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33600" windowHeight="20480" tabRatio="500" firstSheet="2" activeTab="5"/>
  </bookViews>
  <sheets>
    <sheet name="A2F500_FG484" sheetId="1" r:id="rId1"/>
    <sheet name="SOM Board" sheetId="2" r:id="rId2"/>
    <sheet name="BSB Interface" sheetId="3" r:id="rId3"/>
    <sheet name="BSB Headers" sheetId="4" r:id="rId4"/>
    <sheet name="Connections" sheetId="5" r:id="rId5"/>
    <sheet name="Senseye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1" i="6" l="1"/>
  <c r="E161" i="6"/>
  <c r="D161" i="6"/>
  <c r="G161" i="6"/>
  <c r="F161" i="6"/>
  <c r="B161" i="6"/>
  <c r="A161" i="6"/>
  <c r="C160" i="6"/>
  <c r="E160" i="6"/>
  <c r="D160" i="6"/>
  <c r="G160" i="6"/>
  <c r="F160" i="6"/>
  <c r="B160" i="6"/>
  <c r="A160" i="6"/>
  <c r="C159" i="6"/>
  <c r="E159" i="6"/>
  <c r="D159" i="6"/>
  <c r="G159" i="6"/>
  <c r="F159" i="6"/>
  <c r="B159" i="6"/>
  <c r="A159" i="6"/>
  <c r="C158" i="6"/>
  <c r="E158" i="6"/>
  <c r="D158" i="6"/>
  <c r="G158" i="6"/>
  <c r="F158" i="6"/>
  <c r="B158" i="6"/>
  <c r="A158" i="6"/>
  <c r="C157" i="6"/>
  <c r="E157" i="6"/>
  <c r="D157" i="6"/>
  <c r="G157" i="6"/>
  <c r="F157" i="6"/>
  <c r="B157" i="6"/>
  <c r="A157" i="6"/>
  <c r="C156" i="6"/>
  <c r="E156" i="6"/>
  <c r="D156" i="6"/>
  <c r="G156" i="6"/>
  <c r="F156" i="6"/>
  <c r="B156" i="6"/>
  <c r="A156" i="6"/>
  <c r="C155" i="6"/>
  <c r="E155" i="6"/>
  <c r="D155" i="6"/>
  <c r="G155" i="6"/>
  <c r="F155" i="6"/>
  <c r="B155" i="6"/>
  <c r="A155" i="6"/>
  <c r="C154" i="6"/>
  <c r="E154" i="6"/>
  <c r="D154" i="6"/>
  <c r="G154" i="6"/>
  <c r="F154" i="6"/>
  <c r="B154" i="6"/>
  <c r="A154" i="6"/>
  <c r="C153" i="6"/>
  <c r="E153" i="6"/>
  <c r="D153" i="6"/>
  <c r="G153" i="6"/>
  <c r="F153" i="6"/>
  <c r="B153" i="6"/>
  <c r="A153" i="6"/>
  <c r="C152" i="6"/>
  <c r="E152" i="6"/>
  <c r="D152" i="6"/>
  <c r="G152" i="6"/>
  <c r="F152" i="6"/>
  <c r="B152" i="6"/>
  <c r="A152" i="6"/>
  <c r="C151" i="6"/>
  <c r="E151" i="6"/>
  <c r="D151" i="6"/>
  <c r="G151" i="6"/>
  <c r="F151" i="6"/>
  <c r="B151" i="6"/>
  <c r="A151" i="6"/>
  <c r="C150" i="6"/>
  <c r="E150" i="6"/>
  <c r="D150" i="6"/>
  <c r="G150" i="6"/>
  <c r="F150" i="6"/>
  <c r="B150" i="6"/>
  <c r="A150" i="6"/>
  <c r="C149" i="6"/>
  <c r="E149" i="6"/>
  <c r="D149" i="6"/>
  <c r="G149" i="6"/>
  <c r="F149" i="6"/>
  <c r="B149" i="6"/>
  <c r="A149" i="6"/>
  <c r="C148" i="6"/>
  <c r="E148" i="6"/>
  <c r="D148" i="6"/>
  <c r="G148" i="6"/>
  <c r="F148" i="6"/>
  <c r="B148" i="6"/>
  <c r="A148" i="6"/>
  <c r="C147" i="6"/>
  <c r="E147" i="6"/>
  <c r="D147" i="6"/>
  <c r="G147" i="6"/>
  <c r="F147" i="6"/>
  <c r="B147" i="6"/>
  <c r="A147" i="6"/>
  <c r="C146" i="6"/>
  <c r="E146" i="6"/>
  <c r="D146" i="6"/>
  <c r="G146" i="6"/>
  <c r="F146" i="6"/>
  <c r="B146" i="6"/>
  <c r="A146" i="6"/>
  <c r="C145" i="6"/>
  <c r="E145" i="6"/>
  <c r="D145" i="6"/>
  <c r="G145" i="6"/>
  <c r="F145" i="6"/>
  <c r="B145" i="6"/>
  <c r="A145" i="6"/>
  <c r="C144" i="6"/>
  <c r="E144" i="6"/>
  <c r="D144" i="6"/>
  <c r="G144" i="6"/>
  <c r="F144" i="6"/>
  <c r="B144" i="6"/>
  <c r="A144" i="6"/>
  <c r="C143" i="6"/>
  <c r="E143" i="6"/>
  <c r="D143" i="6"/>
  <c r="G143" i="6"/>
  <c r="F143" i="6"/>
  <c r="B143" i="6"/>
  <c r="A143" i="6"/>
  <c r="C142" i="6"/>
  <c r="E142" i="6"/>
  <c r="D142" i="6"/>
  <c r="G142" i="6"/>
  <c r="F142" i="6"/>
  <c r="B142" i="6"/>
  <c r="A142" i="6"/>
  <c r="C141" i="6"/>
  <c r="E141" i="6"/>
  <c r="D141" i="6"/>
  <c r="G141" i="6"/>
  <c r="F141" i="6"/>
  <c r="B141" i="6"/>
  <c r="A141" i="6"/>
  <c r="C140" i="6"/>
  <c r="E140" i="6"/>
  <c r="D140" i="6"/>
  <c r="G140" i="6"/>
  <c r="F140" i="6"/>
  <c r="B140" i="6"/>
  <c r="A140" i="6"/>
  <c r="C139" i="6"/>
  <c r="E139" i="6"/>
  <c r="D139" i="6"/>
  <c r="G139" i="6"/>
  <c r="F139" i="6"/>
  <c r="B139" i="6"/>
  <c r="A139" i="6"/>
  <c r="C138" i="6"/>
  <c r="E138" i="6"/>
  <c r="D138" i="6"/>
  <c r="G138" i="6"/>
  <c r="F138" i="6"/>
  <c r="B138" i="6"/>
  <c r="A138" i="6"/>
  <c r="C137" i="6"/>
  <c r="E137" i="6"/>
  <c r="D137" i="6"/>
  <c r="G137" i="6"/>
  <c r="F137" i="6"/>
  <c r="B137" i="6"/>
  <c r="A137" i="6"/>
  <c r="C136" i="6"/>
  <c r="E136" i="6"/>
  <c r="D136" i="6"/>
  <c r="G136" i="6"/>
  <c r="F136" i="6"/>
  <c r="B136" i="6"/>
  <c r="A136" i="6"/>
  <c r="C135" i="6"/>
  <c r="E135" i="6"/>
  <c r="D135" i="6"/>
  <c r="G135" i="6"/>
  <c r="F135" i="6"/>
  <c r="B135" i="6"/>
  <c r="A135" i="6"/>
  <c r="C134" i="6"/>
  <c r="E134" i="6"/>
  <c r="D134" i="6"/>
  <c r="G134" i="6"/>
  <c r="F134" i="6"/>
  <c r="B134" i="6"/>
  <c r="A134" i="6"/>
  <c r="C133" i="6"/>
  <c r="E133" i="6"/>
  <c r="D133" i="6"/>
  <c r="G133" i="6"/>
  <c r="F133" i="6"/>
  <c r="B133" i="6"/>
  <c r="A133" i="6"/>
  <c r="C132" i="6"/>
  <c r="E132" i="6"/>
  <c r="D132" i="6"/>
  <c r="G132" i="6"/>
  <c r="F132" i="6"/>
  <c r="B132" i="6"/>
  <c r="A132" i="6"/>
  <c r="C131" i="6"/>
  <c r="E131" i="6"/>
  <c r="D131" i="6"/>
  <c r="G131" i="6"/>
  <c r="F131" i="6"/>
  <c r="B131" i="6"/>
  <c r="A131" i="6"/>
  <c r="C130" i="6"/>
  <c r="E130" i="6"/>
  <c r="D130" i="6"/>
  <c r="G130" i="6"/>
  <c r="F130" i="6"/>
  <c r="B130" i="6"/>
  <c r="A130" i="6"/>
  <c r="C129" i="6"/>
  <c r="E129" i="6"/>
  <c r="D129" i="6"/>
  <c r="G129" i="6"/>
  <c r="F129" i="6"/>
  <c r="B129" i="6"/>
  <c r="A129" i="6"/>
  <c r="C128" i="6"/>
  <c r="E128" i="6"/>
  <c r="D128" i="6"/>
  <c r="G128" i="6"/>
  <c r="F128" i="6"/>
  <c r="B128" i="6"/>
  <c r="A128" i="6"/>
  <c r="C127" i="6"/>
  <c r="E127" i="6"/>
  <c r="D127" i="6"/>
  <c r="G127" i="6"/>
  <c r="F127" i="6"/>
  <c r="B127" i="6"/>
  <c r="A127" i="6"/>
  <c r="C126" i="6"/>
  <c r="E126" i="6"/>
  <c r="D126" i="6"/>
  <c r="G126" i="6"/>
  <c r="F126" i="6"/>
  <c r="B126" i="6"/>
  <c r="A126" i="6"/>
  <c r="C125" i="6"/>
  <c r="E125" i="6"/>
  <c r="D125" i="6"/>
  <c r="G125" i="6"/>
  <c r="F125" i="6"/>
  <c r="B125" i="6"/>
  <c r="A125" i="6"/>
  <c r="C124" i="6"/>
  <c r="E124" i="6"/>
  <c r="D124" i="6"/>
  <c r="G124" i="6"/>
  <c r="F124" i="6"/>
  <c r="B124" i="6"/>
  <c r="A124" i="6"/>
  <c r="C123" i="6"/>
  <c r="E123" i="6"/>
  <c r="D123" i="6"/>
  <c r="G123" i="6"/>
  <c r="F123" i="6"/>
  <c r="B123" i="6"/>
  <c r="A123" i="6"/>
  <c r="C122" i="6"/>
  <c r="E122" i="6"/>
  <c r="D122" i="6"/>
  <c r="G122" i="6"/>
  <c r="F122" i="6"/>
  <c r="B122" i="6"/>
  <c r="A122" i="6"/>
  <c r="C121" i="6"/>
  <c r="E121" i="6"/>
  <c r="D121" i="6"/>
  <c r="G121" i="6"/>
  <c r="F121" i="6"/>
  <c r="B121" i="6"/>
  <c r="A121" i="6"/>
  <c r="C120" i="6"/>
  <c r="E120" i="6"/>
  <c r="D120" i="6"/>
  <c r="G120" i="6"/>
  <c r="F120" i="6"/>
  <c r="B120" i="6"/>
  <c r="A120" i="6"/>
  <c r="C119" i="6"/>
  <c r="E119" i="6"/>
  <c r="D119" i="6"/>
  <c r="G119" i="6"/>
  <c r="F119" i="6"/>
  <c r="B119" i="6"/>
  <c r="A119" i="6"/>
  <c r="C118" i="6"/>
  <c r="E118" i="6"/>
  <c r="D118" i="6"/>
  <c r="G118" i="6"/>
  <c r="F118" i="6"/>
  <c r="B118" i="6"/>
  <c r="A118" i="6"/>
  <c r="C117" i="6"/>
  <c r="E117" i="6"/>
  <c r="D117" i="6"/>
  <c r="G117" i="6"/>
  <c r="F117" i="6"/>
  <c r="B117" i="6"/>
  <c r="A117" i="6"/>
  <c r="C116" i="6"/>
  <c r="E116" i="6"/>
  <c r="D116" i="6"/>
  <c r="G116" i="6"/>
  <c r="F116" i="6"/>
  <c r="B116" i="6"/>
  <c r="A116" i="6"/>
  <c r="C115" i="6"/>
  <c r="E115" i="6"/>
  <c r="D115" i="6"/>
  <c r="G115" i="6"/>
  <c r="F115" i="6"/>
  <c r="B115" i="6"/>
  <c r="A115" i="6"/>
  <c r="C114" i="6"/>
  <c r="E114" i="6"/>
  <c r="D114" i="6"/>
  <c r="G114" i="6"/>
  <c r="F114" i="6"/>
  <c r="B114" i="6"/>
  <c r="A114" i="6"/>
  <c r="C113" i="6"/>
  <c r="E113" i="6"/>
  <c r="D113" i="6"/>
  <c r="G113" i="6"/>
  <c r="F113" i="6"/>
  <c r="B113" i="6"/>
  <c r="A113" i="6"/>
  <c r="C112" i="6"/>
  <c r="E112" i="6"/>
  <c r="D112" i="6"/>
  <c r="G112" i="6"/>
  <c r="F112" i="6"/>
  <c r="B112" i="6"/>
  <c r="A112" i="6"/>
  <c r="C111" i="6"/>
  <c r="E111" i="6"/>
  <c r="D111" i="6"/>
  <c r="G111" i="6"/>
  <c r="F111" i="6"/>
  <c r="B111" i="6"/>
  <c r="A111" i="6"/>
  <c r="C110" i="6"/>
  <c r="E110" i="6"/>
  <c r="D110" i="6"/>
  <c r="G110" i="6"/>
  <c r="F110" i="6"/>
  <c r="B110" i="6"/>
  <c r="A110" i="6"/>
  <c r="C109" i="6"/>
  <c r="E109" i="6"/>
  <c r="D109" i="6"/>
  <c r="G109" i="6"/>
  <c r="F109" i="6"/>
  <c r="B109" i="6"/>
  <c r="A109" i="6"/>
  <c r="C108" i="6"/>
  <c r="E108" i="6"/>
  <c r="D108" i="6"/>
  <c r="G108" i="6"/>
  <c r="F108" i="6"/>
  <c r="B108" i="6"/>
  <c r="A108" i="6"/>
  <c r="C107" i="6"/>
  <c r="E107" i="6"/>
  <c r="D107" i="6"/>
  <c r="G107" i="6"/>
  <c r="F107" i="6"/>
  <c r="B107" i="6"/>
  <c r="A107" i="6"/>
  <c r="C106" i="6"/>
  <c r="E106" i="6"/>
  <c r="D106" i="6"/>
  <c r="G106" i="6"/>
  <c r="F106" i="6"/>
  <c r="B106" i="6"/>
  <c r="A106" i="6"/>
  <c r="C105" i="6"/>
  <c r="E105" i="6"/>
  <c r="D105" i="6"/>
  <c r="G105" i="6"/>
  <c r="F105" i="6"/>
  <c r="B105" i="6"/>
  <c r="A105" i="6"/>
  <c r="C104" i="6"/>
  <c r="E104" i="6"/>
  <c r="D104" i="6"/>
  <c r="G104" i="6"/>
  <c r="F104" i="6"/>
  <c r="B104" i="6"/>
  <c r="A104" i="6"/>
  <c r="C103" i="6"/>
  <c r="E103" i="6"/>
  <c r="D103" i="6"/>
  <c r="G103" i="6"/>
  <c r="F103" i="6"/>
  <c r="B103" i="6"/>
  <c r="A103" i="6"/>
  <c r="C102" i="6"/>
  <c r="E102" i="6"/>
  <c r="D102" i="6"/>
  <c r="G102" i="6"/>
  <c r="F102" i="6"/>
  <c r="B102" i="6"/>
  <c r="A102" i="6"/>
  <c r="C101" i="6"/>
  <c r="E101" i="6"/>
  <c r="D101" i="6"/>
  <c r="G101" i="6"/>
  <c r="F101" i="6"/>
  <c r="B101" i="6"/>
  <c r="A101" i="6"/>
  <c r="C100" i="6"/>
  <c r="E100" i="6"/>
  <c r="D100" i="6"/>
  <c r="G100" i="6"/>
  <c r="F100" i="6"/>
  <c r="B100" i="6"/>
  <c r="A100" i="6"/>
  <c r="C99" i="6"/>
  <c r="E99" i="6"/>
  <c r="D99" i="6"/>
  <c r="G99" i="6"/>
  <c r="F99" i="6"/>
  <c r="B99" i="6"/>
  <c r="A99" i="6"/>
  <c r="C98" i="6"/>
  <c r="E98" i="6"/>
  <c r="D98" i="6"/>
  <c r="G98" i="6"/>
  <c r="F98" i="6"/>
  <c r="B98" i="6"/>
  <c r="A98" i="6"/>
  <c r="C97" i="6"/>
  <c r="E97" i="6"/>
  <c r="D97" i="6"/>
  <c r="G97" i="6"/>
  <c r="F97" i="6"/>
  <c r="B97" i="6"/>
  <c r="A97" i="6"/>
  <c r="C96" i="6"/>
  <c r="E96" i="6"/>
  <c r="D96" i="6"/>
  <c r="G96" i="6"/>
  <c r="F96" i="6"/>
  <c r="B96" i="6"/>
  <c r="A96" i="6"/>
  <c r="C95" i="6"/>
  <c r="E95" i="6"/>
  <c r="D95" i="6"/>
  <c r="G95" i="6"/>
  <c r="F95" i="6"/>
  <c r="B95" i="6"/>
  <c r="A95" i="6"/>
  <c r="C94" i="6"/>
  <c r="E94" i="6"/>
  <c r="D94" i="6"/>
  <c r="G94" i="6"/>
  <c r="F94" i="6"/>
  <c r="B94" i="6"/>
  <c r="A94" i="6"/>
  <c r="C93" i="6"/>
  <c r="E93" i="6"/>
  <c r="D93" i="6"/>
  <c r="G93" i="6"/>
  <c r="F93" i="6"/>
  <c r="B93" i="6"/>
  <c r="A93" i="6"/>
  <c r="C92" i="6"/>
  <c r="E92" i="6"/>
  <c r="D92" i="6"/>
  <c r="G92" i="6"/>
  <c r="F92" i="6"/>
  <c r="B92" i="6"/>
  <c r="A92" i="6"/>
  <c r="C91" i="6"/>
  <c r="E91" i="6"/>
  <c r="D91" i="6"/>
  <c r="G91" i="6"/>
  <c r="F91" i="6"/>
  <c r="B91" i="6"/>
  <c r="A91" i="6"/>
  <c r="C90" i="6"/>
  <c r="E90" i="6"/>
  <c r="D90" i="6"/>
  <c r="G90" i="6"/>
  <c r="F90" i="6"/>
  <c r="B90" i="6"/>
  <c r="A90" i="6"/>
  <c r="C89" i="6"/>
  <c r="E89" i="6"/>
  <c r="D89" i="6"/>
  <c r="G89" i="6"/>
  <c r="F89" i="6"/>
  <c r="B89" i="6"/>
  <c r="A89" i="6"/>
  <c r="C88" i="6"/>
  <c r="E88" i="6"/>
  <c r="D88" i="6"/>
  <c r="G88" i="6"/>
  <c r="F88" i="6"/>
  <c r="B88" i="6"/>
  <c r="A88" i="6"/>
  <c r="C87" i="6"/>
  <c r="E87" i="6"/>
  <c r="D87" i="6"/>
  <c r="G87" i="6"/>
  <c r="F87" i="6"/>
  <c r="B87" i="6"/>
  <c r="A87" i="6"/>
  <c r="C86" i="6"/>
  <c r="E86" i="6"/>
  <c r="D86" i="6"/>
  <c r="G86" i="6"/>
  <c r="F86" i="6"/>
  <c r="B86" i="6"/>
  <c r="A86" i="6"/>
  <c r="C85" i="6"/>
  <c r="E85" i="6"/>
  <c r="D85" i="6"/>
  <c r="G85" i="6"/>
  <c r="F85" i="6"/>
  <c r="B85" i="6"/>
  <c r="A85" i="6"/>
  <c r="C84" i="6"/>
  <c r="E84" i="6"/>
  <c r="D84" i="6"/>
  <c r="G84" i="6"/>
  <c r="F84" i="6"/>
  <c r="B84" i="6"/>
  <c r="A84" i="6"/>
  <c r="C83" i="6"/>
  <c r="E83" i="6"/>
  <c r="D83" i="6"/>
  <c r="G83" i="6"/>
  <c r="F83" i="6"/>
  <c r="B83" i="6"/>
  <c r="A83" i="6"/>
  <c r="C82" i="6"/>
  <c r="E82" i="6"/>
  <c r="D82" i="6"/>
  <c r="G82" i="6"/>
  <c r="F82" i="6"/>
  <c r="B82" i="6"/>
  <c r="A82" i="6"/>
  <c r="C81" i="6"/>
  <c r="E81" i="6"/>
  <c r="D81" i="6"/>
  <c r="G81" i="6"/>
  <c r="F81" i="6"/>
  <c r="B81" i="6"/>
  <c r="A81" i="6"/>
  <c r="C80" i="6"/>
  <c r="E80" i="6"/>
  <c r="D80" i="6"/>
  <c r="G80" i="6"/>
  <c r="F80" i="6"/>
  <c r="B80" i="6"/>
  <c r="A80" i="6"/>
  <c r="C79" i="6"/>
  <c r="E79" i="6"/>
  <c r="D79" i="6"/>
  <c r="G79" i="6"/>
  <c r="F79" i="6"/>
  <c r="B79" i="6"/>
  <c r="A79" i="6"/>
  <c r="C78" i="6"/>
  <c r="E78" i="6"/>
  <c r="D78" i="6"/>
  <c r="G78" i="6"/>
  <c r="F78" i="6"/>
  <c r="B78" i="6"/>
  <c r="A78" i="6"/>
  <c r="C77" i="6"/>
  <c r="E77" i="6"/>
  <c r="D77" i="6"/>
  <c r="G77" i="6"/>
  <c r="F77" i="6"/>
  <c r="B77" i="6"/>
  <c r="A77" i="6"/>
  <c r="C76" i="6"/>
  <c r="E76" i="6"/>
  <c r="D76" i="6"/>
  <c r="G76" i="6"/>
  <c r="F76" i="6"/>
  <c r="B76" i="6"/>
  <c r="A76" i="6"/>
  <c r="C75" i="6"/>
  <c r="E75" i="6"/>
  <c r="D75" i="6"/>
  <c r="G75" i="6"/>
  <c r="F75" i="6"/>
  <c r="B75" i="6"/>
  <c r="A75" i="6"/>
  <c r="C74" i="6"/>
  <c r="E74" i="6"/>
  <c r="D74" i="6"/>
  <c r="G74" i="6"/>
  <c r="F74" i="6"/>
  <c r="B74" i="6"/>
  <c r="A74" i="6"/>
  <c r="C73" i="6"/>
  <c r="E73" i="6"/>
  <c r="D73" i="6"/>
  <c r="G73" i="6"/>
  <c r="F73" i="6"/>
  <c r="B73" i="6"/>
  <c r="A73" i="6"/>
  <c r="C72" i="6"/>
  <c r="E72" i="6"/>
  <c r="D72" i="6"/>
  <c r="G72" i="6"/>
  <c r="F72" i="6"/>
  <c r="B72" i="6"/>
  <c r="A72" i="6"/>
  <c r="C71" i="6"/>
  <c r="E71" i="6"/>
  <c r="D71" i="6"/>
  <c r="G71" i="6"/>
  <c r="F71" i="6"/>
  <c r="B71" i="6"/>
  <c r="A71" i="6"/>
  <c r="C70" i="6"/>
  <c r="E70" i="6"/>
  <c r="D70" i="6"/>
  <c r="G70" i="6"/>
  <c r="F70" i="6"/>
  <c r="B70" i="6"/>
  <c r="A70" i="6"/>
  <c r="C69" i="6"/>
  <c r="E69" i="6"/>
  <c r="D69" i="6"/>
  <c r="G69" i="6"/>
  <c r="F69" i="6"/>
  <c r="B69" i="6"/>
  <c r="A69" i="6"/>
  <c r="C68" i="6"/>
  <c r="E68" i="6"/>
  <c r="D68" i="6"/>
  <c r="G68" i="6"/>
  <c r="F68" i="6"/>
  <c r="B68" i="6"/>
  <c r="A68" i="6"/>
  <c r="C67" i="6"/>
  <c r="E67" i="6"/>
  <c r="D67" i="6"/>
  <c r="G67" i="6"/>
  <c r="F67" i="6"/>
  <c r="B67" i="6"/>
  <c r="A67" i="6"/>
  <c r="C66" i="6"/>
  <c r="E66" i="6"/>
  <c r="D66" i="6"/>
  <c r="G66" i="6"/>
  <c r="F66" i="6"/>
  <c r="B66" i="6"/>
  <c r="A66" i="6"/>
  <c r="C65" i="6"/>
  <c r="E65" i="6"/>
  <c r="D65" i="6"/>
  <c r="G65" i="6"/>
  <c r="F65" i="6"/>
  <c r="B65" i="6"/>
  <c r="A65" i="6"/>
  <c r="C64" i="6"/>
  <c r="E64" i="6"/>
  <c r="D64" i="6"/>
  <c r="G64" i="6"/>
  <c r="F64" i="6"/>
  <c r="B64" i="6"/>
  <c r="A64" i="6"/>
  <c r="C63" i="6"/>
  <c r="E63" i="6"/>
  <c r="D63" i="6"/>
  <c r="G63" i="6"/>
  <c r="F63" i="6"/>
  <c r="B63" i="6"/>
  <c r="A63" i="6"/>
  <c r="C62" i="6"/>
  <c r="E62" i="6"/>
  <c r="D62" i="6"/>
  <c r="G62" i="6"/>
  <c r="F62" i="6"/>
  <c r="B62" i="6"/>
  <c r="A62" i="6"/>
  <c r="C61" i="6"/>
  <c r="E61" i="6"/>
  <c r="D61" i="6"/>
  <c r="G61" i="6"/>
  <c r="F61" i="6"/>
  <c r="B61" i="6"/>
  <c r="A61" i="6"/>
  <c r="C60" i="6"/>
  <c r="E60" i="6"/>
  <c r="D60" i="6"/>
  <c r="G60" i="6"/>
  <c r="F60" i="6"/>
  <c r="B60" i="6"/>
  <c r="A60" i="6"/>
  <c r="C59" i="6"/>
  <c r="E59" i="6"/>
  <c r="D59" i="6"/>
  <c r="G59" i="6"/>
  <c r="F59" i="6"/>
  <c r="B59" i="6"/>
  <c r="A59" i="6"/>
  <c r="C58" i="6"/>
  <c r="E58" i="6"/>
  <c r="D58" i="6"/>
  <c r="G58" i="6"/>
  <c r="F58" i="6"/>
  <c r="B58" i="6"/>
  <c r="A58" i="6"/>
  <c r="C57" i="6"/>
  <c r="E57" i="6"/>
  <c r="D57" i="6"/>
  <c r="G57" i="6"/>
  <c r="F57" i="6"/>
  <c r="B57" i="6"/>
  <c r="A57" i="6"/>
  <c r="C56" i="6"/>
  <c r="E56" i="6"/>
  <c r="D56" i="6"/>
  <c r="G56" i="6"/>
  <c r="F56" i="6"/>
  <c r="B56" i="6"/>
  <c r="A56" i="6"/>
  <c r="C55" i="6"/>
  <c r="E55" i="6"/>
  <c r="D55" i="6"/>
  <c r="G55" i="6"/>
  <c r="F55" i="6"/>
  <c r="B55" i="6"/>
  <c r="A55" i="6"/>
  <c r="C54" i="6"/>
  <c r="E54" i="6"/>
  <c r="D54" i="6"/>
  <c r="G54" i="6"/>
  <c r="F54" i="6"/>
  <c r="B54" i="6"/>
  <c r="A54" i="6"/>
  <c r="C53" i="6"/>
  <c r="E53" i="6"/>
  <c r="D53" i="6"/>
  <c r="G53" i="6"/>
  <c r="F53" i="6"/>
  <c r="B53" i="6"/>
  <c r="A53" i="6"/>
  <c r="C52" i="6"/>
  <c r="E52" i="6"/>
  <c r="D52" i="6"/>
  <c r="G52" i="6"/>
  <c r="F52" i="6"/>
  <c r="B52" i="6"/>
  <c r="A52" i="6"/>
  <c r="C51" i="6"/>
  <c r="E51" i="6"/>
  <c r="D51" i="6"/>
  <c r="G51" i="6"/>
  <c r="F51" i="6"/>
  <c r="B51" i="6"/>
  <c r="A51" i="6"/>
  <c r="C50" i="6"/>
  <c r="E50" i="6"/>
  <c r="D50" i="6"/>
  <c r="G50" i="6"/>
  <c r="F50" i="6"/>
  <c r="B50" i="6"/>
  <c r="A50" i="6"/>
  <c r="C49" i="6"/>
  <c r="E49" i="6"/>
  <c r="D49" i="6"/>
  <c r="G49" i="6"/>
  <c r="F49" i="6"/>
  <c r="B49" i="6"/>
  <c r="A49" i="6"/>
  <c r="C48" i="6"/>
  <c r="E48" i="6"/>
  <c r="D48" i="6"/>
  <c r="G48" i="6"/>
  <c r="F48" i="6"/>
  <c r="B48" i="6"/>
  <c r="A48" i="6"/>
  <c r="C47" i="6"/>
  <c r="E47" i="6"/>
  <c r="D47" i="6"/>
  <c r="G47" i="6"/>
  <c r="F47" i="6"/>
  <c r="B47" i="6"/>
  <c r="A47" i="6"/>
  <c r="C46" i="6"/>
  <c r="E46" i="6"/>
  <c r="D46" i="6"/>
  <c r="G46" i="6"/>
  <c r="F46" i="6"/>
  <c r="B46" i="6"/>
  <c r="A46" i="6"/>
  <c r="C45" i="6"/>
  <c r="E45" i="6"/>
  <c r="D45" i="6"/>
  <c r="G45" i="6"/>
  <c r="F45" i="6"/>
  <c r="B45" i="6"/>
  <c r="A45" i="6"/>
  <c r="C44" i="6"/>
  <c r="E44" i="6"/>
  <c r="D44" i="6"/>
  <c r="G44" i="6"/>
  <c r="F44" i="6"/>
  <c r="B44" i="6"/>
  <c r="A44" i="6"/>
  <c r="C43" i="6"/>
  <c r="E43" i="6"/>
  <c r="D43" i="6"/>
  <c r="G43" i="6"/>
  <c r="F43" i="6"/>
  <c r="B43" i="6"/>
  <c r="A43" i="6"/>
  <c r="C42" i="6"/>
  <c r="E42" i="6"/>
  <c r="D42" i="6"/>
  <c r="G42" i="6"/>
  <c r="F42" i="6"/>
  <c r="B42" i="6"/>
  <c r="A42" i="6"/>
  <c r="C41" i="6"/>
  <c r="E41" i="6"/>
  <c r="D41" i="6"/>
  <c r="G41" i="6"/>
  <c r="F41" i="6"/>
  <c r="B41" i="6"/>
  <c r="A41" i="6"/>
  <c r="C40" i="6"/>
  <c r="E40" i="6"/>
  <c r="D40" i="6"/>
  <c r="G40" i="6"/>
  <c r="F40" i="6"/>
  <c r="B40" i="6"/>
  <c r="A40" i="6"/>
  <c r="C39" i="6"/>
  <c r="E39" i="6"/>
  <c r="D39" i="6"/>
  <c r="G39" i="6"/>
  <c r="F39" i="6"/>
  <c r="B39" i="6"/>
  <c r="A39" i="6"/>
  <c r="C38" i="6"/>
  <c r="E38" i="6"/>
  <c r="D38" i="6"/>
  <c r="G38" i="6"/>
  <c r="F38" i="6"/>
  <c r="B38" i="6"/>
  <c r="A38" i="6"/>
  <c r="C37" i="6"/>
  <c r="E37" i="6"/>
  <c r="D37" i="6"/>
  <c r="G37" i="6"/>
  <c r="F37" i="6"/>
  <c r="B37" i="6"/>
  <c r="A37" i="6"/>
  <c r="C36" i="6"/>
  <c r="E36" i="6"/>
  <c r="D36" i="6"/>
  <c r="G36" i="6"/>
  <c r="F36" i="6"/>
  <c r="B36" i="6"/>
  <c r="A36" i="6"/>
  <c r="C35" i="6"/>
  <c r="E35" i="6"/>
  <c r="D35" i="6"/>
  <c r="G35" i="6"/>
  <c r="F35" i="6"/>
  <c r="B35" i="6"/>
  <c r="A35" i="6"/>
  <c r="C34" i="6"/>
  <c r="E34" i="6"/>
  <c r="D34" i="6"/>
  <c r="G34" i="6"/>
  <c r="F34" i="6"/>
  <c r="B34" i="6"/>
  <c r="A34" i="6"/>
  <c r="C33" i="6"/>
  <c r="E33" i="6"/>
  <c r="D33" i="6"/>
  <c r="G33" i="6"/>
  <c r="F33" i="6"/>
  <c r="B33" i="6"/>
  <c r="A33" i="6"/>
  <c r="C32" i="6"/>
  <c r="E32" i="6"/>
  <c r="D32" i="6"/>
  <c r="G32" i="6"/>
  <c r="F32" i="6"/>
  <c r="B32" i="6"/>
  <c r="A32" i="6"/>
  <c r="C31" i="6"/>
  <c r="E31" i="6"/>
  <c r="D31" i="6"/>
  <c r="G31" i="6"/>
  <c r="F31" i="6"/>
  <c r="B31" i="6"/>
  <c r="A31" i="6"/>
  <c r="C30" i="6"/>
  <c r="E30" i="6"/>
  <c r="D30" i="6"/>
  <c r="G30" i="6"/>
  <c r="F30" i="6"/>
  <c r="B30" i="6"/>
  <c r="A30" i="6"/>
  <c r="C29" i="6"/>
  <c r="E29" i="6"/>
  <c r="D29" i="6"/>
  <c r="G29" i="6"/>
  <c r="F29" i="6"/>
  <c r="B29" i="6"/>
  <c r="A29" i="6"/>
  <c r="C28" i="6"/>
  <c r="E28" i="6"/>
  <c r="D28" i="6"/>
  <c r="G28" i="6"/>
  <c r="F28" i="6"/>
  <c r="B28" i="6"/>
  <c r="A28" i="6"/>
  <c r="C27" i="6"/>
  <c r="E27" i="6"/>
  <c r="D27" i="6"/>
  <c r="G27" i="6"/>
  <c r="F27" i="6"/>
  <c r="B27" i="6"/>
  <c r="A27" i="6"/>
  <c r="C26" i="6"/>
  <c r="E26" i="6"/>
  <c r="D26" i="6"/>
  <c r="G26" i="6"/>
  <c r="F26" i="6"/>
  <c r="B26" i="6"/>
  <c r="A26" i="6"/>
  <c r="C25" i="6"/>
  <c r="E25" i="6"/>
  <c r="D25" i="6"/>
  <c r="G25" i="6"/>
  <c r="F25" i="6"/>
  <c r="B25" i="6"/>
  <c r="A25" i="6"/>
  <c r="C24" i="6"/>
  <c r="E24" i="6"/>
  <c r="D24" i="6"/>
  <c r="G24" i="6"/>
  <c r="F24" i="6"/>
  <c r="B24" i="6"/>
  <c r="A24" i="6"/>
  <c r="C23" i="6"/>
  <c r="E23" i="6"/>
  <c r="D23" i="6"/>
  <c r="G23" i="6"/>
  <c r="F23" i="6"/>
  <c r="B23" i="6"/>
  <c r="A23" i="6"/>
  <c r="C22" i="6"/>
  <c r="E22" i="6"/>
  <c r="D22" i="6"/>
  <c r="G22" i="6"/>
  <c r="F22" i="6"/>
  <c r="B22" i="6"/>
  <c r="A22" i="6"/>
  <c r="C21" i="6"/>
  <c r="E21" i="6"/>
  <c r="D21" i="6"/>
  <c r="G21" i="6"/>
  <c r="F21" i="6"/>
  <c r="B21" i="6"/>
  <c r="A21" i="6"/>
  <c r="C20" i="6"/>
  <c r="E20" i="6"/>
  <c r="D20" i="6"/>
  <c r="G20" i="6"/>
  <c r="F20" i="6"/>
  <c r="B20" i="6"/>
  <c r="A20" i="6"/>
  <c r="C19" i="6"/>
  <c r="E19" i="6"/>
  <c r="D19" i="6"/>
  <c r="G19" i="6"/>
  <c r="F19" i="6"/>
  <c r="B19" i="6"/>
  <c r="A19" i="6"/>
  <c r="C18" i="6"/>
  <c r="E18" i="6"/>
  <c r="D18" i="6"/>
  <c r="G18" i="6"/>
  <c r="F18" i="6"/>
  <c r="B18" i="6"/>
  <c r="A18" i="6"/>
  <c r="C17" i="6"/>
  <c r="E17" i="6"/>
  <c r="D17" i="6"/>
  <c r="G17" i="6"/>
  <c r="F17" i="6"/>
  <c r="B17" i="6"/>
  <c r="A17" i="6"/>
  <c r="C16" i="6"/>
  <c r="E16" i="6"/>
  <c r="D16" i="6"/>
  <c r="G16" i="6"/>
  <c r="F16" i="6"/>
  <c r="B16" i="6"/>
  <c r="A16" i="6"/>
  <c r="C15" i="6"/>
  <c r="E15" i="6"/>
  <c r="D15" i="6"/>
  <c r="G15" i="6"/>
  <c r="F15" i="6"/>
  <c r="B15" i="6"/>
  <c r="A15" i="6"/>
  <c r="C14" i="6"/>
  <c r="E14" i="6"/>
  <c r="D14" i="6"/>
  <c r="G14" i="6"/>
  <c r="F14" i="6"/>
  <c r="B14" i="6"/>
  <c r="A14" i="6"/>
  <c r="C13" i="6"/>
  <c r="E13" i="6"/>
  <c r="D13" i="6"/>
  <c r="G13" i="6"/>
  <c r="F13" i="6"/>
  <c r="B13" i="6"/>
  <c r="A13" i="6"/>
  <c r="C12" i="6"/>
  <c r="E12" i="6"/>
  <c r="D12" i="6"/>
  <c r="G12" i="6"/>
  <c r="F12" i="6"/>
  <c r="B12" i="6"/>
  <c r="A12" i="6"/>
  <c r="C11" i="6"/>
  <c r="E11" i="6"/>
  <c r="D11" i="6"/>
  <c r="G11" i="6"/>
  <c r="F11" i="6"/>
  <c r="B11" i="6"/>
  <c r="A11" i="6"/>
  <c r="C10" i="6"/>
  <c r="E10" i="6"/>
  <c r="D10" i="6"/>
  <c r="G10" i="6"/>
  <c r="F10" i="6"/>
  <c r="B10" i="6"/>
  <c r="A10" i="6"/>
  <c r="C9" i="6"/>
  <c r="E9" i="6"/>
  <c r="D9" i="6"/>
  <c r="G9" i="6"/>
  <c r="F9" i="6"/>
  <c r="B9" i="6"/>
  <c r="A9" i="6"/>
  <c r="C8" i="6"/>
  <c r="E8" i="6"/>
  <c r="D8" i="6"/>
  <c r="G8" i="6"/>
  <c r="F8" i="6"/>
  <c r="B8" i="6"/>
  <c r="A8" i="6"/>
  <c r="C7" i="6"/>
  <c r="E7" i="6"/>
  <c r="D7" i="6"/>
  <c r="G7" i="6"/>
  <c r="F7" i="6"/>
  <c r="B7" i="6"/>
  <c r="A7" i="6"/>
  <c r="C6" i="6"/>
  <c r="E6" i="6"/>
  <c r="D6" i="6"/>
  <c r="G6" i="6"/>
  <c r="F6" i="6"/>
  <c r="B6" i="6"/>
  <c r="A6" i="6"/>
  <c r="C5" i="6"/>
  <c r="E5" i="6"/>
  <c r="D5" i="6"/>
  <c r="G5" i="6"/>
  <c r="F5" i="6"/>
  <c r="B5" i="6"/>
  <c r="A5" i="6"/>
  <c r="C4" i="6"/>
  <c r="E4" i="6"/>
  <c r="D4" i="6"/>
  <c r="G4" i="6"/>
  <c r="F4" i="6"/>
  <c r="B4" i="6"/>
  <c r="A4" i="6"/>
  <c r="C3" i="6"/>
  <c r="E3" i="6"/>
  <c r="D3" i="6"/>
  <c r="G3" i="6"/>
  <c r="F3" i="6"/>
  <c r="B3" i="6"/>
  <c r="A3" i="6"/>
  <c r="C2" i="6"/>
  <c r="E2" i="6"/>
  <c r="D2" i="6"/>
  <c r="G2" i="6"/>
  <c r="F2" i="6"/>
  <c r="B2" i="6"/>
  <c r="A2" i="6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F161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C84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D109" i="5"/>
  <c r="E109" i="5"/>
  <c r="D110" i="5"/>
  <c r="E110" i="5"/>
  <c r="D111" i="5"/>
  <c r="E111" i="5"/>
  <c r="D112" i="5"/>
  <c r="E112" i="5"/>
  <c r="D113" i="5"/>
  <c r="E113" i="5"/>
  <c r="D114" i="5"/>
  <c r="E114" i="5"/>
  <c r="D115" i="5"/>
  <c r="E115" i="5"/>
  <c r="D116" i="5"/>
  <c r="E116" i="5"/>
  <c r="D117" i="5"/>
  <c r="E117" i="5"/>
  <c r="D118" i="5"/>
  <c r="E118" i="5"/>
  <c r="D119" i="5"/>
  <c r="E119" i="5"/>
  <c r="D120" i="5"/>
  <c r="E120" i="5"/>
  <c r="D121" i="5"/>
  <c r="E121" i="5"/>
  <c r="D122" i="5"/>
  <c r="E122" i="5"/>
  <c r="D123" i="5"/>
  <c r="E123" i="5"/>
  <c r="D124" i="5"/>
  <c r="E124" i="5"/>
  <c r="D125" i="5"/>
  <c r="E125" i="5"/>
  <c r="D126" i="5"/>
  <c r="E126" i="5"/>
  <c r="D127" i="5"/>
  <c r="E127" i="5"/>
  <c r="D128" i="5"/>
  <c r="E128" i="5"/>
  <c r="D129" i="5"/>
  <c r="E129" i="5"/>
  <c r="D130" i="5"/>
  <c r="E130" i="5"/>
  <c r="D131" i="5"/>
  <c r="E131" i="5"/>
  <c r="D132" i="5"/>
  <c r="E132" i="5"/>
  <c r="D133" i="5"/>
  <c r="E133" i="5"/>
  <c r="D134" i="5"/>
  <c r="E134" i="5"/>
  <c r="D135" i="5"/>
  <c r="E135" i="5"/>
  <c r="D136" i="5"/>
  <c r="E136" i="5"/>
  <c r="D137" i="5"/>
  <c r="E137" i="5"/>
  <c r="D138" i="5"/>
  <c r="E138" i="5"/>
  <c r="D139" i="5"/>
  <c r="E139" i="5"/>
  <c r="D140" i="5"/>
  <c r="E140" i="5"/>
  <c r="D141" i="5"/>
  <c r="E141" i="5"/>
  <c r="D142" i="5"/>
  <c r="E142" i="5"/>
  <c r="D143" i="5"/>
  <c r="E143" i="5"/>
  <c r="D144" i="5"/>
  <c r="E144" i="5"/>
  <c r="D145" i="5"/>
  <c r="E145" i="5"/>
  <c r="D146" i="5"/>
  <c r="E146" i="5"/>
  <c r="D147" i="5"/>
  <c r="E147" i="5"/>
  <c r="D148" i="5"/>
  <c r="E148" i="5"/>
  <c r="D149" i="5"/>
  <c r="E149" i="5"/>
  <c r="D150" i="5"/>
  <c r="E150" i="5"/>
  <c r="D151" i="5"/>
  <c r="E151" i="5"/>
  <c r="D152" i="5"/>
  <c r="E152" i="5"/>
  <c r="D153" i="5"/>
  <c r="E153" i="5"/>
  <c r="D154" i="5"/>
  <c r="E154" i="5"/>
  <c r="D155" i="5"/>
  <c r="E155" i="5"/>
  <c r="D156" i="5"/>
  <c r="E156" i="5"/>
  <c r="D157" i="5"/>
  <c r="E157" i="5"/>
  <c r="D158" i="5"/>
  <c r="E158" i="5"/>
  <c r="D159" i="5"/>
  <c r="E159" i="5"/>
  <c r="D160" i="5"/>
  <c r="E160" i="5"/>
  <c r="D161" i="5"/>
  <c r="E161" i="5"/>
  <c r="D2" i="5"/>
  <c r="E2" i="5"/>
  <c r="D3" i="5"/>
  <c r="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B66" i="5"/>
  <c r="A117" i="5"/>
  <c r="B117" i="5"/>
  <c r="C117" i="5"/>
  <c r="A118" i="5"/>
  <c r="B118" i="5"/>
  <c r="C118" i="5"/>
  <c r="A119" i="5"/>
  <c r="B119" i="5"/>
  <c r="C119" i="5"/>
  <c r="A120" i="5"/>
  <c r="B120" i="5"/>
  <c r="C120" i="5"/>
  <c r="A121" i="5"/>
  <c r="B121" i="5"/>
  <c r="C121" i="5"/>
  <c r="A122" i="5"/>
  <c r="B122" i="5"/>
  <c r="C122" i="5"/>
  <c r="A123" i="5"/>
  <c r="B123" i="5"/>
  <c r="C123" i="5"/>
  <c r="A124" i="5"/>
  <c r="B124" i="5"/>
  <c r="C124" i="5"/>
  <c r="A125" i="5"/>
  <c r="B125" i="5"/>
  <c r="C125" i="5"/>
  <c r="A126" i="5"/>
  <c r="B126" i="5"/>
  <c r="C126" i="5"/>
  <c r="A127" i="5"/>
  <c r="B127" i="5"/>
  <c r="C127" i="5"/>
  <c r="A128" i="5"/>
  <c r="B128" i="5"/>
  <c r="C128" i="5"/>
  <c r="A129" i="5"/>
  <c r="B129" i="5"/>
  <c r="C129" i="5"/>
  <c r="A130" i="5"/>
  <c r="B130" i="5"/>
  <c r="C130" i="5"/>
  <c r="A131" i="5"/>
  <c r="B131" i="5"/>
  <c r="C131" i="5"/>
  <c r="A132" i="5"/>
  <c r="B132" i="5"/>
  <c r="C132" i="5"/>
  <c r="A133" i="5"/>
  <c r="B133" i="5"/>
  <c r="C133" i="5"/>
  <c r="A134" i="5"/>
  <c r="B134" i="5"/>
  <c r="C134" i="5"/>
  <c r="A135" i="5"/>
  <c r="B135" i="5"/>
  <c r="C135" i="5"/>
  <c r="A136" i="5"/>
  <c r="B136" i="5"/>
  <c r="C136" i="5"/>
  <c r="A137" i="5"/>
  <c r="B137" i="5"/>
  <c r="C137" i="5"/>
  <c r="A138" i="5"/>
  <c r="B138" i="5"/>
  <c r="C138" i="5"/>
  <c r="A139" i="5"/>
  <c r="B139" i="5"/>
  <c r="C139" i="5"/>
  <c r="A140" i="5"/>
  <c r="B140" i="5"/>
  <c r="C140" i="5"/>
  <c r="A141" i="5"/>
  <c r="B141" i="5"/>
  <c r="C141" i="5"/>
  <c r="A142" i="5"/>
  <c r="B142" i="5"/>
  <c r="C142" i="5"/>
  <c r="A143" i="5"/>
  <c r="B143" i="5"/>
  <c r="C143" i="5"/>
  <c r="A144" i="5"/>
  <c r="B144" i="5"/>
  <c r="C144" i="5"/>
  <c r="A145" i="5"/>
  <c r="B145" i="5"/>
  <c r="C145" i="5"/>
  <c r="A146" i="5"/>
  <c r="B146" i="5"/>
  <c r="C146" i="5"/>
  <c r="A147" i="5"/>
  <c r="B147" i="5"/>
  <c r="C147" i="5"/>
  <c r="A148" i="5"/>
  <c r="B148" i="5"/>
  <c r="C148" i="5"/>
  <c r="A149" i="5"/>
  <c r="B149" i="5"/>
  <c r="C149" i="5"/>
  <c r="A150" i="5"/>
  <c r="B150" i="5"/>
  <c r="C150" i="5"/>
  <c r="A151" i="5"/>
  <c r="B151" i="5"/>
  <c r="C151" i="5"/>
  <c r="A152" i="5"/>
  <c r="B152" i="5"/>
  <c r="C152" i="5"/>
  <c r="A153" i="5"/>
  <c r="B153" i="5"/>
  <c r="C153" i="5"/>
  <c r="A154" i="5"/>
  <c r="B154" i="5"/>
  <c r="C154" i="5"/>
  <c r="A155" i="5"/>
  <c r="B155" i="5"/>
  <c r="C155" i="5"/>
  <c r="A156" i="5"/>
  <c r="B156" i="5"/>
  <c r="C156" i="5"/>
  <c r="A157" i="5"/>
  <c r="B157" i="5"/>
  <c r="C157" i="5"/>
  <c r="A158" i="5"/>
  <c r="B158" i="5"/>
  <c r="C158" i="5"/>
  <c r="A159" i="5"/>
  <c r="B159" i="5"/>
  <c r="C159" i="5"/>
  <c r="A160" i="5"/>
  <c r="B160" i="5"/>
  <c r="C160" i="5"/>
  <c r="A161" i="5"/>
  <c r="B161" i="5"/>
  <c r="C161" i="5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A33" i="5"/>
  <c r="B33" i="5"/>
  <c r="C33" i="5"/>
  <c r="A34" i="5"/>
  <c r="B34" i="5"/>
  <c r="C34" i="5"/>
  <c r="A35" i="5"/>
  <c r="B35" i="5"/>
  <c r="C35" i="5"/>
  <c r="A36" i="5"/>
  <c r="B36" i="5"/>
  <c r="C36" i="5"/>
  <c r="A37" i="5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A62" i="5"/>
  <c r="B62" i="5"/>
  <c r="C62" i="5"/>
  <c r="A63" i="5"/>
  <c r="B63" i="5"/>
  <c r="C63" i="5"/>
  <c r="A64" i="5"/>
  <c r="B64" i="5"/>
  <c r="C64" i="5"/>
  <c r="A65" i="5"/>
  <c r="B65" i="5"/>
  <c r="C65" i="5"/>
  <c r="A66" i="5"/>
  <c r="C66" i="5"/>
  <c r="A67" i="5"/>
  <c r="B67" i="5"/>
  <c r="C67" i="5"/>
  <c r="A68" i="5"/>
  <c r="B68" i="5"/>
  <c r="C68" i="5"/>
  <c r="A69" i="5"/>
  <c r="B69" i="5"/>
  <c r="C69" i="5"/>
  <c r="A70" i="5"/>
  <c r="B70" i="5"/>
  <c r="C70" i="5"/>
  <c r="A71" i="5"/>
  <c r="B71" i="5"/>
  <c r="C71" i="5"/>
  <c r="A72" i="5"/>
  <c r="B72" i="5"/>
  <c r="C72" i="5"/>
  <c r="A73" i="5"/>
  <c r="B73" i="5"/>
  <c r="C73" i="5"/>
  <c r="A74" i="5"/>
  <c r="B74" i="5"/>
  <c r="C74" i="5"/>
  <c r="A75" i="5"/>
  <c r="B75" i="5"/>
  <c r="C75" i="5"/>
  <c r="A76" i="5"/>
  <c r="B76" i="5"/>
  <c r="C76" i="5"/>
  <c r="A77" i="5"/>
  <c r="B77" i="5"/>
  <c r="C77" i="5"/>
  <c r="A78" i="5"/>
  <c r="B78" i="5"/>
  <c r="C78" i="5"/>
  <c r="A79" i="5"/>
  <c r="B79" i="5"/>
  <c r="C79" i="5"/>
  <c r="A80" i="5"/>
  <c r="B80" i="5"/>
  <c r="C80" i="5"/>
  <c r="A81" i="5"/>
  <c r="B81" i="5"/>
  <c r="C81" i="5"/>
  <c r="A82" i="5"/>
  <c r="B82" i="5"/>
  <c r="C82" i="5"/>
  <c r="A83" i="5"/>
  <c r="B83" i="5"/>
  <c r="C83" i="5"/>
  <c r="A84" i="5"/>
  <c r="B84" i="5"/>
  <c r="A85" i="5"/>
  <c r="B85" i="5"/>
  <c r="C85" i="5"/>
  <c r="A86" i="5"/>
  <c r="B86" i="5"/>
  <c r="C86" i="5"/>
  <c r="A87" i="5"/>
  <c r="B87" i="5"/>
  <c r="C87" i="5"/>
  <c r="A88" i="5"/>
  <c r="B88" i="5"/>
  <c r="C88" i="5"/>
  <c r="A89" i="5"/>
  <c r="B89" i="5"/>
  <c r="C89" i="5"/>
  <c r="A90" i="5"/>
  <c r="B90" i="5"/>
  <c r="C90" i="5"/>
  <c r="A91" i="5"/>
  <c r="B91" i="5"/>
  <c r="C91" i="5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C97" i="5"/>
  <c r="A98" i="5"/>
  <c r="B98" i="5"/>
  <c r="C98" i="5"/>
  <c r="A99" i="5"/>
  <c r="B99" i="5"/>
  <c r="C99" i="5"/>
  <c r="A100" i="5"/>
  <c r="B100" i="5"/>
  <c r="C100" i="5"/>
  <c r="A101" i="5"/>
  <c r="B101" i="5"/>
  <c r="C101" i="5"/>
  <c r="A102" i="5"/>
  <c r="B102" i="5"/>
  <c r="C102" i="5"/>
  <c r="A103" i="5"/>
  <c r="B103" i="5"/>
  <c r="C103" i="5"/>
  <c r="A104" i="5"/>
  <c r="B104" i="5"/>
  <c r="C104" i="5"/>
  <c r="A105" i="5"/>
  <c r="B105" i="5"/>
  <c r="C105" i="5"/>
  <c r="A106" i="5"/>
  <c r="B106" i="5"/>
  <c r="C106" i="5"/>
  <c r="A107" i="5"/>
  <c r="B107" i="5"/>
  <c r="C107" i="5"/>
  <c r="A108" i="5"/>
  <c r="B108" i="5"/>
  <c r="C108" i="5"/>
  <c r="A109" i="5"/>
  <c r="B109" i="5"/>
  <c r="C109" i="5"/>
  <c r="A110" i="5"/>
  <c r="B110" i="5"/>
  <c r="C110" i="5"/>
  <c r="A111" i="5"/>
  <c r="B111" i="5"/>
  <c r="C111" i="5"/>
  <c r="A112" i="5"/>
  <c r="B112" i="5"/>
  <c r="C112" i="5"/>
  <c r="A113" i="5"/>
  <c r="B113" i="5"/>
  <c r="C113" i="5"/>
  <c r="A114" i="5"/>
  <c r="B114" i="5"/>
  <c r="C114" i="5"/>
  <c r="A115" i="5"/>
  <c r="B115" i="5"/>
  <c r="C115" i="5"/>
  <c r="A116" i="5"/>
  <c r="B116" i="5"/>
  <c r="C116" i="5"/>
  <c r="C2" i="5"/>
  <c r="B2" i="5"/>
  <c r="A2" i="5"/>
</calcChain>
</file>

<file path=xl/sharedStrings.xml><?xml version="1.0" encoding="utf-8"?>
<sst xmlns="http://schemas.openxmlformats.org/spreadsheetml/2006/main" count="2520" uniqueCount="1296">
  <si>
    <t>Pin</t>
  </si>
  <si>
    <t>Function</t>
  </si>
  <si>
    <t>A1</t>
  </si>
  <si>
    <t>GND</t>
  </si>
  <si>
    <t>A2</t>
  </si>
  <si>
    <t>NC</t>
  </si>
  <si>
    <t>A3</t>
  </si>
  <si>
    <t>A4</t>
  </si>
  <si>
    <t>A5</t>
  </si>
  <si>
    <t>EMC_CS0_N/GAB0/IO05NDB0V0</t>
  </si>
  <si>
    <t>A6</t>
  </si>
  <si>
    <t>EMC_CS1_N/GAB1/IO05PDB0V0</t>
  </si>
  <si>
    <t>A7</t>
  </si>
  <si>
    <t>A8</t>
  </si>
  <si>
    <t>EMC_AB[0]/IO06NDB0V0</t>
  </si>
  <si>
    <t>A9</t>
  </si>
  <si>
    <t>EMC_AB[1]/IO06PDB0V0</t>
  </si>
  <si>
    <t>A10</t>
  </si>
  <si>
    <t>A11</t>
  </si>
  <si>
    <t>A12</t>
  </si>
  <si>
    <t>EMC_AB[7]/IO12PDB0V0</t>
  </si>
  <si>
    <t>A13</t>
  </si>
  <si>
    <t>A14</t>
  </si>
  <si>
    <t>EMC_AB[12]/IO14NDB0V0</t>
  </si>
  <si>
    <t>A15</t>
  </si>
  <si>
    <t>EMC_AB[13]/IO14PDB0V0</t>
  </si>
  <si>
    <t>A16</t>
  </si>
  <si>
    <t>A17</t>
  </si>
  <si>
    <t>IO16NDB0V0</t>
  </si>
  <si>
    <t>A18</t>
  </si>
  <si>
    <t>IO16PDB0V0</t>
  </si>
  <si>
    <t>A19</t>
  </si>
  <si>
    <t>A20</t>
  </si>
  <si>
    <t>A21</t>
  </si>
  <si>
    <t>A22</t>
  </si>
  <si>
    <t>AA1</t>
  </si>
  <si>
    <t>GPIO_4/IO52RSB4V0</t>
  </si>
  <si>
    <t>AA2</t>
  </si>
  <si>
    <t>GPIO_12/IO46RSB4V0</t>
  </si>
  <si>
    <t>AA3</t>
  </si>
  <si>
    <t>MAC_MDC/IO57RSB4V0</t>
  </si>
  <si>
    <t>AA4</t>
  </si>
  <si>
    <t>MAC_RXER/IO59RSB4V0</t>
  </si>
  <si>
    <t>AA5</t>
  </si>
  <si>
    <t>MAC_TXD[0]/IO65RSB4V0</t>
  </si>
  <si>
    <t>AA6</t>
  </si>
  <si>
    <t>ABPS0</t>
  </si>
  <si>
    <t>AA7</t>
  </si>
  <si>
    <t>TM1</t>
  </si>
  <si>
    <t>AA8</t>
  </si>
  <si>
    <t>ADC1</t>
  </si>
  <si>
    <t>AA9</t>
  </si>
  <si>
    <t>GND15ADC1</t>
  </si>
  <si>
    <t>AA10</t>
  </si>
  <si>
    <t>GND33ADC1</t>
  </si>
  <si>
    <t>AA11</t>
  </si>
  <si>
    <t>CM3</t>
  </si>
  <si>
    <t>AA12</t>
  </si>
  <si>
    <t>GNDTM1</t>
  </si>
  <si>
    <t>AA13</t>
  </si>
  <si>
    <t>ADC10</t>
  </si>
  <si>
    <t>AA14</t>
  </si>
  <si>
    <t>ADC9</t>
  </si>
  <si>
    <t>AA15</t>
  </si>
  <si>
    <t>GND15ADC2</t>
  </si>
  <si>
    <t>AA16</t>
  </si>
  <si>
    <t>MAINXIN</t>
  </si>
  <si>
    <t>AA17</t>
  </si>
  <si>
    <t>MAINXOUT</t>
  </si>
  <si>
    <t>AA18</t>
  </si>
  <si>
    <t>LPXIN</t>
  </si>
  <si>
    <t>AA19</t>
  </si>
  <si>
    <t>LPXOUT</t>
  </si>
  <si>
    <t>AA20</t>
  </si>
  <si>
    <t>AA21</t>
  </si>
  <si>
    <t>AA22</t>
  </si>
  <si>
    <t>SPI_1_CLK/GPIO_26</t>
  </si>
  <si>
    <t>AB1</t>
  </si>
  <si>
    <t>AB2</t>
  </si>
  <si>
    <t>GPIO_13/IO45RSB4V0</t>
  </si>
  <si>
    <t>AB3</t>
  </si>
  <si>
    <t>GPIO_14/IO44RSB4V0</t>
  </si>
  <si>
    <t>AB4</t>
  </si>
  <si>
    <t>AB5</t>
  </si>
  <si>
    <t>PCAP</t>
  </si>
  <si>
    <t>AB6</t>
  </si>
  <si>
    <t>NCAP</t>
  </si>
  <si>
    <t>AB7</t>
  </si>
  <si>
    <t>ABPS3</t>
  </si>
  <si>
    <t>AB8</t>
  </si>
  <si>
    <t>ADC3</t>
  </si>
  <si>
    <t>AB9</t>
  </si>
  <si>
    <t>GND15ADC0</t>
  </si>
  <si>
    <t>AB10</t>
  </si>
  <si>
    <t>VCC33ADC1</t>
  </si>
  <si>
    <t>AB11</t>
  </si>
  <si>
    <t>VAREF1</t>
  </si>
  <si>
    <t>AB12</t>
  </si>
  <si>
    <t>TM2</t>
  </si>
  <si>
    <t>AB13</t>
  </si>
  <si>
    <t>CM2</t>
  </si>
  <si>
    <t>AB14</t>
  </si>
  <si>
    <t>ABPS4</t>
  </si>
  <si>
    <t>AB15</t>
  </si>
  <si>
    <t>GNDAQ</t>
  </si>
  <si>
    <t>AB16</t>
  </si>
  <si>
    <t>GNDMAINXTAL</t>
  </si>
  <si>
    <t>AB17</t>
  </si>
  <si>
    <t>GNDLPXTAL</t>
  </si>
  <si>
    <t>AB18</t>
  </si>
  <si>
    <t>VCCLPXTAL</t>
  </si>
  <si>
    <t>AB19</t>
  </si>
  <si>
    <t>VDDBAT</t>
  </si>
  <si>
    <t>AB20</t>
  </si>
  <si>
    <t>PTBASE</t>
  </si>
  <si>
    <t>AB21</t>
  </si>
  <si>
    <t>AB22</t>
  </si>
  <si>
    <t>B1</t>
  </si>
  <si>
    <t>EMC_DB[15]/GAA2/IO88PDB5V0</t>
  </si>
  <si>
    <t>B2</t>
  </si>
  <si>
    <t>B3</t>
  </si>
  <si>
    <t>B4</t>
  </si>
  <si>
    <t>B5</t>
  </si>
  <si>
    <t>VCCFPGAIOB0</t>
  </si>
  <si>
    <t>B6</t>
  </si>
  <si>
    <t>EMC_RW_N/GAA1/IO02PDB0V0</t>
  </si>
  <si>
    <t>B7</t>
  </si>
  <si>
    <t>IO04PPB0V0</t>
  </si>
  <si>
    <t>B8</t>
  </si>
  <si>
    <t>B9</t>
  </si>
  <si>
    <t>EMC_BYTEN[0]/GAC0/IO07NDB0V0</t>
  </si>
  <si>
    <t>B10</t>
  </si>
  <si>
    <t>EMC_AB[2]/IO09NDB0V0</t>
  </si>
  <si>
    <t>B11</t>
  </si>
  <si>
    <t>EMC_AB[3]/IO09PDB0V0</t>
  </si>
  <si>
    <t>B12</t>
  </si>
  <si>
    <t>EMC_AB[6]/IO12NDB0V0</t>
  </si>
  <si>
    <t>B13</t>
  </si>
  <si>
    <t>EMC_AB[14]/IO15NDB0V0</t>
  </si>
  <si>
    <t>B14</t>
  </si>
  <si>
    <t>EMC_AB[15]/IO15PDB0V0</t>
  </si>
  <si>
    <t>B15</t>
  </si>
  <si>
    <t>B16</t>
  </si>
  <si>
    <t>EMC_AB[18]/IO18NDB0V0</t>
  </si>
  <si>
    <t>B17</t>
  </si>
  <si>
    <t>EMC_AB[19]/IO18PDB0V0</t>
  </si>
  <si>
    <t>B18</t>
  </si>
  <si>
    <t>B19</t>
  </si>
  <si>
    <t>GBB0/IO24NDB0V0</t>
  </si>
  <si>
    <t>B20</t>
  </si>
  <si>
    <t>GBB1/IO24PDB0V0</t>
  </si>
  <si>
    <t>B21</t>
  </si>
  <si>
    <t>B22</t>
  </si>
  <si>
    <t>GBA2/IO27PDB1V0</t>
  </si>
  <si>
    <t>C1</t>
  </si>
  <si>
    <t>EMC_DB[14]/GAB2/IO88NDB5V0</t>
  </si>
  <si>
    <t>C2</t>
  </si>
  <si>
    <t>C3</t>
  </si>
  <si>
    <t>C4</t>
  </si>
  <si>
    <t>IO01NDB0V0</t>
  </si>
  <si>
    <t>C5</t>
  </si>
  <si>
    <t>IO01PDB0V0</t>
  </si>
  <si>
    <t>C6</t>
  </si>
  <si>
    <t>EMC_CLK/GAA0/IO02NDB0V0</t>
  </si>
  <si>
    <t>C7</t>
  </si>
  <si>
    <t>IO03PPB0V0</t>
  </si>
  <si>
    <t>C8</t>
  </si>
  <si>
    <t>IO04NPB0V0</t>
  </si>
  <si>
    <t>C9</t>
  </si>
  <si>
    <t>EMC_BYTEN[1]/GAC1/IO07PDB0V0</t>
  </si>
  <si>
    <t>C10</t>
  </si>
  <si>
    <t>EMC_OEN1_N/IO08PDB0V0</t>
  </si>
  <si>
    <t>C11</t>
  </si>
  <si>
    <t>C12</t>
  </si>
  <si>
    <t>C13</t>
  </si>
  <si>
    <t>EMC_AB[8]/IO13NDB0V0</t>
  </si>
  <si>
    <t>C14</t>
  </si>
  <si>
    <t>EMC_AB[16]/IO17NDB0V0</t>
  </si>
  <si>
    <t>C15</t>
  </si>
  <si>
    <t>EMC_AB[17]/IO17PDB0V0</t>
  </si>
  <si>
    <t>C16</t>
  </si>
  <si>
    <t>EMC_AB[24]/IO20NDB0V0</t>
  </si>
  <si>
    <t>C17</t>
  </si>
  <si>
    <t>EMC_AB[22]/IO19NDB0V0</t>
  </si>
  <si>
    <t>C18</t>
  </si>
  <si>
    <t>EMC_AB[23]/IO19PDB0V0</t>
  </si>
  <si>
    <t>C19</t>
  </si>
  <si>
    <t>GBA0/IO23NPB0V0</t>
  </si>
  <si>
    <t>C20</t>
  </si>
  <si>
    <t>C21</t>
  </si>
  <si>
    <t>GBC2/IO30PDB1V0</t>
  </si>
  <si>
    <t>C22</t>
  </si>
  <si>
    <t>GBB2/IO27NDB1V0</t>
  </si>
  <si>
    <t>D1</t>
  </si>
  <si>
    <t>D2</t>
  </si>
  <si>
    <t>EMC_DB[12]/IO87NDB5V0</t>
  </si>
  <si>
    <t>D3</t>
  </si>
  <si>
    <t>EMC_DB[13]/GAC2/IO87PDB5V0</t>
  </si>
  <si>
    <t>D4</t>
  </si>
  <si>
    <t>D5</t>
  </si>
  <si>
    <t>D6</t>
  </si>
  <si>
    <t>D7</t>
  </si>
  <si>
    <t>IO00NPB0V0</t>
  </si>
  <si>
    <t>D8</t>
  </si>
  <si>
    <t>IO03NPB0V0</t>
  </si>
  <si>
    <t>D9</t>
  </si>
  <si>
    <t>D10</t>
  </si>
  <si>
    <t>EMC_OEN0_N/IO08NDB0V0</t>
  </si>
  <si>
    <t>D11</t>
  </si>
  <si>
    <t>EMC_AB[10]/IO11NDB0V0</t>
  </si>
  <si>
    <t>D12</t>
  </si>
  <si>
    <t>EMC_AB[11]/IO11PDB0V0</t>
  </si>
  <si>
    <t>D13</t>
  </si>
  <si>
    <t>EMC_AB[9]/IO13PDB0V0</t>
  </si>
  <si>
    <t>D14</t>
  </si>
  <si>
    <t>D15</t>
  </si>
  <si>
    <t>GBC1/IO22PPB0V0</t>
  </si>
  <si>
    <t>D16</t>
  </si>
  <si>
    <t>EMC_AB[25]/IO20PDB0V0</t>
  </si>
  <si>
    <t>D17</t>
  </si>
  <si>
    <t>D18</t>
  </si>
  <si>
    <t>GBA1/IO23PPB0V0</t>
  </si>
  <si>
    <t>D19</t>
  </si>
  <si>
    <t>D20</t>
  </si>
  <si>
    <t>D21</t>
  </si>
  <si>
    <t>IO30NDB1V0</t>
  </si>
  <si>
    <t>D22</t>
  </si>
  <si>
    <t>E1</t>
  </si>
  <si>
    <t>GFC2/IO84PPB5V0</t>
  </si>
  <si>
    <t>E2</t>
  </si>
  <si>
    <t>VCCFPGAIOB5</t>
  </si>
  <si>
    <t>E3</t>
  </si>
  <si>
    <t>GFA2/IO85PDB5V0</t>
  </si>
  <si>
    <t>E4</t>
  </si>
  <si>
    <t>E5</t>
  </si>
  <si>
    <t>E6</t>
  </si>
  <si>
    <t>GNDQ</t>
  </si>
  <si>
    <t>E7</t>
  </si>
  <si>
    <t>E8</t>
  </si>
  <si>
    <t>IO00PPB0V0</t>
  </si>
  <si>
    <t>E9</t>
  </si>
  <si>
    <t>E10</t>
  </si>
  <si>
    <t>E11</t>
  </si>
  <si>
    <t>EMC_AB[4]/IO10NDB0V0</t>
  </si>
  <si>
    <t>E12</t>
  </si>
  <si>
    <t>EMC_AB[5]/IO10PDB0V0</t>
  </si>
  <si>
    <t>E13</t>
  </si>
  <si>
    <t>E14</t>
  </si>
  <si>
    <t>GBC0/IO22NPB0V0</t>
  </si>
  <si>
    <t>E15</t>
  </si>
  <si>
    <t>E16</t>
  </si>
  <si>
    <t>E17</t>
  </si>
  <si>
    <t>VCOMPLA1</t>
  </si>
  <si>
    <t>E18</t>
  </si>
  <si>
    <t>IO25NPB1V0</t>
  </si>
  <si>
    <t>E19</t>
  </si>
  <si>
    <t>E20</t>
  </si>
  <si>
    <t>E21</t>
  </si>
  <si>
    <t>VCCFPGAIOB1</t>
  </si>
  <si>
    <t>E22</t>
  </si>
  <si>
    <t>IO32NDB1V0</t>
  </si>
  <si>
    <t>F1</t>
  </si>
  <si>
    <t>GFB1/IO82PPB5V0</t>
  </si>
  <si>
    <t>F2</t>
  </si>
  <si>
    <t>IO84NPB5V0</t>
  </si>
  <si>
    <t>F3</t>
  </si>
  <si>
    <t>GFB2/IO85NDB5V0</t>
  </si>
  <si>
    <t>F4</t>
  </si>
  <si>
    <t>EMC_DB[10]/IO86NPB5V0</t>
  </si>
  <si>
    <t>F5</t>
  </si>
  <si>
    <t>F6</t>
  </si>
  <si>
    <t>VCCPLL0</t>
  </si>
  <si>
    <t>F7</t>
  </si>
  <si>
    <t>VCOMPLA0</t>
  </si>
  <si>
    <t>F8</t>
  </si>
  <si>
    <t>F9</t>
  </si>
  <si>
    <t>F10</t>
  </si>
  <si>
    <t>F11</t>
  </si>
  <si>
    <t>F12</t>
  </si>
  <si>
    <t>F13</t>
  </si>
  <si>
    <t>EMC_AB[20]/IO21NDB0V0</t>
  </si>
  <si>
    <t>F14</t>
  </si>
  <si>
    <t>EMC_AB[21]/IO21PDB0V0</t>
  </si>
  <si>
    <t>F15</t>
  </si>
  <si>
    <t>F16</t>
  </si>
  <si>
    <t>VCCPLL1</t>
  </si>
  <si>
    <t>F17</t>
  </si>
  <si>
    <t>IO25PPB1V0</t>
  </si>
  <si>
    <t>F18</t>
  </si>
  <si>
    <t>F19</t>
  </si>
  <si>
    <t>IO28NDB1V0</t>
  </si>
  <si>
    <t>F20</t>
  </si>
  <si>
    <t>IO31PDB1V0</t>
  </si>
  <si>
    <t>F21</t>
  </si>
  <si>
    <t>IO31NDB1V0</t>
  </si>
  <si>
    <t>F22</t>
  </si>
  <si>
    <t>IO32PDB1V0</t>
  </si>
  <si>
    <t>G1</t>
  </si>
  <si>
    <t>G2</t>
  </si>
  <si>
    <t>GFB0/IO82NPB5V0</t>
  </si>
  <si>
    <t>G3</t>
  </si>
  <si>
    <t>EMC_DB[9]/GEC1/IO80PDB5V0</t>
  </si>
  <si>
    <t>G4</t>
  </si>
  <si>
    <t>GFC1/IO83PPB5V0</t>
  </si>
  <si>
    <t>G5</t>
  </si>
  <si>
    <t>EMC_DB[11]/IO86PPB5V0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</si>
  <si>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</si>
  <si>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</si>
  <si>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</si>
  <si>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</si>
  <si>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</si>
  <si>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</si>
  <si>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</si>
  <si>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</si>
  <si>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</si>
  <si>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</si>
  <si>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</si>
  <si>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</si>
  <si>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IO26PDB1V0</t>
  </si>
  <si>
    <t>G18</t>
  </si>
  <si>
    <t>IO26NDB1V0</t>
  </si>
  <si>
    <t>G19</t>
  </si>
  <si>
    <t>GCA2/IO28PDB1V0</t>
  </si>
  <si>
    <t>G20</t>
  </si>
  <si>
    <t>IO33NDB1V0</t>
  </si>
  <si>
    <t>G21</t>
  </si>
  <si>
    <t>GCB2/IO33PDB1V0</t>
  </si>
  <si>
    <t>G22</t>
  </si>
  <si>
    <t>H1</t>
  </si>
  <si>
    <t>EMC_DB[7]/GEB1/IO79PDB5V0</t>
  </si>
  <si>
    <t>H2</t>
  </si>
  <si>
    <t>H3</t>
  </si>
  <si>
    <t>EMC_DB[8]/GEC0/IO80NDB5V0</t>
  </si>
  <si>
    <t>H4</t>
  </si>
  <si>
    <t>H5</t>
  </si>
  <si>
    <t>GFC0/IO83NPB5V0</t>
  </si>
  <si>
    <t>H6</t>
  </si>
  <si>
    <t>GFA1/IO81PDB5V0</t>
  </si>
  <si>
    <t>H7</t>
  </si>
  <si>
    <t>H8</t>
  </si>
  <si>
    <t>VCC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</si>
  <si>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</si>
  <si>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</si>
  <si>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</si>
  <si>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</si>
  <si>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</si>
  <si>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</si>
  <si>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</si>
  <si>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</si>
  <si>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</si>
  <si>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IO29NDB1V0</t>
  </si>
  <si>
    <t>H18</t>
  </si>
  <si>
    <t>GCC2/IO29PDB1V0</t>
  </si>
  <si>
    <t>H19</t>
  </si>
  <si>
    <t>H20</t>
  </si>
  <si>
    <t>GCC0/IO35NPB1V0</t>
  </si>
  <si>
    <t>H21</t>
  </si>
  <si>
    <t>H22</t>
  </si>
  <si>
    <t>GCB0/IO34NDB1V0</t>
  </si>
  <si>
    <t>J1</t>
  </si>
  <si>
    <t>EMC_DB[6]/GEB0/IO79NDB5V0</t>
  </si>
  <si>
    <t>J2</t>
  </si>
  <si>
    <t>EMC_DB[5]/GEA1/IO78PDB5V0</t>
  </si>
  <si>
    <t>J3</t>
  </si>
  <si>
    <t>EMC_DB[4]/GEA0/IO78NDB5V0</t>
  </si>
  <si>
    <t>J4</t>
  </si>
  <si>
    <t>EMC_DB[3]/GEC2/IO77PPB5V0</t>
  </si>
  <si>
    <t>J5</t>
  </si>
  <si>
    <t>J6</t>
  </si>
  <si>
    <t>GFA0/IO81NDB5V0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</si>
  <si>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</si>
  <si>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</si>
  <si>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</si>
  <si>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</si>
  <si>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</si>
  <si>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</si>
  <si>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</si>
  <si>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</si>
  <si>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</si>
  <si>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</si>
  <si>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</si>
  <si>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IO37PDB1V0</t>
  </si>
  <si>
    <t>J18</t>
  </si>
  <si>
    <t>J19</t>
  </si>
  <si>
    <t>GCA0/IO36NDB1V0</t>
  </si>
  <si>
    <t>J20</t>
  </si>
  <si>
    <t>GCA1/IO36PDB1V0</t>
  </si>
  <si>
    <t>J21</t>
  </si>
  <si>
    <t>GCC1/IO35PPB1V0</t>
  </si>
  <si>
    <t>J22</t>
  </si>
  <si>
    <t>GCB1/IO34PDB1V0</t>
  </si>
  <si>
    <t>K1</t>
  </si>
  <si>
    <t>K2</t>
  </si>
  <si>
    <t>EMC_DB[0]/GEA2/IO76NDB5V0</t>
  </si>
  <si>
    <t>K3</t>
  </si>
  <si>
    <t>EMC_DB[1]/GEB2/IO76PDB5V0</t>
  </si>
  <si>
    <t>K4</t>
  </si>
  <si>
    <t>IO74PPB5V0</t>
  </si>
  <si>
    <t>K5</t>
  </si>
  <si>
    <t>EMC_DB[2]/IO77NPB5V0</t>
  </si>
  <si>
    <t>K6</t>
  </si>
  <si>
    <t>IO75PDB5V0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</si>
  <si>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</si>
  <si>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</si>
  <si>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</si>
  <si>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</si>
  <si>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</si>
  <si>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</si>
  <si>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</si>
  <si>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</si>
  <si>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</si>
  <si>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</si>
  <si>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</si>
  <si>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IO37NDB1V0</t>
  </si>
  <si>
    <t>K18</t>
  </si>
  <si>
    <t>GDA1/IO40PDB1V0</t>
  </si>
  <si>
    <t>K19</t>
  </si>
  <si>
    <t>GDA0/IO40NDB1V0</t>
  </si>
  <si>
    <t>K20</t>
  </si>
  <si>
    <t>GDC1/IO38PDB1V0</t>
  </si>
  <si>
    <t>K21</t>
  </si>
  <si>
    <t>GDC0/IO38NDB1V0</t>
  </si>
  <si>
    <t>K22</t>
  </si>
  <si>
    <t>L1</t>
  </si>
  <si>
    <t>IO73PDB5V0</t>
  </si>
  <si>
    <t>L2</t>
  </si>
  <si>
    <t>IO73NDB5V0</t>
  </si>
  <si>
    <t>L3</t>
  </si>
  <si>
    <t>IO72PPB5V0</t>
  </si>
  <si>
    <t>L4</t>
  </si>
  <si>
    <t>L5</t>
  </si>
  <si>
    <t>IO74NPB5V0</t>
  </si>
  <si>
    <t>L6</t>
  </si>
  <si>
    <t>IO75NDB5V0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</si>
  <si>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</si>
  <si>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</si>
  <si>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</si>
  <si>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</si>
  <si>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</si>
  <si>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</si>
  <si>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</si>
  <si>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</si>
  <si>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</si>
  <si>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</si>
  <si>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</si>
  <si>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</si>
  <si>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GDA2/IO42NDB1V0</t>
  </si>
  <si>
    <t>L19</t>
  </si>
  <si>
    <t>L20</t>
  </si>
  <si>
    <t>GDB1/IO39PDB1V0</t>
  </si>
  <si>
    <t>L21</t>
  </si>
  <si>
    <t>GDB0/IO39NDB1V0</t>
  </si>
  <si>
    <t>L22</t>
  </si>
  <si>
    <t>GDC2/IO41PDB1V0</t>
  </si>
  <si>
    <t>M1</t>
  </si>
  <si>
    <t>IO71PDB5V0</t>
  </si>
  <si>
    <t>M2</t>
  </si>
  <si>
    <t>IO71NDB5V0</t>
  </si>
  <si>
    <t>M3</t>
  </si>
  <si>
    <t>M4</t>
  </si>
  <si>
    <t>IO72NPB5V0</t>
  </si>
  <si>
    <t>M5</t>
  </si>
  <si>
    <t>M6</t>
  </si>
  <si>
    <t>IO68PDB5V0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</si>
  <si>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</si>
  <si>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</si>
  <si>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</si>
  <si>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</si>
  <si>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</si>
  <si>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</si>
  <si>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</si>
  <si>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</si>
  <si>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</si>
  <si>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</si>
  <si>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</si>
  <si>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</si>
  <si>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GDB2/IO42PDB1V0</t>
  </si>
  <si>
    <t>M19</t>
  </si>
  <si>
    <t>VJTAG</t>
  </si>
  <si>
    <t>M20</t>
  </si>
  <si>
    <t>M21</t>
  </si>
  <si>
    <t>VPP</t>
  </si>
  <si>
    <t>M22</t>
  </si>
  <si>
    <t>IO41NDB1V0</t>
  </si>
  <si>
    <t>N1</t>
  </si>
  <si>
    <t>N2</t>
  </si>
  <si>
    <t>IO70PDB5V0</t>
  </si>
  <si>
    <t>N3</t>
  </si>
  <si>
    <t>IO70NDB5V0</t>
  </si>
  <si>
    <t>N4</t>
  </si>
  <si>
    <t>VCCRCOSC</t>
  </si>
  <si>
    <t>N5</t>
  </si>
  <si>
    <t>N6</t>
  </si>
  <si>
    <t>IO68NDB5V0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</si>
  <si>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</si>
  <si>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</si>
  <si>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</si>
  <si>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</si>
  <si>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</si>
  <si>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</si>
  <si>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</si>
  <si>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</si>
  <si>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</si>
  <si>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</si>
  <si>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</si>
  <si>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</si>
  <si>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</si>
  <si>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VCCENVM</t>
  </si>
  <si>
    <t>N20</t>
  </si>
  <si>
    <t>GNDENVM</t>
  </si>
  <si>
    <t>N21</t>
  </si>
  <si>
    <t>N22</t>
  </si>
  <si>
    <t>P1</t>
  </si>
  <si>
    <t>IO69NDB5V0</t>
  </si>
  <si>
    <t>P2</t>
  </si>
  <si>
    <t>IO69PDB5V0</t>
  </si>
  <si>
    <t>P3</t>
  </si>
  <si>
    <t>GNDRCOSC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</si>
  <si>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</si>
  <si>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</si>
  <si>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</si>
  <si>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</si>
  <si>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</si>
  <si>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</si>
  <si>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</si>
  <si>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</si>
  <si>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</si>
  <si>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</si>
  <si>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</si>
  <si>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</si>
  <si>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</si>
  <si>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</si>
  <si>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TDI</t>
  </si>
  <si>
    <t>P18</t>
  </si>
  <si>
    <t>TCK</t>
  </si>
  <si>
    <t>P19</t>
  </si>
  <si>
    <t>P20</t>
  </si>
  <si>
    <t>TMS</t>
  </si>
  <si>
    <t>P21</t>
  </si>
  <si>
    <t>TDO</t>
  </si>
  <si>
    <t>P22</t>
  </si>
  <si>
    <t>TRSTB</t>
  </si>
  <si>
    <t>R1</t>
  </si>
  <si>
    <t>MSS_RESET_N</t>
  </si>
  <si>
    <t>R2</t>
  </si>
  <si>
    <t>R3</t>
  </si>
  <si>
    <t>GPIO_1/IO55RSB4V0</t>
  </si>
  <si>
    <t>R4</t>
  </si>
  <si>
    <t>R5</t>
  </si>
  <si>
    <t>R6</t>
  </si>
  <si>
    <t>R7</t>
  </si>
  <si>
    <t>R8</t>
  </si>
  <si>
    <t>U1</t>
  </si>
  <si>
    <t>U2</t>
  </si>
  <si>
    <t>GPIO_5/IO51RSB4V0</t>
  </si>
  <si>
    <t>U3</t>
  </si>
  <si>
    <t>GPIO_10/IO67RSB4V0</t>
  </si>
  <si>
    <t>U4</t>
  </si>
  <si>
    <t>VCCMSSIOB4</t>
  </si>
  <si>
    <t>U5</t>
  </si>
  <si>
    <t>MAC_RXD[1]/IO62RSB4V0</t>
  </si>
  <si>
    <t>U6</t>
  </si>
  <si>
    <t>U7</t>
  </si>
  <si>
    <t>VCC33AP</t>
  </si>
  <si>
    <t>U8</t>
  </si>
  <si>
    <t>VCC33N</t>
  </si>
  <si>
    <t>U9</t>
  </si>
  <si>
    <t>CM1</t>
  </si>
  <si>
    <t>U10</t>
  </si>
  <si>
    <t>VAREF0</t>
  </si>
  <si>
    <t>U11</t>
  </si>
  <si>
    <t>U12</t>
  </si>
  <si>
    <t>ADC4</t>
  </si>
  <si>
    <t>U13</t>
  </si>
  <si>
    <t>GNDTM2</t>
  </si>
  <si>
    <t>U14</t>
  </si>
  <si>
    <t>ADC11</t>
  </si>
  <si>
    <t>U15</t>
  </si>
  <si>
    <t>GNDVAREF</t>
  </si>
  <si>
    <t>U16</t>
  </si>
  <si>
    <t>VCC33SDD1</t>
  </si>
  <si>
    <t>U17</t>
  </si>
  <si>
    <t>SPI_0_DO/GPIO_16</t>
  </si>
  <si>
    <t>U18</t>
  </si>
  <si>
    <t>UART_0_RXD/GPIO_21</t>
  </si>
  <si>
    <t>U19</t>
  </si>
  <si>
    <t>VCCMSSIOB2</t>
  </si>
  <si>
    <t>U20</t>
  </si>
  <si>
    <t>I2C_1_SCL/GPIO_31</t>
  </si>
  <si>
    <t>U21</t>
  </si>
  <si>
    <t>I2C_0_SCL/GPIO_23</t>
  </si>
  <si>
    <t>U22</t>
  </si>
  <si>
    <t>V1</t>
  </si>
  <si>
    <t>GPIO_0/IO56RSB4V0</t>
  </si>
  <si>
    <t>V2</t>
  </si>
  <si>
    <t>GPIO_6/IO50RSB4V0</t>
  </si>
  <si>
    <t>V3</t>
  </si>
  <si>
    <t>GPIO_9/IO47RSB4V0</t>
  </si>
  <si>
    <t>V4</t>
  </si>
  <si>
    <t>MAC_MDIO/IO58RSB4V0</t>
  </si>
  <si>
    <t>V5</t>
  </si>
  <si>
    <t>MAC_RXD[0]/IO63RSB4V0</t>
  </si>
  <si>
    <t>V6</t>
  </si>
  <si>
    <t>V7</t>
  </si>
  <si>
    <t>SDD0</t>
  </si>
  <si>
    <t>V8</t>
  </si>
  <si>
    <t>ABPS1</t>
  </si>
  <si>
    <t>V9</t>
  </si>
  <si>
    <t>ADC2</t>
  </si>
  <si>
    <t>V10</t>
  </si>
  <si>
    <t>VCC33ADC0</t>
  </si>
  <si>
    <t>V11</t>
  </si>
  <si>
    <t>ADC6</t>
  </si>
  <si>
    <t>V12</t>
  </si>
  <si>
    <t>ADC5</t>
  </si>
  <si>
    <t>V13</t>
  </si>
  <si>
    <t>ABPS5</t>
  </si>
  <si>
    <t>V14</t>
  </si>
  <si>
    <t>ADC8</t>
  </si>
  <si>
    <t>R9</t>
  </si>
  <si>
    <t>R10</t>
  </si>
  <si>
    <t>R11</t>
  </si>
  <si>
    <t>R12</t>
  </si>
  <si>
    <t>R13</t>
  </si>
  <si>
    <t>R14</t>
  </si>
  <si>
    <t>R15</t>
  </si>
  <si>
    <t>R16</t>
  </si>
  <si>
    <t>JTAGSEL</t>
  </si>
  <si>
    <t>R17</t>
  </si>
  <si>
    <t>R18</t>
  </si>
  <si>
    <t>R19</t>
  </si>
  <si>
    <t>R20</t>
  </si>
  <si>
    <t>R21</t>
  </si>
  <si>
    <t>R22</t>
  </si>
  <si>
    <t>T1</t>
  </si>
  <si>
    <t>T2</t>
  </si>
  <si>
    <t>T3</t>
  </si>
  <si>
    <t>GPIO_8/IO48RSB4V0</t>
  </si>
  <si>
    <t>T4</t>
  </si>
  <si>
    <t>GPIO_11/IO66RSB4V0</t>
  </si>
  <si>
    <t>T5</t>
  </si>
  <si>
    <t>T6</t>
  </si>
  <si>
    <t>MAC_CLK</t>
  </si>
  <si>
    <t>T7</t>
  </si>
  <si>
    <t>T8</t>
  </si>
  <si>
    <t>VCC33SDD0</t>
  </si>
  <si>
    <t>T9</t>
  </si>
  <si>
    <t>VCC15A</t>
  </si>
  <si>
    <t>T10</t>
  </si>
  <si>
    <t>T11</t>
  </si>
  <si>
    <t>GND33ADC0</t>
  </si>
  <si>
    <t>T12</t>
  </si>
  <si>
    <t>ADC7</t>
  </si>
  <si>
    <t>T13</t>
  </si>
  <si>
    <t>TM4</t>
  </si>
  <si>
    <t>T14</t>
  </si>
  <si>
    <t>VAREF2</t>
  </si>
  <si>
    <t>T15</t>
  </si>
  <si>
    <t>VAREFOUT</t>
  </si>
  <si>
    <t>T16</t>
  </si>
  <si>
    <t>T17</t>
  </si>
  <si>
    <t>SPI_1_DO/GPIO_24</t>
  </si>
  <si>
    <t>T18</t>
  </si>
  <si>
    <t>T19</t>
  </si>
  <si>
    <t>T20</t>
  </si>
  <si>
    <t>T21</t>
  </si>
  <si>
    <t>T22</t>
  </si>
  <si>
    <t>V15</t>
  </si>
  <si>
    <t>GND33ADC2</t>
  </si>
  <si>
    <t>V16</t>
  </si>
  <si>
    <t>V17</t>
  </si>
  <si>
    <t>V18</t>
  </si>
  <si>
    <t>SPI_0_DI/GPIO_17</t>
  </si>
  <si>
    <t>V19</t>
  </si>
  <si>
    <t>SPI_1_DI/GPIO_25</t>
  </si>
  <si>
    <t>V20</t>
  </si>
  <si>
    <t>UART_1_TXD/GPIO_28</t>
  </si>
  <si>
    <t>V21</t>
  </si>
  <si>
    <t>I2C_0_SDA/GPIO_22</t>
  </si>
  <si>
    <t>V22</t>
  </si>
  <si>
    <t>I2C_1_SDA/GPIO_30</t>
  </si>
  <si>
    <t>W1</t>
  </si>
  <si>
    <t>GPIO_2/IO54RSB4V0</t>
  </si>
  <si>
    <t>W2</t>
  </si>
  <si>
    <t>GPIO_7/IO49RSB4V0</t>
  </si>
  <si>
    <t>W3</t>
  </si>
  <si>
    <t>W4</t>
  </si>
  <si>
    <t>MAC_CRSDV/IO60RSB4V0</t>
  </si>
  <si>
    <t>W5</t>
  </si>
  <si>
    <t>MAC_TXD[1]/IO64RSB4V0</t>
  </si>
  <si>
    <t>W6</t>
  </si>
  <si>
    <t>SDD2</t>
  </si>
  <si>
    <t>W7</t>
  </si>
  <si>
    <t>GNDA</t>
  </si>
  <si>
    <t>W8</t>
  </si>
  <si>
    <t>TM0</t>
  </si>
  <si>
    <t>W9</t>
  </si>
  <si>
    <t>ABPS2</t>
  </si>
  <si>
    <t>W10</t>
  </si>
  <si>
    <t>W11</t>
  </si>
  <si>
    <t>VCC15ADC1</t>
  </si>
  <si>
    <t>W12</t>
  </si>
  <si>
    <t>ABPS6</t>
  </si>
  <si>
    <t>W13</t>
  </si>
  <si>
    <t>CM4</t>
  </si>
  <si>
    <t>W14</t>
  </si>
  <si>
    <t>ABPS9</t>
  </si>
  <si>
    <t>W15</t>
  </si>
  <si>
    <t>VCC33ADC2</t>
  </si>
  <si>
    <t>W16</t>
  </si>
  <si>
    <t>W17</t>
  </si>
  <si>
    <t>PU_N</t>
  </si>
  <si>
    <t>W18</t>
  </si>
  <si>
    <t>GNDSDD1</t>
  </si>
  <si>
    <t>W19</t>
  </si>
  <si>
    <t>SPI_0_CLK/GPIO_18</t>
  </si>
  <si>
    <t>W20</t>
  </si>
  <si>
    <t>W21</t>
  </si>
  <si>
    <t>SPI_1_SS/GPIO_27</t>
  </si>
  <si>
    <t>W22</t>
  </si>
  <si>
    <t>UART_1_RXD/GPIO_29</t>
  </si>
  <si>
    <t>Y1</t>
  </si>
  <si>
    <t>GPIO_3/IO53RSB4V0</t>
  </si>
  <si>
    <t>Y2</t>
  </si>
  <si>
    <t>Y3</t>
  </si>
  <si>
    <t>GPIO_15/IO43RSB4V0</t>
  </si>
  <si>
    <t>Y4</t>
  </si>
  <si>
    <t>MAC_TXEN/IO61RSB4V0</t>
  </si>
  <si>
    <t>Y5</t>
  </si>
  <si>
    <t>Y6</t>
  </si>
  <si>
    <t>GNDSDD0</t>
  </si>
  <si>
    <t>Y7</t>
  </si>
  <si>
    <t>CM0</t>
  </si>
  <si>
    <t>Y8</t>
  </si>
  <si>
    <t>GNDTM0</t>
  </si>
  <si>
    <t>Y9</t>
  </si>
  <si>
    <t>ADC0</t>
  </si>
  <si>
    <t>Y10</t>
  </si>
  <si>
    <t>VCC15ADC0</t>
  </si>
  <si>
    <t>Y11</t>
  </si>
  <si>
    <t>ABPS7</t>
  </si>
  <si>
    <t>Y12</t>
  </si>
  <si>
    <t>TM3</t>
  </si>
  <si>
    <t>Y13</t>
  </si>
  <si>
    <t>ABPS8</t>
  </si>
  <si>
    <t>Y14</t>
  </si>
  <si>
    <t>Y15</t>
  </si>
  <si>
    <t>VCC15ADC2</t>
  </si>
  <si>
    <t>Y16</t>
  </si>
  <si>
    <t>VCCMAINXTAL</t>
  </si>
  <si>
    <t>Y17</t>
  </si>
  <si>
    <t>SDD1</t>
  </si>
  <si>
    <t>Y18</t>
  </si>
  <si>
    <t>PTEM</t>
  </si>
  <si>
    <t>Y19</t>
  </si>
  <si>
    <t>VCC33A</t>
  </si>
  <si>
    <t>Y20</t>
  </si>
  <si>
    <t>SPI_0_SS/GPIO_19</t>
  </si>
  <si>
    <t>Y21</t>
  </si>
  <si>
    <t>Y22</t>
  </si>
  <si>
    <t>UART_0_TXD/GPIO_20</t>
  </si>
  <si>
    <t>Connector</t>
  </si>
  <si>
    <t>Name</t>
  </si>
  <si>
    <t>Type</t>
  </si>
  <si>
    <t>Description</t>
  </si>
  <si>
    <t>Smartfusion Pin</t>
  </si>
  <si>
    <t>Notes</t>
  </si>
  <si>
    <t xml:space="preserve">1V5_EN </t>
  </si>
  <si>
    <t xml:space="preserve">Input </t>
  </si>
  <si>
    <t xml:space="preserve">The on-module +1.5 V LDO regulator control signal </t>
  </si>
  <si>
    <t xml:space="preserve">Must be left floating or driven high if the on- module LDO regulator is used. To disable the on-module LDO regulator, this signal must be connected to ground. </t>
  </si>
  <si>
    <t xml:space="preserve">VBATT </t>
  </si>
  <si>
    <t xml:space="preserve">Power </t>
  </si>
  <si>
    <t xml:space="preserve">SmartFusion RTC backup power </t>
  </si>
  <si>
    <t xml:space="preserve">AB19 </t>
  </si>
  <si>
    <t xml:space="preserve">An external backup power supply of +2.7 V to +3.63 V can be applied to this pin. </t>
  </si>
  <si>
    <t xml:space="preserve">nRESET_IN </t>
  </si>
  <si>
    <t xml:space="preserve">SOM reset input </t>
  </si>
  <si>
    <t xml:space="preserve">R1 </t>
  </si>
  <si>
    <t xml:space="preserve">Active-low hardware reset to the SOM. Connected to pin 15 of the P1 connector . </t>
  </si>
  <si>
    <t xml:space="preserve">nRESET_OUT </t>
  </si>
  <si>
    <t xml:space="preserve">Output </t>
  </si>
  <si>
    <t xml:space="preserve">SOM reset output </t>
  </si>
  <si>
    <t xml:space="preserve">Active-low reset from the SOM to external devices. Connected to pin 13 of the P1 connector . </t>
  </si>
  <si>
    <t xml:space="preserve">JTAG_TCK </t>
  </si>
  <si>
    <t xml:space="preserve">JTAG clock signal to the SmartFusion </t>
  </si>
  <si>
    <t xml:space="preserve">P18 </t>
  </si>
  <si>
    <t xml:space="preserve">JTAGSEL </t>
  </si>
  <si>
    <t xml:space="preserve">SmartFusion JTAG controller mode selection </t>
  </si>
  <si>
    <t xml:space="preserve">R16 </t>
  </si>
  <si>
    <t xml:space="preserve">When driven high, the SmartFusion JTAG controller is in the FPGA programming mode. When driven low, the SmartFusion JTAG controller is in the Cortex-M3 debug mode. </t>
  </si>
  <si>
    <t xml:space="preserve">JTAG_TMS </t>
  </si>
  <si>
    <t xml:space="preserve">JTAG mode select </t>
  </si>
  <si>
    <t xml:space="preserve">P20 </t>
  </si>
  <si>
    <t xml:space="preserve">JTAG_nTRST </t>
  </si>
  <si>
    <t xml:space="preserve">JTAG controller reset </t>
  </si>
  <si>
    <t xml:space="preserve">P22 </t>
  </si>
  <si>
    <t xml:space="preserve">Active-low </t>
  </si>
  <si>
    <t xml:space="preserve">JTAG_TDO </t>
  </si>
  <si>
    <t xml:space="preserve">JTAG data output from the SmartFusion </t>
  </si>
  <si>
    <t xml:space="preserve">P21 </t>
  </si>
  <si>
    <t xml:space="preserve">JTAG_TDI </t>
  </si>
  <si>
    <t xml:space="preserve">JTAG data input to the SmartFusion </t>
  </si>
  <si>
    <t xml:space="preserve">P17 </t>
  </si>
  <si>
    <t xml:space="preserve">VJTAG_VPP </t>
  </si>
  <si>
    <t xml:space="preserve">SmartFusion programming voltage and SmartFusion JTAG controller power supply </t>
  </si>
  <si>
    <t xml:space="preserve">M19, M21 </t>
  </si>
  <si>
    <t xml:space="preserve">An external 3.3 V+/- 5% power supply must be applied to this pin. When the SmartFusion JTAG controller is not needed this pin can be driven low or left floating. </t>
  </si>
  <si>
    <t xml:space="preserve">UART_1_TXD </t>
  </si>
  <si>
    <t xml:space="preserve">SmartFusion MSS UART1 transmit data output/ GPIO </t>
  </si>
  <si>
    <t xml:space="preserve">V20 </t>
  </si>
  <si>
    <t xml:space="preserve">UART_0_TXD </t>
  </si>
  <si>
    <t xml:space="preserve">SmartFusion MSS UART0 transmit data output/ GPIO </t>
  </si>
  <si>
    <t xml:space="preserve">Y22 </t>
  </si>
  <si>
    <t xml:space="preserve">Used for the software console interface. </t>
  </si>
  <si>
    <t xml:space="preserve">UART_0_RXD </t>
  </si>
  <si>
    <t xml:space="preserve">SmartFusion MSS UART0 receive data input/ GPIO </t>
  </si>
  <si>
    <t xml:space="preserve">U18 </t>
  </si>
  <si>
    <t xml:space="preserve">UART_1_RXD </t>
  </si>
  <si>
    <t xml:space="preserve">SmartFusion MSS UART1 receive data input/ GPIO </t>
  </si>
  <si>
    <t xml:space="preserve">W22 </t>
  </si>
  <si>
    <t xml:space="preserve">LED_ACT </t>
  </si>
  <si>
    <t xml:space="preserve">Ethernet PHY Link/Activity status </t>
  </si>
  <si>
    <t xml:space="preserve">Low – Link, High – No Link, Toggling – RX activity. </t>
  </si>
  <si>
    <t xml:space="preserve">TD_P </t>
  </si>
  <si>
    <t xml:space="preserve">Ethernet PHY differential positive transmit signal </t>
  </si>
  <si>
    <t xml:space="preserve">TD_N </t>
  </si>
  <si>
    <t xml:space="preserve">Ethernet PHY differential negative transmit signal </t>
  </si>
  <si>
    <t xml:space="preserve">LED_SPD </t>
  </si>
  <si>
    <t xml:space="preserve">Ethernet PHY 10/100Mbit link status </t>
  </si>
  <si>
    <t xml:space="preserve">Low – 100 Mbit, High – 10 Mbit. </t>
  </si>
  <si>
    <t xml:space="preserve">RD_P </t>
  </si>
  <si>
    <t xml:space="preserve">Ethernet PHY differential positive receive signal </t>
  </si>
  <si>
    <t xml:space="preserve">RD_N </t>
  </si>
  <si>
    <t xml:space="preserve">Ethernet PHY differential negative receive signal </t>
  </si>
  <si>
    <t xml:space="preserve">FPGA_GPIO37N </t>
  </si>
  <si>
    <t xml:space="preserve">SmartFusion MSS GPIO </t>
  </si>
  <si>
    <t xml:space="preserve">K17 </t>
  </si>
  <si>
    <t xml:space="preserve">Unconnected on the A2F200-SOM </t>
  </si>
  <si>
    <t xml:space="preserve">MSS_GPIO_0 </t>
  </si>
  <si>
    <t xml:space="preserve">Input/Output </t>
  </si>
  <si>
    <t xml:space="preserve">V1 </t>
  </si>
  <si>
    <t xml:space="preserve">FPGA_GPIO82N </t>
  </si>
  <si>
    <t xml:space="preserve">SmartFusion FPGA I/O </t>
  </si>
  <si>
    <t xml:space="preserve">G2 </t>
  </si>
  <si>
    <t xml:space="preserve">MSS_GPIO_1 </t>
  </si>
  <si>
    <t xml:space="preserve">R3 </t>
  </si>
  <si>
    <t xml:space="preserve">MSS_GPIO_2 </t>
  </si>
  <si>
    <t xml:space="preserve">W1 </t>
  </si>
  <si>
    <t xml:space="preserve">MSS_GPIO_3 </t>
  </si>
  <si>
    <t xml:space="preserve">Y1 </t>
  </si>
  <si>
    <t xml:space="preserve">FPGA_GPIO37P </t>
  </si>
  <si>
    <t xml:space="preserve">J17 </t>
  </si>
  <si>
    <t xml:space="preserve">FPGA_GPIO82P </t>
  </si>
  <si>
    <t xml:space="preserve">F1 </t>
  </si>
  <si>
    <t xml:space="preserve">FPGA_GPIO73P </t>
  </si>
  <si>
    <t xml:space="preserve">L1 </t>
  </si>
  <si>
    <t xml:space="preserve">FPGA_GPIO73N </t>
  </si>
  <si>
    <t xml:space="preserve">L2 </t>
  </si>
  <si>
    <t xml:space="preserve">FPGA_GPIO74P </t>
  </si>
  <si>
    <t xml:space="preserve">K4 </t>
  </si>
  <si>
    <t xml:space="preserve">FPGA_GPIO74N </t>
  </si>
  <si>
    <t xml:space="preserve">L5 </t>
  </si>
  <si>
    <t xml:space="preserve">FPGA_GPIO75P </t>
  </si>
  <si>
    <t xml:space="preserve">K6 </t>
  </si>
  <si>
    <t xml:space="preserve">FPGA_GPIO75N </t>
  </si>
  <si>
    <t xml:space="preserve">L6 </t>
  </si>
  <si>
    <t xml:space="preserve">I2C_1_SCL </t>
  </si>
  <si>
    <t xml:space="preserve">SmartFusion MSS I2C1 bus serial clock input/output/ GPIO </t>
  </si>
  <si>
    <t xml:space="preserve">U20 </t>
  </si>
  <si>
    <t xml:space="preserve">I2C_1_SDA </t>
  </si>
  <si>
    <t xml:space="preserve">SmartFusion MSS I2C1 bus serial data input/output/ GPIO </t>
  </si>
  <si>
    <t xml:space="preserve">V22 </t>
  </si>
  <si>
    <t xml:space="preserve">I2C_0_SDA </t>
  </si>
  <si>
    <t xml:space="preserve">SmartFusion MSS I2C0 bus serial clock input/output/ GPIO </t>
  </si>
  <si>
    <t xml:space="preserve">V21 </t>
  </si>
  <si>
    <t xml:space="preserve">I2C_0_SCL </t>
  </si>
  <si>
    <t xml:space="preserve">U21 </t>
  </si>
  <si>
    <t xml:space="preserve">ABPS1 </t>
  </si>
  <si>
    <t xml:space="preserve">SmartFusion AFE active bipolar prescaler input </t>
  </si>
  <si>
    <t xml:space="preserve">V8 </t>
  </si>
  <si>
    <t xml:space="preserve">TM1 </t>
  </si>
  <si>
    <t xml:space="preserve">SmartFusion AFE low side of current monitor/ direct ADC input </t>
  </si>
  <si>
    <t xml:space="preserve">AA7 </t>
  </si>
  <si>
    <t xml:space="preserve">ADC2 </t>
  </si>
  <si>
    <t xml:space="preserve">SmartFusion AFE direct ADC input/ LVTTL input </t>
  </si>
  <si>
    <t xml:space="preserve">V9 </t>
  </si>
  <si>
    <t xml:space="preserve">ADC3 </t>
  </si>
  <si>
    <t xml:space="preserve">SmartFusion AFE direct ADC input/ LVTTL input/ DAC output </t>
  </si>
  <si>
    <t xml:space="preserve">AB8 </t>
  </si>
  <si>
    <t xml:space="preserve">ABPS2 </t>
  </si>
  <si>
    <t xml:space="preserve">W9 </t>
  </si>
  <si>
    <t xml:space="preserve">ADC7 </t>
  </si>
  <si>
    <t xml:space="preserve">T12 </t>
  </si>
  <si>
    <t xml:space="preserve">CM1 </t>
  </si>
  <si>
    <t xml:space="preserve">SmartFusion AFE high side of current monitor/ direct ADC input </t>
  </si>
  <si>
    <t xml:space="preserve">U9 </t>
  </si>
  <si>
    <t xml:space="preserve">ADC6 </t>
  </si>
  <si>
    <t xml:space="preserve">V11 </t>
  </si>
  <si>
    <t xml:space="preserve">ABPS6 </t>
  </si>
  <si>
    <t xml:space="preserve">W12 </t>
  </si>
  <si>
    <t xml:space="preserve">CM2 </t>
  </si>
  <si>
    <t xml:space="preserve">AB13 </t>
  </si>
  <si>
    <t xml:space="preserve">ADC5 </t>
  </si>
  <si>
    <t xml:space="preserve">V12 </t>
  </si>
  <si>
    <t xml:space="preserve">ABPS3 </t>
  </si>
  <si>
    <t xml:space="preserve">AB7 </t>
  </si>
  <si>
    <t xml:space="preserve">ADC4 </t>
  </si>
  <si>
    <t xml:space="preserve">U12 </t>
  </si>
  <si>
    <t xml:space="preserve">TM2 </t>
  </si>
  <si>
    <t xml:space="preserve">AB12 </t>
  </si>
  <si>
    <t xml:space="preserve">ADC1 </t>
  </si>
  <si>
    <t xml:space="preserve">AA8 </t>
  </si>
  <si>
    <t xml:space="preserve">ABPS7 </t>
  </si>
  <si>
    <t xml:space="preserve">Y11 </t>
  </si>
  <si>
    <t xml:space="preserve">ABPS4 </t>
  </si>
  <si>
    <t xml:space="preserve">AB14 </t>
  </si>
  <si>
    <t xml:space="preserve">ABPS5 </t>
  </si>
  <si>
    <t xml:space="preserve">V13 </t>
  </si>
  <si>
    <t xml:space="preserve">ADC0 </t>
  </si>
  <si>
    <t xml:space="preserve">Y9 </t>
  </si>
  <si>
    <t xml:space="preserve">SPI1_DO </t>
  </si>
  <si>
    <t xml:space="preserve">SmartFusion MSS SPI1 serial data output/ GPIO </t>
  </si>
  <si>
    <t xml:space="preserve">T17 </t>
  </si>
  <si>
    <t xml:space="preserve">SPI1_DI </t>
  </si>
  <si>
    <t xml:space="preserve">SmartFusion MSS SPI1 serial data input/ GPIO </t>
  </si>
  <si>
    <t xml:space="preserve">V19 </t>
  </si>
  <si>
    <t xml:space="preserve">SPI0_DO </t>
  </si>
  <si>
    <t xml:space="preserve">SmartFusion MSS SPI0 serial data output/ GPIO </t>
  </si>
  <si>
    <t xml:space="preserve">U17 </t>
  </si>
  <si>
    <t xml:space="preserve">SPI0_DI </t>
  </si>
  <si>
    <t xml:space="preserve">SmartFusion MSS SPI0 serial data input/ GPIO </t>
  </si>
  <si>
    <t xml:space="preserve">V18 </t>
  </si>
  <si>
    <t xml:space="preserve">SPI1_CLK </t>
  </si>
  <si>
    <t xml:space="preserve">SmartFusion MSS SPI1 serial clock output/ GPIO </t>
  </si>
  <si>
    <t xml:space="preserve">AA22 </t>
  </si>
  <si>
    <t xml:space="preserve">SPI1_nSS </t>
  </si>
  <si>
    <t xml:space="preserve">SmartFusion MSS SPI1 slave select/ GPIO </t>
  </si>
  <si>
    <t xml:space="preserve">W21 </t>
  </si>
  <si>
    <t xml:space="preserve">SPI0_CLK </t>
  </si>
  <si>
    <t xml:space="preserve">SmartFusion MSS SPI0 serial clock output/ GPIO </t>
  </si>
  <si>
    <t xml:space="preserve">W19 </t>
  </si>
  <si>
    <t xml:space="preserve">SPI0_nSS </t>
  </si>
  <si>
    <t xml:space="preserve">SmartFusion MSS SPI0 slave select/ GPIO </t>
  </si>
  <si>
    <t xml:space="preserve">Y20 </t>
  </si>
  <si>
    <t xml:space="preserve">TD_N and TD_P signals should be routed on a baseboard with a 100 Ohm differential impedance. </t>
  </si>
  <si>
    <t xml:space="preserve">RD_N and RD_P signals should be routed on a baseboard with a 100 Ohm differential impedance. </t>
  </si>
  <si>
    <t xml:space="preserve">RC filter (1 kOhm, 2.2 nF) is installed on the SOM between this pin and the corresponding SmartFusion pin. Connect to GND if not used. </t>
  </si>
  <si>
    <t>VCC3</t>
  </si>
  <si>
    <t>VCC1V5</t>
  </si>
  <si>
    <t xml:space="preserve">FPGA_GPIO83P </t>
  </si>
  <si>
    <t xml:space="preserve">G4 </t>
  </si>
  <si>
    <t xml:space="preserve">When low, enables a low- power mode of external devices. If the low-power mode control signal is not needed, this pin can be used as an FPGA I/O signal. </t>
  </si>
  <si>
    <t xml:space="preserve">FPGA_GPIO84P </t>
  </si>
  <si>
    <t xml:space="preserve">E1 </t>
  </si>
  <si>
    <t xml:space="preserve">FPGA_GPIO84N </t>
  </si>
  <si>
    <t xml:space="preserve">F2 </t>
  </si>
  <si>
    <t xml:space="preserve">FPGA_GPIO81P </t>
  </si>
  <si>
    <t xml:space="preserve">H6 </t>
  </si>
  <si>
    <t xml:space="preserve">FPGA_GPIO85P </t>
  </si>
  <si>
    <t xml:space="preserve">E3 </t>
  </si>
  <si>
    <t xml:space="preserve">FPGA_GPIO81N </t>
  </si>
  <si>
    <t xml:space="preserve">J6 </t>
  </si>
  <si>
    <t xml:space="preserve">FPGA_GPIO85N </t>
  </si>
  <si>
    <t xml:space="preserve">F3 </t>
  </si>
  <si>
    <t xml:space="preserve">MSS_GPIO_4 </t>
  </si>
  <si>
    <t xml:space="preserve">AA1 </t>
  </si>
  <si>
    <t xml:space="preserve">FPGA_GPIO70P </t>
  </si>
  <si>
    <t xml:space="preserve">N2 </t>
  </si>
  <si>
    <t xml:space="preserve">Unconnected on the A2F200- SOM </t>
  </si>
  <si>
    <t xml:space="preserve">MSS_GPIO_5 </t>
  </si>
  <si>
    <t xml:space="preserve">U2 </t>
  </si>
  <si>
    <t xml:space="preserve">FPGA_GPIO70N </t>
  </si>
  <si>
    <t xml:space="preserve">N3 </t>
  </si>
  <si>
    <t xml:space="preserve">MSS_GPIO_6 </t>
  </si>
  <si>
    <t xml:space="preserve">V2 </t>
  </si>
  <si>
    <t xml:space="preserve">FPGA_GPIO69P </t>
  </si>
  <si>
    <t xml:space="preserve">P2 </t>
  </si>
  <si>
    <t xml:space="preserve">MSS_GPIO_7 </t>
  </si>
  <si>
    <t xml:space="preserve">W2 </t>
  </si>
  <si>
    <t xml:space="preserve">FPGA_GPIO69N </t>
  </si>
  <si>
    <t xml:space="preserve">P1 </t>
  </si>
  <si>
    <t xml:space="preserve">MSS_GPIO_8 </t>
  </si>
  <si>
    <t xml:space="preserve">T3 </t>
  </si>
  <si>
    <t xml:space="preserve">FPGA_GPIO68P </t>
  </si>
  <si>
    <t xml:space="preserve">M6 </t>
  </si>
  <si>
    <t xml:space="preserve">MSS_GPIO_9 </t>
  </si>
  <si>
    <t xml:space="preserve">V3 </t>
  </si>
  <si>
    <t xml:space="preserve">FPGA_GPIO68N </t>
  </si>
  <si>
    <t xml:space="preserve">N6 </t>
  </si>
  <si>
    <t xml:space="preserve">MSS_GPIO_10 </t>
  </si>
  <si>
    <t xml:space="preserve">U3 </t>
  </si>
  <si>
    <t xml:space="preserve">FPGA_GPIO42P </t>
  </si>
  <si>
    <t xml:space="preserve">M18 </t>
  </si>
  <si>
    <t xml:space="preserve">MSS_GPIO_11 </t>
  </si>
  <si>
    <t xml:space="preserve">T4 </t>
  </si>
  <si>
    <t xml:space="preserve">FPGA_GPIO42N </t>
  </si>
  <si>
    <t xml:space="preserve">L18 </t>
  </si>
  <si>
    <t xml:space="preserve">MSS_GPIO_12 </t>
  </si>
  <si>
    <t xml:space="preserve">AA2 </t>
  </si>
  <si>
    <t xml:space="preserve">FPGA_GPIO41P </t>
  </si>
  <si>
    <t xml:space="preserve">L22 </t>
  </si>
  <si>
    <t xml:space="preserve">MSS_GPIO_13 </t>
  </si>
  <si>
    <t xml:space="preserve">AB2 </t>
  </si>
  <si>
    <t xml:space="preserve">FPGA_GPIO41N </t>
  </si>
  <si>
    <t xml:space="preserve">M22 </t>
  </si>
  <si>
    <t xml:space="preserve">MSS_GPIO_14 </t>
  </si>
  <si>
    <t xml:space="preserve">AB3 </t>
  </si>
  <si>
    <t xml:space="preserve">FPGA_GPIO40P </t>
  </si>
  <si>
    <t xml:space="preserve">K18 </t>
  </si>
  <si>
    <t xml:space="preserve">MSS_GPIO_15 </t>
  </si>
  <si>
    <t xml:space="preserve">Y3 </t>
  </si>
  <si>
    <t xml:space="preserve">FPGA_GPIO40N </t>
  </si>
  <si>
    <t xml:space="preserve">K19 </t>
  </si>
  <si>
    <t xml:space="preserve">FPGA_GPIO27P </t>
  </si>
  <si>
    <t xml:space="preserve">B22 </t>
  </si>
  <si>
    <t xml:space="preserve">FPGA_GPIO39P </t>
  </si>
  <si>
    <t xml:space="preserve">L20 </t>
  </si>
  <si>
    <t xml:space="preserve">FPGA_GPIO27N </t>
  </si>
  <si>
    <t xml:space="preserve">C22 </t>
  </si>
  <si>
    <t xml:space="preserve">FPGA_GPIO39N </t>
  </si>
  <si>
    <t xml:space="preserve">L21 </t>
  </si>
  <si>
    <t xml:space="preserve">FPGA_GPIO26P </t>
  </si>
  <si>
    <t xml:space="preserve">G17 </t>
  </si>
  <si>
    <t xml:space="preserve">FPGA_GPIO38P </t>
  </si>
  <si>
    <t xml:space="preserve">K20 </t>
  </si>
  <si>
    <t xml:space="preserve">FPGA_GPIO26N </t>
  </si>
  <si>
    <t xml:space="preserve">G18 </t>
  </si>
  <si>
    <t xml:space="preserve">FPGA_GPIO38N </t>
  </si>
  <si>
    <t xml:space="preserve">K21 </t>
  </si>
  <si>
    <t xml:space="preserve">FPGA_GPIO25P </t>
  </si>
  <si>
    <t xml:space="preserve">F17 </t>
  </si>
  <si>
    <t xml:space="preserve">FPGA_GPIO36P </t>
  </si>
  <si>
    <t xml:space="preserve">J20 </t>
  </si>
  <si>
    <t xml:space="preserve">FPGA_GPIO25N </t>
  </si>
  <si>
    <t xml:space="preserve">E18 </t>
  </si>
  <si>
    <t xml:space="preserve">FPGA_GPIO36N </t>
  </si>
  <si>
    <t xml:space="preserve">J19 </t>
  </si>
  <si>
    <t xml:space="preserve">FPGA_GPIO24P </t>
  </si>
  <si>
    <t xml:space="preserve">B20 </t>
  </si>
  <si>
    <t xml:space="preserve">FPGA_GPIO35P </t>
  </si>
  <si>
    <t xml:space="preserve">J21 </t>
  </si>
  <si>
    <t xml:space="preserve">FPGA_GPIO24N </t>
  </si>
  <si>
    <t xml:space="preserve">B19 </t>
  </si>
  <si>
    <t xml:space="preserve">FPGA_GPIO35N </t>
  </si>
  <si>
    <t xml:space="preserve">H20 </t>
  </si>
  <si>
    <t xml:space="preserve">FPGA_GPIO23P </t>
  </si>
  <si>
    <t xml:space="preserve">D18 </t>
  </si>
  <si>
    <t xml:space="preserve">FPGA_GPIO34P </t>
  </si>
  <si>
    <t xml:space="preserve">J22 </t>
  </si>
  <si>
    <t xml:space="preserve">FPGA_GPIO23N </t>
  </si>
  <si>
    <t xml:space="preserve">C19 </t>
  </si>
  <si>
    <t xml:space="preserve">FPGA_GPIO34N </t>
  </si>
  <si>
    <t xml:space="preserve">H22 </t>
  </si>
  <si>
    <t xml:space="preserve">FPGA_GPIO22P </t>
  </si>
  <si>
    <t xml:space="preserve">D15 </t>
  </si>
  <si>
    <t xml:space="preserve">FPGA_GPIO31P </t>
  </si>
  <si>
    <t xml:space="preserve">F20 </t>
  </si>
  <si>
    <t xml:space="preserve">FPGA_GPIO22N </t>
  </si>
  <si>
    <t xml:space="preserve">E14 </t>
  </si>
  <si>
    <t xml:space="preserve">FPGA_GPIO31N </t>
  </si>
  <si>
    <t xml:space="preserve">F21 </t>
  </si>
  <si>
    <t xml:space="preserve">FPGA_GPIO16P </t>
  </si>
  <si>
    <t xml:space="preserve">A18 </t>
  </si>
  <si>
    <t xml:space="preserve">FPGA_GPIO30P </t>
  </si>
  <si>
    <t xml:space="preserve">C21 </t>
  </si>
  <si>
    <t xml:space="preserve">FPGA_GPIO16N </t>
  </si>
  <si>
    <t xml:space="preserve">A17 </t>
  </si>
  <si>
    <t xml:space="preserve">FPGA_GPIO30N </t>
  </si>
  <si>
    <t xml:space="preserve">D21 </t>
  </si>
  <si>
    <t xml:space="preserve">FPGA_GPIO04P </t>
  </si>
  <si>
    <t xml:space="preserve">B7 </t>
  </si>
  <si>
    <t xml:space="preserve">FPGA_GPIO29P </t>
  </si>
  <si>
    <t xml:space="preserve">H18 </t>
  </si>
  <si>
    <t xml:space="preserve">FPGA_GPIO04N </t>
  </si>
  <si>
    <t xml:space="preserve">C8 </t>
  </si>
  <si>
    <t xml:space="preserve">FPGA_GPIO29N </t>
  </si>
  <si>
    <t xml:space="preserve">H17 </t>
  </si>
  <si>
    <t xml:space="preserve">FPGA_GPIO03P </t>
  </si>
  <si>
    <t xml:space="preserve">C7 </t>
  </si>
  <si>
    <t xml:space="preserve">FPGA_GPIO33P </t>
  </si>
  <si>
    <t xml:space="preserve">G21 </t>
  </si>
  <si>
    <t xml:space="preserve">FPGA_GPIO03N </t>
  </si>
  <si>
    <t xml:space="preserve">D8 </t>
  </si>
  <si>
    <t xml:space="preserve">FPGA_GPIO33N </t>
  </si>
  <si>
    <t xml:space="preserve">G20 </t>
  </si>
  <si>
    <t xml:space="preserve">FPGA_GPIO01P </t>
  </si>
  <si>
    <t xml:space="preserve">C5 </t>
  </si>
  <si>
    <t xml:space="preserve">FPGA_GPIO28P </t>
  </si>
  <si>
    <t xml:space="preserve">G19 </t>
  </si>
  <si>
    <t xml:space="preserve">FPGA_GPIO01N </t>
  </si>
  <si>
    <t xml:space="preserve">C4 </t>
  </si>
  <si>
    <t xml:space="preserve">FPGA_GPIO28N </t>
  </si>
  <si>
    <t xml:space="preserve">F19 </t>
  </si>
  <si>
    <t xml:space="preserve">FPGA_GPIO00P </t>
  </si>
  <si>
    <t xml:space="preserve">E8 </t>
  </si>
  <si>
    <t xml:space="preserve">FPGA_GPIO32P </t>
  </si>
  <si>
    <t xml:space="preserve">F22 </t>
  </si>
  <si>
    <t xml:space="preserve">FPGA_GPIO00N </t>
  </si>
  <si>
    <t xml:space="preserve">D7 </t>
  </si>
  <si>
    <t xml:space="preserve">FPGA_GPIO32N </t>
  </si>
  <si>
    <t xml:space="preserve">E22 </t>
  </si>
  <si>
    <t xml:space="preserve">FPGA_GPIO71N </t>
  </si>
  <si>
    <t xml:space="preserve">M2 </t>
  </si>
  <si>
    <t xml:space="preserve">FPGA_GPIO72N </t>
  </si>
  <si>
    <t xml:space="preserve">M4 </t>
  </si>
  <si>
    <t xml:space="preserve">FPGA_GPIO71P </t>
  </si>
  <si>
    <t xml:space="preserve">M1 </t>
  </si>
  <si>
    <t xml:space="preserve">FPGA_GPIO72P </t>
  </si>
  <si>
    <t xml:space="preserve">L3 </t>
  </si>
  <si>
    <t xml:space="preserve">FPGA_GPIO83N </t>
  </si>
  <si>
    <t xml:space="preserve">H5 </t>
  </si>
  <si>
    <t xml:space="preserve">SmartFusion FPGA I/O, Low-power mode control signal </t>
  </si>
  <si>
    <t>Not connected (LIES?)</t>
  </si>
  <si>
    <t>LED_ACT</t>
  </si>
  <si>
    <t>TD_P</t>
  </si>
  <si>
    <t>TD_N</t>
  </si>
  <si>
    <t>LED_SPD</t>
  </si>
  <si>
    <t>RD_P</t>
  </si>
  <si>
    <t>RD_N</t>
  </si>
  <si>
    <t>nRESET_IN</t>
  </si>
  <si>
    <t>nRESET_OUT</t>
  </si>
  <si>
    <t>GPIO_81</t>
  </si>
  <si>
    <t>GPIO_85</t>
  </si>
  <si>
    <t>GPIO_82</t>
  </si>
  <si>
    <t>GPIO_86</t>
  </si>
  <si>
    <t>JTAG_TCK</t>
  </si>
  <si>
    <t>GPIO_87</t>
  </si>
  <si>
    <t>GPIO_88</t>
  </si>
  <si>
    <t>JTAG_TMS</t>
  </si>
  <si>
    <t>I2C_1_SCL</t>
  </si>
  <si>
    <t>I2C_1_SDA</t>
  </si>
  <si>
    <t>I2C_0_SDA</t>
  </si>
  <si>
    <t>UART_1_TXD</t>
  </si>
  <si>
    <t>UART_0_TXD</t>
  </si>
  <si>
    <t>UART_0_RXD</t>
  </si>
  <si>
    <t>UART_1_RXD</t>
  </si>
  <si>
    <t>GPIO_83</t>
  </si>
  <si>
    <t>GPIO_84</t>
  </si>
  <si>
    <t>I2C_0_SCL</t>
  </si>
  <si>
    <t>GPIO_89</t>
  </si>
  <si>
    <t>GPIO_90</t>
  </si>
  <si>
    <t>GPIO_91</t>
  </si>
  <si>
    <t>GPIO_92</t>
  </si>
  <si>
    <t>GPIO_93</t>
  </si>
  <si>
    <t>GPIO_94</t>
  </si>
  <si>
    <t>JTAG_nTRST</t>
  </si>
  <si>
    <t>JTAG_TDO</t>
  </si>
  <si>
    <t>ADC18</t>
  </si>
  <si>
    <t>ADC16</t>
  </si>
  <si>
    <t>ADC15</t>
  </si>
  <si>
    <t>ADC13</t>
  </si>
  <si>
    <t>VJTAG_VPP</t>
  </si>
  <si>
    <t>ADC17</t>
  </si>
  <si>
    <t>1V5_EN</t>
  </si>
  <si>
    <t>VBATT</t>
  </si>
  <si>
    <t>JTAG_TDI</t>
  </si>
  <si>
    <t>ADC14</t>
  </si>
  <si>
    <t>ADC12</t>
  </si>
  <si>
    <t>SPI1_DO</t>
  </si>
  <si>
    <t>SPI1_DI</t>
  </si>
  <si>
    <t>SPI0_DO</t>
  </si>
  <si>
    <t>SPI0_DI</t>
  </si>
  <si>
    <t>SPI1_CLK</t>
  </si>
  <si>
    <t>SPI1_nSS</t>
  </si>
  <si>
    <t>SPI0_CLK</t>
  </si>
  <si>
    <t>SPI0_nSS</t>
  </si>
  <si>
    <t>GPIO_1</t>
  </si>
  <si>
    <t>GPIO_2</t>
  </si>
  <si>
    <t>GPIO_3</t>
  </si>
  <si>
    <t>GPIO_4</t>
  </si>
  <si>
    <t>GPIO_5</t>
  </si>
  <si>
    <t>GPIO_6</t>
  </si>
  <si>
    <t>GPIO_7</t>
  </si>
  <si>
    <t>GPIO_8</t>
  </si>
  <si>
    <t>GPIO_9</t>
  </si>
  <si>
    <t>GPIO_10</t>
  </si>
  <si>
    <t>GPIO_11</t>
  </si>
  <si>
    <t>GPIO_12</t>
  </si>
  <si>
    <t>GPIO_13</t>
  </si>
  <si>
    <t>GPIO_14</t>
  </si>
  <si>
    <t>GPIO_15</t>
  </si>
  <si>
    <t>GPIO_16</t>
  </si>
  <si>
    <t>GPIO_17</t>
  </si>
  <si>
    <t>GPIO_18</t>
  </si>
  <si>
    <t>GPIO_19</t>
  </si>
  <si>
    <t>GPIO_20</t>
  </si>
  <si>
    <t>GPIO_21</t>
  </si>
  <si>
    <t>GPIO_22</t>
  </si>
  <si>
    <t>GPIO_23</t>
  </si>
  <si>
    <t>GPIO_24</t>
  </si>
  <si>
    <t>GPIO_25</t>
  </si>
  <si>
    <t>GPIO_26</t>
  </si>
  <si>
    <t>GPIO_27</t>
  </si>
  <si>
    <t>GPIO_28</t>
  </si>
  <si>
    <t>GPIO_29</t>
  </si>
  <si>
    <t>GPIO_30</t>
  </si>
  <si>
    <t>GPIO_31</t>
  </si>
  <si>
    <t>GPIO_32</t>
  </si>
  <si>
    <t>GPIO_33</t>
  </si>
  <si>
    <t>GPIO_34</t>
  </si>
  <si>
    <t>GPIO_35</t>
  </si>
  <si>
    <t>GPIO_36</t>
  </si>
  <si>
    <t>GPIO_37</t>
  </si>
  <si>
    <t>GPIO_38</t>
  </si>
  <si>
    <t>GPIO_39</t>
  </si>
  <si>
    <t>GPIO_40</t>
  </si>
  <si>
    <t>GPIO_41</t>
  </si>
  <si>
    <t>GPIO_42</t>
  </si>
  <si>
    <t>GPIO_43</t>
  </si>
  <si>
    <t>GPIO_44</t>
  </si>
  <si>
    <t>GPIO_45</t>
  </si>
  <si>
    <t>GPIO_46</t>
  </si>
  <si>
    <t>GPIO_47</t>
  </si>
  <si>
    <t>GPIO_48</t>
  </si>
  <si>
    <t>GPIO_49</t>
  </si>
  <si>
    <t>GPIO_50</t>
  </si>
  <si>
    <t>GPIO_51</t>
  </si>
  <si>
    <t>GPIO_52</t>
  </si>
  <si>
    <t>GPIO_53</t>
  </si>
  <si>
    <t>GPIO_54</t>
  </si>
  <si>
    <t>GPIO_55</t>
  </si>
  <si>
    <t>GPIO_56</t>
  </si>
  <si>
    <t>GPIO_57</t>
  </si>
  <si>
    <t>GPIO_58</t>
  </si>
  <si>
    <t>GPIO_59</t>
  </si>
  <si>
    <t>GPIO_60</t>
  </si>
  <si>
    <t>GPIO_61</t>
  </si>
  <si>
    <t>GPIO_62</t>
  </si>
  <si>
    <t>GPIO_63</t>
  </si>
  <si>
    <t>GPIO_64</t>
  </si>
  <si>
    <t>GPIO_65</t>
  </si>
  <si>
    <t>GPIO_66</t>
  </si>
  <si>
    <t>GPIO_67</t>
  </si>
  <si>
    <t>GPIO_68</t>
  </si>
  <si>
    <t>GPIO_69</t>
  </si>
  <si>
    <t>GPIO_70</t>
  </si>
  <si>
    <t>GPIO_71</t>
  </si>
  <si>
    <t>GPIO_72</t>
  </si>
  <si>
    <t>GPIO_73</t>
  </si>
  <si>
    <t>GPIO_74</t>
  </si>
  <si>
    <t>GPIO_75</t>
  </si>
  <si>
    <t>GPIO_76</t>
  </si>
  <si>
    <t>GPIO_77</t>
  </si>
  <si>
    <t>GPIO_78</t>
  </si>
  <si>
    <t>GPIO_79</t>
  </si>
  <si>
    <t>GPIO_80</t>
  </si>
  <si>
    <t>Header</t>
  </si>
  <si>
    <t>+5V_IN</t>
  </si>
  <si>
    <t>VCC3_EN</t>
  </si>
  <si>
    <t>INPHI</t>
  </si>
  <si>
    <t>INCV</t>
  </si>
  <si>
    <t>RESV</t>
  </si>
  <si>
    <t>INCP</t>
  </si>
  <si>
    <t>RESP</t>
  </si>
  <si>
    <t>SDATA</t>
  </si>
  <si>
    <t>SCLK</t>
  </si>
  <si>
    <t>CS_n</t>
  </si>
  <si>
    <t>VDD</t>
  </si>
  <si>
    <t>VA</t>
  </si>
  <si>
    <t>TP_ADCCONVCOMPLETE</t>
  </si>
  <si>
    <t>TP_ ADCSTARTCAP</t>
  </si>
  <si>
    <t>TP_WRITEPENDING</t>
  </si>
  <si>
    <t>TP_START</t>
  </si>
  <si>
    <t>TP_BUSY</t>
  </si>
  <si>
    <t>TP_EMPTY</t>
  </si>
  <si>
    <t>TP_FULL</t>
  </si>
  <si>
    <t>TP_WREN</t>
  </si>
  <si>
    <t>TP_RDEN</t>
  </si>
  <si>
    <t>TP_PADDR_BIT2</t>
  </si>
  <si>
    <t>TP_PREADY</t>
  </si>
  <si>
    <t>TP_PENABLE</t>
  </si>
  <si>
    <t>TP_PSEL</t>
  </si>
  <si>
    <t>TP_PWRITE</t>
  </si>
  <si>
    <t>LED[4]</t>
  </si>
  <si>
    <t>LED[5]</t>
  </si>
  <si>
    <t>LED[6]</t>
  </si>
  <si>
    <t>LED[7]</t>
  </si>
  <si>
    <t>FPGA Pin</t>
  </si>
  <si>
    <t>FPGA Signal</t>
  </si>
  <si>
    <t>Senseye Signal</t>
  </si>
  <si>
    <t>LED[0]</t>
  </si>
  <si>
    <t>LED[1]</t>
  </si>
  <si>
    <t>LED[2]</t>
  </si>
  <si>
    <t>LED[3]</t>
  </si>
  <si>
    <t>LED3</t>
  </si>
  <si>
    <t>LED4</t>
  </si>
  <si>
    <t>Pulse_out</t>
  </si>
  <si>
    <t>substate_out[3]</t>
  </si>
  <si>
    <t>substate_out[2]</t>
  </si>
  <si>
    <t>substate_out[1]</t>
  </si>
  <si>
    <t>substate_out[0]</t>
  </si>
  <si>
    <t>state_out[0]</t>
  </si>
  <si>
    <t>state_out[1]</t>
  </si>
  <si>
    <t>state_out[2]</t>
  </si>
  <si>
    <t>state_out[3]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</si>
</sst>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0" borderId="0" xfId="0" quotePrefix="1"/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5"/>
  <sheetViews>
    <sheetView topLeftCell="A99" workbookViewId="0">
      <selection activeCell="B127" sqref="B127"/>
    </sheetView>
  </sheetViews>
  <sheetFormatPr baseColWidth="10" defaultRowHeight="15" x14ac:dyDescent="0"/>
  <cols>
    <col min="1" max="1" width="5.5" bestFit="1" customWidth="1"/>
    <col min="2" max="2" width="30.16406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5</v>
      </c>
    </row>
    <row r="5" spans="1:2">
      <c r="A5" t="s">
        <v>7</v>
      </c>
      <c r="B5" t="s">
        <v>3</v>
      </c>
    </row>
    <row r="6" spans="1:2">
      <c r="A6" t="s">
        <v>8</v>
      </c>
      <c r="B6" t="s">
        <v>9</v>
      </c>
    </row>
    <row r="7" spans="1:2">
      <c r="A7" t="s">
        <v>10</v>
      </c>
      <c r="B7" t="s">
        <v>11</v>
      </c>
    </row>
    <row r="8" spans="1:2">
      <c r="A8" t="s">
        <v>12</v>
      </c>
      <c r="B8" t="s">
        <v>3</v>
      </c>
    </row>
    <row r="9" spans="1:2">
      <c r="A9" t="s">
        <v>13</v>
      </c>
      <c r="B9" t="s">
        <v>14</v>
      </c>
    </row>
    <row r="10" spans="1:2">
      <c r="A10" t="s">
        <v>15</v>
      </c>
      <c r="B10" t="s">
        <v>16</v>
      </c>
    </row>
    <row r="11" spans="1:2">
      <c r="A11" t="s">
        <v>17</v>
      </c>
      <c r="B11" t="s">
        <v>3</v>
      </c>
    </row>
    <row r="12" spans="1:2">
      <c r="A12" t="s">
        <v>18</v>
      </c>
      <c r="B12" t="s">
        <v>5</v>
      </c>
    </row>
    <row r="13" spans="1:2">
      <c r="A13" t="s">
        <v>19</v>
      </c>
      <c r="B13" t="s">
        <v>20</v>
      </c>
    </row>
    <row r="14" spans="1:2">
      <c r="A14" t="s">
        <v>21</v>
      </c>
      <c r="B14" t="s">
        <v>3</v>
      </c>
    </row>
    <row r="15" spans="1:2">
      <c r="A15" t="s">
        <v>22</v>
      </c>
      <c r="B15" t="s">
        <v>23</v>
      </c>
    </row>
    <row r="16" spans="1:2">
      <c r="A16" t="s">
        <v>24</v>
      </c>
      <c r="B16" t="s">
        <v>25</v>
      </c>
    </row>
    <row r="17" spans="1:2">
      <c r="A17" t="s">
        <v>26</v>
      </c>
      <c r="B17" t="s">
        <v>3</v>
      </c>
    </row>
    <row r="18" spans="1:2">
      <c r="A18" t="s">
        <v>27</v>
      </c>
      <c r="B18" t="s">
        <v>28</v>
      </c>
    </row>
    <row r="19" spans="1:2">
      <c r="A19" t="s">
        <v>29</v>
      </c>
      <c r="B19" t="s">
        <v>30</v>
      </c>
    </row>
    <row r="20" spans="1:2">
      <c r="A20" t="s">
        <v>31</v>
      </c>
      <c r="B20" t="s">
        <v>3</v>
      </c>
    </row>
    <row r="21" spans="1:2">
      <c r="A21" t="s">
        <v>32</v>
      </c>
      <c r="B21" t="s">
        <v>5</v>
      </c>
    </row>
    <row r="22" spans="1:2">
      <c r="A22" t="s">
        <v>33</v>
      </c>
      <c r="B22" t="s">
        <v>5</v>
      </c>
    </row>
    <row r="23" spans="1:2">
      <c r="A23" t="s">
        <v>34</v>
      </c>
      <c r="B23" t="s">
        <v>3</v>
      </c>
    </row>
    <row r="24" spans="1:2">
      <c r="A24" t="s">
        <v>35</v>
      </c>
      <c r="B24" t="s">
        <v>36</v>
      </c>
    </row>
    <row r="25" spans="1:2">
      <c r="A25" t="s">
        <v>37</v>
      </c>
      <c r="B25" t="s">
        <v>38</v>
      </c>
    </row>
    <row r="26" spans="1:2">
      <c r="A26" t="s">
        <v>39</v>
      </c>
      <c r="B26" t="s">
        <v>40</v>
      </c>
    </row>
    <row r="27" spans="1:2">
      <c r="A27" t="s">
        <v>41</v>
      </c>
      <c r="B27" t="s">
        <v>42</v>
      </c>
    </row>
    <row r="28" spans="1:2">
      <c r="A28" t="s">
        <v>43</v>
      </c>
      <c r="B28" t="s">
        <v>44</v>
      </c>
    </row>
    <row r="29" spans="1:2">
      <c r="A29" t="s">
        <v>45</v>
      </c>
      <c r="B29" t="s">
        <v>46</v>
      </c>
    </row>
    <row r="30" spans="1:2">
      <c r="A30" t="s">
        <v>47</v>
      </c>
      <c r="B30" t="s">
        <v>48</v>
      </c>
    </row>
    <row r="31" spans="1:2">
      <c r="A31" t="s">
        <v>49</v>
      </c>
      <c r="B31" t="s">
        <v>50</v>
      </c>
    </row>
    <row r="32" spans="1:2">
      <c r="A32" t="s">
        <v>51</v>
      </c>
      <c r="B32" t="s">
        <v>52</v>
      </c>
    </row>
    <row r="33" spans="1:2">
      <c r="A33" t="s">
        <v>53</v>
      </c>
      <c r="B33" t="s">
        <v>54</v>
      </c>
    </row>
    <row r="34" spans="1:2">
      <c r="A34" t="s">
        <v>55</v>
      </c>
      <c r="B34" t="s">
        <v>56</v>
      </c>
    </row>
    <row r="35" spans="1:2">
      <c r="A35" t="s">
        <v>57</v>
      </c>
      <c r="B35" t="s">
        <v>58</v>
      </c>
    </row>
    <row r="36" spans="1:2">
      <c r="A36" t="s">
        <v>59</v>
      </c>
      <c r="B36" t="s">
        <v>60</v>
      </c>
    </row>
    <row r="37" spans="1:2">
      <c r="A37" t="s">
        <v>61</v>
      </c>
      <c r="B37" t="s">
        <v>62</v>
      </c>
    </row>
    <row r="38" spans="1:2">
      <c r="A38" t="s">
        <v>63</v>
      </c>
      <c r="B38" t="s">
        <v>64</v>
      </c>
    </row>
    <row r="39" spans="1:2">
      <c r="A39" t="s">
        <v>65</v>
      </c>
      <c r="B39" t="s">
        <v>66</v>
      </c>
    </row>
    <row r="40" spans="1:2">
      <c r="A40" t="s">
        <v>67</v>
      </c>
      <c r="B40" t="s">
        <v>68</v>
      </c>
    </row>
    <row r="41" spans="1:2">
      <c r="A41" t="s">
        <v>69</v>
      </c>
      <c r="B41" t="s">
        <v>70</v>
      </c>
    </row>
    <row r="42" spans="1:2">
      <c r="A42" t="s">
        <v>71</v>
      </c>
      <c r="B42" t="s">
        <v>72</v>
      </c>
    </row>
    <row r="43" spans="1:2">
      <c r="A43" t="s">
        <v>73</v>
      </c>
      <c r="B43" t="s">
        <v>5</v>
      </c>
    </row>
    <row r="44" spans="1:2">
      <c r="A44" t="s">
        <v>74</v>
      </c>
      <c r="B44" t="s">
        <v>5</v>
      </c>
    </row>
    <row r="45" spans="1:2">
      <c r="A45" t="s">
        <v>75</v>
      </c>
      <c r="B45" t="s">
        <v>76</v>
      </c>
    </row>
    <row r="46" spans="1:2">
      <c r="A46" t="s">
        <v>77</v>
      </c>
      <c r="B46" t="s">
        <v>3</v>
      </c>
    </row>
    <row r="47" spans="1:2">
      <c r="A47" t="s">
        <v>78</v>
      </c>
      <c r="B47" t="s">
        <v>79</v>
      </c>
    </row>
    <row r="48" spans="1:2">
      <c r="A48" t="s">
        <v>80</v>
      </c>
      <c r="B48" t="s">
        <v>81</v>
      </c>
    </row>
    <row r="49" spans="1:2">
      <c r="A49" t="s">
        <v>82</v>
      </c>
      <c r="B49" t="s">
        <v>3</v>
      </c>
    </row>
    <row r="50" spans="1:2">
      <c r="A50" t="s">
        <v>83</v>
      </c>
      <c r="B50" t="s">
        <v>84</v>
      </c>
    </row>
    <row r="51" spans="1:2">
      <c r="A51" t="s">
        <v>85</v>
      </c>
      <c r="B51" t="s">
        <v>86</v>
      </c>
    </row>
    <row r="52" spans="1:2">
      <c r="A52" t="s">
        <v>87</v>
      </c>
      <c r="B52" t="s">
        <v>88</v>
      </c>
    </row>
    <row r="53" spans="1:2">
      <c r="A53" t="s">
        <v>89</v>
      </c>
      <c r="B53" t="s">
        <v>90</v>
      </c>
    </row>
    <row r="54" spans="1:2">
      <c r="A54" t="s">
        <v>91</v>
      </c>
      <c r="B54" t="s">
        <v>92</v>
      </c>
    </row>
    <row r="55" spans="1:2">
      <c r="A55" t="s">
        <v>93</v>
      </c>
      <c r="B55" t="s">
        <v>94</v>
      </c>
    </row>
    <row r="56" spans="1:2">
      <c r="A56" t="s">
        <v>95</v>
      </c>
      <c r="B56" t="s">
        <v>96</v>
      </c>
    </row>
    <row r="57" spans="1:2">
      <c r="A57" t="s">
        <v>97</v>
      </c>
      <c r="B57" t="s">
        <v>98</v>
      </c>
    </row>
    <row r="58" spans="1:2">
      <c r="A58" t="s">
        <v>99</v>
      </c>
      <c r="B58" t="s">
        <v>100</v>
      </c>
    </row>
    <row r="59" spans="1:2">
      <c r="A59" t="s">
        <v>101</v>
      </c>
      <c r="B59" t="s">
        <v>102</v>
      </c>
    </row>
    <row r="60" spans="1:2">
      <c r="A60" t="s">
        <v>103</v>
      </c>
      <c r="B60" t="s">
        <v>104</v>
      </c>
    </row>
    <row r="61" spans="1:2">
      <c r="A61" t="s">
        <v>105</v>
      </c>
      <c r="B61" t="s">
        <v>106</v>
      </c>
    </row>
    <row r="62" spans="1:2">
      <c r="A62" t="s">
        <v>107</v>
      </c>
      <c r="B62" t="s">
        <v>108</v>
      </c>
    </row>
    <row r="63" spans="1:2">
      <c r="A63" t="s">
        <v>109</v>
      </c>
      <c r="B63" t="s">
        <v>110</v>
      </c>
    </row>
    <row r="64" spans="1:2">
      <c r="A64" t="s">
        <v>111</v>
      </c>
      <c r="B64" t="s">
        <v>112</v>
      </c>
    </row>
    <row r="65" spans="1:2">
      <c r="A65" t="s">
        <v>113</v>
      </c>
      <c r="B65" t="s">
        <v>114</v>
      </c>
    </row>
    <row r="66" spans="1:2">
      <c r="A66" t="s">
        <v>115</v>
      </c>
      <c r="B66" t="s">
        <v>5</v>
      </c>
    </row>
    <row r="67" spans="1:2">
      <c r="A67" t="s">
        <v>116</v>
      </c>
      <c r="B67" t="s">
        <v>3</v>
      </c>
    </row>
    <row r="68" spans="1:2">
      <c r="A68" t="s">
        <v>117</v>
      </c>
      <c r="B68" t="s">
        <v>118</v>
      </c>
    </row>
    <row r="69" spans="1:2">
      <c r="A69" t="s">
        <v>119</v>
      </c>
      <c r="B69" t="s">
        <v>3</v>
      </c>
    </row>
    <row r="70" spans="1:2">
      <c r="A70" t="s">
        <v>120</v>
      </c>
      <c r="B70" t="s">
        <v>5</v>
      </c>
    </row>
    <row r="71" spans="1:2">
      <c r="A71" t="s">
        <v>121</v>
      </c>
      <c r="B71" t="s">
        <v>5</v>
      </c>
    </row>
    <row r="72" spans="1:2">
      <c r="A72" t="s">
        <v>122</v>
      </c>
      <c r="B72" t="s">
        <v>123</v>
      </c>
    </row>
    <row r="73" spans="1:2">
      <c r="A73" t="s">
        <v>124</v>
      </c>
      <c r="B73" t="s">
        <v>125</v>
      </c>
    </row>
    <row r="74" spans="1:2">
      <c r="A74" t="s">
        <v>126</v>
      </c>
      <c r="B74" t="s">
        <v>127</v>
      </c>
    </row>
    <row r="75" spans="1:2">
      <c r="A75" t="s">
        <v>128</v>
      </c>
      <c r="B75" t="s">
        <v>123</v>
      </c>
    </row>
    <row r="76" spans="1:2">
      <c r="A76" t="s">
        <v>129</v>
      </c>
      <c r="B76" t="s">
        <v>130</v>
      </c>
    </row>
    <row r="77" spans="1:2">
      <c r="A77" t="s">
        <v>131</v>
      </c>
      <c r="B77" t="s">
        <v>132</v>
      </c>
    </row>
    <row r="78" spans="1:2">
      <c r="A78" t="s">
        <v>133</v>
      </c>
      <c r="B78" t="s">
        <v>134</v>
      </c>
    </row>
    <row r="79" spans="1:2">
      <c r="A79" t="s">
        <v>135</v>
      </c>
      <c r="B79" t="s">
        <v>136</v>
      </c>
    </row>
    <row r="80" spans="1:2">
      <c r="A80" t="s">
        <v>137</v>
      </c>
      <c r="B80" t="s">
        <v>138</v>
      </c>
    </row>
    <row r="81" spans="1:2">
      <c r="A81" t="s">
        <v>139</v>
      </c>
      <c r="B81" t="s">
        <v>140</v>
      </c>
    </row>
    <row r="82" spans="1:2">
      <c r="A82" t="s">
        <v>141</v>
      </c>
      <c r="B82" t="s">
        <v>123</v>
      </c>
    </row>
    <row r="83" spans="1:2">
      <c r="A83" t="s">
        <v>142</v>
      </c>
      <c r="B83" t="s">
        <v>143</v>
      </c>
    </row>
    <row r="84" spans="1:2">
      <c r="A84" t="s">
        <v>144</v>
      </c>
      <c r="B84" t="s">
        <v>145</v>
      </c>
    </row>
    <row r="85" spans="1:2">
      <c r="A85" t="s">
        <v>146</v>
      </c>
      <c r="B85" t="s">
        <v>123</v>
      </c>
    </row>
    <row r="86" spans="1:2">
      <c r="A86" t="s">
        <v>147</v>
      </c>
      <c r="B86" t="s">
        <v>148</v>
      </c>
    </row>
    <row r="87" spans="1:2">
      <c r="A87" t="s">
        <v>149</v>
      </c>
      <c r="B87" t="s">
        <v>150</v>
      </c>
    </row>
    <row r="88" spans="1:2">
      <c r="A88" t="s">
        <v>151</v>
      </c>
      <c r="B88" t="s">
        <v>3</v>
      </c>
    </row>
    <row r="89" spans="1:2">
      <c r="A89" t="s">
        <v>152</v>
      </c>
      <c r="B89" t="s">
        <v>153</v>
      </c>
    </row>
    <row r="90" spans="1:2">
      <c r="A90" t="s">
        <v>154</v>
      </c>
      <c r="B90" t="s">
        <v>155</v>
      </c>
    </row>
    <row r="91" spans="1:2">
      <c r="A91" t="s">
        <v>156</v>
      </c>
      <c r="B91" t="s">
        <v>5</v>
      </c>
    </row>
    <row r="92" spans="1:2">
      <c r="A92" t="s">
        <v>157</v>
      </c>
      <c r="B92" t="s">
        <v>5</v>
      </c>
    </row>
    <row r="93" spans="1:2">
      <c r="A93" t="s">
        <v>158</v>
      </c>
      <c r="B93" t="s">
        <v>159</v>
      </c>
    </row>
    <row r="94" spans="1:2">
      <c r="A94" t="s">
        <v>160</v>
      </c>
      <c r="B94" t="s">
        <v>161</v>
      </c>
    </row>
    <row r="95" spans="1:2">
      <c r="A95" t="s">
        <v>162</v>
      </c>
      <c r="B95" t="s">
        <v>163</v>
      </c>
    </row>
    <row r="96" spans="1:2">
      <c r="A96" t="s">
        <v>164</v>
      </c>
      <c r="B96" t="s">
        <v>165</v>
      </c>
    </row>
    <row r="97" spans="1:2">
      <c r="A97" t="s">
        <v>166</v>
      </c>
      <c r="B97" t="s">
        <v>167</v>
      </c>
    </row>
    <row r="98" spans="1:2">
      <c r="A98" t="s">
        <v>168</v>
      </c>
      <c r="B98" t="s">
        <v>169</v>
      </c>
    </row>
    <row r="99" spans="1:2">
      <c r="A99" t="s">
        <v>170</v>
      </c>
      <c r="B99" t="s">
        <v>171</v>
      </c>
    </row>
    <row r="100" spans="1:2">
      <c r="A100" t="s">
        <v>172</v>
      </c>
      <c r="B100" t="s">
        <v>3</v>
      </c>
    </row>
    <row r="101" spans="1:2">
      <c r="A101" t="s">
        <v>173</v>
      </c>
      <c r="B101" t="s">
        <v>123</v>
      </c>
    </row>
    <row r="102" spans="1:2">
      <c r="A102" t="s">
        <v>174</v>
      </c>
      <c r="B102" t="s">
        <v>175</v>
      </c>
    </row>
    <row r="103" spans="1:2">
      <c r="A103" t="s">
        <v>176</v>
      </c>
      <c r="B103" t="s">
        <v>177</v>
      </c>
    </row>
    <row r="104" spans="1:2">
      <c r="A104" t="s">
        <v>178</v>
      </c>
      <c r="B104" t="s">
        <v>179</v>
      </c>
    </row>
    <row r="105" spans="1:2">
      <c r="A105" t="s">
        <v>180</v>
      </c>
      <c r="B105" t="s">
        <v>181</v>
      </c>
    </row>
    <row r="106" spans="1:2">
      <c r="A106" t="s">
        <v>182</v>
      </c>
      <c r="B106" t="s">
        <v>183</v>
      </c>
    </row>
    <row r="107" spans="1:2">
      <c r="A107" t="s">
        <v>184</v>
      </c>
      <c r="B107" t="s">
        <v>185</v>
      </c>
    </row>
    <row r="108" spans="1:2">
      <c r="A108" t="s">
        <v>186</v>
      </c>
      <c r="B108" t="s">
        <v>187</v>
      </c>
    </row>
    <row r="109" spans="1:2">
      <c r="A109" t="s">
        <v>188</v>
      </c>
      <c r="B109" t="s">
        <v>5</v>
      </c>
    </row>
    <row r="110" spans="1:2">
      <c r="A110" t="s">
        <v>189</v>
      </c>
      <c r="B110" t="s">
        <v>190</v>
      </c>
    </row>
    <row r="111" spans="1:2">
      <c r="A111" t="s">
        <v>191</v>
      </c>
      <c r="B111" t="s">
        <v>192</v>
      </c>
    </row>
    <row r="112" spans="1:2">
      <c r="A112" t="s">
        <v>193</v>
      </c>
      <c r="B112" t="s">
        <v>3</v>
      </c>
    </row>
    <row r="113" spans="1:2">
      <c r="A113" t="s">
        <v>194</v>
      </c>
      <c r="B113" t="s">
        <v>195</v>
      </c>
    </row>
    <row r="114" spans="1:2">
      <c r="A114" t="s">
        <v>196</v>
      </c>
      <c r="B114" t="s">
        <v>197</v>
      </c>
    </row>
    <row r="115" spans="1:2">
      <c r="A115" t="s">
        <v>198</v>
      </c>
      <c r="B115" t="s">
        <v>5</v>
      </c>
    </row>
    <row r="116" spans="1:2">
      <c r="A116" t="s">
        <v>199</v>
      </c>
      <c r="B116" t="s">
        <v>5</v>
      </c>
    </row>
    <row r="117" spans="1:2">
      <c r="A117" t="s">
        <v>200</v>
      </c>
      <c r="B117" t="s">
        <v>3</v>
      </c>
    </row>
    <row r="118" spans="1:2">
      <c r="A118" t="s">
        <v>201</v>
      </c>
      <c r="B118" t="s">
        <v>202</v>
      </c>
    </row>
    <row r="119" spans="1:2">
      <c r="A119" t="s">
        <v>203</v>
      </c>
      <c r="B119" t="s">
        <v>204</v>
      </c>
    </row>
    <row r="120" spans="1:2">
      <c r="A120" t="s">
        <v>205</v>
      </c>
      <c r="B120" t="s">
        <v>3</v>
      </c>
    </row>
    <row r="121" spans="1:2">
      <c r="A121" t="s">
        <v>206</v>
      </c>
      <c r="B121" t="s">
        <v>207</v>
      </c>
    </row>
    <row r="122" spans="1:2">
      <c r="A122" t="s">
        <v>208</v>
      </c>
      <c r="B122" t="s">
        <v>209</v>
      </c>
    </row>
    <row r="123" spans="1:2">
      <c r="A123" t="s">
        <v>210</v>
      </c>
      <c r="B123" t="s">
        <v>211</v>
      </c>
    </row>
    <row r="124" spans="1:2">
      <c r="A124" t="s">
        <v>212</v>
      </c>
      <c r="B124" t="s">
        <v>213</v>
      </c>
    </row>
    <row r="125" spans="1:2">
      <c r="A125" t="s">
        <v>214</v>
      </c>
      <c r="B125" t="s">
        <v>3</v>
      </c>
    </row>
    <row r="126" spans="1:2">
      <c r="A126" t="s">
        <v>215</v>
      </c>
      <c r="B126" t="s">
        <v>216</v>
      </c>
    </row>
    <row r="127" spans="1:2">
      <c r="A127" t="s">
        <v>217</v>
      </c>
      <c r="B127" t="s">
        <v>218</v>
      </c>
    </row>
    <row r="128" spans="1:2">
      <c r="A128" t="s">
        <v>219</v>
      </c>
      <c r="B128" t="s">
        <v>3</v>
      </c>
    </row>
    <row r="129" spans="1:2">
      <c r="A129" t="s">
        <v>220</v>
      </c>
      <c r="B129" t="s">
        <v>221</v>
      </c>
    </row>
    <row r="130" spans="1:2">
      <c r="A130" t="s">
        <v>222</v>
      </c>
      <c r="B130" t="s">
        <v>5</v>
      </c>
    </row>
    <row r="131" spans="1:2">
      <c r="A131" t="s">
        <v>223</v>
      </c>
      <c r="B131" t="s">
        <v>5</v>
      </c>
    </row>
    <row r="132" spans="1:2">
      <c r="A132" t="s">
        <v>224</v>
      </c>
      <c r="B132" t="s">
        <v>225</v>
      </c>
    </row>
    <row r="133" spans="1:2">
      <c r="A133" t="s">
        <v>226</v>
      </c>
      <c r="B133" t="s">
        <v>3</v>
      </c>
    </row>
    <row r="134" spans="1:2">
      <c r="A134" t="s">
        <v>227</v>
      </c>
      <c r="B134" t="s">
        <v>228</v>
      </c>
    </row>
    <row r="135" spans="1:2">
      <c r="A135" t="s">
        <v>229</v>
      </c>
      <c r="B135" t="s">
        <v>230</v>
      </c>
    </row>
    <row r="136" spans="1:2">
      <c r="A136" t="s">
        <v>231</v>
      </c>
      <c r="B136" t="s">
        <v>232</v>
      </c>
    </row>
    <row r="137" spans="1:2">
      <c r="A137" t="s">
        <v>233</v>
      </c>
      <c r="B137" t="s">
        <v>3</v>
      </c>
    </row>
    <row r="138" spans="1:2">
      <c r="A138" t="s">
        <v>234</v>
      </c>
      <c r="B138" t="s">
        <v>5</v>
      </c>
    </row>
    <row r="139" spans="1:2">
      <c r="A139" t="s">
        <v>235</v>
      </c>
      <c r="B139" t="s">
        <v>236</v>
      </c>
    </row>
    <row r="140" spans="1:2">
      <c r="A140" t="s">
        <v>237</v>
      </c>
      <c r="B140" t="s">
        <v>123</v>
      </c>
    </row>
    <row r="141" spans="1:2">
      <c r="A141" t="s">
        <v>238</v>
      </c>
      <c r="B141" t="s">
        <v>239</v>
      </c>
    </row>
    <row r="142" spans="1:2">
      <c r="A142" t="s">
        <v>240</v>
      </c>
      <c r="B142" t="s">
        <v>5</v>
      </c>
    </row>
    <row r="143" spans="1:2">
      <c r="A143" t="s">
        <v>241</v>
      </c>
      <c r="B143" t="s">
        <v>123</v>
      </c>
    </row>
    <row r="144" spans="1:2">
      <c r="A144" t="s">
        <v>242</v>
      </c>
      <c r="B144" t="s">
        <v>243</v>
      </c>
    </row>
    <row r="145" spans="1:2">
      <c r="A145" t="s">
        <v>244</v>
      </c>
      <c r="B145" t="s">
        <v>245</v>
      </c>
    </row>
    <row r="146" spans="1:2">
      <c r="A146" t="s">
        <v>246</v>
      </c>
      <c r="B146" t="s">
        <v>123</v>
      </c>
    </row>
    <row r="147" spans="1:2">
      <c r="A147" t="s">
        <v>247</v>
      </c>
      <c r="B147" t="s">
        <v>248</v>
      </c>
    </row>
    <row r="148" spans="1:2">
      <c r="A148" t="s">
        <v>249</v>
      </c>
      <c r="B148" t="s">
        <v>5</v>
      </c>
    </row>
    <row r="149" spans="1:2">
      <c r="A149" t="s">
        <v>250</v>
      </c>
      <c r="B149" t="s">
        <v>123</v>
      </c>
    </row>
    <row r="150" spans="1:2">
      <c r="A150" t="s">
        <v>251</v>
      </c>
      <c r="B150" t="s">
        <v>252</v>
      </c>
    </row>
    <row r="151" spans="1:2">
      <c r="A151" t="s">
        <v>253</v>
      </c>
      <c r="B151" t="s">
        <v>254</v>
      </c>
    </row>
    <row r="152" spans="1:2">
      <c r="A152" t="s">
        <v>255</v>
      </c>
      <c r="B152" t="s">
        <v>3</v>
      </c>
    </row>
    <row r="153" spans="1:2">
      <c r="A153" t="s">
        <v>256</v>
      </c>
      <c r="B153" t="s">
        <v>5</v>
      </c>
    </row>
    <row r="154" spans="1:2">
      <c r="A154" t="s">
        <v>257</v>
      </c>
      <c r="B154" t="s">
        <v>258</v>
      </c>
    </row>
    <row r="155" spans="1:2">
      <c r="A155" t="s">
        <v>259</v>
      </c>
      <c r="B155" t="s">
        <v>260</v>
      </c>
    </row>
    <row r="156" spans="1:2">
      <c r="A156" t="s">
        <v>261</v>
      </c>
      <c r="B156" t="s">
        <v>262</v>
      </c>
    </row>
    <row r="157" spans="1:2">
      <c r="A157" t="s">
        <v>263</v>
      </c>
      <c r="B157" t="s">
        <v>264</v>
      </c>
    </row>
    <row r="158" spans="1:2">
      <c r="A158" t="s">
        <v>265</v>
      </c>
      <c r="B158" t="s">
        <v>266</v>
      </c>
    </row>
    <row r="159" spans="1:2">
      <c r="A159" t="s">
        <v>267</v>
      </c>
      <c r="B159" t="s">
        <v>268</v>
      </c>
    </row>
    <row r="160" spans="1:2">
      <c r="A160" t="s">
        <v>269</v>
      </c>
      <c r="B160" t="s">
        <v>230</v>
      </c>
    </row>
    <row r="161" spans="1:2">
      <c r="A161" t="s">
        <v>270</v>
      </c>
      <c r="B161" t="s">
        <v>271</v>
      </c>
    </row>
    <row r="162" spans="1:2">
      <c r="A162" t="s">
        <v>272</v>
      </c>
      <c r="B162" t="s">
        <v>273</v>
      </c>
    </row>
    <row r="163" spans="1:2">
      <c r="A163" t="s">
        <v>274</v>
      </c>
      <c r="B163" t="s">
        <v>5</v>
      </c>
    </row>
    <row r="164" spans="1:2">
      <c r="A164" t="s">
        <v>275</v>
      </c>
      <c r="B164" t="s">
        <v>5</v>
      </c>
    </row>
    <row r="165" spans="1:2">
      <c r="A165" t="s">
        <v>276</v>
      </c>
      <c r="B165" t="s">
        <v>5</v>
      </c>
    </row>
    <row r="166" spans="1:2">
      <c r="A166" t="s">
        <v>277</v>
      </c>
      <c r="B166" t="s">
        <v>5</v>
      </c>
    </row>
    <row r="167" spans="1:2">
      <c r="A167" t="s">
        <v>278</v>
      </c>
      <c r="B167" t="s">
        <v>5</v>
      </c>
    </row>
    <row r="168" spans="1:2">
      <c r="A168" t="s">
        <v>279</v>
      </c>
      <c r="B168" t="s">
        <v>280</v>
      </c>
    </row>
    <row r="169" spans="1:2">
      <c r="A169" t="s">
        <v>281</v>
      </c>
      <c r="B169" t="s">
        <v>282</v>
      </c>
    </row>
    <row r="170" spans="1:2">
      <c r="A170" t="s">
        <v>283</v>
      </c>
      <c r="B170" t="s">
        <v>236</v>
      </c>
    </row>
    <row r="171" spans="1:2">
      <c r="A171" t="s">
        <v>284</v>
      </c>
      <c r="B171" t="s">
        <v>285</v>
      </c>
    </row>
    <row r="172" spans="1:2">
      <c r="A172" t="s">
        <v>286</v>
      </c>
      <c r="B172" t="s">
        <v>287</v>
      </c>
    </row>
    <row r="173" spans="1:2">
      <c r="A173" t="s">
        <v>288</v>
      </c>
      <c r="B173" t="s">
        <v>258</v>
      </c>
    </row>
    <row r="174" spans="1:2">
      <c r="A174" t="s">
        <v>289</v>
      </c>
      <c r="B174" t="s">
        <v>290</v>
      </c>
    </row>
    <row r="175" spans="1:2">
      <c r="A175" t="s">
        <v>291</v>
      </c>
      <c r="B175" t="s">
        <v>292</v>
      </c>
    </row>
    <row r="176" spans="1:2">
      <c r="A176" t="s">
        <v>293</v>
      </c>
      <c r="B176" t="s">
        <v>294</v>
      </c>
    </row>
    <row r="177" spans="1:2">
      <c r="A177" t="s">
        <v>295</v>
      </c>
      <c r="B177" t="s">
        <v>296</v>
      </c>
    </row>
    <row r="178" spans="1:2">
      <c r="A178" t="s">
        <v>297</v>
      </c>
      <c r="B178" t="s">
        <v>3</v>
      </c>
    </row>
    <row r="179" spans="1:2">
      <c r="A179" t="s">
        <v>298</v>
      </c>
      <c r="B179" t="s">
        <v>299</v>
      </c>
    </row>
    <row r="180" spans="1:2">
      <c r="A180" t="s">
        <v>300</v>
      </c>
      <c r="B180" t="s">
        <v>301</v>
      </c>
    </row>
    <row r="181" spans="1:2">
      <c r="A181" t="s">
        <v>302</v>
      </c>
      <c r="B181" t="s">
        <v>303</v>
      </c>
    </row>
    <row r="182" spans="1:2">
      <c r="A182" t="s">
        <v>304</v>
      </c>
      <c r="B182" t="s">
        <v>305</v>
      </c>
    </row>
    <row r="183" spans="1:2">
      <c r="A183" t="s">
        <v>306</v>
      </c>
      <c r="B183" t="s">
        <v>236</v>
      </c>
    </row>
    <row r="184" spans="1:2">
      <c r="A184" t="s">
        <v>307</v>
      </c>
      <c r="B184" t="s">
        <v>5</v>
      </c>
    </row>
    <row r="185" spans="1:2">
      <c r="A185" t="s">
        <v>308</v>
      </c>
      <c r="B185" t="s">
        <v>3</v>
      </c>
    </row>
    <row r="186" spans="1:2">
      <c r="A186" t="s">
        <v>309</v>
      </c>
      <c r="B186" t="s">
        <v>123</v>
      </c>
    </row>
    <row r="187" spans="1:2">
      <c r="A187" t="s">
        <v>310</v>
      </c>
      <c r="B187" t="s">
        <v>3</v>
      </c>
    </row>
    <row r="188" spans="1:2">
      <c r="A188" t="s">
        <v>311</v>
      </c>
      <c r="B188" t="s">
        <v>123</v>
      </c>
    </row>
    <row r="189" spans="1:2">
      <c r="A189" t="s">
        <v>312</v>
      </c>
      <c r="B189" t="s">
        <v>3</v>
      </c>
    </row>
    <row r="190" spans="1:2">
      <c r="A190" t="s">
        <v>313</v>
      </c>
      <c r="B190" t="s">
        <v>123</v>
      </c>
    </row>
    <row r="191" spans="1:2">
      <c r="A191" t="s">
        <v>314</v>
      </c>
      <c r="B191" t="s">
        <v>3</v>
      </c>
    </row>
    <row r="192" spans="1:2">
      <c r="A192" t="s">
        <v>315</v>
      </c>
      <c r="B192" t="s">
        <v>123</v>
      </c>
    </row>
    <row r="193" spans="1:2">
      <c r="A193" t="s">
        <v>316</v>
      </c>
      <c r="B193" t="s">
        <v>236</v>
      </c>
    </row>
    <row r="194" spans="1:2">
      <c r="A194" t="s">
        <v>317</v>
      </c>
      <c r="B194" t="s">
        <v>318</v>
      </c>
    </row>
    <row r="195" spans="1:2">
      <c r="A195" t="s">
        <v>319</v>
      </c>
      <c r="B195" t="s">
        <v>320</v>
      </c>
    </row>
    <row r="196" spans="1:2">
      <c r="A196" t="s">
        <v>321</v>
      </c>
      <c r="B196" t="s">
        <v>322</v>
      </c>
    </row>
    <row r="197" spans="1:2">
      <c r="A197" t="s">
        <v>323</v>
      </c>
      <c r="B197" t="s">
        <v>324</v>
      </c>
    </row>
    <row r="198" spans="1:2">
      <c r="A198" t="s">
        <v>325</v>
      </c>
      <c r="B198" t="s">
        <v>326</v>
      </c>
    </row>
    <row r="199" spans="1:2">
      <c r="A199" t="s">
        <v>327</v>
      </c>
      <c r="B199" t="s">
        <v>3</v>
      </c>
    </row>
    <row r="200" spans="1:2">
      <c r="A200" t="s">
        <v>328</v>
      </c>
      <c r="B200" t="s">
        <v>329</v>
      </c>
    </row>
    <row r="201" spans="1:2">
      <c r="A201" t="s">
        <v>330</v>
      </c>
      <c r="B201" t="s">
        <v>230</v>
      </c>
    </row>
    <row r="202" spans="1:2">
      <c r="A202" t="s">
        <v>331</v>
      </c>
      <c r="B202" t="s">
        <v>332</v>
      </c>
    </row>
    <row r="203" spans="1:2">
      <c r="A203" t="s">
        <v>333</v>
      </c>
      <c r="B203" t="s">
        <v>3</v>
      </c>
    </row>
    <row r="204" spans="1:2">
      <c r="A204" t="s">
        <v>334</v>
      </c>
      <c r="B204" t="s">
        <v>335</v>
      </c>
    </row>
    <row r="205" spans="1:2">
      <c r="A205" t="s">
        <v>336</v>
      </c>
      <c r="B205" t="s">
        <v>337</v>
      </c>
    </row>
    <row r="206" spans="1:2">
      <c r="A206" t="s">
        <v>338</v>
      </c>
      <c r="B206" t="s">
        <v>3</v>
      </c>
    </row>
    <row r="207" spans="1:2">
      <c r="A207" t="s">
        <v>339</v>
      </c>
      <c r="B207" t="s">
        <v>340</v>
      </c>
    </row>
    <row r="208" spans="1:2">
      <c r="A208" t="s">
        <v>341</v>
      </c>
      <c r="B208" t="s">
        <v>3</v>
      </c>
    </row>
    <row r="209" spans="1:2">
      <c r="A209" t="s">
        <v>342</v>
      </c>
      <c r="B209" t="s">
        <v>340</v>
      </c>
    </row>
    <row r="210" spans="1:2">
      <c r="A210" t="s">
        <v>343</v>
      </c>
      <c r="B210" t="s">
        <v>3</v>
      </c>
    </row>
    <row r="211" spans="1:2">
      <c r="A211" t="s">
        <v>344</v>
      </c>
      <c r="B211" t="s">
        <v>340</v>
      </c>
    </row>
    <row r="212" spans="1:2">
      <c r="A212" t="s">
        <v>345</v>
      </c>
      <c r="B212" t="s">
        <v>3</v>
      </c>
    </row>
    <row r="213" spans="1:2">
      <c r="A213" t="s">
        <v>346</v>
      </c>
      <c r="B213" t="s">
        <v>340</v>
      </c>
    </row>
    <row r="214" spans="1:2">
      <c r="A214" t="s">
        <v>347</v>
      </c>
      <c r="B214" t="s">
        <v>3</v>
      </c>
    </row>
    <row r="215" spans="1:2">
      <c r="A215" t="s">
        <v>348</v>
      </c>
      <c r="B215" t="s">
        <v>258</v>
      </c>
    </row>
    <row r="216" spans="1:2">
      <c r="A216" t="s">
        <v>349</v>
      </c>
      <c r="B216" t="s">
        <v>350</v>
      </c>
    </row>
    <row r="217" spans="1:2">
      <c r="A217" t="s">
        <v>351</v>
      </c>
      <c r="B217" t="s">
        <v>352</v>
      </c>
    </row>
    <row r="218" spans="1:2">
      <c r="A218" t="s">
        <v>353</v>
      </c>
      <c r="B218" t="s">
        <v>3</v>
      </c>
    </row>
    <row r="219" spans="1:2">
      <c r="A219" t="s">
        <v>354</v>
      </c>
      <c r="B219" t="s">
        <v>355</v>
      </c>
    </row>
    <row r="220" spans="1:2">
      <c r="A220" t="s">
        <v>356</v>
      </c>
      <c r="B220" t="s">
        <v>258</v>
      </c>
    </row>
    <row r="221" spans="1:2">
      <c r="A221" t="s">
        <v>357</v>
      </c>
      <c r="B221" t="s">
        <v>358</v>
      </c>
    </row>
    <row r="222" spans="1:2">
      <c r="A222" t="s">
        <v>359</v>
      </c>
      <c r="B222" t="s">
        <v>360</v>
      </c>
    </row>
    <row r="223" spans="1:2">
      <c r="A223" t="s">
        <v>361</v>
      </c>
      <c r="B223" t="s">
        <v>362</v>
      </c>
    </row>
    <row r="224" spans="1:2">
      <c r="A224" t="s">
        <v>363</v>
      </c>
      <c r="B224" t="s">
        <v>364</v>
      </c>
    </row>
    <row r="225" spans="1:2">
      <c r="A225" t="s">
        <v>365</v>
      </c>
      <c r="B225" t="s">
        <v>366</v>
      </c>
    </row>
    <row r="226" spans="1:2">
      <c r="A226" t="s">
        <v>367</v>
      </c>
      <c r="B226" t="s">
        <v>230</v>
      </c>
    </row>
    <row r="227" spans="1:2">
      <c r="A227" t="s">
        <v>368</v>
      </c>
      <c r="B227" t="s">
        <v>369</v>
      </c>
    </row>
    <row r="228" spans="1:2">
      <c r="A228" t="s">
        <v>370</v>
      </c>
      <c r="B228" t="s">
        <v>230</v>
      </c>
    </row>
    <row r="229" spans="1:2">
      <c r="A229" t="s">
        <v>371</v>
      </c>
      <c r="B229" t="s">
        <v>3</v>
      </c>
    </row>
    <row r="230" spans="1:2">
      <c r="A230" t="s">
        <v>372</v>
      </c>
      <c r="B230" t="s">
        <v>340</v>
      </c>
    </row>
    <row r="231" spans="1:2">
      <c r="A231" t="s">
        <v>373</v>
      </c>
      <c r="B231" t="s">
        <v>3</v>
      </c>
    </row>
    <row r="232" spans="1:2">
      <c r="A232" t="s">
        <v>374</v>
      </c>
      <c r="B232" t="s">
        <v>340</v>
      </c>
    </row>
    <row r="233" spans="1:2">
      <c r="A233" t="s">
        <v>375</v>
      </c>
      <c r="B233" t="s">
        <v>3</v>
      </c>
    </row>
    <row r="234" spans="1:2">
      <c r="A234" t="s">
        <v>376</v>
      </c>
      <c r="B234" t="s">
        <v>340</v>
      </c>
    </row>
    <row r="235" spans="1:2">
      <c r="A235" t="s">
        <v>377</v>
      </c>
      <c r="B235" t="s">
        <v>3</v>
      </c>
    </row>
    <row r="236" spans="1:2">
      <c r="A236" t="s">
        <v>378</v>
      </c>
      <c r="B236" t="s">
        <v>340</v>
      </c>
    </row>
    <row r="237" spans="1:2">
      <c r="A237" t="s">
        <v>379</v>
      </c>
      <c r="B237" t="s">
        <v>3</v>
      </c>
    </row>
    <row r="238" spans="1:2">
      <c r="A238" t="s">
        <v>380</v>
      </c>
      <c r="B238" t="s">
        <v>381</v>
      </c>
    </row>
    <row r="239" spans="1:2">
      <c r="A239" t="s">
        <v>382</v>
      </c>
      <c r="B239" t="s">
        <v>258</v>
      </c>
    </row>
    <row r="240" spans="1:2">
      <c r="A240" t="s">
        <v>383</v>
      </c>
      <c r="B240" t="s">
        <v>384</v>
      </c>
    </row>
    <row r="241" spans="1:2">
      <c r="A241" t="s">
        <v>385</v>
      </c>
      <c r="B241" t="s">
        <v>386</v>
      </c>
    </row>
    <row r="242" spans="1:2">
      <c r="A242" t="s">
        <v>387</v>
      </c>
      <c r="B242" t="s">
        <v>388</v>
      </c>
    </row>
    <row r="243" spans="1:2">
      <c r="A243" t="s">
        <v>389</v>
      </c>
      <c r="B243" t="s">
        <v>390</v>
      </c>
    </row>
    <row r="244" spans="1:2">
      <c r="A244" t="s">
        <v>391</v>
      </c>
      <c r="B244" t="s">
        <v>3</v>
      </c>
    </row>
    <row r="245" spans="1:2">
      <c r="A245" t="s">
        <v>392</v>
      </c>
      <c r="B245" t="s">
        <v>393</v>
      </c>
    </row>
    <row r="246" spans="1:2">
      <c r="A246" t="s">
        <v>394</v>
      </c>
      <c r="B246" t="s">
        <v>395</v>
      </c>
    </row>
    <row r="247" spans="1:2">
      <c r="A247" t="s">
        <v>396</v>
      </c>
      <c r="B247" t="s">
        <v>397</v>
      </c>
    </row>
    <row r="248" spans="1:2">
      <c r="A248" t="s">
        <v>398</v>
      </c>
      <c r="B248" t="s">
        <v>399</v>
      </c>
    </row>
    <row r="249" spans="1:2">
      <c r="A249" t="s">
        <v>400</v>
      </c>
      <c r="B249" t="s">
        <v>401</v>
      </c>
    </row>
    <row r="250" spans="1:2">
      <c r="A250" t="s">
        <v>402</v>
      </c>
      <c r="B250" t="s">
        <v>3</v>
      </c>
    </row>
    <row r="251" spans="1:2">
      <c r="A251" t="s">
        <v>403</v>
      </c>
      <c r="B251" t="s">
        <v>340</v>
      </c>
    </row>
    <row r="252" spans="1:2">
      <c r="A252" t="s">
        <v>404</v>
      </c>
      <c r="B252" t="s">
        <v>3</v>
      </c>
    </row>
    <row r="253" spans="1:2">
      <c r="A253" t="s">
        <v>405</v>
      </c>
      <c r="B253" t="s">
        <v>340</v>
      </c>
    </row>
    <row r="254" spans="1:2">
      <c r="A254" t="s">
        <v>406</v>
      </c>
      <c r="B254" t="s">
        <v>3</v>
      </c>
    </row>
    <row r="255" spans="1:2">
      <c r="A255" t="s">
        <v>407</v>
      </c>
      <c r="B255" t="s">
        <v>340</v>
      </c>
    </row>
    <row r="256" spans="1:2">
      <c r="A256" t="s">
        <v>408</v>
      </c>
      <c r="B256" t="s">
        <v>3</v>
      </c>
    </row>
    <row r="257" spans="1:2">
      <c r="A257" t="s">
        <v>409</v>
      </c>
      <c r="B257" t="s">
        <v>340</v>
      </c>
    </row>
    <row r="258" spans="1:2">
      <c r="A258" t="s">
        <v>410</v>
      </c>
      <c r="B258" t="s">
        <v>3</v>
      </c>
    </row>
    <row r="259" spans="1:2">
      <c r="A259" t="s">
        <v>411</v>
      </c>
      <c r="B259" t="s">
        <v>258</v>
      </c>
    </row>
    <row r="260" spans="1:2">
      <c r="A260" t="s">
        <v>412</v>
      </c>
      <c r="B260" t="s">
        <v>413</v>
      </c>
    </row>
    <row r="261" spans="1:2">
      <c r="A261" t="s">
        <v>414</v>
      </c>
      <c r="B261" t="s">
        <v>415</v>
      </c>
    </row>
    <row r="262" spans="1:2">
      <c r="A262" t="s">
        <v>416</v>
      </c>
      <c r="B262" t="s">
        <v>417</v>
      </c>
    </row>
    <row r="263" spans="1:2">
      <c r="A263" t="s">
        <v>418</v>
      </c>
      <c r="B263" t="s">
        <v>419</v>
      </c>
    </row>
    <row r="264" spans="1:2">
      <c r="A264" t="s">
        <v>420</v>
      </c>
      <c r="B264" t="s">
        <v>421</v>
      </c>
    </row>
    <row r="265" spans="1:2">
      <c r="A265" t="s">
        <v>422</v>
      </c>
      <c r="B265" t="s">
        <v>3</v>
      </c>
    </row>
    <row r="266" spans="1:2">
      <c r="A266" t="s">
        <v>423</v>
      </c>
      <c r="B266" t="s">
        <v>424</v>
      </c>
    </row>
    <row r="267" spans="1:2">
      <c r="A267" t="s">
        <v>425</v>
      </c>
      <c r="B267" t="s">
        <v>426</v>
      </c>
    </row>
    <row r="268" spans="1:2">
      <c r="A268" t="s">
        <v>427</v>
      </c>
      <c r="B268" t="s">
        <v>428</v>
      </c>
    </row>
    <row r="269" spans="1:2">
      <c r="A269" t="s">
        <v>429</v>
      </c>
      <c r="B269" t="s">
        <v>3</v>
      </c>
    </row>
    <row r="270" spans="1:2">
      <c r="A270" t="s">
        <v>430</v>
      </c>
      <c r="B270" t="s">
        <v>431</v>
      </c>
    </row>
    <row r="271" spans="1:2">
      <c r="A271" t="s">
        <v>432</v>
      </c>
      <c r="B271" t="s">
        <v>433</v>
      </c>
    </row>
    <row r="272" spans="1:2">
      <c r="A272" t="s">
        <v>434</v>
      </c>
      <c r="B272" t="s">
        <v>230</v>
      </c>
    </row>
    <row r="273" spans="1:2">
      <c r="A273" t="s">
        <v>435</v>
      </c>
      <c r="B273" t="s">
        <v>3</v>
      </c>
    </row>
    <row r="274" spans="1:2">
      <c r="A274" t="s">
        <v>436</v>
      </c>
      <c r="B274" t="s">
        <v>340</v>
      </c>
    </row>
    <row r="275" spans="1:2">
      <c r="A275" t="s">
        <v>437</v>
      </c>
      <c r="B275" t="s">
        <v>3</v>
      </c>
    </row>
    <row r="276" spans="1:2">
      <c r="A276" t="s">
        <v>438</v>
      </c>
      <c r="B276" t="s">
        <v>340</v>
      </c>
    </row>
    <row r="277" spans="1:2">
      <c r="A277" t="s">
        <v>439</v>
      </c>
      <c r="B277" t="s">
        <v>3</v>
      </c>
    </row>
    <row r="278" spans="1:2">
      <c r="A278" t="s">
        <v>440</v>
      </c>
      <c r="B278" t="s">
        <v>340</v>
      </c>
    </row>
    <row r="279" spans="1:2">
      <c r="A279" t="s">
        <v>441</v>
      </c>
      <c r="B279" t="s">
        <v>3</v>
      </c>
    </row>
    <row r="280" spans="1:2">
      <c r="A280" t="s">
        <v>442</v>
      </c>
      <c r="B280" t="s">
        <v>340</v>
      </c>
    </row>
    <row r="281" spans="1:2">
      <c r="A281" t="s">
        <v>443</v>
      </c>
      <c r="B281" t="s">
        <v>3</v>
      </c>
    </row>
    <row r="282" spans="1:2">
      <c r="A282" t="s">
        <v>444</v>
      </c>
      <c r="B282" t="s">
        <v>236</v>
      </c>
    </row>
    <row r="283" spans="1:2">
      <c r="A283" t="s">
        <v>445</v>
      </c>
      <c r="B283" t="s">
        <v>446</v>
      </c>
    </row>
    <row r="284" spans="1:2">
      <c r="A284" t="s">
        <v>447</v>
      </c>
      <c r="B284" t="s">
        <v>258</v>
      </c>
    </row>
    <row r="285" spans="1:2">
      <c r="A285" t="s">
        <v>448</v>
      </c>
      <c r="B285" t="s">
        <v>449</v>
      </c>
    </row>
    <row r="286" spans="1:2">
      <c r="A286" t="s">
        <v>450</v>
      </c>
      <c r="B286" t="s">
        <v>451</v>
      </c>
    </row>
    <row r="287" spans="1:2">
      <c r="A287" t="s">
        <v>452</v>
      </c>
      <c r="B287" t="s">
        <v>453</v>
      </c>
    </row>
    <row r="288" spans="1:2">
      <c r="A288" t="s">
        <v>454</v>
      </c>
      <c r="B288" t="s">
        <v>455</v>
      </c>
    </row>
    <row r="289" spans="1:2">
      <c r="A289" t="s">
        <v>456</v>
      </c>
      <c r="B289" t="s">
        <v>457</v>
      </c>
    </row>
    <row r="290" spans="1:2">
      <c r="A290" t="s">
        <v>458</v>
      </c>
      <c r="B290" t="s">
        <v>230</v>
      </c>
    </row>
    <row r="291" spans="1:2">
      <c r="A291" t="s">
        <v>459</v>
      </c>
      <c r="B291" t="s">
        <v>460</v>
      </c>
    </row>
    <row r="292" spans="1:2">
      <c r="A292" t="s">
        <v>461</v>
      </c>
      <c r="B292" t="s">
        <v>236</v>
      </c>
    </row>
    <row r="293" spans="1:2">
      <c r="A293" t="s">
        <v>462</v>
      </c>
      <c r="B293" t="s">
        <v>463</v>
      </c>
    </row>
    <row r="294" spans="1:2">
      <c r="A294" t="s">
        <v>464</v>
      </c>
      <c r="B294" t="s">
        <v>3</v>
      </c>
    </row>
    <row r="295" spans="1:2">
      <c r="A295" t="s">
        <v>465</v>
      </c>
      <c r="B295" t="s">
        <v>340</v>
      </c>
    </row>
    <row r="296" spans="1:2">
      <c r="A296" t="s">
        <v>466</v>
      </c>
      <c r="B296" t="s">
        <v>3</v>
      </c>
    </row>
    <row r="297" spans="1:2">
      <c r="A297" t="s">
        <v>467</v>
      </c>
      <c r="B297" t="s">
        <v>340</v>
      </c>
    </row>
    <row r="298" spans="1:2">
      <c r="A298" t="s">
        <v>468</v>
      </c>
      <c r="B298" t="s">
        <v>3</v>
      </c>
    </row>
    <row r="299" spans="1:2">
      <c r="A299" t="s">
        <v>469</v>
      </c>
      <c r="B299" t="s">
        <v>340</v>
      </c>
    </row>
    <row r="300" spans="1:2">
      <c r="A300" t="s">
        <v>470</v>
      </c>
      <c r="B300" t="s">
        <v>3</v>
      </c>
    </row>
    <row r="301" spans="1:2">
      <c r="A301" t="s">
        <v>471</v>
      </c>
      <c r="B301" t="s">
        <v>340</v>
      </c>
    </row>
    <row r="302" spans="1:2">
      <c r="A302" t="s">
        <v>472</v>
      </c>
      <c r="B302" t="s">
        <v>3</v>
      </c>
    </row>
    <row r="303" spans="1:2">
      <c r="A303" t="s">
        <v>473</v>
      </c>
      <c r="B303" t="s">
        <v>258</v>
      </c>
    </row>
    <row r="304" spans="1:2">
      <c r="A304" t="s">
        <v>474</v>
      </c>
      <c r="B304" t="s">
        <v>5</v>
      </c>
    </row>
    <row r="305" spans="1:2">
      <c r="A305" t="s">
        <v>475</v>
      </c>
      <c r="B305" t="s">
        <v>476</v>
      </c>
    </row>
    <row r="306" spans="1:2">
      <c r="A306" t="s">
        <v>477</v>
      </c>
      <c r="B306" t="s">
        <v>478</v>
      </c>
    </row>
    <row r="307" spans="1:2">
      <c r="A307" t="s">
        <v>479</v>
      </c>
      <c r="B307" t="s">
        <v>3</v>
      </c>
    </row>
    <row r="308" spans="1:2">
      <c r="A308" t="s">
        <v>480</v>
      </c>
      <c r="B308" t="s">
        <v>481</v>
      </c>
    </row>
    <row r="309" spans="1:2">
      <c r="A309" t="s">
        <v>482</v>
      </c>
      <c r="B309" t="s">
        <v>483</v>
      </c>
    </row>
    <row r="310" spans="1:2">
      <c r="A310" t="s">
        <v>484</v>
      </c>
      <c r="B310" t="s">
        <v>3</v>
      </c>
    </row>
    <row r="311" spans="1:2">
      <c r="A311" t="s">
        <v>485</v>
      </c>
      <c r="B311" t="s">
        <v>486</v>
      </c>
    </row>
    <row r="312" spans="1:2">
      <c r="A312" t="s">
        <v>487</v>
      </c>
      <c r="B312" t="s">
        <v>488</v>
      </c>
    </row>
    <row r="313" spans="1:2">
      <c r="A313" t="s">
        <v>489</v>
      </c>
      <c r="B313" t="s">
        <v>490</v>
      </c>
    </row>
    <row r="314" spans="1:2">
      <c r="A314" t="s">
        <v>491</v>
      </c>
      <c r="B314" t="s">
        <v>230</v>
      </c>
    </row>
    <row r="315" spans="1:2">
      <c r="A315" t="s">
        <v>492</v>
      </c>
      <c r="B315" t="s">
        <v>493</v>
      </c>
    </row>
    <row r="316" spans="1:2">
      <c r="A316" t="s">
        <v>494</v>
      </c>
      <c r="B316" t="s">
        <v>230</v>
      </c>
    </row>
    <row r="317" spans="1:2">
      <c r="A317" t="s">
        <v>495</v>
      </c>
      <c r="B317" t="s">
        <v>3</v>
      </c>
    </row>
    <row r="318" spans="1:2">
      <c r="A318" t="s">
        <v>496</v>
      </c>
      <c r="B318" t="s">
        <v>340</v>
      </c>
    </row>
    <row r="319" spans="1:2">
      <c r="A319" t="s">
        <v>497</v>
      </c>
      <c r="B319" t="s">
        <v>3</v>
      </c>
    </row>
    <row r="320" spans="1:2">
      <c r="A320" t="s">
        <v>498</v>
      </c>
      <c r="B320" t="s">
        <v>340</v>
      </c>
    </row>
    <row r="321" spans="1:2">
      <c r="A321" t="s">
        <v>499</v>
      </c>
      <c r="B321" t="s">
        <v>3</v>
      </c>
    </row>
    <row r="322" spans="1:2">
      <c r="A322" t="s">
        <v>500</v>
      </c>
      <c r="B322" t="s">
        <v>340</v>
      </c>
    </row>
    <row r="323" spans="1:2">
      <c r="A323" t="s">
        <v>501</v>
      </c>
      <c r="B323" t="s">
        <v>3</v>
      </c>
    </row>
    <row r="324" spans="1:2">
      <c r="A324" t="s">
        <v>502</v>
      </c>
      <c r="B324" t="s">
        <v>340</v>
      </c>
    </row>
    <row r="325" spans="1:2">
      <c r="A325" t="s">
        <v>503</v>
      </c>
      <c r="B325" t="s">
        <v>3</v>
      </c>
    </row>
    <row r="326" spans="1:2">
      <c r="A326" t="s">
        <v>504</v>
      </c>
      <c r="B326" t="s">
        <v>5</v>
      </c>
    </row>
    <row r="327" spans="1:2">
      <c r="A327" t="s">
        <v>505</v>
      </c>
      <c r="B327" t="s">
        <v>258</v>
      </c>
    </row>
    <row r="328" spans="1:2">
      <c r="A328" t="s">
        <v>506</v>
      </c>
      <c r="B328" t="s">
        <v>507</v>
      </c>
    </row>
    <row r="329" spans="1:2">
      <c r="A329" t="s">
        <v>508</v>
      </c>
      <c r="B329" t="s">
        <v>509</v>
      </c>
    </row>
    <row r="330" spans="1:2">
      <c r="A330" t="s">
        <v>510</v>
      </c>
      <c r="B330" t="s">
        <v>5</v>
      </c>
    </row>
    <row r="331" spans="1:2">
      <c r="A331" t="s">
        <v>511</v>
      </c>
      <c r="B331" t="s">
        <v>3</v>
      </c>
    </row>
    <row r="332" spans="1:2">
      <c r="A332" t="s">
        <v>512</v>
      </c>
      <c r="B332" t="s">
        <v>513</v>
      </c>
    </row>
    <row r="333" spans="1:2">
      <c r="A333" t="s">
        <v>514</v>
      </c>
      <c r="B333" t="s">
        <v>515</v>
      </c>
    </row>
    <row r="334" spans="1:2">
      <c r="A334" t="s">
        <v>516</v>
      </c>
      <c r="B334" t="s">
        <v>517</v>
      </c>
    </row>
    <row r="335" spans="1:2">
      <c r="A335" t="s">
        <v>518</v>
      </c>
      <c r="B335" t="s">
        <v>3</v>
      </c>
    </row>
    <row r="336" spans="1:2">
      <c r="A336" t="s">
        <v>519</v>
      </c>
      <c r="B336" t="s">
        <v>5</v>
      </c>
    </row>
    <row r="337" spans="1:2">
      <c r="A337" t="s">
        <v>520</v>
      </c>
      <c r="B337" t="s">
        <v>5</v>
      </c>
    </row>
    <row r="338" spans="1:2">
      <c r="A338" t="s">
        <v>521</v>
      </c>
      <c r="B338" t="s">
        <v>3</v>
      </c>
    </row>
    <row r="339" spans="1:2">
      <c r="A339" t="s">
        <v>522</v>
      </c>
      <c r="B339" t="s">
        <v>340</v>
      </c>
    </row>
    <row r="340" spans="1:2">
      <c r="A340" t="s">
        <v>523</v>
      </c>
      <c r="B340" t="s">
        <v>3</v>
      </c>
    </row>
    <row r="341" spans="1:2">
      <c r="A341" t="s">
        <v>524</v>
      </c>
      <c r="B341" t="s">
        <v>340</v>
      </c>
    </row>
    <row r="342" spans="1:2">
      <c r="A342" t="s">
        <v>525</v>
      </c>
      <c r="B342" t="s">
        <v>3</v>
      </c>
    </row>
    <row r="343" spans="1:2">
      <c r="A343" t="s">
        <v>526</v>
      </c>
      <c r="B343" t="s">
        <v>340</v>
      </c>
    </row>
    <row r="344" spans="1:2">
      <c r="A344" t="s">
        <v>527</v>
      </c>
      <c r="B344" t="s">
        <v>3</v>
      </c>
    </row>
    <row r="345" spans="1:2">
      <c r="A345" t="s">
        <v>528</v>
      </c>
      <c r="B345" t="s">
        <v>340</v>
      </c>
    </row>
    <row r="346" spans="1:2">
      <c r="A346" t="s">
        <v>529</v>
      </c>
      <c r="B346" t="s">
        <v>3</v>
      </c>
    </row>
    <row r="347" spans="1:2">
      <c r="A347" t="s">
        <v>530</v>
      </c>
      <c r="B347" t="s">
        <v>258</v>
      </c>
    </row>
    <row r="348" spans="1:2">
      <c r="A348" t="s">
        <v>531</v>
      </c>
      <c r="B348" t="s">
        <v>532</v>
      </c>
    </row>
    <row r="349" spans="1:2">
      <c r="A349" t="s">
        <v>533</v>
      </c>
      <c r="B349" t="s">
        <v>534</v>
      </c>
    </row>
    <row r="350" spans="1:2">
      <c r="A350" t="s">
        <v>535</v>
      </c>
      <c r="B350" t="s">
        <v>3</v>
      </c>
    </row>
    <row r="351" spans="1:2">
      <c r="A351" t="s">
        <v>536</v>
      </c>
      <c r="B351" t="s">
        <v>537</v>
      </c>
    </row>
    <row r="352" spans="1:2">
      <c r="A352" t="s">
        <v>538</v>
      </c>
      <c r="B352" t="s">
        <v>539</v>
      </c>
    </row>
    <row r="353" spans="1:2">
      <c r="A353" t="s">
        <v>540</v>
      </c>
      <c r="B353" t="s">
        <v>541</v>
      </c>
    </row>
    <row r="354" spans="1:2">
      <c r="A354" t="s">
        <v>542</v>
      </c>
      <c r="B354" t="s">
        <v>543</v>
      </c>
    </row>
    <row r="355" spans="1:2">
      <c r="A355" t="s">
        <v>544</v>
      </c>
      <c r="B355" t="s">
        <v>230</v>
      </c>
    </row>
    <row r="356" spans="1:2">
      <c r="A356" t="s">
        <v>545</v>
      </c>
      <c r="B356" t="s">
        <v>546</v>
      </c>
    </row>
    <row r="357" spans="1:2">
      <c r="A357" t="s">
        <v>547</v>
      </c>
      <c r="B357" t="s">
        <v>5</v>
      </c>
    </row>
    <row r="358" spans="1:2">
      <c r="A358" t="s">
        <v>548</v>
      </c>
      <c r="B358" t="s">
        <v>5</v>
      </c>
    </row>
    <row r="359" spans="1:2">
      <c r="A359" t="s">
        <v>549</v>
      </c>
      <c r="B359" t="s">
        <v>5</v>
      </c>
    </row>
    <row r="360" spans="1:2">
      <c r="A360" t="s">
        <v>550</v>
      </c>
      <c r="B360" t="s">
        <v>5</v>
      </c>
    </row>
    <row r="361" spans="1:2">
      <c r="A361" t="s">
        <v>551</v>
      </c>
      <c r="B361" t="s">
        <v>3</v>
      </c>
    </row>
    <row r="362" spans="1:2">
      <c r="A362" t="s">
        <v>619</v>
      </c>
      <c r="B362" t="s">
        <v>340</v>
      </c>
    </row>
    <row r="363" spans="1:2">
      <c r="A363" t="s">
        <v>620</v>
      </c>
      <c r="B363" t="s">
        <v>3</v>
      </c>
    </row>
    <row r="364" spans="1:2">
      <c r="A364" t="s">
        <v>621</v>
      </c>
      <c r="B364" t="s">
        <v>340</v>
      </c>
    </row>
    <row r="365" spans="1:2">
      <c r="A365" t="s">
        <v>622</v>
      </c>
      <c r="B365" t="s">
        <v>3</v>
      </c>
    </row>
    <row r="366" spans="1:2">
      <c r="A366" t="s">
        <v>623</v>
      </c>
      <c r="B366" t="s">
        <v>340</v>
      </c>
    </row>
    <row r="367" spans="1:2">
      <c r="A367" t="s">
        <v>624</v>
      </c>
      <c r="B367" t="s">
        <v>3</v>
      </c>
    </row>
    <row r="368" spans="1:2">
      <c r="A368" t="s">
        <v>625</v>
      </c>
      <c r="B368" t="s">
        <v>340</v>
      </c>
    </row>
    <row r="369" spans="1:2">
      <c r="A369" t="s">
        <v>626</v>
      </c>
      <c r="B369" t="s">
        <v>627</v>
      </c>
    </row>
    <row r="370" spans="1:2">
      <c r="A370" t="s">
        <v>628</v>
      </c>
      <c r="B370" t="s">
        <v>5</v>
      </c>
    </row>
    <row r="371" spans="1:2">
      <c r="A371" t="s">
        <v>629</v>
      </c>
      <c r="B371" t="s">
        <v>5</v>
      </c>
    </row>
    <row r="372" spans="1:2">
      <c r="A372" t="s">
        <v>630</v>
      </c>
      <c r="B372" t="s">
        <v>5</v>
      </c>
    </row>
    <row r="373" spans="1:2">
      <c r="A373" t="s">
        <v>631</v>
      </c>
      <c r="B373" t="s">
        <v>5</v>
      </c>
    </row>
    <row r="374" spans="1:2">
      <c r="A374" t="s">
        <v>632</v>
      </c>
      <c r="B374" t="s">
        <v>258</v>
      </c>
    </row>
    <row r="375" spans="1:2">
      <c r="A375" t="s">
        <v>633</v>
      </c>
      <c r="B375" t="s">
        <v>5</v>
      </c>
    </row>
    <row r="376" spans="1:2">
      <c r="A376" t="s">
        <v>634</v>
      </c>
      <c r="B376" t="s">
        <v>3</v>
      </c>
    </row>
    <row r="377" spans="1:2">
      <c r="A377" t="s">
        <v>635</v>
      </c>
      <c r="B377" t="s">
        <v>558</v>
      </c>
    </row>
    <row r="378" spans="1:2">
      <c r="A378" t="s">
        <v>636</v>
      </c>
      <c r="B378" t="s">
        <v>637</v>
      </c>
    </row>
    <row r="379" spans="1:2">
      <c r="A379" t="s">
        <v>638</v>
      </c>
      <c r="B379" t="s">
        <v>639</v>
      </c>
    </row>
    <row r="380" spans="1:2">
      <c r="A380" t="s">
        <v>640</v>
      </c>
      <c r="B380" t="s">
        <v>3</v>
      </c>
    </row>
    <row r="381" spans="1:2">
      <c r="A381" t="s">
        <v>641</v>
      </c>
      <c r="B381" t="s">
        <v>642</v>
      </c>
    </row>
    <row r="382" spans="1:2">
      <c r="A382" t="s">
        <v>643</v>
      </c>
      <c r="B382" t="s">
        <v>558</v>
      </c>
    </row>
    <row r="383" spans="1:2">
      <c r="A383" t="s">
        <v>644</v>
      </c>
      <c r="B383" t="s">
        <v>645</v>
      </c>
    </row>
    <row r="384" spans="1:2">
      <c r="A384" t="s">
        <v>646</v>
      </c>
      <c r="B384" t="s">
        <v>647</v>
      </c>
    </row>
    <row r="385" spans="1:2">
      <c r="A385" t="s">
        <v>648</v>
      </c>
      <c r="B385" t="s">
        <v>104</v>
      </c>
    </row>
    <row r="386" spans="1:2">
      <c r="A386" t="s">
        <v>649</v>
      </c>
      <c r="B386" t="s">
        <v>650</v>
      </c>
    </row>
    <row r="387" spans="1:2">
      <c r="A387" t="s">
        <v>651</v>
      </c>
      <c r="B387" t="s">
        <v>652</v>
      </c>
    </row>
    <row r="388" spans="1:2">
      <c r="A388" t="s">
        <v>653</v>
      </c>
      <c r="B388" t="s">
        <v>654</v>
      </c>
    </row>
    <row r="389" spans="1:2">
      <c r="A389" t="s">
        <v>655</v>
      </c>
      <c r="B389" t="s">
        <v>656</v>
      </c>
    </row>
    <row r="390" spans="1:2">
      <c r="A390" t="s">
        <v>657</v>
      </c>
      <c r="B390" t="s">
        <v>658</v>
      </c>
    </row>
    <row r="391" spans="1:2">
      <c r="A391" t="s">
        <v>659</v>
      </c>
      <c r="B391" t="s">
        <v>586</v>
      </c>
    </row>
    <row r="392" spans="1:2">
      <c r="A392" t="s">
        <v>660</v>
      </c>
      <c r="B392" t="s">
        <v>661</v>
      </c>
    </row>
    <row r="393" spans="1:2">
      <c r="A393" t="s">
        <v>662</v>
      </c>
      <c r="B393" t="s">
        <v>3</v>
      </c>
    </row>
    <row r="394" spans="1:2">
      <c r="A394" t="s">
        <v>663</v>
      </c>
      <c r="B394" t="s">
        <v>5</v>
      </c>
    </row>
    <row r="395" spans="1:2">
      <c r="A395" t="s">
        <v>664</v>
      </c>
      <c r="B395" t="s">
        <v>5</v>
      </c>
    </row>
    <row r="396" spans="1:2">
      <c r="A396" t="s">
        <v>665</v>
      </c>
      <c r="B396" t="s">
        <v>586</v>
      </c>
    </row>
    <row r="397" spans="1:2">
      <c r="A397" t="s">
        <v>666</v>
      </c>
      <c r="B397" t="s">
        <v>3</v>
      </c>
    </row>
    <row r="398" spans="1:2">
      <c r="A398" t="s">
        <v>552</v>
      </c>
      <c r="B398" t="s">
        <v>3</v>
      </c>
    </row>
    <row r="399" spans="1:2">
      <c r="A399" t="s">
        <v>553</v>
      </c>
      <c r="B399" t="s">
        <v>554</v>
      </c>
    </row>
    <row r="400" spans="1:2">
      <c r="A400" t="s">
        <v>555</v>
      </c>
      <c r="B400" t="s">
        <v>556</v>
      </c>
    </row>
    <row r="401" spans="1:2">
      <c r="A401" t="s">
        <v>557</v>
      </c>
      <c r="B401" t="s">
        <v>558</v>
      </c>
    </row>
    <row r="402" spans="1:2">
      <c r="A402" t="s">
        <v>559</v>
      </c>
      <c r="B402" t="s">
        <v>560</v>
      </c>
    </row>
    <row r="403" spans="1:2">
      <c r="A403" t="s">
        <v>561</v>
      </c>
      <c r="B403" t="s">
        <v>5</v>
      </c>
    </row>
    <row r="404" spans="1:2">
      <c r="A404" t="s">
        <v>562</v>
      </c>
      <c r="B404" t="s">
        <v>563</v>
      </c>
    </row>
    <row r="405" spans="1:2">
      <c r="A405" t="s">
        <v>564</v>
      </c>
      <c r="B405" t="s">
        <v>565</v>
      </c>
    </row>
    <row r="406" spans="1:2">
      <c r="A406" t="s">
        <v>566</v>
      </c>
      <c r="B406" t="s">
        <v>567</v>
      </c>
    </row>
    <row r="407" spans="1:2">
      <c r="A407" t="s">
        <v>568</v>
      </c>
      <c r="B407" t="s">
        <v>569</v>
      </c>
    </row>
    <row r="408" spans="1:2">
      <c r="A408" t="s">
        <v>570</v>
      </c>
      <c r="B408" t="s">
        <v>54</v>
      </c>
    </row>
    <row r="409" spans="1:2">
      <c r="A409" t="s">
        <v>571</v>
      </c>
      <c r="B409" t="s">
        <v>572</v>
      </c>
    </row>
    <row r="410" spans="1:2">
      <c r="A410" t="s">
        <v>573</v>
      </c>
      <c r="B410" t="s">
        <v>574</v>
      </c>
    </row>
    <row r="411" spans="1:2">
      <c r="A411" t="s">
        <v>575</v>
      </c>
      <c r="B411" t="s">
        <v>576</v>
      </c>
    </row>
    <row r="412" spans="1:2">
      <c r="A412" t="s">
        <v>577</v>
      </c>
      <c r="B412" t="s">
        <v>578</v>
      </c>
    </row>
    <row r="413" spans="1:2">
      <c r="A413" t="s">
        <v>579</v>
      </c>
      <c r="B413" t="s">
        <v>580</v>
      </c>
    </row>
    <row r="414" spans="1:2">
      <c r="A414" t="s">
        <v>581</v>
      </c>
      <c r="B414" t="s">
        <v>582</v>
      </c>
    </row>
    <row r="415" spans="1:2">
      <c r="A415" t="s">
        <v>583</v>
      </c>
      <c r="B415" t="s">
        <v>584</v>
      </c>
    </row>
    <row r="416" spans="1:2">
      <c r="A416" t="s">
        <v>585</v>
      </c>
      <c r="B416" t="s">
        <v>586</v>
      </c>
    </row>
    <row r="417" spans="1:2">
      <c r="A417" t="s">
        <v>587</v>
      </c>
      <c r="B417" t="s">
        <v>588</v>
      </c>
    </row>
    <row r="418" spans="1:2">
      <c r="A418" t="s">
        <v>589</v>
      </c>
      <c r="B418" t="s">
        <v>590</v>
      </c>
    </row>
    <row r="419" spans="1:2">
      <c r="A419" t="s">
        <v>591</v>
      </c>
      <c r="B419" t="s">
        <v>3</v>
      </c>
    </row>
    <row r="420" spans="1:2">
      <c r="A420" t="s">
        <v>592</v>
      </c>
      <c r="B420" t="s">
        <v>593</v>
      </c>
    </row>
    <row r="421" spans="1:2">
      <c r="A421" t="s">
        <v>594</v>
      </c>
      <c r="B421" t="s">
        <v>595</v>
      </c>
    </row>
    <row r="422" spans="1:2">
      <c r="A422" t="s">
        <v>596</v>
      </c>
      <c r="B422" t="s">
        <v>597</v>
      </c>
    </row>
    <row r="423" spans="1:2">
      <c r="A423" t="s">
        <v>598</v>
      </c>
      <c r="B423" t="s">
        <v>599</v>
      </c>
    </row>
    <row r="424" spans="1:2">
      <c r="A424" t="s">
        <v>600</v>
      </c>
      <c r="B424" t="s">
        <v>601</v>
      </c>
    </row>
    <row r="425" spans="1:2">
      <c r="A425" t="s">
        <v>602</v>
      </c>
      <c r="B425" t="s">
        <v>3</v>
      </c>
    </row>
    <row r="426" spans="1:2">
      <c r="A426" t="s">
        <v>603</v>
      </c>
      <c r="B426" t="s">
        <v>604</v>
      </c>
    </row>
    <row r="427" spans="1:2">
      <c r="A427" t="s">
        <v>605</v>
      </c>
      <c r="B427" t="s">
        <v>606</v>
      </c>
    </row>
    <row r="428" spans="1:2">
      <c r="A428" t="s">
        <v>607</v>
      </c>
      <c r="B428" t="s">
        <v>608</v>
      </c>
    </row>
    <row r="429" spans="1:2">
      <c r="A429" t="s">
        <v>609</v>
      </c>
      <c r="B429" t="s">
        <v>610</v>
      </c>
    </row>
    <row r="430" spans="1:2">
      <c r="A430" t="s">
        <v>611</v>
      </c>
      <c r="B430" t="s">
        <v>612</v>
      </c>
    </row>
    <row r="431" spans="1:2">
      <c r="A431" t="s">
        <v>613</v>
      </c>
      <c r="B431" t="s">
        <v>614</v>
      </c>
    </row>
    <row r="432" spans="1:2">
      <c r="A432" t="s">
        <v>615</v>
      </c>
      <c r="B432" t="s">
        <v>616</v>
      </c>
    </row>
    <row r="433" spans="1:2">
      <c r="A433" t="s">
        <v>617</v>
      </c>
      <c r="B433" t="s">
        <v>618</v>
      </c>
    </row>
    <row r="434" spans="1:2">
      <c r="A434" t="s">
        <v>667</v>
      </c>
      <c r="B434" t="s">
        <v>668</v>
      </c>
    </row>
    <row r="435" spans="1:2">
      <c r="A435" t="s">
        <v>669</v>
      </c>
      <c r="B435" t="s">
        <v>5</v>
      </c>
    </row>
    <row r="436" spans="1:2">
      <c r="A436" t="s">
        <v>670</v>
      </c>
      <c r="B436" t="s">
        <v>3</v>
      </c>
    </row>
    <row r="437" spans="1:2">
      <c r="A437" t="s">
        <v>671</v>
      </c>
      <c r="B437" t="s">
        <v>672</v>
      </c>
    </row>
    <row r="438" spans="1:2">
      <c r="A438" t="s">
        <v>673</v>
      </c>
      <c r="B438" t="s">
        <v>674</v>
      </c>
    </row>
    <row r="439" spans="1:2">
      <c r="A439" t="s">
        <v>675</v>
      </c>
      <c r="B439" t="s">
        <v>676</v>
      </c>
    </row>
    <row r="440" spans="1:2">
      <c r="A440" t="s">
        <v>677</v>
      </c>
      <c r="B440" t="s">
        <v>678</v>
      </c>
    </row>
    <row r="441" spans="1:2">
      <c r="A441" t="s">
        <v>679</v>
      </c>
      <c r="B441" t="s">
        <v>680</v>
      </c>
    </row>
    <row r="442" spans="1:2">
      <c r="A442" t="s">
        <v>681</v>
      </c>
      <c r="B442" t="s">
        <v>682</v>
      </c>
    </row>
    <row r="443" spans="1:2">
      <c r="A443" t="s">
        <v>683</v>
      </c>
      <c r="B443" t="s">
        <v>684</v>
      </c>
    </row>
    <row r="444" spans="1:2">
      <c r="A444" t="s">
        <v>685</v>
      </c>
      <c r="B444" t="s">
        <v>3</v>
      </c>
    </row>
    <row r="445" spans="1:2">
      <c r="A445" t="s">
        <v>686</v>
      </c>
      <c r="B445" t="s">
        <v>687</v>
      </c>
    </row>
    <row r="446" spans="1:2">
      <c r="A446" t="s">
        <v>688</v>
      </c>
      <c r="B446" t="s">
        <v>689</v>
      </c>
    </row>
    <row r="447" spans="1:2">
      <c r="A447" t="s">
        <v>690</v>
      </c>
      <c r="B447" t="s">
        <v>691</v>
      </c>
    </row>
    <row r="448" spans="1:2">
      <c r="A448" t="s">
        <v>692</v>
      </c>
      <c r="B448" t="s">
        <v>693</v>
      </c>
    </row>
    <row r="449" spans="1:2">
      <c r="A449" t="s">
        <v>694</v>
      </c>
      <c r="B449" t="s">
        <v>695</v>
      </c>
    </row>
    <row r="450" spans="1:2">
      <c r="A450" t="s">
        <v>696</v>
      </c>
      <c r="B450" t="s">
        <v>697</v>
      </c>
    </row>
    <row r="451" spans="1:2">
      <c r="A451" t="s">
        <v>698</v>
      </c>
      <c r="B451" t="s">
        <v>650</v>
      </c>
    </row>
    <row r="452" spans="1:2">
      <c r="A452" t="s">
        <v>699</v>
      </c>
      <c r="B452" t="s">
        <v>700</v>
      </c>
    </row>
    <row r="453" spans="1:2">
      <c r="A453" t="s">
        <v>701</v>
      </c>
      <c r="B453" t="s">
        <v>702</v>
      </c>
    </row>
    <row r="454" spans="1:2">
      <c r="A454" t="s">
        <v>703</v>
      </c>
      <c r="B454" t="s">
        <v>704</v>
      </c>
    </row>
    <row r="455" spans="1:2">
      <c r="A455" t="s">
        <v>705</v>
      </c>
      <c r="B455" t="s">
        <v>706</v>
      </c>
    </row>
    <row r="456" spans="1:2">
      <c r="A456" t="s">
        <v>707</v>
      </c>
      <c r="B456" t="s">
        <v>708</v>
      </c>
    </row>
    <row r="457" spans="1:2">
      <c r="A457" t="s">
        <v>709</v>
      </c>
      <c r="B457" t="s">
        <v>693</v>
      </c>
    </row>
    <row r="458" spans="1:2">
      <c r="A458" t="s">
        <v>710</v>
      </c>
      <c r="B458" t="s">
        <v>711</v>
      </c>
    </row>
    <row r="459" spans="1:2">
      <c r="A459" t="s">
        <v>712</v>
      </c>
      <c r="B459" t="s">
        <v>713</v>
      </c>
    </row>
    <row r="460" spans="1:2">
      <c r="A460" t="s">
        <v>714</v>
      </c>
      <c r="B460" t="s">
        <v>715</v>
      </c>
    </row>
    <row r="461" spans="1:2">
      <c r="A461" t="s">
        <v>716</v>
      </c>
      <c r="B461" t="s">
        <v>3</v>
      </c>
    </row>
    <row r="462" spans="1:2">
      <c r="A462" t="s">
        <v>717</v>
      </c>
      <c r="B462" t="s">
        <v>718</v>
      </c>
    </row>
    <row r="463" spans="1:2">
      <c r="A463" t="s">
        <v>719</v>
      </c>
      <c r="B463" t="s">
        <v>720</v>
      </c>
    </row>
    <row r="464" spans="1:2">
      <c r="A464" t="s">
        <v>721</v>
      </c>
      <c r="B464" t="s">
        <v>722</v>
      </c>
    </row>
    <row r="465" spans="1:2">
      <c r="A465" t="s">
        <v>723</v>
      </c>
      <c r="B465" t="s">
        <v>558</v>
      </c>
    </row>
    <row r="466" spans="1:2">
      <c r="A466" t="s">
        <v>724</v>
      </c>
      <c r="B466" t="s">
        <v>725</v>
      </c>
    </row>
    <row r="467" spans="1:2">
      <c r="A467" t="s">
        <v>726</v>
      </c>
      <c r="B467" t="s">
        <v>727</v>
      </c>
    </row>
    <row r="468" spans="1:2">
      <c r="A468" t="s">
        <v>728</v>
      </c>
      <c r="B468" t="s">
        <v>558</v>
      </c>
    </row>
    <row r="469" spans="1:2">
      <c r="A469" t="s">
        <v>729</v>
      </c>
      <c r="B469" t="s">
        <v>730</v>
      </c>
    </row>
    <row r="470" spans="1:2">
      <c r="A470" t="s">
        <v>731</v>
      </c>
      <c r="B470" t="s">
        <v>732</v>
      </c>
    </row>
    <row r="471" spans="1:2">
      <c r="A471" t="s">
        <v>733</v>
      </c>
      <c r="B471" t="s">
        <v>734</v>
      </c>
    </row>
    <row r="472" spans="1:2">
      <c r="A472" t="s">
        <v>735</v>
      </c>
      <c r="B472" t="s">
        <v>736</v>
      </c>
    </row>
    <row r="473" spans="1:2">
      <c r="A473" t="s">
        <v>737</v>
      </c>
      <c r="B473" t="s">
        <v>738</v>
      </c>
    </row>
    <row r="474" spans="1:2">
      <c r="A474" t="s">
        <v>739</v>
      </c>
      <c r="B474" t="s">
        <v>740</v>
      </c>
    </row>
    <row r="475" spans="1:2">
      <c r="A475" t="s">
        <v>741</v>
      </c>
      <c r="B475" t="s">
        <v>742</v>
      </c>
    </row>
    <row r="476" spans="1:2">
      <c r="A476" t="s">
        <v>743</v>
      </c>
      <c r="B476" t="s">
        <v>744</v>
      </c>
    </row>
    <row r="477" spans="1:2">
      <c r="A477" t="s">
        <v>745</v>
      </c>
      <c r="B477" t="s">
        <v>668</v>
      </c>
    </row>
    <row r="478" spans="1:2">
      <c r="A478" t="s">
        <v>746</v>
      </c>
      <c r="B478" t="s">
        <v>747</v>
      </c>
    </row>
    <row r="479" spans="1:2">
      <c r="A479" t="s">
        <v>748</v>
      </c>
      <c r="B479" t="s">
        <v>749</v>
      </c>
    </row>
    <row r="480" spans="1:2">
      <c r="A480" t="s">
        <v>750</v>
      </c>
      <c r="B480" t="s">
        <v>751</v>
      </c>
    </row>
    <row r="481" spans="1:2">
      <c r="A481" t="s">
        <v>752</v>
      </c>
      <c r="B481" t="s">
        <v>753</v>
      </c>
    </row>
    <row r="482" spans="1:2">
      <c r="A482" t="s">
        <v>754</v>
      </c>
      <c r="B482" t="s">
        <v>755</v>
      </c>
    </row>
    <row r="483" spans="1:2">
      <c r="A483" t="s">
        <v>756</v>
      </c>
      <c r="B483" t="s">
        <v>757</v>
      </c>
    </row>
    <row r="484" spans="1:2">
      <c r="A484" t="s">
        <v>758</v>
      </c>
      <c r="B484" t="s">
        <v>586</v>
      </c>
    </row>
    <row r="485" spans="1:2">
      <c r="A485" t="s">
        <v>759</v>
      </c>
      <c r="B485" t="s">
        <v>760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"/>
  <sheetViews>
    <sheetView topLeftCell="A6" workbookViewId="0">
      <selection activeCell="F38" sqref="F38"/>
    </sheetView>
  </sheetViews>
  <sheetFormatPr baseColWidth="10" defaultRowHeight="15" x14ac:dyDescent="0"/>
  <cols>
    <col min="1" max="1" width="9.6640625" bestFit="1" customWidth="1"/>
    <col min="2" max="2" width="3.83203125" bestFit="1" customWidth="1"/>
    <col min="3" max="3" width="14.5" bestFit="1" customWidth="1"/>
    <col min="4" max="4" width="12.6640625" bestFit="1" customWidth="1"/>
    <col min="5" max="5" width="68.1640625" bestFit="1" customWidth="1"/>
    <col min="6" max="6" width="19.1640625" bestFit="1" customWidth="1"/>
    <col min="7" max="7" width="100.83203125" customWidth="1"/>
  </cols>
  <sheetData>
    <row r="1" spans="1:7">
      <c r="A1" t="s">
        <v>761</v>
      </c>
      <c r="B1" t="s">
        <v>0</v>
      </c>
      <c r="C1" t="s">
        <v>762</v>
      </c>
      <c r="D1" t="s">
        <v>763</v>
      </c>
      <c r="E1" t="s">
        <v>764</v>
      </c>
      <c r="F1" t="s">
        <v>765</v>
      </c>
      <c r="G1" t="s">
        <v>766</v>
      </c>
    </row>
    <row r="2" spans="1:7">
      <c r="A2" t="s">
        <v>512</v>
      </c>
      <c r="B2">
        <v>1</v>
      </c>
      <c r="C2" t="s">
        <v>821</v>
      </c>
      <c r="D2" t="s">
        <v>781</v>
      </c>
      <c r="E2" t="s">
        <v>822</v>
      </c>
      <c r="F2" t="s">
        <v>1113</v>
      </c>
      <c r="G2" t="s">
        <v>823</v>
      </c>
    </row>
    <row r="3" spans="1:7">
      <c r="A3" t="s">
        <v>512</v>
      </c>
      <c r="B3">
        <v>2</v>
      </c>
      <c r="C3" t="s">
        <v>3</v>
      </c>
      <c r="D3" t="s">
        <v>772</v>
      </c>
    </row>
    <row r="4" spans="1:7">
      <c r="A4" t="s">
        <v>512</v>
      </c>
      <c r="B4">
        <v>3</v>
      </c>
      <c r="C4" t="s">
        <v>3</v>
      </c>
      <c r="D4" t="s">
        <v>772</v>
      </c>
    </row>
    <row r="5" spans="1:7">
      <c r="A5" t="s">
        <v>512</v>
      </c>
      <c r="B5">
        <v>4</v>
      </c>
      <c r="C5" t="s">
        <v>824</v>
      </c>
      <c r="D5" t="s">
        <v>781</v>
      </c>
      <c r="E5" t="s">
        <v>825</v>
      </c>
      <c r="F5" t="s">
        <v>1113</v>
      </c>
      <c r="G5" t="s">
        <v>945</v>
      </c>
    </row>
    <row r="6" spans="1:7">
      <c r="A6" t="s">
        <v>512</v>
      </c>
      <c r="B6">
        <v>5</v>
      </c>
      <c r="C6" t="s">
        <v>3</v>
      </c>
      <c r="D6" t="s">
        <v>772</v>
      </c>
    </row>
    <row r="7" spans="1:7">
      <c r="A7" t="s">
        <v>512</v>
      </c>
      <c r="B7">
        <v>6</v>
      </c>
      <c r="C7" t="s">
        <v>826</v>
      </c>
      <c r="D7" t="s">
        <v>781</v>
      </c>
      <c r="E7" t="s">
        <v>827</v>
      </c>
      <c r="F7" t="s">
        <v>1113</v>
      </c>
    </row>
    <row r="8" spans="1:7">
      <c r="A8" t="s">
        <v>512</v>
      </c>
      <c r="B8">
        <v>7</v>
      </c>
      <c r="C8" t="s">
        <v>828</v>
      </c>
      <c r="D8" t="s">
        <v>781</v>
      </c>
      <c r="E8" t="s">
        <v>829</v>
      </c>
      <c r="F8" t="s">
        <v>1113</v>
      </c>
      <c r="G8" t="s">
        <v>830</v>
      </c>
    </row>
    <row r="9" spans="1:7">
      <c r="A9" t="s">
        <v>512</v>
      </c>
      <c r="B9">
        <v>8</v>
      </c>
      <c r="C9" t="s">
        <v>3</v>
      </c>
      <c r="D9" t="s">
        <v>772</v>
      </c>
    </row>
    <row r="10" spans="1:7">
      <c r="A10" t="s">
        <v>512</v>
      </c>
      <c r="B10">
        <v>9</v>
      </c>
      <c r="C10" t="s">
        <v>3</v>
      </c>
      <c r="D10" t="s">
        <v>772</v>
      </c>
    </row>
    <row r="11" spans="1:7">
      <c r="A11" t="s">
        <v>512</v>
      </c>
      <c r="B11">
        <v>10</v>
      </c>
      <c r="C11" t="s">
        <v>831</v>
      </c>
      <c r="D11" t="s">
        <v>768</v>
      </c>
      <c r="E11" t="s">
        <v>832</v>
      </c>
      <c r="F11" t="s">
        <v>1113</v>
      </c>
      <c r="G11" t="s">
        <v>946</v>
      </c>
    </row>
    <row r="12" spans="1:7">
      <c r="A12" t="s">
        <v>512</v>
      </c>
      <c r="B12">
        <v>11</v>
      </c>
      <c r="C12" t="s">
        <v>3</v>
      </c>
      <c r="D12" t="s">
        <v>772</v>
      </c>
    </row>
    <row r="13" spans="1:7" ht="15" customHeight="1">
      <c r="A13" t="s">
        <v>512</v>
      </c>
      <c r="B13">
        <v>12</v>
      </c>
      <c r="C13" t="s">
        <v>833</v>
      </c>
      <c r="D13" t="s">
        <v>768</v>
      </c>
      <c r="E13" t="s">
        <v>834</v>
      </c>
      <c r="F13" t="s">
        <v>1113</v>
      </c>
    </row>
    <row r="14" spans="1:7" ht="15" customHeight="1">
      <c r="A14" t="s">
        <v>512</v>
      </c>
      <c r="B14">
        <v>13</v>
      </c>
      <c r="C14" t="s">
        <v>776</v>
      </c>
      <c r="D14" t="s">
        <v>768</v>
      </c>
      <c r="E14" t="s">
        <v>777</v>
      </c>
      <c r="F14" t="s">
        <v>778</v>
      </c>
      <c r="G14" t="s">
        <v>779</v>
      </c>
    </row>
    <row r="15" spans="1:7" ht="15" customHeight="1">
      <c r="A15" t="s">
        <v>512</v>
      </c>
      <c r="B15">
        <v>14</v>
      </c>
      <c r="C15" t="s">
        <v>3</v>
      </c>
      <c r="D15" t="s">
        <v>772</v>
      </c>
    </row>
    <row r="16" spans="1:7" ht="15" customHeight="1">
      <c r="A16" t="s">
        <v>512</v>
      </c>
      <c r="B16">
        <v>15</v>
      </c>
      <c r="C16" t="s">
        <v>780</v>
      </c>
      <c r="D16" t="s">
        <v>781</v>
      </c>
      <c r="E16" t="s">
        <v>782</v>
      </c>
      <c r="F16" t="s">
        <v>778</v>
      </c>
      <c r="G16" t="s">
        <v>783</v>
      </c>
    </row>
    <row r="17" spans="1:7" ht="15" customHeight="1">
      <c r="A17" t="s">
        <v>512</v>
      </c>
      <c r="B17">
        <v>16</v>
      </c>
      <c r="C17" t="s">
        <v>835</v>
      </c>
      <c r="D17" t="s">
        <v>781</v>
      </c>
      <c r="E17" t="s">
        <v>836</v>
      </c>
      <c r="F17" t="s">
        <v>837</v>
      </c>
      <c r="G17" t="s">
        <v>838</v>
      </c>
    </row>
    <row r="18" spans="1:7" ht="15" customHeight="1">
      <c r="A18" t="s">
        <v>512</v>
      </c>
      <c r="B18">
        <v>17</v>
      </c>
      <c r="C18" t="s">
        <v>839</v>
      </c>
      <c r="D18" t="s">
        <v>840</v>
      </c>
      <c r="E18" t="s">
        <v>836</v>
      </c>
      <c r="F18" t="s">
        <v>841</v>
      </c>
    </row>
    <row r="19" spans="1:7" ht="15" customHeight="1">
      <c r="A19" t="s">
        <v>512</v>
      </c>
      <c r="B19">
        <v>18</v>
      </c>
      <c r="C19" t="s">
        <v>842</v>
      </c>
      <c r="D19" t="s">
        <v>840</v>
      </c>
      <c r="E19" t="s">
        <v>843</v>
      </c>
      <c r="F19" t="s">
        <v>844</v>
      </c>
    </row>
    <row r="20" spans="1:7">
      <c r="A20" t="s">
        <v>512</v>
      </c>
      <c r="B20">
        <v>19</v>
      </c>
      <c r="C20" t="s">
        <v>845</v>
      </c>
      <c r="D20" t="s">
        <v>840</v>
      </c>
      <c r="E20" t="s">
        <v>836</v>
      </c>
      <c r="F20" t="s">
        <v>846</v>
      </c>
    </row>
    <row r="21" spans="1:7">
      <c r="A21" t="s">
        <v>512</v>
      </c>
      <c r="B21">
        <v>20</v>
      </c>
      <c r="C21" t="s">
        <v>784</v>
      </c>
      <c r="D21" t="s">
        <v>768</v>
      </c>
      <c r="E21" t="s">
        <v>785</v>
      </c>
      <c r="F21" t="s">
        <v>786</v>
      </c>
    </row>
    <row r="22" spans="1:7">
      <c r="A22" t="s">
        <v>512</v>
      </c>
      <c r="B22">
        <v>21</v>
      </c>
      <c r="C22" t="s">
        <v>847</v>
      </c>
      <c r="D22" t="s">
        <v>840</v>
      </c>
      <c r="E22" t="s">
        <v>836</v>
      </c>
      <c r="F22" t="s">
        <v>848</v>
      </c>
    </row>
    <row r="23" spans="1:7">
      <c r="A23" t="s">
        <v>512</v>
      </c>
      <c r="B23">
        <v>22</v>
      </c>
      <c r="C23" t="s">
        <v>787</v>
      </c>
      <c r="D23" t="s">
        <v>768</v>
      </c>
      <c r="E23" t="s">
        <v>788</v>
      </c>
      <c r="F23" t="s">
        <v>789</v>
      </c>
      <c r="G23" t="s">
        <v>790</v>
      </c>
    </row>
    <row r="24" spans="1:7">
      <c r="A24" t="s">
        <v>512</v>
      </c>
      <c r="B24">
        <v>23</v>
      </c>
      <c r="C24" t="s">
        <v>849</v>
      </c>
      <c r="D24" t="s">
        <v>840</v>
      </c>
      <c r="E24" t="s">
        <v>836</v>
      </c>
      <c r="F24" t="s">
        <v>850</v>
      </c>
    </row>
    <row r="25" spans="1:7">
      <c r="A25" t="s">
        <v>512</v>
      </c>
      <c r="B25">
        <v>24</v>
      </c>
      <c r="C25" t="s">
        <v>791</v>
      </c>
      <c r="D25" t="s">
        <v>768</v>
      </c>
      <c r="E25" t="s">
        <v>792</v>
      </c>
      <c r="F25" t="s">
        <v>793</v>
      </c>
    </row>
    <row r="26" spans="1:7">
      <c r="A26" t="s">
        <v>512</v>
      </c>
      <c r="B26">
        <v>25</v>
      </c>
      <c r="C26" t="s">
        <v>867</v>
      </c>
      <c r="D26" t="s">
        <v>840</v>
      </c>
      <c r="E26" t="s">
        <v>868</v>
      </c>
      <c r="F26" t="s">
        <v>869</v>
      </c>
    </row>
    <row r="27" spans="1:7">
      <c r="A27" t="s">
        <v>512</v>
      </c>
      <c r="B27">
        <v>26</v>
      </c>
      <c r="C27" t="s">
        <v>870</v>
      </c>
      <c r="D27" t="s">
        <v>840</v>
      </c>
      <c r="E27" t="s">
        <v>871</v>
      </c>
      <c r="F27" t="s">
        <v>872</v>
      </c>
    </row>
    <row r="28" spans="1:7">
      <c r="A28" t="s">
        <v>512</v>
      </c>
      <c r="B28">
        <v>27</v>
      </c>
      <c r="C28" t="s">
        <v>873</v>
      </c>
      <c r="D28" t="s">
        <v>840</v>
      </c>
      <c r="E28" t="s">
        <v>874</v>
      </c>
      <c r="F28" t="s">
        <v>875</v>
      </c>
    </row>
    <row r="29" spans="1:7">
      <c r="A29" t="s">
        <v>512</v>
      </c>
      <c r="B29">
        <v>28</v>
      </c>
      <c r="C29" t="s">
        <v>808</v>
      </c>
      <c r="D29" t="s">
        <v>781</v>
      </c>
      <c r="E29" t="s">
        <v>809</v>
      </c>
      <c r="F29" t="s">
        <v>810</v>
      </c>
    </row>
    <row r="30" spans="1:7">
      <c r="A30" t="s">
        <v>512</v>
      </c>
      <c r="B30">
        <v>29</v>
      </c>
      <c r="C30" t="s">
        <v>811</v>
      </c>
      <c r="D30" t="s">
        <v>781</v>
      </c>
      <c r="E30" t="s">
        <v>812</v>
      </c>
      <c r="F30" t="s">
        <v>813</v>
      </c>
      <c r="G30" t="s">
        <v>814</v>
      </c>
    </row>
    <row r="31" spans="1:7">
      <c r="A31" t="s">
        <v>512</v>
      </c>
      <c r="B31">
        <v>30</v>
      </c>
      <c r="C31" t="s">
        <v>815</v>
      </c>
      <c r="D31" t="s">
        <v>768</v>
      </c>
      <c r="E31" t="s">
        <v>816</v>
      </c>
      <c r="F31" t="s">
        <v>817</v>
      </c>
      <c r="G31" t="s">
        <v>814</v>
      </c>
    </row>
    <row r="32" spans="1:7">
      <c r="A32" t="s">
        <v>512</v>
      </c>
      <c r="B32">
        <v>31</v>
      </c>
      <c r="C32" t="s">
        <v>818</v>
      </c>
      <c r="D32" t="s">
        <v>768</v>
      </c>
      <c r="E32" t="s">
        <v>819</v>
      </c>
      <c r="F32" t="s">
        <v>820</v>
      </c>
    </row>
    <row r="33" spans="1:7">
      <c r="A33" t="s">
        <v>512</v>
      </c>
      <c r="B33">
        <v>32</v>
      </c>
      <c r="C33" t="s">
        <v>851</v>
      </c>
      <c r="D33" t="s">
        <v>840</v>
      </c>
      <c r="E33" t="s">
        <v>843</v>
      </c>
      <c r="F33" t="s">
        <v>852</v>
      </c>
      <c r="G33" t="s">
        <v>838</v>
      </c>
    </row>
    <row r="34" spans="1:7">
      <c r="A34" t="s">
        <v>512</v>
      </c>
      <c r="B34">
        <v>33</v>
      </c>
      <c r="C34" t="s">
        <v>876</v>
      </c>
      <c r="D34" t="s">
        <v>840</v>
      </c>
      <c r="E34" t="s">
        <v>874</v>
      </c>
      <c r="F34" t="s">
        <v>877</v>
      </c>
    </row>
    <row r="35" spans="1:7">
      <c r="A35" t="s">
        <v>512</v>
      </c>
      <c r="B35">
        <v>34</v>
      </c>
      <c r="C35" t="s">
        <v>853</v>
      </c>
      <c r="D35" t="s">
        <v>840</v>
      </c>
      <c r="E35" t="s">
        <v>843</v>
      </c>
      <c r="F35" t="s">
        <v>854</v>
      </c>
    </row>
    <row r="36" spans="1:7">
      <c r="A36" t="s">
        <v>512</v>
      </c>
      <c r="B36">
        <v>35</v>
      </c>
      <c r="C36" t="s">
        <v>855</v>
      </c>
      <c r="D36" t="s">
        <v>840</v>
      </c>
      <c r="E36" t="s">
        <v>843</v>
      </c>
      <c r="F36" t="s">
        <v>856</v>
      </c>
      <c r="G36" t="s">
        <v>838</v>
      </c>
    </row>
    <row r="37" spans="1:7">
      <c r="A37" t="s">
        <v>512</v>
      </c>
      <c r="B37">
        <v>36</v>
      </c>
      <c r="C37" t="s">
        <v>794</v>
      </c>
      <c r="D37" t="s">
        <v>768</v>
      </c>
      <c r="E37" t="s">
        <v>795</v>
      </c>
      <c r="F37" t="s">
        <v>796</v>
      </c>
      <c r="G37" t="s">
        <v>797</v>
      </c>
    </row>
    <row r="38" spans="1:7">
      <c r="A38" t="s">
        <v>512</v>
      </c>
      <c r="B38">
        <v>37</v>
      </c>
      <c r="C38" t="s">
        <v>857</v>
      </c>
      <c r="D38" t="s">
        <v>840</v>
      </c>
      <c r="E38" t="s">
        <v>843</v>
      </c>
      <c r="F38" t="s">
        <v>858</v>
      </c>
      <c r="G38" t="s">
        <v>838</v>
      </c>
    </row>
    <row r="39" spans="1:7">
      <c r="A39" t="s">
        <v>512</v>
      </c>
      <c r="B39">
        <v>38</v>
      </c>
      <c r="C39" t="s">
        <v>798</v>
      </c>
      <c r="D39" t="s">
        <v>781</v>
      </c>
      <c r="E39" t="s">
        <v>799</v>
      </c>
      <c r="F39" t="s">
        <v>800</v>
      </c>
    </row>
    <row r="40" spans="1:7">
      <c r="A40" t="s">
        <v>512</v>
      </c>
      <c r="B40">
        <v>39</v>
      </c>
      <c r="C40" t="s">
        <v>859</v>
      </c>
      <c r="D40" t="s">
        <v>840</v>
      </c>
      <c r="E40" t="s">
        <v>843</v>
      </c>
      <c r="F40" t="s">
        <v>860</v>
      </c>
      <c r="G40" t="s">
        <v>838</v>
      </c>
    </row>
    <row r="41" spans="1:7">
      <c r="A41" t="s">
        <v>512</v>
      </c>
      <c r="B41">
        <v>40</v>
      </c>
      <c r="C41" t="s">
        <v>878</v>
      </c>
      <c r="D41" t="s">
        <v>768</v>
      </c>
      <c r="E41" t="s">
        <v>879</v>
      </c>
      <c r="F41" t="s">
        <v>880</v>
      </c>
      <c r="G41" t="s">
        <v>947</v>
      </c>
    </row>
    <row r="42" spans="1:7">
      <c r="A42" t="s">
        <v>512</v>
      </c>
      <c r="B42">
        <v>41</v>
      </c>
      <c r="C42" t="s">
        <v>861</v>
      </c>
      <c r="D42" t="s">
        <v>840</v>
      </c>
      <c r="E42" t="s">
        <v>843</v>
      </c>
      <c r="F42" t="s">
        <v>862</v>
      </c>
      <c r="G42" t="s">
        <v>838</v>
      </c>
    </row>
    <row r="43" spans="1:7">
      <c r="A43" t="s">
        <v>512</v>
      </c>
      <c r="B43">
        <v>42</v>
      </c>
      <c r="C43" t="s">
        <v>881</v>
      </c>
      <c r="D43" t="s">
        <v>768</v>
      </c>
      <c r="E43" t="s">
        <v>882</v>
      </c>
      <c r="F43" t="s">
        <v>883</v>
      </c>
      <c r="G43" t="s">
        <v>947</v>
      </c>
    </row>
    <row r="44" spans="1:7">
      <c r="A44" t="s">
        <v>512</v>
      </c>
      <c r="B44">
        <v>43</v>
      </c>
      <c r="C44" t="s">
        <v>863</v>
      </c>
      <c r="D44" t="s">
        <v>840</v>
      </c>
      <c r="E44" t="s">
        <v>843</v>
      </c>
      <c r="F44" t="s">
        <v>864</v>
      </c>
      <c r="G44" t="s">
        <v>838</v>
      </c>
    </row>
    <row r="45" spans="1:7">
      <c r="A45" t="s">
        <v>512</v>
      </c>
      <c r="B45">
        <v>44</v>
      </c>
      <c r="C45" t="s">
        <v>884</v>
      </c>
      <c r="D45" t="s">
        <v>768</v>
      </c>
      <c r="E45" t="s">
        <v>885</v>
      </c>
      <c r="F45" t="s">
        <v>886</v>
      </c>
      <c r="G45" t="s">
        <v>947</v>
      </c>
    </row>
    <row r="46" spans="1:7">
      <c r="A46" t="s">
        <v>512</v>
      </c>
      <c r="B46">
        <v>45</v>
      </c>
      <c r="C46" t="s">
        <v>865</v>
      </c>
      <c r="D46" t="s">
        <v>840</v>
      </c>
      <c r="E46" t="s">
        <v>843</v>
      </c>
      <c r="F46" t="s">
        <v>866</v>
      </c>
      <c r="G46" t="s">
        <v>838</v>
      </c>
    </row>
    <row r="47" spans="1:7">
      <c r="A47" t="s">
        <v>512</v>
      </c>
      <c r="B47">
        <v>46</v>
      </c>
      <c r="C47" t="s">
        <v>887</v>
      </c>
      <c r="D47" t="s">
        <v>840</v>
      </c>
      <c r="E47" t="s">
        <v>888</v>
      </c>
      <c r="F47" t="s">
        <v>889</v>
      </c>
      <c r="G47" t="s">
        <v>947</v>
      </c>
    </row>
    <row r="48" spans="1:7">
      <c r="A48" t="s">
        <v>512</v>
      </c>
      <c r="B48">
        <v>47</v>
      </c>
      <c r="C48" t="s">
        <v>801</v>
      </c>
      <c r="D48" t="s">
        <v>768</v>
      </c>
      <c r="E48" t="s">
        <v>802</v>
      </c>
      <c r="F48" t="s">
        <v>803</v>
      </c>
    </row>
    <row r="49" spans="1:7">
      <c r="A49" t="s">
        <v>512</v>
      </c>
      <c r="B49">
        <v>48</v>
      </c>
      <c r="C49" t="s">
        <v>890</v>
      </c>
      <c r="D49" t="s">
        <v>768</v>
      </c>
      <c r="E49" t="s">
        <v>879</v>
      </c>
      <c r="F49" t="s">
        <v>891</v>
      </c>
      <c r="G49" t="s">
        <v>947</v>
      </c>
    </row>
    <row r="50" spans="1:7">
      <c r="A50" t="s">
        <v>512</v>
      </c>
      <c r="B50">
        <v>49</v>
      </c>
      <c r="C50" t="s">
        <v>892</v>
      </c>
      <c r="D50" t="s">
        <v>840</v>
      </c>
      <c r="E50" t="s">
        <v>888</v>
      </c>
      <c r="F50" t="s">
        <v>893</v>
      </c>
      <c r="G50" t="s">
        <v>947</v>
      </c>
    </row>
    <row r="51" spans="1:7">
      <c r="A51" t="s">
        <v>512</v>
      </c>
      <c r="B51">
        <v>50</v>
      </c>
      <c r="C51" t="s">
        <v>894</v>
      </c>
      <c r="D51" t="s">
        <v>768</v>
      </c>
      <c r="E51" t="s">
        <v>895</v>
      </c>
      <c r="F51" t="s">
        <v>896</v>
      </c>
      <c r="G51" t="s">
        <v>947</v>
      </c>
    </row>
    <row r="52" spans="1:7">
      <c r="A52" t="s">
        <v>512</v>
      </c>
      <c r="B52">
        <v>51</v>
      </c>
      <c r="C52" t="s">
        <v>897</v>
      </c>
      <c r="D52" t="s">
        <v>768</v>
      </c>
      <c r="E52" t="s">
        <v>885</v>
      </c>
      <c r="F52" t="s">
        <v>898</v>
      </c>
      <c r="G52" t="s">
        <v>947</v>
      </c>
    </row>
    <row r="53" spans="1:7">
      <c r="A53" t="s">
        <v>512</v>
      </c>
      <c r="B53">
        <v>52</v>
      </c>
      <c r="C53" t="s">
        <v>899</v>
      </c>
      <c r="D53" t="s">
        <v>768</v>
      </c>
      <c r="E53" t="s">
        <v>879</v>
      </c>
      <c r="F53" t="s">
        <v>900</v>
      </c>
      <c r="G53" t="s">
        <v>947</v>
      </c>
    </row>
    <row r="54" spans="1:7">
      <c r="A54" t="s">
        <v>512</v>
      </c>
      <c r="B54">
        <v>53</v>
      </c>
      <c r="C54" t="s">
        <v>901</v>
      </c>
      <c r="D54" t="s">
        <v>768</v>
      </c>
      <c r="E54" t="s">
        <v>895</v>
      </c>
      <c r="F54" t="s">
        <v>902</v>
      </c>
      <c r="G54" t="s">
        <v>947</v>
      </c>
    </row>
    <row r="55" spans="1:7">
      <c r="A55" t="s">
        <v>512</v>
      </c>
      <c r="B55">
        <v>54</v>
      </c>
      <c r="C55" t="s">
        <v>903</v>
      </c>
      <c r="D55" t="s">
        <v>840</v>
      </c>
      <c r="E55" t="s">
        <v>888</v>
      </c>
      <c r="F55" t="s">
        <v>904</v>
      </c>
      <c r="G55" t="s">
        <v>947</v>
      </c>
    </row>
    <row r="56" spans="1:7">
      <c r="A56" t="s">
        <v>512</v>
      </c>
      <c r="B56">
        <v>55</v>
      </c>
      <c r="C56" t="s">
        <v>905</v>
      </c>
      <c r="D56" t="s">
        <v>768</v>
      </c>
      <c r="E56" t="s">
        <v>879</v>
      </c>
      <c r="F56" t="s">
        <v>906</v>
      </c>
      <c r="G56" t="s">
        <v>947</v>
      </c>
    </row>
    <row r="57" spans="1:7">
      <c r="A57" t="s">
        <v>512</v>
      </c>
      <c r="B57">
        <v>56</v>
      </c>
      <c r="C57" t="s">
        <v>907</v>
      </c>
      <c r="D57" t="s">
        <v>768</v>
      </c>
      <c r="E57" t="s">
        <v>885</v>
      </c>
      <c r="F57" t="s">
        <v>908</v>
      </c>
      <c r="G57" t="s">
        <v>947</v>
      </c>
    </row>
    <row r="58" spans="1:7">
      <c r="A58" t="s">
        <v>512</v>
      </c>
      <c r="B58">
        <v>57</v>
      </c>
      <c r="C58" t="s">
        <v>3</v>
      </c>
      <c r="D58" t="s">
        <v>772</v>
      </c>
    </row>
    <row r="59" spans="1:7">
      <c r="A59" t="s">
        <v>512</v>
      </c>
      <c r="B59">
        <v>58</v>
      </c>
      <c r="C59" t="s">
        <v>909</v>
      </c>
      <c r="D59" t="s">
        <v>768</v>
      </c>
      <c r="E59" t="s">
        <v>882</v>
      </c>
      <c r="F59" t="s">
        <v>910</v>
      </c>
      <c r="G59" t="s">
        <v>947</v>
      </c>
    </row>
    <row r="60" spans="1:7">
      <c r="A60" t="s">
        <v>512</v>
      </c>
      <c r="B60">
        <v>59</v>
      </c>
      <c r="C60" t="s">
        <v>921</v>
      </c>
      <c r="D60" t="s">
        <v>781</v>
      </c>
      <c r="E60" t="s">
        <v>922</v>
      </c>
      <c r="F60" t="s">
        <v>923</v>
      </c>
    </row>
    <row r="61" spans="1:7">
      <c r="A61" t="s">
        <v>512</v>
      </c>
      <c r="B61">
        <v>60</v>
      </c>
      <c r="C61" t="s">
        <v>911</v>
      </c>
      <c r="D61" t="s">
        <v>840</v>
      </c>
      <c r="E61" t="s">
        <v>888</v>
      </c>
      <c r="F61" t="s">
        <v>912</v>
      </c>
      <c r="G61" t="s">
        <v>947</v>
      </c>
    </row>
    <row r="62" spans="1:7">
      <c r="A62" t="s">
        <v>512</v>
      </c>
      <c r="B62">
        <v>61</v>
      </c>
      <c r="C62" t="s">
        <v>924</v>
      </c>
      <c r="D62" t="s">
        <v>768</v>
      </c>
      <c r="E62" t="s">
        <v>925</v>
      </c>
      <c r="F62" t="s">
        <v>926</v>
      </c>
    </row>
    <row r="63" spans="1:7">
      <c r="A63" t="s">
        <v>512</v>
      </c>
      <c r="B63">
        <v>62</v>
      </c>
      <c r="C63" t="s">
        <v>804</v>
      </c>
      <c r="D63" t="s">
        <v>772</v>
      </c>
      <c r="E63" t="s">
        <v>805</v>
      </c>
      <c r="F63" t="s">
        <v>806</v>
      </c>
      <c r="G63" t="s">
        <v>807</v>
      </c>
    </row>
    <row r="64" spans="1:7">
      <c r="A64" t="s">
        <v>512</v>
      </c>
      <c r="B64">
        <v>63</v>
      </c>
      <c r="C64" t="s">
        <v>927</v>
      </c>
      <c r="D64" t="s">
        <v>781</v>
      </c>
      <c r="E64" t="s">
        <v>928</v>
      </c>
      <c r="F64" t="s">
        <v>929</v>
      </c>
    </row>
    <row r="65" spans="1:7">
      <c r="A65" t="s">
        <v>512</v>
      </c>
      <c r="B65">
        <v>64</v>
      </c>
      <c r="C65" t="s">
        <v>913</v>
      </c>
      <c r="D65" t="s">
        <v>768</v>
      </c>
      <c r="E65" t="s">
        <v>879</v>
      </c>
      <c r="F65" t="s">
        <v>914</v>
      </c>
      <c r="G65" t="s">
        <v>947</v>
      </c>
    </row>
    <row r="66" spans="1:7">
      <c r="A66" t="s">
        <v>512</v>
      </c>
      <c r="B66">
        <v>65</v>
      </c>
      <c r="C66" t="s">
        <v>930</v>
      </c>
      <c r="D66" t="s">
        <v>768</v>
      </c>
      <c r="E66" t="s">
        <v>931</v>
      </c>
      <c r="F66" t="s">
        <v>932</v>
      </c>
    </row>
    <row r="67" spans="1:7">
      <c r="A67" t="s">
        <v>512</v>
      </c>
      <c r="B67">
        <v>66</v>
      </c>
      <c r="C67" t="s">
        <v>915</v>
      </c>
      <c r="D67" t="s">
        <v>768</v>
      </c>
      <c r="E67" t="s">
        <v>879</v>
      </c>
      <c r="F67" t="s">
        <v>916</v>
      </c>
      <c r="G67" t="s">
        <v>947</v>
      </c>
    </row>
    <row r="68" spans="1:7">
      <c r="A68" t="s">
        <v>512</v>
      </c>
      <c r="B68">
        <v>67</v>
      </c>
      <c r="C68" t="s">
        <v>933</v>
      </c>
      <c r="D68" t="s">
        <v>781</v>
      </c>
      <c r="E68" t="s">
        <v>934</v>
      </c>
      <c r="F68" t="s">
        <v>935</v>
      </c>
    </row>
    <row r="69" spans="1:7">
      <c r="A69" t="s">
        <v>512</v>
      </c>
      <c r="B69">
        <v>68</v>
      </c>
      <c r="C69" t="s">
        <v>917</v>
      </c>
      <c r="D69" t="s">
        <v>768</v>
      </c>
      <c r="E69" t="s">
        <v>879</v>
      </c>
      <c r="F69" t="s">
        <v>918</v>
      </c>
      <c r="G69" t="s">
        <v>947</v>
      </c>
    </row>
    <row r="70" spans="1:7">
      <c r="A70" t="s">
        <v>512</v>
      </c>
      <c r="B70">
        <v>69</v>
      </c>
      <c r="C70" t="s">
        <v>936</v>
      </c>
      <c r="D70" t="s">
        <v>781</v>
      </c>
      <c r="E70" t="s">
        <v>937</v>
      </c>
      <c r="F70" t="s">
        <v>938</v>
      </c>
    </row>
    <row r="71" spans="1:7">
      <c r="A71" t="s">
        <v>512</v>
      </c>
      <c r="B71">
        <v>70</v>
      </c>
      <c r="C71" t="s">
        <v>919</v>
      </c>
      <c r="D71" t="s">
        <v>768</v>
      </c>
      <c r="E71" t="s">
        <v>885</v>
      </c>
      <c r="F71" t="s">
        <v>920</v>
      </c>
      <c r="G71" t="s">
        <v>947</v>
      </c>
    </row>
    <row r="72" spans="1:7">
      <c r="A72" t="s">
        <v>512</v>
      </c>
      <c r="B72">
        <v>71</v>
      </c>
      <c r="C72" t="s">
        <v>939</v>
      </c>
      <c r="D72" t="s">
        <v>781</v>
      </c>
      <c r="E72" t="s">
        <v>940</v>
      </c>
      <c r="F72" t="s">
        <v>941</v>
      </c>
    </row>
    <row r="73" spans="1:7">
      <c r="A73" t="s">
        <v>512</v>
      </c>
      <c r="B73">
        <v>72</v>
      </c>
      <c r="C73" t="s">
        <v>767</v>
      </c>
      <c r="D73" t="s">
        <v>768</v>
      </c>
      <c r="E73" t="s">
        <v>769</v>
      </c>
      <c r="G73" t="s">
        <v>770</v>
      </c>
    </row>
    <row r="74" spans="1:7">
      <c r="A74" t="s">
        <v>512</v>
      </c>
      <c r="B74">
        <v>73</v>
      </c>
      <c r="C74" t="s">
        <v>942</v>
      </c>
      <c r="D74" t="s">
        <v>781</v>
      </c>
      <c r="E74" t="s">
        <v>943</v>
      </c>
      <c r="F74" t="s">
        <v>944</v>
      </c>
    </row>
    <row r="75" spans="1:7">
      <c r="A75" t="s">
        <v>512</v>
      </c>
      <c r="B75">
        <v>74</v>
      </c>
      <c r="C75" t="s">
        <v>771</v>
      </c>
      <c r="D75" t="s">
        <v>772</v>
      </c>
      <c r="E75" t="s">
        <v>773</v>
      </c>
      <c r="F75" t="s">
        <v>774</v>
      </c>
      <c r="G75" t="s">
        <v>775</v>
      </c>
    </row>
    <row r="76" spans="1:7">
      <c r="A76" t="s">
        <v>512</v>
      </c>
      <c r="B76">
        <v>75</v>
      </c>
      <c r="C76" t="s">
        <v>3</v>
      </c>
      <c r="D76" t="s">
        <v>772</v>
      </c>
    </row>
    <row r="77" spans="1:7">
      <c r="A77" t="s">
        <v>512</v>
      </c>
      <c r="B77">
        <v>76</v>
      </c>
      <c r="C77" t="s">
        <v>3</v>
      </c>
      <c r="D77" t="s">
        <v>772</v>
      </c>
    </row>
    <row r="78" spans="1:7">
      <c r="A78" t="s">
        <v>512</v>
      </c>
      <c r="B78">
        <v>77</v>
      </c>
      <c r="C78" t="s">
        <v>948</v>
      </c>
      <c r="D78" t="s">
        <v>772</v>
      </c>
    </row>
    <row r="79" spans="1:7">
      <c r="A79" t="s">
        <v>512</v>
      </c>
      <c r="B79">
        <v>78</v>
      </c>
      <c r="C79" t="s">
        <v>949</v>
      </c>
      <c r="D79" t="s">
        <v>772</v>
      </c>
    </row>
    <row r="80" spans="1:7">
      <c r="A80" t="s">
        <v>512</v>
      </c>
      <c r="B80">
        <v>79</v>
      </c>
      <c r="C80" t="s">
        <v>948</v>
      </c>
      <c r="D80" t="s">
        <v>772</v>
      </c>
    </row>
    <row r="81" spans="1:7">
      <c r="A81" t="s">
        <v>512</v>
      </c>
      <c r="B81">
        <v>80</v>
      </c>
      <c r="C81" t="s">
        <v>949</v>
      </c>
      <c r="D81" t="s">
        <v>772</v>
      </c>
    </row>
    <row r="82" spans="1:7">
      <c r="A82" t="s">
        <v>514</v>
      </c>
      <c r="B82">
        <v>1</v>
      </c>
      <c r="C82" t="s">
        <v>953</v>
      </c>
      <c r="D82" t="s">
        <v>840</v>
      </c>
      <c r="E82" t="s">
        <v>843</v>
      </c>
      <c r="F82" t="s">
        <v>954</v>
      </c>
    </row>
    <row r="83" spans="1:7">
      <c r="A83" t="s">
        <v>514</v>
      </c>
      <c r="B83">
        <v>2</v>
      </c>
      <c r="C83" t="s">
        <v>955</v>
      </c>
      <c r="D83" t="s">
        <v>840</v>
      </c>
      <c r="E83" t="s">
        <v>843</v>
      </c>
      <c r="F83" t="s">
        <v>956</v>
      </c>
    </row>
    <row r="84" spans="1:7">
      <c r="A84" t="s">
        <v>514</v>
      </c>
      <c r="B84">
        <v>3</v>
      </c>
      <c r="C84" t="s">
        <v>957</v>
      </c>
      <c r="D84" t="s">
        <v>840</v>
      </c>
      <c r="E84" t="s">
        <v>843</v>
      </c>
      <c r="F84" t="s">
        <v>958</v>
      </c>
    </row>
    <row r="85" spans="1:7">
      <c r="A85" t="s">
        <v>514</v>
      </c>
      <c r="B85">
        <v>4</v>
      </c>
      <c r="C85" t="s">
        <v>959</v>
      </c>
      <c r="D85" t="s">
        <v>840</v>
      </c>
      <c r="E85" t="s">
        <v>843</v>
      </c>
      <c r="F85" t="s">
        <v>960</v>
      </c>
    </row>
    <row r="86" spans="1:7">
      <c r="A86" t="s">
        <v>514</v>
      </c>
      <c r="B86">
        <v>5</v>
      </c>
      <c r="C86" t="s">
        <v>961</v>
      </c>
      <c r="D86" t="s">
        <v>840</v>
      </c>
      <c r="E86" t="s">
        <v>843</v>
      </c>
      <c r="F86" t="s">
        <v>962</v>
      </c>
    </row>
    <row r="87" spans="1:7">
      <c r="A87" t="s">
        <v>514</v>
      </c>
      <c r="B87">
        <v>6</v>
      </c>
      <c r="C87" t="s">
        <v>963</v>
      </c>
      <c r="D87" t="s">
        <v>840</v>
      </c>
      <c r="E87" t="s">
        <v>843</v>
      </c>
      <c r="F87" t="s">
        <v>964</v>
      </c>
    </row>
    <row r="88" spans="1:7">
      <c r="A88" t="s">
        <v>514</v>
      </c>
      <c r="B88">
        <v>7</v>
      </c>
      <c r="C88" t="s">
        <v>965</v>
      </c>
      <c r="D88" t="s">
        <v>840</v>
      </c>
      <c r="E88" t="s">
        <v>836</v>
      </c>
      <c r="F88" t="s">
        <v>966</v>
      </c>
    </row>
    <row r="89" spans="1:7">
      <c r="A89" t="s">
        <v>514</v>
      </c>
      <c r="B89">
        <v>8</v>
      </c>
      <c r="C89" t="s">
        <v>967</v>
      </c>
      <c r="D89" t="s">
        <v>840</v>
      </c>
      <c r="E89" t="s">
        <v>843</v>
      </c>
      <c r="F89" t="s">
        <v>968</v>
      </c>
      <c r="G89" t="s">
        <v>969</v>
      </c>
    </row>
    <row r="90" spans="1:7">
      <c r="A90" t="s">
        <v>514</v>
      </c>
      <c r="B90">
        <v>9</v>
      </c>
      <c r="C90" t="s">
        <v>970</v>
      </c>
      <c r="D90" t="s">
        <v>840</v>
      </c>
      <c r="E90" t="s">
        <v>836</v>
      </c>
      <c r="F90" t="s">
        <v>971</v>
      </c>
    </row>
    <row r="91" spans="1:7">
      <c r="A91" t="s">
        <v>514</v>
      </c>
      <c r="B91">
        <v>10</v>
      </c>
      <c r="C91" t="s">
        <v>972</v>
      </c>
      <c r="D91" t="s">
        <v>840</v>
      </c>
      <c r="E91" t="s">
        <v>843</v>
      </c>
      <c r="F91" t="s">
        <v>973</v>
      </c>
      <c r="G91" t="s">
        <v>838</v>
      </c>
    </row>
    <row r="92" spans="1:7">
      <c r="A92" t="s">
        <v>514</v>
      </c>
      <c r="B92">
        <v>11</v>
      </c>
      <c r="C92" t="s">
        <v>974</v>
      </c>
      <c r="D92" t="s">
        <v>840</v>
      </c>
      <c r="E92" t="s">
        <v>836</v>
      </c>
      <c r="F92" t="s">
        <v>975</v>
      </c>
    </row>
    <row r="93" spans="1:7">
      <c r="A93" t="s">
        <v>514</v>
      </c>
      <c r="B93">
        <v>12</v>
      </c>
      <c r="C93" t="s">
        <v>976</v>
      </c>
      <c r="D93" t="s">
        <v>840</v>
      </c>
      <c r="E93" t="s">
        <v>843</v>
      </c>
      <c r="F93" t="s">
        <v>977</v>
      </c>
      <c r="G93" t="s">
        <v>838</v>
      </c>
    </row>
    <row r="94" spans="1:7">
      <c r="A94" t="s">
        <v>514</v>
      </c>
      <c r="B94">
        <v>13</v>
      </c>
      <c r="C94" t="s">
        <v>978</v>
      </c>
      <c r="D94" t="s">
        <v>840</v>
      </c>
      <c r="E94" t="s">
        <v>836</v>
      </c>
      <c r="F94" t="s">
        <v>979</v>
      </c>
    </row>
    <row r="95" spans="1:7">
      <c r="A95" t="s">
        <v>514</v>
      </c>
      <c r="B95">
        <v>14</v>
      </c>
      <c r="C95" t="s">
        <v>980</v>
      </c>
      <c r="D95" t="s">
        <v>840</v>
      </c>
      <c r="E95" t="s">
        <v>843</v>
      </c>
      <c r="F95" t="s">
        <v>981</v>
      </c>
      <c r="G95" t="s">
        <v>838</v>
      </c>
    </row>
    <row r="96" spans="1:7">
      <c r="A96" t="s">
        <v>514</v>
      </c>
      <c r="B96">
        <v>15</v>
      </c>
      <c r="C96" t="s">
        <v>982</v>
      </c>
      <c r="D96" t="s">
        <v>840</v>
      </c>
      <c r="E96" t="s">
        <v>836</v>
      </c>
      <c r="F96" t="s">
        <v>983</v>
      </c>
    </row>
    <row r="97" spans="1:7">
      <c r="A97" t="s">
        <v>514</v>
      </c>
      <c r="B97">
        <v>16</v>
      </c>
      <c r="C97" t="s">
        <v>984</v>
      </c>
      <c r="D97" t="s">
        <v>840</v>
      </c>
      <c r="E97" t="s">
        <v>843</v>
      </c>
      <c r="F97" t="s">
        <v>985</v>
      </c>
      <c r="G97" t="s">
        <v>838</v>
      </c>
    </row>
    <row r="98" spans="1:7">
      <c r="A98" t="s">
        <v>514</v>
      </c>
      <c r="B98">
        <v>17</v>
      </c>
      <c r="C98" t="s">
        <v>986</v>
      </c>
      <c r="D98" t="s">
        <v>840</v>
      </c>
      <c r="E98" t="s">
        <v>836</v>
      </c>
      <c r="F98" t="s">
        <v>987</v>
      </c>
    </row>
    <row r="99" spans="1:7">
      <c r="A99" t="s">
        <v>514</v>
      </c>
      <c r="B99">
        <v>18</v>
      </c>
      <c r="C99" t="s">
        <v>988</v>
      </c>
      <c r="D99" t="s">
        <v>840</v>
      </c>
      <c r="E99" t="s">
        <v>843</v>
      </c>
      <c r="F99" t="s">
        <v>989</v>
      </c>
      <c r="G99" t="s">
        <v>838</v>
      </c>
    </row>
    <row r="100" spans="1:7">
      <c r="A100" t="s">
        <v>514</v>
      </c>
      <c r="B100">
        <v>19</v>
      </c>
      <c r="C100" t="s">
        <v>990</v>
      </c>
      <c r="D100" t="s">
        <v>840</v>
      </c>
      <c r="E100" t="s">
        <v>836</v>
      </c>
      <c r="F100" t="s">
        <v>991</v>
      </c>
    </row>
    <row r="101" spans="1:7">
      <c r="A101" t="s">
        <v>514</v>
      </c>
      <c r="B101">
        <v>20</v>
      </c>
      <c r="C101" t="s">
        <v>992</v>
      </c>
      <c r="D101" t="s">
        <v>840</v>
      </c>
      <c r="E101" t="s">
        <v>843</v>
      </c>
      <c r="F101" t="s">
        <v>993</v>
      </c>
    </row>
    <row r="102" spans="1:7">
      <c r="A102" t="s">
        <v>514</v>
      </c>
      <c r="B102">
        <v>21</v>
      </c>
      <c r="C102" t="s">
        <v>994</v>
      </c>
      <c r="D102" t="s">
        <v>840</v>
      </c>
      <c r="E102" t="s">
        <v>836</v>
      </c>
      <c r="F102" t="s">
        <v>995</v>
      </c>
    </row>
    <row r="103" spans="1:7">
      <c r="A103" t="s">
        <v>514</v>
      </c>
      <c r="B103">
        <v>22</v>
      </c>
      <c r="C103" t="s">
        <v>996</v>
      </c>
      <c r="D103" t="s">
        <v>840</v>
      </c>
      <c r="E103" t="s">
        <v>843</v>
      </c>
      <c r="F103" t="s">
        <v>997</v>
      </c>
    </row>
    <row r="104" spans="1:7">
      <c r="A104" t="s">
        <v>514</v>
      </c>
      <c r="B104">
        <v>23</v>
      </c>
      <c r="C104" t="s">
        <v>998</v>
      </c>
      <c r="D104" t="s">
        <v>840</v>
      </c>
      <c r="E104" t="s">
        <v>836</v>
      </c>
      <c r="F104" t="s">
        <v>999</v>
      </c>
    </row>
    <row r="105" spans="1:7">
      <c r="A105" t="s">
        <v>514</v>
      </c>
      <c r="B105">
        <v>24</v>
      </c>
      <c r="C105" t="s">
        <v>1000</v>
      </c>
      <c r="D105" t="s">
        <v>840</v>
      </c>
      <c r="E105" t="s">
        <v>843</v>
      </c>
      <c r="F105" t="s">
        <v>1001</v>
      </c>
    </row>
    <row r="106" spans="1:7">
      <c r="A106" t="s">
        <v>514</v>
      </c>
      <c r="B106">
        <v>25</v>
      </c>
      <c r="C106" t="s">
        <v>1002</v>
      </c>
      <c r="D106" t="s">
        <v>840</v>
      </c>
      <c r="E106" t="s">
        <v>836</v>
      </c>
      <c r="F106" t="s">
        <v>1003</v>
      </c>
    </row>
    <row r="107" spans="1:7">
      <c r="A107" t="s">
        <v>514</v>
      </c>
      <c r="B107">
        <v>26</v>
      </c>
      <c r="C107" t="s">
        <v>1004</v>
      </c>
      <c r="D107" t="s">
        <v>840</v>
      </c>
      <c r="E107" t="s">
        <v>843</v>
      </c>
      <c r="F107" t="s">
        <v>1005</v>
      </c>
    </row>
    <row r="108" spans="1:7">
      <c r="A108" t="s">
        <v>514</v>
      </c>
      <c r="B108">
        <v>27</v>
      </c>
      <c r="C108" t="s">
        <v>1006</v>
      </c>
      <c r="D108" t="s">
        <v>840</v>
      </c>
      <c r="E108" t="s">
        <v>836</v>
      </c>
      <c r="F108" t="s">
        <v>1007</v>
      </c>
    </row>
    <row r="109" spans="1:7">
      <c r="A109" t="s">
        <v>514</v>
      </c>
      <c r="B109">
        <v>28</v>
      </c>
      <c r="C109" t="s">
        <v>1008</v>
      </c>
      <c r="D109" t="s">
        <v>840</v>
      </c>
      <c r="E109" t="s">
        <v>843</v>
      </c>
      <c r="F109" t="s">
        <v>1009</v>
      </c>
    </row>
    <row r="110" spans="1:7">
      <c r="A110" t="s">
        <v>514</v>
      </c>
      <c r="B110">
        <v>29</v>
      </c>
      <c r="C110" t="s">
        <v>1010</v>
      </c>
      <c r="D110" t="s">
        <v>840</v>
      </c>
      <c r="E110" t="s">
        <v>836</v>
      </c>
      <c r="F110" t="s">
        <v>1011</v>
      </c>
    </row>
    <row r="111" spans="1:7">
      <c r="A111" t="s">
        <v>514</v>
      </c>
      <c r="B111">
        <v>30</v>
      </c>
      <c r="C111" t="s">
        <v>1012</v>
      </c>
      <c r="D111" t="s">
        <v>840</v>
      </c>
      <c r="E111" t="s">
        <v>843</v>
      </c>
      <c r="F111" t="s">
        <v>1013</v>
      </c>
    </row>
    <row r="112" spans="1:7">
      <c r="A112" t="s">
        <v>514</v>
      </c>
      <c r="B112">
        <v>31</v>
      </c>
      <c r="C112" t="s">
        <v>1014</v>
      </c>
      <c r="D112" t="s">
        <v>840</v>
      </c>
      <c r="E112" t="s">
        <v>843</v>
      </c>
      <c r="F112" t="s">
        <v>1015</v>
      </c>
    </row>
    <row r="113" spans="1:7">
      <c r="A113" t="s">
        <v>514</v>
      </c>
      <c r="B113">
        <v>32</v>
      </c>
      <c r="C113" t="s">
        <v>1016</v>
      </c>
      <c r="D113" t="s">
        <v>840</v>
      </c>
      <c r="E113" t="s">
        <v>843</v>
      </c>
      <c r="F113" t="s">
        <v>1017</v>
      </c>
    </row>
    <row r="114" spans="1:7">
      <c r="A114" t="s">
        <v>514</v>
      </c>
      <c r="B114">
        <v>33</v>
      </c>
      <c r="C114" t="s">
        <v>1018</v>
      </c>
      <c r="D114" t="s">
        <v>840</v>
      </c>
      <c r="E114" t="s">
        <v>843</v>
      </c>
      <c r="F114" t="s">
        <v>1019</v>
      </c>
    </row>
    <row r="115" spans="1:7">
      <c r="A115" t="s">
        <v>514</v>
      </c>
      <c r="B115">
        <v>34</v>
      </c>
      <c r="C115" t="s">
        <v>1020</v>
      </c>
      <c r="D115" t="s">
        <v>840</v>
      </c>
      <c r="E115" t="s">
        <v>843</v>
      </c>
      <c r="F115" t="s">
        <v>1021</v>
      </c>
    </row>
    <row r="116" spans="1:7">
      <c r="A116" t="s">
        <v>514</v>
      </c>
      <c r="B116">
        <v>35</v>
      </c>
      <c r="C116" t="s">
        <v>1022</v>
      </c>
      <c r="D116" t="s">
        <v>840</v>
      </c>
      <c r="E116" t="s">
        <v>843</v>
      </c>
      <c r="F116" t="s">
        <v>1023</v>
      </c>
      <c r="G116" t="s">
        <v>838</v>
      </c>
    </row>
    <row r="117" spans="1:7">
      <c r="A117" t="s">
        <v>514</v>
      </c>
      <c r="B117">
        <v>36</v>
      </c>
      <c r="C117" t="s">
        <v>1024</v>
      </c>
      <c r="D117" t="s">
        <v>840</v>
      </c>
      <c r="E117" t="s">
        <v>843</v>
      </c>
      <c r="F117" t="s">
        <v>1025</v>
      </c>
    </row>
    <row r="118" spans="1:7">
      <c r="A118" t="s">
        <v>514</v>
      </c>
      <c r="B118">
        <v>37</v>
      </c>
      <c r="C118" t="s">
        <v>1026</v>
      </c>
      <c r="D118" t="s">
        <v>840</v>
      </c>
      <c r="E118" t="s">
        <v>843</v>
      </c>
      <c r="F118" t="s">
        <v>1027</v>
      </c>
      <c r="G118" t="s">
        <v>838</v>
      </c>
    </row>
    <row r="119" spans="1:7">
      <c r="A119" t="s">
        <v>514</v>
      </c>
      <c r="B119">
        <v>38</v>
      </c>
      <c r="C119" t="s">
        <v>1028</v>
      </c>
      <c r="D119" t="s">
        <v>840</v>
      </c>
      <c r="E119" t="s">
        <v>843</v>
      </c>
      <c r="F119" t="s">
        <v>1029</v>
      </c>
    </row>
    <row r="120" spans="1:7">
      <c r="A120" t="s">
        <v>514</v>
      </c>
      <c r="B120">
        <v>39</v>
      </c>
      <c r="C120" t="s">
        <v>1030</v>
      </c>
      <c r="D120" t="s">
        <v>840</v>
      </c>
      <c r="E120" t="s">
        <v>843</v>
      </c>
      <c r="F120" t="s">
        <v>1031</v>
      </c>
      <c r="G120" t="s">
        <v>838</v>
      </c>
    </row>
    <row r="121" spans="1:7">
      <c r="A121" t="s">
        <v>514</v>
      </c>
      <c r="B121">
        <v>40</v>
      </c>
      <c r="C121" t="s">
        <v>1032</v>
      </c>
      <c r="D121" t="s">
        <v>840</v>
      </c>
      <c r="E121" t="s">
        <v>843</v>
      </c>
      <c r="F121" t="s">
        <v>1033</v>
      </c>
    </row>
    <row r="122" spans="1:7">
      <c r="A122" t="s">
        <v>514</v>
      </c>
      <c r="B122">
        <v>41</v>
      </c>
      <c r="C122" t="s">
        <v>1034</v>
      </c>
      <c r="D122" t="s">
        <v>840</v>
      </c>
      <c r="E122" t="s">
        <v>843</v>
      </c>
      <c r="F122" t="s">
        <v>1035</v>
      </c>
      <c r="G122" t="s">
        <v>838</v>
      </c>
    </row>
    <row r="123" spans="1:7">
      <c r="A123" t="s">
        <v>514</v>
      </c>
      <c r="B123">
        <v>42</v>
      </c>
      <c r="C123" t="s">
        <v>1036</v>
      </c>
      <c r="D123" t="s">
        <v>840</v>
      </c>
      <c r="E123" t="s">
        <v>843</v>
      </c>
      <c r="F123" t="s">
        <v>1037</v>
      </c>
    </row>
    <row r="124" spans="1:7">
      <c r="A124" t="s">
        <v>514</v>
      </c>
      <c r="B124">
        <v>43</v>
      </c>
      <c r="C124" t="s">
        <v>1038</v>
      </c>
      <c r="D124" t="s">
        <v>840</v>
      </c>
      <c r="E124" t="s">
        <v>843</v>
      </c>
      <c r="F124" t="s">
        <v>1039</v>
      </c>
    </row>
    <row r="125" spans="1:7">
      <c r="A125" t="s">
        <v>514</v>
      </c>
      <c r="B125">
        <v>44</v>
      </c>
      <c r="C125" t="s">
        <v>1040</v>
      </c>
      <c r="D125" t="s">
        <v>840</v>
      </c>
      <c r="E125" t="s">
        <v>843</v>
      </c>
      <c r="F125" t="s">
        <v>1041</v>
      </c>
    </row>
    <row r="126" spans="1:7">
      <c r="A126" t="s">
        <v>514</v>
      </c>
      <c r="B126">
        <v>45</v>
      </c>
      <c r="C126" t="s">
        <v>1042</v>
      </c>
      <c r="D126" t="s">
        <v>840</v>
      </c>
      <c r="E126" t="s">
        <v>843</v>
      </c>
      <c r="F126" t="s">
        <v>1043</v>
      </c>
    </row>
    <row r="127" spans="1:7">
      <c r="A127" t="s">
        <v>514</v>
      </c>
      <c r="B127">
        <v>46</v>
      </c>
      <c r="C127" t="s">
        <v>1044</v>
      </c>
      <c r="D127" t="s">
        <v>840</v>
      </c>
      <c r="E127" t="s">
        <v>843</v>
      </c>
      <c r="F127" t="s">
        <v>1045</v>
      </c>
    </row>
    <row r="128" spans="1:7">
      <c r="A128" t="s">
        <v>514</v>
      </c>
      <c r="B128">
        <v>47</v>
      </c>
      <c r="C128" t="s">
        <v>1046</v>
      </c>
      <c r="D128" t="s">
        <v>840</v>
      </c>
      <c r="E128" t="s">
        <v>843</v>
      </c>
      <c r="F128" t="s">
        <v>1047</v>
      </c>
    </row>
    <row r="129" spans="1:7">
      <c r="A129" t="s">
        <v>514</v>
      </c>
      <c r="B129">
        <v>48</v>
      </c>
      <c r="C129" t="s">
        <v>1048</v>
      </c>
      <c r="D129" t="s">
        <v>840</v>
      </c>
      <c r="E129" t="s">
        <v>843</v>
      </c>
      <c r="F129" t="s">
        <v>1049</v>
      </c>
    </row>
    <row r="130" spans="1:7">
      <c r="A130" t="s">
        <v>514</v>
      </c>
      <c r="B130">
        <v>49</v>
      </c>
      <c r="C130" t="s">
        <v>1050</v>
      </c>
      <c r="D130" t="s">
        <v>840</v>
      </c>
      <c r="E130" t="s">
        <v>843</v>
      </c>
      <c r="F130" t="s">
        <v>1051</v>
      </c>
    </row>
    <row r="131" spans="1:7">
      <c r="A131" t="s">
        <v>514</v>
      </c>
      <c r="B131">
        <v>50</v>
      </c>
      <c r="C131" t="s">
        <v>1052</v>
      </c>
      <c r="D131" t="s">
        <v>840</v>
      </c>
      <c r="E131" t="s">
        <v>843</v>
      </c>
      <c r="F131" t="s">
        <v>1053</v>
      </c>
    </row>
    <row r="132" spans="1:7">
      <c r="A132" t="s">
        <v>514</v>
      </c>
      <c r="B132">
        <v>51</v>
      </c>
      <c r="C132" t="s">
        <v>1054</v>
      </c>
      <c r="D132" t="s">
        <v>840</v>
      </c>
      <c r="E132" t="s">
        <v>843</v>
      </c>
      <c r="F132" t="s">
        <v>1055</v>
      </c>
    </row>
    <row r="133" spans="1:7">
      <c r="A133" t="s">
        <v>514</v>
      </c>
      <c r="B133">
        <v>52</v>
      </c>
      <c r="C133" t="s">
        <v>1056</v>
      </c>
      <c r="D133" t="s">
        <v>840</v>
      </c>
      <c r="E133" t="s">
        <v>843</v>
      </c>
      <c r="F133" t="s">
        <v>1057</v>
      </c>
      <c r="G133" t="s">
        <v>838</v>
      </c>
    </row>
    <row r="134" spans="1:7">
      <c r="A134" t="s">
        <v>514</v>
      </c>
      <c r="B134">
        <v>53</v>
      </c>
      <c r="C134" t="s">
        <v>1058</v>
      </c>
      <c r="D134" t="s">
        <v>840</v>
      </c>
      <c r="E134" t="s">
        <v>843</v>
      </c>
      <c r="F134" t="s">
        <v>1059</v>
      </c>
    </row>
    <row r="135" spans="1:7">
      <c r="A135" t="s">
        <v>514</v>
      </c>
      <c r="B135">
        <v>54</v>
      </c>
      <c r="C135" t="s">
        <v>1060</v>
      </c>
      <c r="D135" t="s">
        <v>840</v>
      </c>
      <c r="E135" t="s">
        <v>843</v>
      </c>
      <c r="F135" t="s">
        <v>1061</v>
      </c>
      <c r="G135" t="s">
        <v>838</v>
      </c>
    </row>
    <row r="136" spans="1:7">
      <c r="A136" t="s">
        <v>514</v>
      </c>
      <c r="B136">
        <v>55</v>
      </c>
      <c r="C136" t="s">
        <v>1062</v>
      </c>
      <c r="D136" t="s">
        <v>840</v>
      </c>
      <c r="E136" t="s">
        <v>843</v>
      </c>
      <c r="F136" t="s">
        <v>1063</v>
      </c>
      <c r="G136" t="s">
        <v>838</v>
      </c>
    </row>
    <row r="137" spans="1:7">
      <c r="A137" t="s">
        <v>514</v>
      </c>
      <c r="B137">
        <v>56</v>
      </c>
      <c r="C137" t="s">
        <v>1064</v>
      </c>
      <c r="D137" t="s">
        <v>840</v>
      </c>
      <c r="E137" t="s">
        <v>843</v>
      </c>
      <c r="F137" t="s">
        <v>1065</v>
      </c>
    </row>
    <row r="138" spans="1:7">
      <c r="A138" t="s">
        <v>514</v>
      </c>
      <c r="B138">
        <v>57</v>
      </c>
      <c r="C138" t="s">
        <v>1066</v>
      </c>
      <c r="D138" t="s">
        <v>840</v>
      </c>
      <c r="E138" t="s">
        <v>843</v>
      </c>
      <c r="F138" t="s">
        <v>1067</v>
      </c>
      <c r="G138" t="s">
        <v>838</v>
      </c>
    </row>
    <row r="139" spans="1:7">
      <c r="A139" t="s">
        <v>514</v>
      </c>
      <c r="B139">
        <v>58</v>
      </c>
      <c r="C139" t="s">
        <v>1068</v>
      </c>
      <c r="D139" t="s">
        <v>840</v>
      </c>
      <c r="E139" t="s">
        <v>843</v>
      </c>
      <c r="F139" t="s">
        <v>1069</v>
      </c>
    </row>
    <row r="140" spans="1:7">
      <c r="A140" t="s">
        <v>514</v>
      </c>
      <c r="B140">
        <v>59</v>
      </c>
      <c r="C140" t="s">
        <v>1070</v>
      </c>
      <c r="D140" t="s">
        <v>840</v>
      </c>
      <c r="E140" t="s">
        <v>843</v>
      </c>
      <c r="F140" t="s">
        <v>1071</v>
      </c>
      <c r="G140" t="s">
        <v>838</v>
      </c>
    </row>
    <row r="141" spans="1:7">
      <c r="A141" t="s">
        <v>514</v>
      </c>
      <c r="B141">
        <v>60</v>
      </c>
      <c r="C141" t="s">
        <v>1072</v>
      </c>
      <c r="D141" t="s">
        <v>840</v>
      </c>
      <c r="E141" t="s">
        <v>843</v>
      </c>
      <c r="F141" t="s">
        <v>1073</v>
      </c>
    </row>
    <row r="142" spans="1:7">
      <c r="A142" t="s">
        <v>514</v>
      </c>
      <c r="B142">
        <v>61</v>
      </c>
      <c r="C142" t="s">
        <v>1074</v>
      </c>
      <c r="D142" t="s">
        <v>840</v>
      </c>
      <c r="E142" t="s">
        <v>843</v>
      </c>
      <c r="F142" t="s">
        <v>1075</v>
      </c>
      <c r="G142" t="s">
        <v>838</v>
      </c>
    </row>
    <row r="143" spans="1:7">
      <c r="A143" t="s">
        <v>514</v>
      </c>
      <c r="B143">
        <v>62</v>
      </c>
      <c r="C143" t="s">
        <v>1076</v>
      </c>
      <c r="D143" t="s">
        <v>840</v>
      </c>
      <c r="E143" t="s">
        <v>843</v>
      </c>
      <c r="F143" t="s">
        <v>1077</v>
      </c>
    </row>
    <row r="144" spans="1:7">
      <c r="A144" t="s">
        <v>514</v>
      </c>
      <c r="B144">
        <v>63</v>
      </c>
      <c r="C144" t="s">
        <v>1078</v>
      </c>
      <c r="D144" t="s">
        <v>840</v>
      </c>
      <c r="E144" t="s">
        <v>843</v>
      </c>
      <c r="F144" t="s">
        <v>1079</v>
      </c>
      <c r="G144" t="s">
        <v>838</v>
      </c>
    </row>
    <row r="145" spans="1:7">
      <c r="A145" t="s">
        <v>514</v>
      </c>
      <c r="B145">
        <v>64</v>
      </c>
      <c r="C145" t="s">
        <v>1080</v>
      </c>
      <c r="D145" t="s">
        <v>840</v>
      </c>
      <c r="E145" t="s">
        <v>843</v>
      </c>
      <c r="F145" t="s">
        <v>1081</v>
      </c>
    </row>
    <row r="146" spans="1:7">
      <c r="A146" t="s">
        <v>514</v>
      </c>
      <c r="B146">
        <v>65</v>
      </c>
      <c r="C146" t="s">
        <v>1082</v>
      </c>
      <c r="D146" t="s">
        <v>840</v>
      </c>
      <c r="E146" t="s">
        <v>843</v>
      </c>
      <c r="F146" t="s">
        <v>1083</v>
      </c>
      <c r="G146" t="s">
        <v>838</v>
      </c>
    </row>
    <row r="147" spans="1:7">
      <c r="A147" t="s">
        <v>514</v>
      </c>
      <c r="B147">
        <v>66</v>
      </c>
      <c r="C147" t="s">
        <v>1084</v>
      </c>
      <c r="D147" t="s">
        <v>840</v>
      </c>
      <c r="E147" t="s">
        <v>843</v>
      </c>
      <c r="F147" t="s">
        <v>1085</v>
      </c>
    </row>
    <row r="148" spans="1:7">
      <c r="A148" t="s">
        <v>514</v>
      </c>
      <c r="B148">
        <v>67</v>
      </c>
      <c r="C148" t="s">
        <v>1086</v>
      </c>
      <c r="D148" t="s">
        <v>840</v>
      </c>
      <c r="E148" t="s">
        <v>843</v>
      </c>
      <c r="F148" t="s">
        <v>1087</v>
      </c>
      <c r="G148" t="s">
        <v>838</v>
      </c>
    </row>
    <row r="149" spans="1:7">
      <c r="A149" t="s">
        <v>514</v>
      </c>
      <c r="B149">
        <v>68</v>
      </c>
      <c r="C149" t="s">
        <v>1088</v>
      </c>
      <c r="D149" t="s">
        <v>840</v>
      </c>
      <c r="E149" t="s">
        <v>843</v>
      </c>
      <c r="F149" t="s">
        <v>1089</v>
      </c>
    </row>
    <row r="150" spans="1:7">
      <c r="A150" t="s">
        <v>514</v>
      </c>
      <c r="B150">
        <v>69</v>
      </c>
      <c r="C150" t="s">
        <v>1090</v>
      </c>
      <c r="D150" t="s">
        <v>840</v>
      </c>
      <c r="E150" t="s">
        <v>843</v>
      </c>
      <c r="F150" t="s">
        <v>1091</v>
      </c>
      <c r="G150" t="s">
        <v>838</v>
      </c>
    </row>
    <row r="151" spans="1:7">
      <c r="A151" t="s">
        <v>514</v>
      </c>
      <c r="B151">
        <v>70</v>
      </c>
      <c r="C151" t="s">
        <v>1092</v>
      </c>
      <c r="D151" t="s">
        <v>840</v>
      </c>
      <c r="E151" t="s">
        <v>843</v>
      </c>
      <c r="F151" t="s">
        <v>1093</v>
      </c>
    </row>
    <row r="152" spans="1:7">
      <c r="A152" t="s">
        <v>514</v>
      </c>
      <c r="B152">
        <v>71</v>
      </c>
      <c r="C152" t="s">
        <v>1094</v>
      </c>
      <c r="D152" t="s">
        <v>840</v>
      </c>
      <c r="E152" t="s">
        <v>843</v>
      </c>
      <c r="F152" t="s">
        <v>1095</v>
      </c>
      <c r="G152" t="s">
        <v>838</v>
      </c>
    </row>
    <row r="153" spans="1:7">
      <c r="A153" t="s">
        <v>514</v>
      </c>
      <c r="B153">
        <v>72</v>
      </c>
      <c r="C153" t="s">
        <v>1096</v>
      </c>
      <c r="D153" t="s">
        <v>840</v>
      </c>
      <c r="E153" t="s">
        <v>843</v>
      </c>
      <c r="F153" t="s">
        <v>1097</v>
      </c>
    </row>
    <row r="154" spans="1:7">
      <c r="A154" t="s">
        <v>514</v>
      </c>
      <c r="B154">
        <v>73</v>
      </c>
      <c r="C154" t="s">
        <v>1098</v>
      </c>
      <c r="D154" t="s">
        <v>840</v>
      </c>
      <c r="E154" t="s">
        <v>843</v>
      </c>
      <c r="F154" t="s">
        <v>1099</v>
      </c>
      <c r="G154" t="s">
        <v>838</v>
      </c>
    </row>
    <row r="155" spans="1:7">
      <c r="A155" t="s">
        <v>514</v>
      </c>
      <c r="B155">
        <v>74</v>
      </c>
      <c r="C155" t="s">
        <v>1100</v>
      </c>
      <c r="D155" t="s">
        <v>840</v>
      </c>
      <c r="E155" t="s">
        <v>843</v>
      </c>
      <c r="F155" t="s">
        <v>1101</v>
      </c>
    </row>
    <row r="156" spans="1:7">
      <c r="A156" t="s">
        <v>514</v>
      </c>
      <c r="B156">
        <v>75</v>
      </c>
      <c r="C156" t="s">
        <v>1102</v>
      </c>
      <c r="D156" t="s">
        <v>840</v>
      </c>
      <c r="E156" t="s">
        <v>843</v>
      </c>
      <c r="F156" t="s">
        <v>1103</v>
      </c>
      <c r="G156" t="s">
        <v>838</v>
      </c>
    </row>
    <row r="157" spans="1:7">
      <c r="A157" t="s">
        <v>514</v>
      </c>
      <c r="B157">
        <v>76</v>
      </c>
      <c r="C157" t="s">
        <v>1104</v>
      </c>
      <c r="D157" t="s">
        <v>840</v>
      </c>
      <c r="E157" t="s">
        <v>843</v>
      </c>
      <c r="F157" t="s">
        <v>1105</v>
      </c>
      <c r="G157" t="s">
        <v>838</v>
      </c>
    </row>
    <row r="158" spans="1:7">
      <c r="A158" t="s">
        <v>514</v>
      </c>
      <c r="B158">
        <v>77</v>
      </c>
      <c r="C158" t="s">
        <v>1106</v>
      </c>
      <c r="D158" t="s">
        <v>840</v>
      </c>
      <c r="E158" t="s">
        <v>843</v>
      </c>
      <c r="F158" t="s">
        <v>1107</v>
      </c>
      <c r="G158" t="s">
        <v>838</v>
      </c>
    </row>
    <row r="159" spans="1:7">
      <c r="A159" t="s">
        <v>514</v>
      </c>
      <c r="B159">
        <v>78</v>
      </c>
      <c r="C159" t="s">
        <v>1108</v>
      </c>
      <c r="D159" t="s">
        <v>840</v>
      </c>
      <c r="E159" t="s">
        <v>843</v>
      </c>
      <c r="F159" t="s">
        <v>1109</v>
      </c>
      <c r="G159" t="s">
        <v>838</v>
      </c>
    </row>
    <row r="160" spans="1:7">
      <c r="A160" t="s">
        <v>514</v>
      </c>
      <c r="B160">
        <v>79</v>
      </c>
      <c r="C160" t="s">
        <v>1110</v>
      </c>
      <c r="D160" t="s">
        <v>840</v>
      </c>
      <c r="E160" t="s">
        <v>843</v>
      </c>
      <c r="F160" t="s">
        <v>1111</v>
      </c>
    </row>
    <row r="161" spans="1:7">
      <c r="A161" t="s">
        <v>514</v>
      </c>
      <c r="B161">
        <v>80</v>
      </c>
      <c r="C161" t="s">
        <v>950</v>
      </c>
      <c r="D161" t="s">
        <v>840</v>
      </c>
      <c r="E161" t="s">
        <v>1112</v>
      </c>
      <c r="F161" t="s">
        <v>951</v>
      </c>
      <c r="G161" t="s">
        <v>952</v>
      </c>
    </row>
  </sheetData>
  <sortState ref="A2:G275">
    <sortCondition ref="A2:A275"/>
    <sortCondition ref="B2:B27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"/>
  <sheetViews>
    <sheetView workbookViewId="0">
      <selection activeCell="F54" sqref="F54"/>
    </sheetView>
  </sheetViews>
  <sheetFormatPr baseColWidth="10" defaultRowHeight="15" x14ac:dyDescent="0"/>
  <cols>
    <col min="1" max="1" width="12.1640625" bestFit="1" customWidth="1"/>
    <col min="2" max="2" width="9.6640625" bestFit="1" customWidth="1"/>
    <col min="3" max="3" width="3.83203125" bestFit="1" customWidth="1"/>
  </cols>
  <sheetData>
    <row r="1" spans="1:3">
      <c r="A1" t="s">
        <v>762</v>
      </c>
      <c r="B1" t="s">
        <v>761</v>
      </c>
      <c r="C1" t="s">
        <v>0</v>
      </c>
    </row>
    <row r="2" spans="1:3">
      <c r="A2" t="s">
        <v>1114</v>
      </c>
      <c r="B2" t="s">
        <v>512</v>
      </c>
      <c r="C2">
        <v>1</v>
      </c>
    </row>
    <row r="3" spans="1:3">
      <c r="A3" t="s">
        <v>3</v>
      </c>
      <c r="B3" t="s">
        <v>512</v>
      </c>
      <c r="C3">
        <v>2</v>
      </c>
    </row>
    <row r="4" spans="1:3">
      <c r="A4" t="s">
        <v>3</v>
      </c>
      <c r="B4" t="s">
        <v>512</v>
      </c>
      <c r="C4">
        <v>3</v>
      </c>
    </row>
    <row r="5" spans="1:3">
      <c r="A5" t="s">
        <v>1115</v>
      </c>
      <c r="B5" t="s">
        <v>512</v>
      </c>
      <c r="C5">
        <v>4</v>
      </c>
    </row>
    <row r="6" spans="1:3">
      <c r="A6" t="s">
        <v>3</v>
      </c>
      <c r="B6" t="s">
        <v>512</v>
      </c>
      <c r="C6">
        <v>5</v>
      </c>
    </row>
    <row r="7" spans="1:3">
      <c r="A7" t="s">
        <v>1116</v>
      </c>
      <c r="B7" t="s">
        <v>512</v>
      </c>
      <c r="C7">
        <v>6</v>
      </c>
    </row>
    <row r="8" spans="1:3">
      <c r="A8" t="s">
        <v>3</v>
      </c>
      <c r="B8" t="s">
        <v>512</v>
      </c>
      <c r="C8">
        <v>7</v>
      </c>
    </row>
    <row r="9" spans="1:3">
      <c r="A9" t="s">
        <v>3</v>
      </c>
      <c r="B9" t="s">
        <v>512</v>
      </c>
      <c r="C9">
        <v>8</v>
      </c>
    </row>
    <row r="10" spans="1:3">
      <c r="A10" t="s">
        <v>1117</v>
      </c>
      <c r="B10" t="s">
        <v>512</v>
      </c>
      <c r="C10">
        <v>9</v>
      </c>
    </row>
    <row r="11" spans="1:3">
      <c r="A11" t="s">
        <v>1118</v>
      </c>
      <c r="B11" t="s">
        <v>512</v>
      </c>
      <c r="C11">
        <v>10</v>
      </c>
    </row>
    <row r="12" spans="1:3">
      <c r="A12" t="s">
        <v>3</v>
      </c>
      <c r="B12" t="s">
        <v>512</v>
      </c>
      <c r="C12">
        <v>11</v>
      </c>
    </row>
    <row r="13" spans="1:3">
      <c r="A13" t="s">
        <v>1119</v>
      </c>
      <c r="B13" t="s">
        <v>512</v>
      </c>
      <c r="C13">
        <v>12</v>
      </c>
    </row>
    <row r="14" spans="1:3">
      <c r="A14" t="s">
        <v>1120</v>
      </c>
      <c r="B14" t="s">
        <v>512</v>
      </c>
      <c r="C14">
        <v>13</v>
      </c>
    </row>
    <row r="15" spans="1:3">
      <c r="A15" t="s">
        <v>3</v>
      </c>
      <c r="B15" t="s">
        <v>512</v>
      </c>
      <c r="C15">
        <v>14</v>
      </c>
    </row>
    <row r="16" spans="1:3">
      <c r="A16" t="s">
        <v>1121</v>
      </c>
      <c r="B16" t="s">
        <v>512</v>
      </c>
      <c r="C16">
        <v>15</v>
      </c>
    </row>
    <row r="17" spans="1:3">
      <c r="A17" t="s">
        <v>1122</v>
      </c>
      <c r="B17" t="s">
        <v>512</v>
      </c>
      <c r="C17">
        <v>16</v>
      </c>
    </row>
    <row r="18" spans="1:3">
      <c r="A18" t="s">
        <v>1123</v>
      </c>
      <c r="B18" t="s">
        <v>512</v>
      </c>
      <c r="C18">
        <v>17</v>
      </c>
    </row>
    <row r="19" spans="1:3">
      <c r="A19" t="s">
        <v>1124</v>
      </c>
      <c r="B19" t="s">
        <v>512</v>
      </c>
      <c r="C19">
        <v>18</v>
      </c>
    </row>
    <row r="20" spans="1:3">
      <c r="A20" t="s">
        <v>1125</v>
      </c>
      <c r="B20" t="s">
        <v>512</v>
      </c>
      <c r="C20">
        <v>19</v>
      </c>
    </row>
    <row r="21" spans="1:3">
      <c r="A21" t="s">
        <v>1126</v>
      </c>
      <c r="B21" t="s">
        <v>512</v>
      </c>
      <c r="C21">
        <v>20</v>
      </c>
    </row>
    <row r="22" spans="1:3">
      <c r="A22" t="s">
        <v>1127</v>
      </c>
      <c r="B22" t="s">
        <v>512</v>
      </c>
      <c r="C22">
        <v>21</v>
      </c>
    </row>
    <row r="23" spans="1:3">
      <c r="A23" t="s">
        <v>627</v>
      </c>
      <c r="B23" t="s">
        <v>512</v>
      </c>
      <c r="C23">
        <v>22</v>
      </c>
    </row>
    <row r="24" spans="1:3">
      <c r="A24" t="s">
        <v>1128</v>
      </c>
      <c r="B24" t="s">
        <v>512</v>
      </c>
      <c r="C24">
        <v>23</v>
      </c>
    </row>
    <row r="25" spans="1:3">
      <c r="A25" t="s">
        <v>1129</v>
      </c>
      <c r="B25" t="s">
        <v>512</v>
      </c>
      <c r="C25">
        <v>24</v>
      </c>
    </row>
    <row r="26" spans="1:3">
      <c r="A26" t="s">
        <v>1130</v>
      </c>
      <c r="B26" t="s">
        <v>512</v>
      </c>
      <c r="C26">
        <v>25</v>
      </c>
    </row>
    <row r="27" spans="1:3">
      <c r="A27" t="s">
        <v>1131</v>
      </c>
      <c r="B27" t="s">
        <v>512</v>
      </c>
      <c r="C27">
        <v>26</v>
      </c>
    </row>
    <row r="28" spans="1:3">
      <c r="A28" t="s">
        <v>1132</v>
      </c>
      <c r="B28" t="s">
        <v>512</v>
      </c>
      <c r="C28">
        <v>27</v>
      </c>
    </row>
    <row r="29" spans="1:3">
      <c r="A29" t="s">
        <v>1133</v>
      </c>
      <c r="B29" t="s">
        <v>512</v>
      </c>
      <c r="C29">
        <v>28</v>
      </c>
    </row>
    <row r="30" spans="1:3">
      <c r="A30" t="s">
        <v>1134</v>
      </c>
      <c r="B30" t="s">
        <v>512</v>
      </c>
      <c r="C30">
        <v>29</v>
      </c>
    </row>
    <row r="31" spans="1:3">
      <c r="A31" t="s">
        <v>1135</v>
      </c>
      <c r="B31" t="s">
        <v>512</v>
      </c>
      <c r="C31">
        <v>30</v>
      </c>
    </row>
    <row r="32" spans="1:3">
      <c r="A32" t="s">
        <v>1136</v>
      </c>
      <c r="B32" t="s">
        <v>512</v>
      </c>
      <c r="C32">
        <v>31</v>
      </c>
    </row>
    <row r="33" spans="1:3">
      <c r="A33" t="s">
        <v>1137</v>
      </c>
      <c r="B33" t="s">
        <v>512</v>
      </c>
      <c r="C33">
        <v>32</v>
      </c>
    </row>
    <row r="34" spans="1:3">
      <c r="A34" t="s">
        <v>1139</v>
      </c>
      <c r="B34" t="s">
        <v>512</v>
      </c>
      <c r="C34">
        <v>33</v>
      </c>
    </row>
    <row r="35" spans="1:3">
      <c r="A35" t="s">
        <v>1138</v>
      </c>
      <c r="B35" t="s">
        <v>512</v>
      </c>
      <c r="C35">
        <v>34</v>
      </c>
    </row>
    <row r="36" spans="1:3">
      <c r="A36" t="s">
        <v>1140</v>
      </c>
      <c r="B36" t="s">
        <v>512</v>
      </c>
      <c r="C36">
        <v>35</v>
      </c>
    </row>
    <row r="37" spans="1:3">
      <c r="A37" t="s">
        <v>1146</v>
      </c>
      <c r="B37" t="s">
        <v>512</v>
      </c>
      <c r="C37">
        <v>36</v>
      </c>
    </row>
    <row r="38" spans="1:3">
      <c r="A38" t="s">
        <v>1141</v>
      </c>
      <c r="B38" t="s">
        <v>512</v>
      </c>
      <c r="C38">
        <v>37</v>
      </c>
    </row>
    <row r="39" spans="1:3">
      <c r="A39" t="s">
        <v>1147</v>
      </c>
      <c r="B39" t="s">
        <v>512</v>
      </c>
      <c r="C39">
        <v>38</v>
      </c>
    </row>
    <row r="40" spans="1:3">
      <c r="A40" t="s">
        <v>1142</v>
      </c>
      <c r="B40" t="s">
        <v>512</v>
      </c>
      <c r="C40">
        <v>39</v>
      </c>
    </row>
    <row r="41" spans="1:3">
      <c r="A41" t="s">
        <v>1148</v>
      </c>
      <c r="B41" t="s">
        <v>512</v>
      </c>
      <c r="C41">
        <v>40</v>
      </c>
    </row>
    <row r="42" spans="1:3">
      <c r="A42" t="s">
        <v>1143</v>
      </c>
      <c r="B42" t="s">
        <v>512</v>
      </c>
      <c r="C42">
        <v>41</v>
      </c>
    </row>
    <row r="43" spans="1:3">
      <c r="A43" t="s">
        <v>1149</v>
      </c>
      <c r="B43" t="s">
        <v>512</v>
      </c>
      <c r="C43">
        <v>42</v>
      </c>
    </row>
    <row r="44" spans="1:3">
      <c r="A44" t="s">
        <v>1144</v>
      </c>
      <c r="B44" t="s">
        <v>512</v>
      </c>
      <c r="C44">
        <v>43</v>
      </c>
    </row>
    <row r="45" spans="1:3">
      <c r="A45" t="s">
        <v>608</v>
      </c>
      <c r="B45" t="s">
        <v>512</v>
      </c>
      <c r="C45">
        <v>44</v>
      </c>
    </row>
    <row r="46" spans="1:3">
      <c r="A46" t="s">
        <v>1145</v>
      </c>
      <c r="B46" t="s">
        <v>512</v>
      </c>
      <c r="C46">
        <v>45</v>
      </c>
    </row>
    <row r="47" spans="1:3">
      <c r="A47" t="s">
        <v>90</v>
      </c>
      <c r="B47" t="s">
        <v>512</v>
      </c>
      <c r="C47">
        <v>46</v>
      </c>
    </row>
    <row r="48" spans="1:3">
      <c r="A48" t="s">
        <v>1156</v>
      </c>
      <c r="B48" t="s">
        <v>512</v>
      </c>
      <c r="C48">
        <v>47</v>
      </c>
    </row>
    <row r="49" spans="1:3">
      <c r="A49" t="s">
        <v>576</v>
      </c>
      <c r="B49" t="s">
        <v>512</v>
      </c>
      <c r="C49">
        <v>48</v>
      </c>
    </row>
    <row r="50" spans="1:3">
      <c r="A50" t="s">
        <v>652</v>
      </c>
      <c r="B50" t="s">
        <v>512</v>
      </c>
      <c r="C50">
        <v>49</v>
      </c>
    </row>
    <row r="51" spans="1:3">
      <c r="A51" t="s">
        <v>1150</v>
      </c>
      <c r="B51" t="s">
        <v>512</v>
      </c>
      <c r="C51">
        <v>50</v>
      </c>
    </row>
    <row r="52" spans="1:3">
      <c r="A52" t="s">
        <v>612</v>
      </c>
      <c r="B52" t="s">
        <v>512</v>
      </c>
      <c r="C52">
        <v>51</v>
      </c>
    </row>
    <row r="53" spans="1:3">
      <c r="A53" t="s">
        <v>60</v>
      </c>
      <c r="B53" t="s">
        <v>512</v>
      </c>
      <c r="C53">
        <v>52</v>
      </c>
    </row>
    <row r="54" spans="1:3">
      <c r="A54" t="s">
        <v>1157</v>
      </c>
      <c r="B54" t="s">
        <v>512</v>
      </c>
      <c r="C54">
        <v>53</v>
      </c>
    </row>
    <row r="55" spans="1:3">
      <c r="A55" t="s">
        <v>614</v>
      </c>
      <c r="B55" t="s">
        <v>512</v>
      </c>
      <c r="C55">
        <v>54</v>
      </c>
    </row>
    <row r="56" spans="1:3">
      <c r="A56" t="s">
        <v>1158</v>
      </c>
      <c r="B56" t="s">
        <v>512</v>
      </c>
      <c r="C56">
        <v>55</v>
      </c>
    </row>
    <row r="57" spans="1:3">
      <c r="A57" t="s">
        <v>572</v>
      </c>
      <c r="B57" t="s">
        <v>512</v>
      </c>
      <c r="C57">
        <v>56</v>
      </c>
    </row>
    <row r="58" spans="1:3">
      <c r="A58" t="s">
        <v>3</v>
      </c>
      <c r="B58" t="s">
        <v>512</v>
      </c>
      <c r="C58">
        <v>57</v>
      </c>
    </row>
    <row r="59" spans="1:3">
      <c r="A59" t="s">
        <v>1151</v>
      </c>
      <c r="B59" t="s">
        <v>512</v>
      </c>
      <c r="C59">
        <v>58</v>
      </c>
    </row>
    <row r="60" spans="1:3">
      <c r="A60" t="s">
        <v>1159</v>
      </c>
      <c r="B60" t="s">
        <v>512</v>
      </c>
      <c r="C60">
        <v>59</v>
      </c>
    </row>
    <row r="61" spans="1:3">
      <c r="A61" t="s">
        <v>50</v>
      </c>
      <c r="B61" t="s">
        <v>512</v>
      </c>
      <c r="C61">
        <v>60</v>
      </c>
    </row>
    <row r="62" spans="1:3">
      <c r="A62" t="s">
        <v>1160</v>
      </c>
      <c r="B62" t="s">
        <v>512</v>
      </c>
      <c r="C62">
        <v>61</v>
      </c>
    </row>
    <row r="63" spans="1:3">
      <c r="A63" t="s">
        <v>1152</v>
      </c>
      <c r="B63" t="s">
        <v>512</v>
      </c>
      <c r="C63">
        <v>62</v>
      </c>
    </row>
    <row r="64" spans="1:3">
      <c r="A64" t="s">
        <v>1161</v>
      </c>
      <c r="B64" t="s">
        <v>512</v>
      </c>
      <c r="C64">
        <v>63</v>
      </c>
    </row>
    <row r="65" spans="1:3">
      <c r="A65" t="s">
        <v>62</v>
      </c>
      <c r="B65" t="s">
        <v>512</v>
      </c>
      <c r="C65">
        <v>64</v>
      </c>
    </row>
    <row r="66" spans="1:3">
      <c r="A66" t="s">
        <v>1162</v>
      </c>
      <c r="B66" t="s">
        <v>512</v>
      </c>
      <c r="C66">
        <v>65</v>
      </c>
    </row>
    <row r="67" spans="1:3">
      <c r="A67" t="s">
        <v>1153</v>
      </c>
      <c r="B67" t="s">
        <v>512</v>
      </c>
      <c r="C67">
        <v>66</v>
      </c>
    </row>
    <row r="68" spans="1:3">
      <c r="A68" t="s">
        <v>1163</v>
      </c>
      <c r="B68" t="s">
        <v>512</v>
      </c>
      <c r="C68">
        <v>67</v>
      </c>
    </row>
    <row r="69" spans="1:3">
      <c r="A69" t="s">
        <v>618</v>
      </c>
      <c r="B69" t="s">
        <v>512</v>
      </c>
      <c r="C69">
        <v>68</v>
      </c>
    </row>
    <row r="70" spans="1:3">
      <c r="A70" t="s">
        <v>1164</v>
      </c>
      <c r="B70" t="s">
        <v>512</v>
      </c>
      <c r="C70">
        <v>69</v>
      </c>
    </row>
    <row r="71" spans="1:3">
      <c r="A71" t="s">
        <v>736</v>
      </c>
      <c r="B71" t="s">
        <v>512</v>
      </c>
      <c r="C71">
        <v>70</v>
      </c>
    </row>
    <row r="72" spans="1:3">
      <c r="A72" t="s">
        <v>1165</v>
      </c>
      <c r="B72" t="s">
        <v>512</v>
      </c>
      <c r="C72">
        <v>71</v>
      </c>
    </row>
    <row r="73" spans="1:3">
      <c r="A73" t="s">
        <v>1154</v>
      </c>
      <c r="B73" t="s">
        <v>512</v>
      </c>
      <c r="C73">
        <v>72</v>
      </c>
    </row>
    <row r="74" spans="1:3">
      <c r="A74" t="s">
        <v>1166</v>
      </c>
      <c r="B74" t="s">
        <v>512</v>
      </c>
      <c r="C74">
        <v>73</v>
      </c>
    </row>
    <row r="75" spans="1:3">
      <c r="A75" t="s">
        <v>1155</v>
      </c>
      <c r="B75" t="s">
        <v>512</v>
      </c>
      <c r="C75">
        <v>74</v>
      </c>
    </row>
    <row r="76" spans="1:3">
      <c r="A76" t="s">
        <v>3</v>
      </c>
      <c r="B76" t="s">
        <v>512</v>
      </c>
      <c r="C76">
        <v>75</v>
      </c>
    </row>
    <row r="77" spans="1:3">
      <c r="A77" t="s">
        <v>3</v>
      </c>
      <c r="B77" t="s">
        <v>512</v>
      </c>
      <c r="C77">
        <v>76</v>
      </c>
    </row>
    <row r="78" spans="1:3">
      <c r="A78" t="s">
        <v>948</v>
      </c>
      <c r="B78" t="s">
        <v>512</v>
      </c>
      <c r="C78">
        <v>77</v>
      </c>
    </row>
    <row r="79" spans="1:3">
      <c r="A79" t="s">
        <v>949</v>
      </c>
      <c r="B79" t="s">
        <v>512</v>
      </c>
      <c r="C79">
        <v>78</v>
      </c>
    </row>
    <row r="80" spans="1:3">
      <c r="A80" t="s">
        <v>948</v>
      </c>
      <c r="B80" t="s">
        <v>512</v>
      </c>
      <c r="C80">
        <v>79</v>
      </c>
    </row>
    <row r="81" spans="1:3">
      <c r="A81" t="s">
        <v>949</v>
      </c>
      <c r="B81" t="s">
        <v>512</v>
      </c>
      <c r="C81">
        <v>80</v>
      </c>
    </row>
    <row r="82" spans="1:3">
      <c r="A82" t="s">
        <v>1167</v>
      </c>
      <c r="B82" t="s">
        <v>514</v>
      </c>
      <c r="C82">
        <v>1</v>
      </c>
    </row>
    <row r="83" spans="1:3">
      <c r="A83" t="s">
        <v>1168</v>
      </c>
      <c r="B83" t="s">
        <v>514</v>
      </c>
      <c r="C83">
        <v>2</v>
      </c>
    </row>
    <row r="84" spans="1:3">
      <c r="A84" t="s">
        <v>1169</v>
      </c>
      <c r="B84" t="s">
        <v>514</v>
      </c>
      <c r="C84">
        <v>3</v>
      </c>
    </row>
    <row r="85" spans="1:3">
      <c r="A85" t="s">
        <v>1170</v>
      </c>
      <c r="B85" t="s">
        <v>514</v>
      </c>
      <c r="C85">
        <v>4</v>
      </c>
    </row>
    <row r="86" spans="1:3">
      <c r="A86" t="s">
        <v>1171</v>
      </c>
      <c r="B86" t="s">
        <v>514</v>
      </c>
      <c r="C86">
        <v>5</v>
      </c>
    </row>
    <row r="87" spans="1:3">
      <c r="A87" t="s">
        <v>1172</v>
      </c>
      <c r="B87" t="s">
        <v>514</v>
      </c>
      <c r="C87">
        <v>6</v>
      </c>
    </row>
    <row r="88" spans="1:3">
      <c r="A88" t="s">
        <v>1173</v>
      </c>
      <c r="B88" t="s">
        <v>514</v>
      </c>
      <c r="C88">
        <v>7</v>
      </c>
    </row>
    <row r="89" spans="1:3">
      <c r="A89" t="s">
        <v>1174</v>
      </c>
      <c r="B89" t="s">
        <v>514</v>
      </c>
      <c r="C89">
        <v>8</v>
      </c>
    </row>
    <row r="90" spans="1:3">
      <c r="A90" t="s">
        <v>1175</v>
      </c>
      <c r="B90" t="s">
        <v>514</v>
      </c>
      <c r="C90">
        <v>9</v>
      </c>
    </row>
    <row r="91" spans="1:3">
      <c r="A91" t="s">
        <v>1176</v>
      </c>
      <c r="B91" t="s">
        <v>514</v>
      </c>
      <c r="C91">
        <v>10</v>
      </c>
    </row>
    <row r="92" spans="1:3">
      <c r="A92" t="s">
        <v>1177</v>
      </c>
      <c r="B92" t="s">
        <v>514</v>
      </c>
      <c r="C92">
        <v>11</v>
      </c>
    </row>
    <row r="93" spans="1:3">
      <c r="A93" t="s">
        <v>1178</v>
      </c>
      <c r="B93" t="s">
        <v>514</v>
      </c>
      <c r="C93">
        <v>12</v>
      </c>
    </row>
    <row r="94" spans="1:3">
      <c r="A94" t="s">
        <v>1179</v>
      </c>
      <c r="B94" t="s">
        <v>514</v>
      </c>
      <c r="C94">
        <v>13</v>
      </c>
    </row>
    <row r="95" spans="1:3">
      <c r="A95" t="s">
        <v>1180</v>
      </c>
      <c r="B95" t="s">
        <v>514</v>
      </c>
      <c r="C95">
        <v>14</v>
      </c>
    </row>
    <row r="96" spans="1:3">
      <c r="A96" t="s">
        <v>1181</v>
      </c>
      <c r="B96" t="s">
        <v>514</v>
      </c>
      <c r="C96">
        <v>15</v>
      </c>
    </row>
    <row r="97" spans="1:3">
      <c r="A97" t="s">
        <v>1182</v>
      </c>
      <c r="B97" t="s">
        <v>514</v>
      </c>
      <c r="C97">
        <v>16</v>
      </c>
    </row>
    <row r="98" spans="1:3">
      <c r="A98" t="s">
        <v>1183</v>
      </c>
      <c r="B98" t="s">
        <v>514</v>
      </c>
      <c r="C98">
        <v>17</v>
      </c>
    </row>
    <row r="99" spans="1:3">
      <c r="A99" t="s">
        <v>1184</v>
      </c>
      <c r="B99" t="s">
        <v>514</v>
      </c>
      <c r="C99">
        <v>18</v>
      </c>
    </row>
    <row r="100" spans="1:3">
      <c r="A100" t="s">
        <v>1185</v>
      </c>
      <c r="B100" t="s">
        <v>514</v>
      </c>
      <c r="C100">
        <v>19</v>
      </c>
    </row>
    <row r="101" spans="1:3">
      <c r="A101" t="s">
        <v>1186</v>
      </c>
      <c r="B101" t="s">
        <v>514</v>
      </c>
      <c r="C101">
        <v>20</v>
      </c>
    </row>
    <row r="102" spans="1:3">
      <c r="A102" t="s">
        <v>1187</v>
      </c>
      <c r="B102" t="s">
        <v>514</v>
      </c>
      <c r="C102">
        <v>21</v>
      </c>
    </row>
    <row r="103" spans="1:3">
      <c r="A103" t="s">
        <v>1188</v>
      </c>
      <c r="B103" t="s">
        <v>514</v>
      </c>
      <c r="C103">
        <v>22</v>
      </c>
    </row>
    <row r="104" spans="1:3">
      <c r="A104" t="s">
        <v>1189</v>
      </c>
      <c r="B104" t="s">
        <v>514</v>
      </c>
      <c r="C104">
        <v>23</v>
      </c>
    </row>
    <row r="105" spans="1:3">
      <c r="A105" t="s">
        <v>1190</v>
      </c>
      <c r="B105" t="s">
        <v>514</v>
      </c>
      <c r="C105">
        <v>24</v>
      </c>
    </row>
    <row r="106" spans="1:3">
      <c r="A106" t="s">
        <v>1191</v>
      </c>
      <c r="B106" t="s">
        <v>514</v>
      </c>
      <c r="C106">
        <v>25</v>
      </c>
    </row>
    <row r="107" spans="1:3">
      <c r="A107" t="s">
        <v>1192</v>
      </c>
      <c r="B107" t="s">
        <v>514</v>
      </c>
      <c r="C107">
        <v>26</v>
      </c>
    </row>
    <row r="108" spans="1:3">
      <c r="A108" t="s">
        <v>1193</v>
      </c>
      <c r="B108" t="s">
        <v>514</v>
      </c>
      <c r="C108">
        <v>27</v>
      </c>
    </row>
    <row r="109" spans="1:3">
      <c r="A109" t="s">
        <v>1194</v>
      </c>
      <c r="B109" t="s">
        <v>514</v>
      </c>
      <c r="C109">
        <v>28</v>
      </c>
    </row>
    <row r="110" spans="1:3">
      <c r="A110" t="s">
        <v>1195</v>
      </c>
      <c r="B110" t="s">
        <v>514</v>
      </c>
      <c r="C110">
        <v>29</v>
      </c>
    </row>
    <row r="111" spans="1:3">
      <c r="A111" t="s">
        <v>1196</v>
      </c>
      <c r="B111" t="s">
        <v>514</v>
      </c>
      <c r="C111">
        <v>30</v>
      </c>
    </row>
    <row r="112" spans="1:3">
      <c r="A112" t="s">
        <v>1197</v>
      </c>
      <c r="B112" t="s">
        <v>514</v>
      </c>
      <c r="C112">
        <v>31</v>
      </c>
    </row>
    <row r="113" spans="1:3">
      <c r="A113" t="s">
        <v>1198</v>
      </c>
      <c r="B113" t="s">
        <v>514</v>
      </c>
      <c r="C113">
        <v>32</v>
      </c>
    </row>
    <row r="114" spans="1:3">
      <c r="A114" t="s">
        <v>1199</v>
      </c>
      <c r="B114" t="s">
        <v>514</v>
      </c>
      <c r="C114">
        <v>33</v>
      </c>
    </row>
    <row r="115" spans="1:3">
      <c r="A115" t="s">
        <v>1200</v>
      </c>
      <c r="B115" t="s">
        <v>514</v>
      </c>
      <c r="C115">
        <v>34</v>
      </c>
    </row>
    <row r="116" spans="1:3">
      <c r="A116" t="s">
        <v>1201</v>
      </c>
      <c r="B116" t="s">
        <v>514</v>
      </c>
      <c r="C116">
        <v>35</v>
      </c>
    </row>
    <row r="117" spans="1:3">
      <c r="A117" t="s">
        <v>1202</v>
      </c>
      <c r="B117" t="s">
        <v>514</v>
      </c>
      <c r="C117">
        <v>36</v>
      </c>
    </row>
    <row r="118" spans="1:3">
      <c r="A118" t="s">
        <v>1203</v>
      </c>
      <c r="B118" t="s">
        <v>514</v>
      </c>
      <c r="C118">
        <v>37</v>
      </c>
    </row>
    <row r="119" spans="1:3">
      <c r="A119" t="s">
        <v>1204</v>
      </c>
      <c r="B119" t="s">
        <v>514</v>
      </c>
      <c r="C119">
        <v>38</v>
      </c>
    </row>
    <row r="120" spans="1:3">
      <c r="A120" t="s">
        <v>1205</v>
      </c>
      <c r="B120" t="s">
        <v>514</v>
      </c>
      <c r="C120">
        <v>39</v>
      </c>
    </row>
    <row r="121" spans="1:3">
      <c r="A121" t="s">
        <v>1206</v>
      </c>
      <c r="B121" t="s">
        <v>514</v>
      </c>
      <c r="C121">
        <v>40</v>
      </c>
    </row>
    <row r="122" spans="1:3">
      <c r="A122" t="s">
        <v>1207</v>
      </c>
      <c r="B122" t="s">
        <v>514</v>
      </c>
      <c r="C122">
        <v>41</v>
      </c>
    </row>
    <row r="123" spans="1:3">
      <c r="A123" t="s">
        <v>1208</v>
      </c>
      <c r="B123" t="s">
        <v>514</v>
      </c>
      <c r="C123">
        <v>42</v>
      </c>
    </row>
    <row r="124" spans="1:3">
      <c r="A124" t="s">
        <v>1209</v>
      </c>
      <c r="B124" t="s">
        <v>514</v>
      </c>
      <c r="C124">
        <v>43</v>
      </c>
    </row>
    <row r="125" spans="1:3">
      <c r="A125" t="s">
        <v>1210</v>
      </c>
      <c r="B125" t="s">
        <v>514</v>
      </c>
      <c r="C125">
        <v>44</v>
      </c>
    </row>
    <row r="126" spans="1:3">
      <c r="A126" t="s">
        <v>1211</v>
      </c>
      <c r="B126" t="s">
        <v>514</v>
      </c>
      <c r="C126">
        <v>45</v>
      </c>
    </row>
    <row r="127" spans="1:3">
      <c r="A127" t="s">
        <v>1212</v>
      </c>
      <c r="B127" t="s">
        <v>514</v>
      </c>
      <c r="C127">
        <v>46</v>
      </c>
    </row>
    <row r="128" spans="1:3">
      <c r="A128" t="s">
        <v>1213</v>
      </c>
      <c r="B128" t="s">
        <v>514</v>
      </c>
      <c r="C128">
        <v>47</v>
      </c>
    </row>
    <row r="129" spans="1:3">
      <c r="A129" t="s">
        <v>1214</v>
      </c>
      <c r="B129" t="s">
        <v>514</v>
      </c>
      <c r="C129">
        <v>48</v>
      </c>
    </row>
    <row r="130" spans="1:3">
      <c r="A130" t="s">
        <v>1215</v>
      </c>
      <c r="B130" t="s">
        <v>514</v>
      </c>
      <c r="C130">
        <v>49</v>
      </c>
    </row>
    <row r="131" spans="1:3">
      <c r="A131" t="s">
        <v>1216</v>
      </c>
      <c r="B131" t="s">
        <v>514</v>
      </c>
      <c r="C131">
        <v>50</v>
      </c>
    </row>
    <row r="132" spans="1:3">
      <c r="A132" t="s">
        <v>1217</v>
      </c>
      <c r="B132" t="s">
        <v>514</v>
      </c>
      <c r="C132">
        <v>51</v>
      </c>
    </row>
    <row r="133" spans="1:3">
      <c r="A133" t="s">
        <v>1218</v>
      </c>
      <c r="B133" t="s">
        <v>514</v>
      </c>
      <c r="C133">
        <v>52</v>
      </c>
    </row>
    <row r="134" spans="1:3">
      <c r="A134" t="s">
        <v>1219</v>
      </c>
      <c r="B134" t="s">
        <v>514</v>
      </c>
      <c r="C134">
        <v>53</v>
      </c>
    </row>
    <row r="135" spans="1:3">
      <c r="A135" t="s">
        <v>1220</v>
      </c>
      <c r="B135" t="s">
        <v>514</v>
      </c>
      <c r="C135">
        <v>54</v>
      </c>
    </row>
    <row r="136" spans="1:3">
      <c r="A136" t="s">
        <v>1221</v>
      </c>
      <c r="B136" t="s">
        <v>514</v>
      </c>
      <c r="C136">
        <v>55</v>
      </c>
    </row>
    <row r="137" spans="1:3">
      <c r="A137" t="s">
        <v>1222</v>
      </c>
      <c r="B137" t="s">
        <v>514</v>
      </c>
      <c r="C137">
        <v>56</v>
      </c>
    </row>
    <row r="138" spans="1:3">
      <c r="A138" t="s">
        <v>1223</v>
      </c>
      <c r="B138" t="s">
        <v>514</v>
      </c>
      <c r="C138">
        <v>57</v>
      </c>
    </row>
    <row r="139" spans="1:3">
      <c r="A139" t="s">
        <v>1224</v>
      </c>
      <c r="B139" t="s">
        <v>514</v>
      </c>
      <c r="C139">
        <v>58</v>
      </c>
    </row>
    <row r="140" spans="1:3">
      <c r="A140" t="s">
        <v>1225</v>
      </c>
      <c r="B140" t="s">
        <v>514</v>
      </c>
      <c r="C140">
        <v>59</v>
      </c>
    </row>
    <row r="141" spans="1:3">
      <c r="A141" t="s">
        <v>1226</v>
      </c>
      <c r="B141" t="s">
        <v>514</v>
      </c>
      <c r="C141">
        <v>60</v>
      </c>
    </row>
    <row r="142" spans="1:3">
      <c r="A142" t="s">
        <v>1227</v>
      </c>
      <c r="B142" t="s">
        <v>514</v>
      </c>
      <c r="C142">
        <v>61</v>
      </c>
    </row>
    <row r="143" spans="1:3">
      <c r="A143" t="s">
        <v>1228</v>
      </c>
      <c r="B143" t="s">
        <v>514</v>
      </c>
      <c r="C143">
        <v>62</v>
      </c>
    </row>
    <row r="144" spans="1:3">
      <c r="A144" t="s">
        <v>1229</v>
      </c>
      <c r="B144" t="s">
        <v>514</v>
      </c>
      <c r="C144">
        <v>63</v>
      </c>
    </row>
    <row r="145" spans="1:3">
      <c r="A145" t="s">
        <v>1230</v>
      </c>
      <c r="B145" t="s">
        <v>514</v>
      </c>
      <c r="C145">
        <v>64</v>
      </c>
    </row>
    <row r="146" spans="1:3">
      <c r="A146" t="s">
        <v>1231</v>
      </c>
      <c r="B146" t="s">
        <v>514</v>
      </c>
      <c r="C146">
        <v>65</v>
      </c>
    </row>
    <row r="147" spans="1:3">
      <c r="A147" t="s">
        <v>1232</v>
      </c>
      <c r="B147" t="s">
        <v>514</v>
      </c>
      <c r="C147">
        <v>66</v>
      </c>
    </row>
    <row r="148" spans="1:3">
      <c r="A148" t="s">
        <v>1233</v>
      </c>
      <c r="B148" t="s">
        <v>514</v>
      </c>
      <c r="C148">
        <v>67</v>
      </c>
    </row>
    <row r="149" spans="1:3">
      <c r="A149" t="s">
        <v>1234</v>
      </c>
      <c r="B149" t="s">
        <v>514</v>
      </c>
      <c r="C149">
        <v>68</v>
      </c>
    </row>
    <row r="150" spans="1:3">
      <c r="A150" t="s">
        <v>1235</v>
      </c>
      <c r="B150" t="s">
        <v>514</v>
      </c>
      <c r="C150">
        <v>69</v>
      </c>
    </row>
    <row r="151" spans="1:3">
      <c r="A151" t="s">
        <v>1236</v>
      </c>
      <c r="B151" t="s">
        <v>514</v>
      </c>
      <c r="C151">
        <v>70</v>
      </c>
    </row>
    <row r="152" spans="1:3">
      <c r="A152" t="s">
        <v>1237</v>
      </c>
      <c r="B152" t="s">
        <v>514</v>
      </c>
      <c r="C152">
        <v>71</v>
      </c>
    </row>
    <row r="153" spans="1:3">
      <c r="A153" t="s">
        <v>1238</v>
      </c>
      <c r="B153" t="s">
        <v>514</v>
      </c>
      <c r="C153">
        <v>72</v>
      </c>
    </row>
    <row r="154" spans="1:3">
      <c r="A154" t="s">
        <v>1239</v>
      </c>
      <c r="B154" t="s">
        <v>514</v>
      </c>
      <c r="C154">
        <v>73</v>
      </c>
    </row>
    <row r="155" spans="1:3">
      <c r="A155" t="s">
        <v>1240</v>
      </c>
      <c r="B155" t="s">
        <v>514</v>
      </c>
      <c r="C155">
        <v>74</v>
      </c>
    </row>
    <row r="156" spans="1:3">
      <c r="A156" t="s">
        <v>1241</v>
      </c>
      <c r="B156" t="s">
        <v>514</v>
      </c>
      <c r="C156">
        <v>75</v>
      </c>
    </row>
    <row r="157" spans="1:3">
      <c r="A157" t="s">
        <v>1242</v>
      </c>
      <c r="B157" t="s">
        <v>514</v>
      </c>
      <c r="C157">
        <v>76</v>
      </c>
    </row>
    <row r="158" spans="1:3">
      <c r="A158" t="s">
        <v>1243</v>
      </c>
      <c r="B158" t="s">
        <v>514</v>
      </c>
      <c r="C158">
        <v>77</v>
      </c>
    </row>
    <row r="159" spans="1:3">
      <c r="A159" t="s">
        <v>1244</v>
      </c>
      <c r="B159" t="s">
        <v>514</v>
      </c>
      <c r="C159">
        <v>78</v>
      </c>
    </row>
    <row r="160" spans="1:3">
      <c r="A160" t="s">
        <v>1245</v>
      </c>
      <c r="B160" t="s">
        <v>514</v>
      </c>
      <c r="C160">
        <v>79</v>
      </c>
    </row>
    <row r="161" spans="1:3">
      <c r="A161" t="s">
        <v>1246</v>
      </c>
      <c r="B161" t="s">
        <v>514</v>
      </c>
      <c r="C161">
        <v>80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"/>
  <sheetViews>
    <sheetView topLeftCell="A96" workbookViewId="0">
      <selection activeCell="C129" sqref="C129"/>
    </sheetView>
  </sheetViews>
  <sheetFormatPr baseColWidth="10" defaultRowHeight="15" x14ac:dyDescent="0"/>
  <cols>
    <col min="1" max="1" width="7.1640625" bestFit="1" customWidth="1"/>
    <col min="2" max="2" width="3.83203125" bestFit="1" customWidth="1"/>
    <col min="3" max="3" width="12.1640625" bestFit="1" customWidth="1"/>
  </cols>
  <sheetData>
    <row r="1" spans="1:3">
      <c r="A1" t="s">
        <v>1247</v>
      </c>
      <c r="B1" t="s">
        <v>0</v>
      </c>
      <c r="C1" t="s">
        <v>762</v>
      </c>
    </row>
    <row r="2" spans="1:3">
      <c r="A2" t="s">
        <v>521</v>
      </c>
      <c r="B2">
        <v>1</v>
      </c>
      <c r="C2" t="s">
        <v>948</v>
      </c>
    </row>
    <row r="3" spans="1:3">
      <c r="A3" t="s">
        <v>521</v>
      </c>
      <c r="B3">
        <v>2</v>
      </c>
      <c r="C3" t="s">
        <v>3</v>
      </c>
    </row>
    <row r="4" spans="1:3">
      <c r="A4" t="s">
        <v>521</v>
      </c>
      <c r="B4">
        <v>3</v>
      </c>
      <c r="C4" t="s">
        <v>618</v>
      </c>
    </row>
    <row r="5" spans="1:3">
      <c r="A5" t="s">
        <v>521</v>
      </c>
      <c r="B5">
        <v>4</v>
      </c>
      <c r="C5" t="s">
        <v>1153</v>
      </c>
    </row>
    <row r="6" spans="1:3">
      <c r="A6" t="s">
        <v>521</v>
      </c>
      <c r="B6">
        <v>5</v>
      </c>
      <c r="C6" t="s">
        <v>62</v>
      </c>
    </row>
    <row r="7" spans="1:3">
      <c r="A7" t="s">
        <v>521</v>
      </c>
      <c r="B7">
        <v>6</v>
      </c>
      <c r="C7" t="s">
        <v>1148</v>
      </c>
    </row>
    <row r="8" spans="1:3">
      <c r="A8" t="s">
        <v>521</v>
      </c>
      <c r="B8">
        <v>7</v>
      </c>
      <c r="C8" t="s">
        <v>60</v>
      </c>
    </row>
    <row r="9" spans="1:3">
      <c r="A9" t="s">
        <v>521</v>
      </c>
      <c r="B9">
        <v>8</v>
      </c>
      <c r="C9" t="s">
        <v>3</v>
      </c>
    </row>
    <row r="10" spans="1:3">
      <c r="A10" t="s">
        <v>521</v>
      </c>
      <c r="B10">
        <v>9</v>
      </c>
      <c r="C10" t="s">
        <v>576</v>
      </c>
    </row>
    <row r="11" spans="1:3">
      <c r="A11" t="s">
        <v>521</v>
      </c>
      <c r="B11">
        <v>10</v>
      </c>
      <c r="C11" t="s">
        <v>3</v>
      </c>
    </row>
    <row r="12" spans="1:3">
      <c r="A12" t="s">
        <v>521</v>
      </c>
      <c r="B12">
        <v>11</v>
      </c>
      <c r="C12" t="s">
        <v>1158</v>
      </c>
    </row>
    <row r="13" spans="1:3">
      <c r="A13" t="s">
        <v>521</v>
      </c>
      <c r="B13">
        <v>12</v>
      </c>
      <c r="C13" t="s">
        <v>3</v>
      </c>
    </row>
    <row r="14" spans="1:3">
      <c r="A14" t="s">
        <v>521</v>
      </c>
      <c r="B14">
        <v>13</v>
      </c>
      <c r="C14" t="s">
        <v>1151</v>
      </c>
    </row>
    <row r="15" spans="1:3">
      <c r="A15" t="s">
        <v>521</v>
      </c>
      <c r="B15">
        <v>14</v>
      </c>
      <c r="C15" t="s">
        <v>3</v>
      </c>
    </row>
    <row r="16" spans="1:3">
      <c r="A16" t="s">
        <v>521</v>
      </c>
      <c r="B16">
        <v>15</v>
      </c>
      <c r="C16" t="s">
        <v>1157</v>
      </c>
    </row>
    <row r="17" spans="1:3">
      <c r="A17" t="s">
        <v>521</v>
      </c>
      <c r="B17">
        <v>16</v>
      </c>
      <c r="C17" t="s">
        <v>3</v>
      </c>
    </row>
    <row r="18" spans="1:3">
      <c r="A18" t="s">
        <v>521</v>
      </c>
      <c r="B18">
        <v>17</v>
      </c>
      <c r="C18" t="s">
        <v>1150</v>
      </c>
    </row>
    <row r="19" spans="1:3">
      <c r="A19" t="s">
        <v>521</v>
      </c>
      <c r="B19">
        <v>18</v>
      </c>
      <c r="C19" t="s">
        <v>3</v>
      </c>
    </row>
    <row r="20" spans="1:3">
      <c r="A20" t="s">
        <v>521</v>
      </c>
      <c r="B20">
        <v>19</v>
      </c>
      <c r="C20" t="s">
        <v>1149</v>
      </c>
    </row>
    <row r="21" spans="1:3">
      <c r="A21" t="s">
        <v>521</v>
      </c>
      <c r="B21">
        <v>20</v>
      </c>
      <c r="C21" t="s">
        <v>3</v>
      </c>
    </row>
    <row r="22" spans="1:3">
      <c r="A22" t="s">
        <v>522</v>
      </c>
      <c r="B22">
        <v>1</v>
      </c>
      <c r="C22" t="s">
        <v>948</v>
      </c>
    </row>
    <row r="23" spans="1:3">
      <c r="A23" t="s">
        <v>522</v>
      </c>
      <c r="B23">
        <v>2</v>
      </c>
      <c r="C23" t="s">
        <v>3</v>
      </c>
    </row>
    <row r="24" spans="1:3">
      <c r="A24" t="s">
        <v>522</v>
      </c>
      <c r="B24">
        <v>3</v>
      </c>
      <c r="C24" t="s">
        <v>736</v>
      </c>
    </row>
    <row r="25" spans="1:3">
      <c r="A25" t="s">
        <v>522</v>
      </c>
      <c r="B25">
        <v>4</v>
      </c>
      <c r="C25" t="s">
        <v>3</v>
      </c>
    </row>
    <row r="26" spans="1:3">
      <c r="A26" t="s">
        <v>522</v>
      </c>
      <c r="B26">
        <v>5</v>
      </c>
      <c r="C26" t="s">
        <v>50</v>
      </c>
    </row>
    <row r="27" spans="1:3">
      <c r="A27" t="s">
        <v>522</v>
      </c>
      <c r="B27">
        <v>6</v>
      </c>
      <c r="C27" t="s">
        <v>3</v>
      </c>
    </row>
    <row r="28" spans="1:3">
      <c r="A28" t="s">
        <v>522</v>
      </c>
      <c r="B28">
        <v>7</v>
      </c>
      <c r="C28" t="s">
        <v>572</v>
      </c>
    </row>
    <row r="29" spans="1:3">
      <c r="A29" t="s">
        <v>522</v>
      </c>
      <c r="B29">
        <v>8</v>
      </c>
      <c r="C29" t="s">
        <v>3</v>
      </c>
    </row>
    <row r="30" spans="1:3">
      <c r="A30" t="s">
        <v>522</v>
      </c>
      <c r="B30">
        <v>9</v>
      </c>
      <c r="C30" t="s">
        <v>614</v>
      </c>
    </row>
    <row r="31" spans="1:3">
      <c r="A31" t="s">
        <v>522</v>
      </c>
      <c r="B31">
        <v>10</v>
      </c>
      <c r="C31" t="s">
        <v>3</v>
      </c>
    </row>
    <row r="32" spans="1:3">
      <c r="A32" t="s">
        <v>522</v>
      </c>
      <c r="B32">
        <v>11</v>
      </c>
      <c r="C32" t="s">
        <v>90</v>
      </c>
    </row>
    <row r="33" spans="1:3">
      <c r="A33" t="s">
        <v>522</v>
      </c>
      <c r="B33">
        <v>12</v>
      </c>
      <c r="C33" t="s">
        <v>3</v>
      </c>
    </row>
    <row r="34" spans="1:3">
      <c r="A34" t="s">
        <v>522</v>
      </c>
      <c r="B34">
        <v>13</v>
      </c>
      <c r="C34" t="s">
        <v>608</v>
      </c>
    </row>
    <row r="35" spans="1:3">
      <c r="A35" t="s">
        <v>522</v>
      </c>
      <c r="B35">
        <v>14</v>
      </c>
      <c r="C35" t="s">
        <v>3</v>
      </c>
    </row>
    <row r="36" spans="1:3">
      <c r="A36" t="s">
        <v>522</v>
      </c>
      <c r="B36">
        <v>15</v>
      </c>
      <c r="C36" t="s">
        <v>612</v>
      </c>
    </row>
    <row r="37" spans="1:3">
      <c r="A37" t="s">
        <v>522</v>
      </c>
      <c r="B37">
        <v>16</v>
      </c>
      <c r="C37" t="s">
        <v>3</v>
      </c>
    </row>
    <row r="38" spans="1:3">
      <c r="A38" t="s">
        <v>522</v>
      </c>
      <c r="B38">
        <v>17</v>
      </c>
      <c r="C38" t="s">
        <v>652</v>
      </c>
    </row>
    <row r="39" spans="1:3">
      <c r="A39" t="s">
        <v>522</v>
      </c>
      <c r="B39">
        <v>18</v>
      </c>
      <c r="C39" t="s">
        <v>3</v>
      </c>
    </row>
    <row r="40" spans="1:3">
      <c r="A40" t="s">
        <v>522</v>
      </c>
      <c r="B40">
        <v>19</v>
      </c>
      <c r="C40" t="s">
        <v>3</v>
      </c>
    </row>
    <row r="41" spans="1:3">
      <c r="A41" t="s">
        <v>522</v>
      </c>
      <c r="B41">
        <v>20</v>
      </c>
      <c r="C41" t="s">
        <v>3</v>
      </c>
    </row>
    <row r="42" spans="1:3">
      <c r="A42" t="s">
        <v>523</v>
      </c>
      <c r="B42">
        <v>1</v>
      </c>
      <c r="C42" t="s">
        <v>948</v>
      </c>
    </row>
    <row r="43" spans="1:3">
      <c r="A43" t="s">
        <v>523</v>
      </c>
      <c r="B43">
        <v>2</v>
      </c>
      <c r="C43" t="s">
        <v>949</v>
      </c>
    </row>
    <row r="44" spans="1:3">
      <c r="A44" t="s">
        <v>523</v>
      </c>
      <c r="B44">
        <v>3</v>
      </c>
      <c r="C44" t="s">
        <v>1155</v>
      </c>
    </row>
    <row r="45" spans="1:3">
      <c r="A45" t="s">
        <v>523</v>
      </c>
      <c r="B45">
        <v>4</v>
      </c>
      <c r="C45" t="s">
        <v>3</v>
      </c>
    </row>
    <row r="46" spans="1:3">
      <c r="A46" t="s">
        <v>523</v>
      </c>
      <c r="B46">
        <v>5</v>
      </c>
      <c r="C46" t="s">
        <v>1154</v>
      </c>
    </row>
    <row r="47" spans="1:3">
      <c r="A47" t="s">
        <v>523</v>
      </c>
      <c r="B47">
        <v>6</v>
      </c>
      <c r="C47" t="s">
        <v>1133</v>
      </c>
    </row>
    <row r="48" spans="1:3">
      <c r="A48" t="s">
        <v>523</v>
      </c>
      <c r="B48">
        <v>7</v>
      </c>
      <c r="C48" t="s">
        <v>1136</v>
      </c>
    </row>
    <row r="49" spans="1:3">
      <c r="A49" t="s">
        <v>523</v>
      </c>
      <c r="B49">
        <v>8</v>
      </c>
      <c r="C49" t="s">
        <v>1139</v>
      </c>
    </row>
    <row r="50" spans="1:3">
      <c r="A50" t="s">
        <v>523</v>
      </c>
      <c r="B50">
        <v>9</v>
      </c>
      <c r="C50" t="s">
        <v>1132</v>
      </c>
    </row>
    <row r="51" spans="1:3">
      <c r="A51" t="s">
        <v>523</v>
      </c>
      <c r="B51">
        <v>10</v>
      </c>
      <c r="C51" t="s">
        <v>1131</v>
      </c>
    </row>
    <row r="52" spans="1:3">
      <c r="A52" t="s">
        <v>523</v>
      </c>
      <c r="B52">
        <v>11</v>
      </c>
      <c r="C52" t="s">
        <v>1130</v>
      </c>
    </row>
    <row r="53" spans="1:3">
      <c r="A53" t="s">
        <v>523</v>
      </c>
      <c r="B53">
        <v>12</v>
      </c>
      <c r="C53" t="s">
        <v>3</v>
      </c>
    </row>
    <row r="54" spans="1:3">
      <c r="A54" t="s">
        <v>523</v>
      </c>
      <c r="B54">
        <v>13</v>
      </c>
      <c r="C54" t="s">
        <v>1161</v>
      </c>
    </row>
    <row r="55" spans="1:3">
      <c r="A55" t="s">
        <v>523</v>
      </c>
      <c r="B55">
        <v>14</v>
      </c>
      <c r="C55" t="s">
        <v>1162</v>
      </c>
    </row>
    <row r="56" spans="1:3">
      <c r="A56" t="s">
        <v>523</v>
      </c>
      <c r="B56">
        <v>15</v>
      </c>
      <c r="C56" t="s">
        <v>1166</v>
      </c>
    </row>
    <row r="57" spans="1:3">
      <c r="A57" t="s">
        <v>523</v>
      </c>
      <c r="B57">
        <v>16</v>
      </c>
      <c r="C57" t="s">
        <v>1165</v>
      </c>
    </row>
    <row r="58" spans="1:3">
      <c r="A58" t="s">
        <v>523</v>
      </c>
      <c r="B58">
        <v>17</v>
      </c>
      <c r="C58" t="s">
        <v>1164</v>
      </c>
    </row>
    <row r="59" spans="1:3">
      <c r="A59" t="s">
        <v>523</v>
      </c>
      <c r="B59">
        <v>18</v>
      </c>
      <c r="C59" t="s">
        <v>1163</v>
      </c>
    </row>
    <row r="60" spans="1:3">
      <c r="A60" t="s">
        <v>523</v>
      </c>
      <c r="B60">
        <v>19</v>
      </c>
      <c r="C60" t="s">
        <v>1160</v>
      </c>
    </row>
    <row r="61" spans="1:3">
      <c r="A61" t="s">
        <v>523</v>
      </c>
      <c r="B61">
        <v>20</v>
      </c>
      <c r="C61" t="s">
        <v>1159</v>
      </c>
    </row>
    <row r="62" spans="1:3">
      <c r="A62" t="s">
        <v>524</v>
      </c>
      <c r="B62">
        <v>1</v>
      </c>
      <c r="C62" t="s">
        <v>948</v>
      </c>
    </row>
    <row r="63" spans="1:3">
      <c r="A63" t="s">
        <v>524</v>
      </c>
      <c r="B63">
        <v>2</v>
      </c>
      <c r="C63" s="2" t="s">
        <v>1248</v>
      </c>
    </row>
    <row r="64" spans="1:3">
      <c r="A64" t="s">
        <v>524</v>
      </c>
      <c r="B64">
        <v>3</v>
      </c>
      <c r="C64" t="s">
        <v>3</v>
      </c>
    </row>
    <row r="65" spans="1:3">
      <c r="A65" t="s">
        <v>524</v>
      </c>
      <c r="B65">
        <v>4</v>
      </c>
      <c r="C65" t="s">
        <v>1121</v>
      </c>
    </row>
    <row r="66" spans="1:3">
      <c r="A66" t="s">
        <v>524</v>
      </c>
      <c r="B66">
        <v>5</v>
      </c>
      <c r="C66" t="s">
        <v>1120</v>
      </c>
    </row>
    <row r="67" spans="1:3">
      <c r="A67" t="s">
        <v>524</v>
      </c>
      <c r="B67">
        <v>6</v>
      </c>
      <c r="C67" t="s">
        <v>1249</v>
      </c>
    </row>
    <row r="68" spans="1:3">
      <c r="A68" t="s">
        <v>524</v>
      </c>
      <c r="B68">
        <v>7</v>
      </c>
      <c r="C68" t="s">
        <v>1141</v>
      </c>
    </row>
    <row r="69" spans="1:3">
      <c r="A69" t="s">
        <v>524</v>
      </c>
      <c r="B69">
        <v>8</v>
      </c>
      <c r="C69" t="s">
        <v>1128</v>
      </c>
    </row>
    <row r="70" spans="1:3">
      <c r="A70" t="s">
        <v>524</v>
      </c>
      <c r="B70">
        <v>9</v>
      </c>
      <c r="C70" t="s">
        <v>1140</v>
      </c>
    </row>
    <row r="71" spans="1:3">
      <c r="A71" t="s">
        <v>524</v>
      </c>
      <c r="B71">
        <v>10</v>
      </c>
      <c r="C71" t="s">
        <v>1127</v>
      </c>
    </row>
    <row r="72" spans="1:3">
      <c r="A72" t="s">
        <v>524</v>
      </c>
      <c r="B72">
        <v>11</v>
      </c>
      <c r="C72" t="s">
        <v>1125</v>
      </c>
    </row>
    <row r="73" spans="1:3">
      <c r="A73" t="s">
        <v>524</v>
      </c>
      <c r="B73">
        <v>12</v>
      </c>
      <c r="C73" t="s">
        <v>1123</v>
      </c>
    </row>
    <row r="74" spans="1:3">
      <c r="A74" t="s">
        <v>524</v>
      </c>
      <c r="B74">
        <v>13</v>
      </c>
      <c r="C74" t="s">
        <v>1142</v>
      </c>
    </row>
    <row r="75" spans="1:3">
      <c r="A75" t="s">
        <v>524</v>
      </c>
      <c r="B75">
        <v>14</v>
      </c>
      <c r="C75" t="s">
        <v>1137</v>
      </c>
    </row>
    <row r="76" spans="1:3">
      <c r="A76" t="s">
        <v>524</v>
      </c>
      <c r="B76">
        <v>15</v>
      </c>
      <c r="C76" t="s">
        <v>1143</v>
      </c>
    </row>
    <row r="77" spans="1:3">
      <c r="A77" t="s">
        <v>524</v>
      </c>
      <c r="B77">
        <v>16</v>
      </c>
      <c r="C77" t="s">
        <v>1138</v>
      </c>
    </row>
    <row r="78" spans="1:3">
      <c r="A78" t="s">
        <v>524</v>
      </c>
      <c r="B78">
        <v>17</v>
      </c>
      <c r="C78" t="s">
        <v>1144</v>
      </c>
    </row>
    <row r="79" spans="1:3">
      <c r="A79" t="s">
        <v>524</v>
      </c>
      <c r="B79">
        <v>18</v>
      </c>
      <c r="C79" t="s">
        <v>1124</v>
      </c>
    </row>
    <row r="80" spans="1:3">
      <c r="A80" t="s">
        <v>524</v>
      </c>
      <c r="B80">
        <v>19</v>
      </c>
      <c r="C80" t="s">
        <v>1145</v>
      </c>
    </row>
    <row r="81" spans="1:3">
      <c r="A81" t="s">
        <v>524</v>
      </c>
      <c r="B81">
        <v>20</v>
      </c>
      <c r="C81" t="s">
        <v>1122</v>
      </c>
    </row>
    <row r="82" spans="1:3">
      <c r="A82" t="s">
        <v>525</v>
      </c>
      <c r="B82">
        <v>1</v>
      </c>
      <c r="C82" t="s">
        <v>1186</v>
      </c>
    </row>
    <row r="83" spans="1:3">
      <c r="A83" t="s">
        <v>525</v>
      </c>
      <c r="B83">
        <v>2</v>
      </c>
      <c r="C83" t="s">
        <v>1192</v>
      </c>
    </row>
    <row r="84" spans="1:3">
      <c r="A84" t="s">
        <v>525</v>
      </c>
      <c r="B84">
        <v>3</v>
      </c>
      <c r="C84" t="s">
        <v>1184</v>
      </c>
    </row>
    <row r="85" spans="1:3">
      <c r="A85" t="s">
        <v>525</v>
      </c>
      <c r="B85">
        <v>4</v>
      </c>
      <c r="C85" t="s">
        <v>1190</v>
      </c>
    </row>
    <row r="86" spans="1:3">
      <c r="A86" t="s">
        <v>525</v>
      </c>
      <c r="B86">
        <v>5</v>
      </c>
      <c r="C86" t="s">
        <v>1182</v>
      </c>
    </row>
    <row r="87" spans="1:3">
      <c r="A87" t="s">
        <v>525</v>
      </c>
      <c r="B87">
        <v>6</v>
      </c>
      <c r="C87" t="s">
        <v>1188</v>
      </c>
    </row>
    <row r="88" spans="1:3">
      <c r="A88" t="s">
        <v>525</v>
      </c>
      <c r="B88">
        <v>7</v>
      </c>
      <c r="C88" t="s">
        <v>1180</v>
      </c>
    </row>
    <row r="89" spans="1:3">
      <c r="A89" t="s">
        <v>525</v>
      </c>
      <c r="B89">
        <v>8</v>
      </c>
      <c r="C89" t="s">
        <v>1194</v>
      </c>
    </row>
    <row r="90" spans="1:3">
      <c r="A90" t="s">
        <v>525</v>
      </c>
      <c r="B90">
        <v>9</v>
      </c>
      <c r="C90" t="s">
        <v>1172</v>
      </c>
    </row>
    <row r="91" spans="1:3">
      <c r="A91" t="s">
        <v>525</v>
      </c>
      <c r="B91">
        <v>10</v>
      </c>
      <c r="C91" t="s">
        <v>1196</v>
      </c>
    </row>
    <row r="92" spans="1:3">
      <c r="A92" t="s">
        <v>525</v>
      </c>
      <c r="B92">
        <v>11</v>
      </c>
      <c r="C92" t="s">
        <v>1176</v>
      </c>
    </row>
    <row r="93" spans="1:3">
      <c r="A93" t="s">
        <v>525</v>
      </c>
      <c r="B93">
        <v>12</v>
      </c>
      <c r="C93" t="s">
        <v>1198</v>
      </c>
    </row>
    <row r="94" spans="1:3">
      <c r="A94" t="s">
        <v>525</v>
      </c>
      <c r="B94">
        <v>13</v>
      </c>
      <c r="C94" t="s">
        <v>1173</v>
      </c>
    </row>
    <row r="95" spans="1:3">
      <c r="A95" t="s">
        <v>525</v>
      </c>
      <c r="B95">
        <v>14</v>
      </c>
      <c r="C95" t="s">
        <v>1200</v>
      </c>
    </row>
    <row r="96" spans="1:3">
      <c r="A96" t="s">
        <v>525</v>
      </c>
      <c r="B96">
        <v>15</v>
      </c>
      <c r="C96" t="s">
        <v>1178</v>
      </c>
    </row>
    <row r="97" spans="1:3">
      <c r="A97" t="s">
        <v>525</v>
      </c>
      <c r="B97">
        <v>16</v>
      </c>
      <c r="C97" t="s">
        <v>1202</v>
      </c>
    </row>
    <row r="98" spans="1:3">
      <c r="A98" t="s">
        <v>525</v>
      </c>
      <c r="B98">
        <v>17</v>
      </c>
      <c r="C98" t="s">
        <v>1170</v>
      </c>
    </row>
    <row r="99" spans="1:3">
      <c r="A99" t="s">
        <v>525</v>
      </c>
      <c r="B99">
        <v>18</v>
      </c>
      <c r="C99" t="s">
        <v>1204</v>
      </c>
    </row>
    <row r="100" spans="1:3">
      <c r="A100" t="s">
        <v>525</v>
      </c>
      <c r="B100">
        <v>19</v>
      </c>
      <c r="C100" t="s">
        <v>1168</v>
      </c>
    </row>
    <row r="101" spans="1:3">
      <c r="A101" t="s">
        <v>525</v>
      </c>
      <c r="B101">
        <v>20</v>
      </c>
      <c r="C101" t="s">
        <v>1206</v>
      </c>
    </row>
    <row r="102" spans="1:3">
      <c r="A102" s="1" t="s">
        <v>526</v>
      </c>
      <c r="B102">
        <v>1</v>
      </c>
      <c r="C102" t="s">
        <v>1222</v>
      </c>
    </row>
    <row r="103" spans="1:3">
      <c r="A103" s="1" t="s">
        <v>526</v>
      </c>
      <c r="B103">
        <v>2</v>
      </c>
      <c r="C103" t="s">
        <v>1228</v>
      </c>
    </row>
    <row r="104" spans="1:3">
      <c r="A104" s="1" t="s">
        <v>526</v>
      </c>
      <c r="B104">
        <v>3</v>
      </c>
      <c r="C104" t="s">
        <v>1224</v>
      </c>
    </row>
    <row r="105" spans="1:3">
      <c r="A105" s="1" t="s">
        <v>526</v>
      </c>
      <c r="B105">
        <v>4</v>
      </c>
      <c r="C105" t="s">
        <v>1230</v>
      </c>
    </row>
    <row r="106" spans="1:3">
      <c r="A106" s="1" t="s">
        <v>526</v>
      </c>
      <c r="B106">
        <v>5</v>
      </c>
      <c r="C106" t="s">
        <v>1226</v>
      </c>
    </row>
    <row r="107" spans="1:3">
      <c r="A107" s="1" t="s">
        <v>526</v>
      </c>
      <c r="B107">
        <v>6</v>
      </c>
      <c r="C107" t="s">
        <v>1232</v>
      </c>
    </row>
    <row r="108" spans="1:3">
      <c r="A108" s="1" t="s">
        <v>526</v>
      </c>
      <c r="B108">
        <v>7</v>
      </c>
      <c r="C108" t="s">
        <v>1220</v>
      </c>
    </row>
    <row r="109" spans="1:3">
      <c r="A109" s="1" t="s">
        <v>526</v>
      </c>
      <c r="B109">
        <v>8</v>
      </c>
      <c r="C109" t="s">
        <v>1234</v>
      </c>
    </row>
    <row r="110" spans="1:3">
      <c r="A110" s="1" t="s">
        <v>526</v>
      </c>
      <c r="B110">
        <v>9</v>
      </c>
      <c r="C110" t="s">
        <v>1218</v>
      </c>
    </row>
    <row r="111" spans="1:3">
      <c r="A111" s="1" t="s">
        <v>526</v>
      </c>
      <c r="B111">
        <v>10</v>
      </c>
      <c r="C111" t="s">
        <v>1236</v>
      </c>
    </row>
    <row r="112" spans="1:3">
      <c r="A112" s="1" t="s">
        <v>526</v>
      </c>
      <c r="B112">
        <v>11</v>
      </c>
      <c r="C112" t="s">
        <v>1216</v>
      </c>
    </row>
    <row r="113" spans="1:3">
      <c r="A113" s="1" t="s">
        <v>526</v>
      </c>
      <c r="B113">
        <v>12</v>
      </c>
      <c r="C113" t="s">
        <v>1238</v>
      </c>
    </row>
    <row r="114" spans="1:3">
      <c r="A114" s="1" t="s">
        <v>526</v>
      </c>
      <c r="B114">
        <v>13</v>
      </c>
      <c r="C114" t="s">
        <v>1210</v>
      </c>
    </row>
    <row r="115" spans="1:3">
      <c r="A115" s="1" t="s">
        <v>526</v>
      </c>
      <c r="B115">
        <v>14</v>
      </c>
      <c r="C115" t="s">
        <v>1240</v>
      </c>
    </row>
    <row r="116" spans="1:3">
      <c r="A116" s="1" t="s">
        <v>526</v>
      </c>
      <c r="B116">
        <v>15</v>
      </c>
      <c r="C116" t="s">
        <v>1212</v>
      </c>
    </row>
    <row r="117" spans="1:3">
      <c r="A117" s="1" t="s">
        <v>526</v>
      </c>
      <c r="B117">
        <v>16</v>
      </c>
      <c r="C117" t="s">
        <v>1242</v>
      </c>
    </row>
    <row r="118" spans="1:3">
      <c r="A118" s="1" t="s">
        <v>526</v>
      </c>
      <c r="B118">
        <v>17</v>
      </c>
      <c r="C118" t="s">
        <v>1214</v>
      </c>
    </row>
    <row r="119" spans="1:3">
      <c r="A119" s="1" t="s">
        <v>526</v>
      </c>
      <c r="B119">
        <v>18</v>
      </c>
      <c r="C119" t="s">
        <v>1244</v>
      </c>
    </row>
    <row r="120" spans="1:3">
      <c r="A120" s="1" t="s">
        <v>526</v>
      </c>
      <c r="B120">
        <v>19</v>
      </c>
      <c r="C120" t="s">
        <v>1208</v>
      </c>
    </row>
    <row r="121" spans="1:3">
      <c r="A121" s="1" t="s">
        <v>526</v>
      </c>
      <c r="B121">
        <v>20</v>
      </c>
      <c r="C121" t="s">
        <v>1246</v>
      </c>
    </row>
    <row r="122" spans="1:3">
      <c r="A122" s="1" t="s">
        <v>527</v>
      </c>
      <c r="B122">
        <v>1</v>
      </c>
      <c r="C122" t="s">
        <v>1227</v>
      </c>
    </row>
    <row r="123" spans="1:3">
      <c r="A123" s="1" t="s">
        <v>527</v>
      </c>
      <c r="B123">
        <v>2</v>
      </c>
      <c r="C123" t="s">
        <v>1225</v>
      </c>
    </row>
    <row r="124" spans="1:3">
      <c r="A124" s="1" t="s">
        <v>527</v>
      </c>
      <c r="B124">
        <v>3</v>
      </c>
      <c r="C124" t="s">
        <v>1229</v>
      </c>
    </row>
    <row r="125" spans="1:3">
      <c r="A125" s="1" t="s">
        <v>527</v>
      </c>
      <c r="B125">
        <v>4</v>
      </c>
      <c r="C125" t="s">
        <v>1223</v>
      </c>
    </row>
    <row r="126" spans="1:3">
      <c r="A126" s="1" t="s">
        <v>527</v>
      </c>
      <c r="B126">
        <v>5</v>
      </c>
      <c r="C126" t="s">
        <v>1231</v>
      </c>
    </row>
    <row r="127" spans="1:3">
      <c r="A127" s="1" t="s">
        <v>527</v>
      </c>
      <c r="B127">
        <v>6</v>
      </c>
      <c r="C127" t="s">
        <v>1221</v>
      </c>
    </row>
    <row r="128" spans="1:3">
      <c r="A128" s="1" t="s">
        <v>527</v>
      </c>
      <c r="B128">
        <v>7</v>
      </c>
      <c r="C128" t="s">
        <v>1233</v>
      </c>
    </row>
    <row r="129" spans="1:3">
      <c r="A129" s="1" t="s">
        <v>527</v>
      </c>
      <c r="B129">
        <v>8</v>
      </c>
      <c r="C129" t="s">
        <v>1219</v>
      </c>
    </row>
    <row r="130" spans="1:3">
      <c r="A130" s="1" t="s">
        <v>527</v>
      </c>
      <c r="B130">
        <v>9</v>
      </c>
      <c r="C130" t="s">
        <v>1235</v>
      </c>
    </row>
    <row r="131" spans="1:3">
      <c r="A131" s="1" t="s">
        <v>527</v>
      </c>
      <c r="B131">
        <v>10</v>
      </c>
      <c r="C131" t="s">
        <v>1217</v>
      </c>
    </row>
    <row r="132" spans="1:3">
      <c r="A132" s="1" t="s">
        <v>527</v>
      </c>
      <c r="B132">
        <v>11</v>
      </c>
      <c r="C132" t="s">
        <v>1237</v>
      </c>
    </row>
    <row r="133" spans="1:3">
      <c r="A133" s="1" t="s">
        <v>527</v>
      </c>
      <c r="B133">
        <v>12</v>
      </c>
      <c r="C133" t="s">
        <v>1215</v>
      </c>
    </row>
    <row r="134" spans="1:3">
      <c r="A134" s="1" t="s">
        <v>527</v>
      </c>
      <c r="B134">
        <v>13</v>
      </c>
      <c r="C134" t="s">
        <v>1239</v>
      </c>
    </row>
    <row r="135" spans="1:3">
      <c r="A135" s="1" t="s">
        <v>527</v>
      </c>
      <c r="B135">
        <v>14</v>
      </c>
      <c r="C135" t="s">
        <v>1211</v>
      </c>
    </row>
    <row r="136" spans="1:3">
      <c r="A136" s="1" t="s">
        <v>527</v>
      </c>
      <c r="B136">
        <v>15</v>
      </c>
      <c r="C136" t="s">
        <v>1245</v>
      </c>
    </row>
    <row r="137" spans="1:3">
      <c r="A137" s="1" t="s">
        <v>527</v>
      </c>
      <c r="B137">
        <v>16</v>
      </c>
      <c r="C137" t="s">
        <v>1213</v>
      </c>
    </row>
    <row r="138" spans="1:3">
      <c r="A138" s="1" t="s">
        <v>527</v>
      </c>
      <c r="B138">
        <v>17</v>
      </c>
      <c r="C138" t="s">
        <v>1243</v>
      </c>
    </row>
    <row r="139" spans="1:3">
      <c r="A139" s="1" t="s">
        <v>527</v>
      </c>
      <c r="B139">
        <v>18</v>
      </c>
      <c r="C139" t="s">
        <v>1209</v>
      </c>
    </row>
    <row r="140" spans="1:3">
      <c r="A140" s="1" t="s">
        <v>527</v>
      </c>
      <c r="B140">
        <v>19</v>
      </c>
      <c r="C140" t="s">
        <v>1241</v>
      </c>
    </row>
    <row r="141" spans="1:3">
      <c r="A141" s="1" t="s">
        <v>527</v>
      </c>
      <c r="B141">
        <v>20</v>
      </c>
      <c r="C141" t="s">
        <v>1207</v>
      </c>
    </row>
    <row r="142" spans="1:3">
      <c r="A142" s="1" t="s">
        <v>528</v>
      </c>
      <c r="B142">
        <v>1</v>
      </c>
      <c r="C142" t="s">
        <v>1191</v>
      </c>
    </row>
    <row r="143" spans="1:3">
      <c r="A143" s="1" t="s">
        <v>528</v>
      </c>
      <c r="B143">
        <v>2</v>
      </c>
      <c r="C143" t="s">
        <v>1185</v>
      </c>
    </row>
    <row r="144" spans="1:3">
      <c r="A144" s="1" t="s">
        <v>528</v>
      </c>
      <c r="B144">
        <v>3</v>
      </c>
      <c r="C144" t="s">
        <v>1189</v>
      </c>
    </row>
    <row r="145" spans="1:3">
      <c r="A145" s="1" t="s">
        <v>528</v>
      </c>
      <c r="B145">
        <v>4</v>
      </c>
      <c r="C145" t="s">
        <v>1183</v>
      </c>
    </row>
    <row r="146" spans="1:3">
      <c r="A146" s="1" t="s">
        <v>528</v>
      </c>
      <c r="B146">
        <v>5</v>
      </c>
      <c r="C146" t="s">
        <v>1187</v>
      </c>
    </row>
    <row r="147" spans="1:3">
      <c r="A147" s="1" t="s">
        <v>528</v>
      </c>
      <c r="B147">
        <v>6</v>
      </c>
      <c r="C147" t="s">
        <v>1181</v>
      </c>
    </row>
    <row r="148" spans="1:3">
      <c r="A148" s="1" t="s">
        <v>528</v>
      </c>
      <c r="B148">
        <v>7</v>
      </c>
      <c r="C148" t="s">
        <v>1193</v>
      </c>
    </row>
    <row r="149" spans="1:3">
      <c r="A149" s="1" t="s">
        <v>528</v>
      </c>
      <c r="B149">
        <v>8</v>
      </c>
      <c r="C149" t="s">
        <v>1179</v>
      </c>
    </row>
    <row r="150" spans="1:3">
      <c r="A150" s="1" t="s">
        <v>528</v>
      </c>
      <c r="B150">
        <v>9</v>
      </c>
      <c r="C150" t="s">
        <v>1195</v>
      </c>
    </row>
    <row r="151" spans="1:3">
      <c r="A151" s="1" t="s">
        <v>528</v>
      </c>
      <c r="B151">
        <v>10</v>
      </c>
      <c r="C151" t="s">
        <v>1177</v>
      </c>
    </row>
    <row r="152" spans="1:3">
      <c r="A152" s="1" t="s">
        <v>528</v>
      </c>
      <c r="B152">
        <v>11</v>
      </c>
      <c r="C152" t="s">
        <v>1197</v>
      </c>
    </row>
    <row r="153" spans="1:3">
      <c r="A153" s="1" t="s">
        <v>528</v>
      </c>
      <c r="B153">
        <v>12</v>
      </c>
      <c r="C153" t="s">
        <v>1175</v>
      </c>
    </row>
    <row r="154" spans="1:3">
      <c r="A154" s="1" t="s">
        <v>528</v>
      </c>
      <c r="B154">
        <v>13</v>
      </c>
      <c r="C154" t="s">
        <v>1199</v>
      </c>
    </row>
    <row r="155" spans="1:3">
      <c r="A155" s="1" t="s">
        <v>528</v>
      </c>
      <c r="B155">
        <v>14</v>
      </c>
      <c r="C155" t="s">
        <v>1173</v>
      </c>
    </row>
    <row r="156" spans="1:3">
      <c r="A156" s="1" t="s">
        <v>528</v>
      </c>
      <c r="B156">
        <v>15</v>
      </c>
      <c r="C156" t="s">
        <v>1201</v>
      </c>
    </row>
    <row r="157" spans="1:3">
      <c r="A157" s="1" t="s">
        <v>528</v>
      </c>
      <c r="B157">
        <v>16</v>
      </c>
      <c r="C157" t="s">
        <v>1171</v>
      </c>
    </row>
    <row r="158" spans="1:3">
      <c r="A158" s="1" t="s">
        <v>528</v>
      </c>
      <c r="B158">
        <v>17</v>
      </c>
      <c r="C158" t="s">
        <v>1203</v>
      </c>
    </row>
    <row r="159" spans="1:3">
      <c r="A159" s="1" t="s">
        <v>528</v>
      </c>
      <c r="B159">
        <v>18</v>
      </c>
      <c r="C159" t="s">
        <v>1169</v>
      </c>
    </row>
    <row r="160" spans="1:3">
      <c r="A160" s="1" t="s">
        <v>528</v>
      </c>
      <c r="B160">
        <v>19</v>
      </c>
      <c r="C160" t="s">
        <v>1205</v>
      </c>
    </row>
    <row r="161" spans="1:3">
      <c r="A161" s="1" t="s">
        <v>528</v>
      </c>
      <c r="B161">
        <v>20</v>
      </c>
      <c r="C161" t="s">
        <v>1167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"/>
  <sheetViews>
    <sheetView workbookViewId="0">
      <selection activeCell="H1" sqref="H1"/>
    </sheetView>
  </sheetViews>
  <sheetFormatPr baseColWidth="10" defaultRowHeight="15" x14ac:dyDescent="0"/>
  <cols>
    <col min="1" max="1" width="7.1640625" bestFit="1" customWidth="1"/>
    <col min="2" max="2" width="3.83203125" bestFit="1" customWidth="1"/>
    <col min="3" max="3" width="12.1640625" bestFit="1" customWidth="1"/>
    <col min="4" max="4" width="9.6640625" bestFit="1" customWidth="1"/>
    <col min="5" max="5" width="5.5" bestFit="1" customWidth="1"/>
    <col min="7" max="7" width="14.5" bestFit="1" customWidth="1"/>
  </cols>
  <sheetData>
    <row r="1" spans="1:7">
      <c r="A1" t="s">
        <v>1247</v>
      </c>
      <c r="B1" t="s">
        <v>0</v>
      </c>
      <c r="C1" t="s">
        <v>762</v>
      </c>
      <c r="D1" t="s">
        <v>761</v>
      </c>
      <c r="E1" t="s">
        <v>0</v>
      </c>
      <c r="F1" t="s">
        <v>1278</v>
      </c>
      <c r="G1" t="s">
        <v>1279</v>
      </c>
    </row>
    <row r="2" spans="1:7">
      <c r="A2" t="str">
        <f>'BSB Headers'!A2</f>
        <v>P7</v>
      </c>
      <c r="B2">
        <f>'BSB Headers'!B2</f>
        <v>1</v>
      </c>
      <c r="C2" t="str">
        <f>'BSB Headers'!C2</f>
        <v>VCC3</v>
      </c>
      <c r="D2" t="str">
        <f>VLOOKUP($C2, 'BSB Interface'!$A$2:$C$161, 2, FALSE)</f>
        <v>P1</v>
      </c>
      <c r="E2">
        <f>VLOOKUP($C2, 'BSB Interface'!$A$2:$C$161, 3, FALSE)</f>
        <v>77</v>
      </c>
      <c r="F2">
        <f>VLOOKUP(E2, IF(D2="P1", 'SOM Board'!$B$2:$F$81, 'SOM Board'!$B$82:$F$161), 5, FALSE)</f>
        <v>0</v>
      </c>
      <c r="G2" t="str">
        <f>VLOOKUP($E2, IF($D2="P1", 'SOM Board'!$B$2:$F$81, 'SOM Board'!$B$82:$F$161), 2, FALSE)</f>
        <v>VCC3</v>
      </c>
    </row>
    <row r="3" spans="1:7">
      <c r="A3" t="str">
        <f>'BSB Headers'!A3</f>
        <v>P7</v>
      </c>
      <c r="B3">
        <f>'BSB Headers'!B3</f>
        <v>2</v>
      </c>
      <c r="C3" t="str">
        <f>'BSB Headers'!C3</f>
        <v>GND</v>
      </c>
      <c r="D3" t="str">
        <f>VLOOKUP($C3, 'BSB Interface'!$A$2:$C$161, 2, FALSE)</f>
        <v>P1</v>
      </c>
      <c r="E3">
        <f>VLOOKUP($C3, 'BSB Interface'!$A$2:$C$161, 3, FALSE)</f>
        <v>2</v>
      </c>
      <c r="F3">
        <f>VLOOKUP(E3, IF(D3="P1", 'SOM Board'!$B$2:$F$81, 'SOM Board'!$B$82:$F$161), 5, FALSE)</f>
        <v>0</v>
      </c>
      <c r="G3" t="str">
        <f>VLOOKUP($E3, IF($D3="P1", 'SOM Board'!$B$2:$F$81, 'SOM Board'!$B$82:$F$161), 2, FALSE)</f>
        <v>GND</v>
      </c>
    </row>
    <row r="4" spans="1:7">
      <c r="A4" t="str">
        <f>'BSB Headers'!A4</f>
        <v>P7</v>
      </c>
      <c r="B4">
        <f>'BSB Headers'!B4</f>
        <v>3</v>
      </c>
      <c r="C4" t="str">
        <f>'BSB Headers'!C4</f>
        <v>ADC8</v>
      </c>
      <c r="D4" t="str">
        <f>VLOOKUP($C4, 'BSB Interface'!$A$2:$C$161, 2, FALSE)</f>
        <v>P1</v>
      </c>
      <c r="E4">
        <f>VLOOKUP($C4, 'BSB Interface'!$A$2:$C$161, 3, FALSE)</f>
        <v>68</v>
      </c>
      <c r="F4" t="str">
        <f>VLOOKUP(E4, IF(D4="P1", 'SOM Board'!$B$2:$F$81, 'SOM Board'!$B$82:$F$161), 5, FALSE)</f>
        <v xml:space="preserve">V13 </v>
      </c>
      <c r="G4" t="str">
        <f>VLOOKUP($E4, IF($D4="P1", 'SOM Board'!$B$2:$F$81, 'SOM Board'!$B$82:$F$161), 2, FALSE)</f>
        <v xml:space="preserve">ABPS5 </v>
      </c>
    </row>
    <row r="5" spans="1:7">
      <c r="A5" t="str">
        <f>'BSB Headers'!A5</f>
        <v>P7</v>
      </c>
      <c r="B5">
        <f>'BSB Headers'!B5</f>
        <v>4</v>
      </c>
      <c r="C5" t="str">
        <f>'BSB Headers'!C5</f>
        <v>ADC17</v>
      </c>
      <c r="D5" t="str">
        <f>VLOOKUP($C5, 'BSB Interface'!$A$2:$C$161, 2, FALSE)</f>
        <v>P1</v>
      </c>
      <c r="E5">
        <f>VLOOKUP($C5, 'BSB Interface'!$A$2:$C$161, 3, FALSE)</f>
        <v>66</v>
      </c>
      <c r="F5" t="str">
        <f>VLOOKUP(E5, IF(D5="P1", 'SOM Board'!$B$2:$F$81, 'SOM Board'!$B$82:$F$161), 5, FALSE)</f>
        <v xml:space="preserve">AB14 </v>
      </c>
      <c r="G5" t="str">
        <f>VLOOKUP($E5, IF($D5="P1", 'SOM Board'!$B$2:$F$81, 'SOM Board'!$B$82:$F$161), 2, FALSE)</f>
        <v xml:space="preserve">ABPS4 </v>
      </c>
    </row>
    <row r="6" spans="1:7">
      <c r="A6" t="str">
        <f>'BSB Headers'!A6</f>
        <v>P7</v>
      </c>
      <c r="B6">
        <f>'BSB Headers'!B6</f>
        <v>5</v>
      </c>
      <c r="C6" t="str">
        <f>'BSB Headers'!C6</f>
        <v>ADC9</v>
      </c>
      <c r="D6" t="str">
        <f>VLOOKUP($C6, 'BSB Interface'!$A$2:$C$161, 2, FALSE)</f>
        <v>P1</v>
      </c>
      <c r="E6">
        <f>VLOOKUP($C6, 'BSB Interface'!$A$2:$C$161, 3, FALSE)</f>
        <v>64</v>
      </c>
      <c r="F6" t="str">
        <f>VLOOKUP(E6, IF(D6="P1", 'SOM Board'!$B$2:$F$81, 'SOM Board'!$B$82:$F$161), 5, FALSE)</f>
        <v xml:space="preserve">Y11 </v>
      </c>
      <c r="G6" t="str">
        <f>VLOOKUP($E6, IF($D6="P1", 'SOM Board'!$B$2:$F$81, 'SOM Board'!$B$82:$F$161), 2, FALSE)</f>
        <v xml:space="preserve">ABPS7 </v>
      </c>
    </row>
    <row r="7" spans="1:7">
      <c r="A7" t="str">
        <f>'BSB Headers'!A7</f>
        <v>P7</v>
      </c>
      <c r="B7">
        <f>'BSB Headers'!B7</f>
        <v>6</v>
      </c>
      <c r="C7" t="str">
        <f>'BSB Headers'!C7</f>
        <v>ADC18</v>
      </c>
      <c r="D7" t="str">
        <f>VLOOKUP($C7, 'BSB Interface'!$A$2:$C$161, 2, FALSE)</f>
        <v>P1</v>
      </c>
      <c r="E7">
        <f>VLOOKUP($C7, 'BSB Interface'!$A$2:$C$161, 3, FALSE)</f>
        <v>40</v>
      </c>
      <c r="F7" t="str">
        <f>VLOOKUP(E7, IF(D7="P1", 'SOM Board'!$B$2:$F$81, 'SOM Board'!$B$82:$F$161), 5, FALSE)</f>
        <v xml:space="preserve">V8 </v>
      </c>
      <c r="G7" t="str">
        <f>VLOOKUP($E7, IF($D7="P1", 'SOM Board'!$B$2:$F$81, 'SOM Board'!$B$82:$F$161), 2, FALSE)</f>
        <v xml:space="preserve">ABPS1 </v>
      </c>
    </row>
    <row r="8" spans="1:7">
      <c r="A8" t="str">
        <f>'BSB Headers'!A8</f>
        <v>P7</v>
      </c>
      <c r="B8">
        <f>'BSB Headers'!B8</f>
        <v>7</v>
      </c>
      <c r="C8" t="str">
        <f>'BSB Headers'!C8</f>
        <v>ADC10</v>
      </c>
      <c r="D8" t="str">
        <f>VLOOKUP($C8, 'BSB Interface'!$A$2:$C$161, 2, FALSE)</f>
        <v>P1</v>
      </c>
      <c r="E8">
        <f>VLOOKUP($C8, 'BSB Interface'!$A$2:$C$161, 3, FALSE)</f>
        <v>52</v>
      </c>
      <c r="F8" t="str">
        <f>VLOOKUP(E8, IF(D8="P1", 'SOM Board'!$B$2:$F$81, 'SOM Board'!$B$82:$F$161), 5, FALSE)</f>
        <v xml:space="preserve">W12 </v>
      </c>
      <c r="G8" t="str">
        <f>VLOOKUP($E8, IF($D8="P1", 'SOM Board'!$B$2:$F$81, 'SOM Board'!$B$82:$F$161), 2, FALSE)</f>
        <v xml:space="preserve">ABPS6 </v>
      </c>
    </row>
    <row r="9" spans="1:7">
      <c r="A9" t="str">
        <f>'BSB Headers'!A9</f>
        <v>P7</v>
      </c>
      <c r="B9">
        <f>'BSB Headers'!B9</f>
        <v>8</v>
      </c>
      <c r="C9" t="str">
        <f>'BSB Headers'!C9</f>
        <v>GND</v>
      </c>
      <c r="D9" t="str">
        <f>VLOOKUP($C9, 'BSB Interface'!$A$2:$C$161, 2, FALSE)</f>
        <v>P1</v>
      </c>
      <c r="E9">
        <f>VLOOKUP($C9, 'BSB Interface'!$A$2:$C$161, 3, FALSE)</f>
        <v>2</v>
      </c>
      <c r="F9">
        <f>VLOOKUP(E9, IF(D9="P1", 'SOM Board'!$B$2:$F$81, 'SOM Board'!$B$82:$F$161), 5, FALSE)</f>
        <v>0</v>
      </c>
      <c r="G9" t="str">
        <f>VLOOKUP($E9, IF($D9="P1", 'SOM Board'!$B$2:$F$81, 'SOM Board'!$B$82:$F$161), 2, FALSE)</f>
        <v>GND</v>
      </c>
    </row>
    <row r="10" spans="1:7">
      <c r="A10" t="str">
        <f>'BSB Headers'!A10</f>
        <v>P7</v>
      </c>
      <c r="B10">
        <f>'BSB Headers'!B10</f>
        <v>9</v>
      </c>
      <c r="C10" t="str">
        <f>'BSB Headers'!C10</f>
        <v>ADC11</v>
      </c>
      <c r="D10" t="str">
        <f>VLOOKUP($C10, 'BSB Interface'!$A$2:$C$161, 2, FALSE)</f>
        <v>P1</v>
      </c>
      <c r="E10">
        <f>VLOOKUP($C10, 'BSB Interface'!$A$2:$C$161, 3, FALSE)</f>
        <v>48</v>
      </c>
      <c r="F10" t="str">
        <f>VLOOKUP(E10, IF(D10="P1", 'SOM Board'!$B$2:$F$81, 'SOM Board'!$B$82:$F$161), 5, FALSE)</f>
        <v xml:space="preserve">W9 </v>
      </c>
      <c r="G10" t="str">
        <f>VLOOKUP($E10, IF($D10="P1", 'SOM Board'!$B$2:$F$81, 'SOM Board'!$B$82:$F$161), 2, FALSE)</f>
        <v xml:space="preserve">ABPS2 </v>
      </c>
    </row>
    <row r="11" spans="1:7">
      <c r="A11" t="str">
        <f>'BSB Headers'!A11</f>
        <v>P7</v>
      </c>
      <c r="B11">
        <f>'BSB Headers'!B11</f>
        <v>10</v>
      </c>
      <c r="C11" t="str">
        <f>'BSB Headers'!C11</f>
        <v>GND</v>
      </c>
      <c r="D11" t="str">
        <f>VLOOKUP($C11, 'BSB Interface'!$A$2:$C$161, 2, FALSE)</f>
        <v>P1</v>
      </c>
      <c r="E11">
        <f>VLOOKUP($C11, 'BSB Interface'!$A$2:$C$161, 3, FALSE)</f>
        <v>2</v>
      </c>
      <c r="F11">
        <f>VLOOKUP(E11, IF(D11="P1", 'SOM Board'!$B$2:$F$81, 'SOM Board'!$B$82:$F$161), 5, FALSE)</f>
        <v>0</v>
      </c>
      <c r="G11" t="str">
        <f>VLOOKUP($E11, IF($D11="P1", 'SOM Board'!$B$2:$F$81, 'SOM Board'!$B$82:$F$161), 2, FALSE)</f>
        <v>GND</v>
      </c>
    </row>
    <row r="12" spans="1:7">
      <c r="A12" t="str">
        <f>'BSB Headers'!A12</f>
        <v>P7</v>
      </c>
      <c r="B12">
        <f>'BSB Headers'!B12</f>
        <v>11</v>
      </c>
      <c r="C12" t="str">
        <f>'BSB Headers'!C12</f>
        <v>ADC12</v>
      </c>
      <c r="D12" t="str">
        <f>VLOOKUP($C12, 'BSB Interface'!$A$2:$C$161, 2, FALSE)</f>
        <v>P1</v>
      </c>
      <c r="E12">
        <f>VLOOKUP($C12, 'BSB Interface'!$A$2:$C$161, 3, FALSE)</f>
        <v>55</v>
      </c>
      <c r="F12" t="str">
        <f>VLOOKUP(E12, IF(D12="P1", 'SOM Board'!$B$2:$F$81, 'SOM Board'!$B$82:$F$161), 5, FALSE)</f>
        <v xml:space="preserve">AB7 </v>
      </c>
      <c r="G12" t="str">
        <f>VLOOKUP($E12, IF($D12="P1", 'SOM Board'!$B$2:$F$81, 'SOM Board'!$B$82:$F$161), 2, FALSE)</f>
        <v xml:space="preserve">ABPS3 </v>
      </c>
    </row>
    <row r="13" spans="1:7">
      <c r="A13" t="str">
        <f>'BSB Headers'!A13</f>
        <v>P7</v>
      </c>
      <c r="B13">
        <f>'BSB Headers'!B13</f>
        <v>12</v>
      </c>
      <c r="C13" t="str">
        <f>'BSB Headers'!C13</f>
        <v>GND</v>
      </c>
      <c r="D13" t="str">
        <f>VLOOKUP($C13, 'BSB Interface'!$A$2:$C$161, 2, FALSE)</f>
        <v>P1</v>
      </c>
      <c r="E13">
        <f>VLOOKUP($C13, 'BSB Interface'!$A$2:$C$161, 3, FALSE)</f>
        <v>2</v>
      </c>
      <c r="F13">
        <f>VLOOKUP(E13, IF(D13="P1", 'SOM Board'!$B$2:$F$81, 'SOM Board'!$B$82:$F$161), 5, FALSE)</f>
        <v>0</v>
      </c>
      <c r="G13" t="str">
        <f>VLOOKUP($E13, IF($D13="P1", 'SOM Board'!$B$2:$F$81, 'SOM Board'!$B$82:$F$161), 2, FALSE)</f>
        <v>GND</v>
      </c>
    </row>
    <row r="14" spans="1:7">
      <c r="A14" t="str">
        <f>'BSB Headers'!A14</f>
        <v>P7</v>
      </c>
      <c r="B14">
        <f>'BSB Headers'!B14</f>
        <v>13</v>
      </c>
      <c r="C14" t="str">
        <f>'BSB Headers'!C14</f>
        <v>ADC13</v>
      </c>
      <c r="D14" t="str">
        <f>VLOOKUP($C14, 'BSB Interface'!$A$2:$C$161, 2, FALSE)</f>
        <v>P1</v>
      </c>
      <c r="E14">
        <f>VLOOKUP($C14, 'BSB Interface'!$A$2:$C$161, 3, FALSE)</f>
        <v>58</v>
      </c>
      <c r="F14" t="str">
        <f>VLOOKUP(E14, IF(D14="P1", 'SOM Board'!$B$2:$F$81, 'SOM Board'!$B$82:$F$161), 5, FALSE)</f>
        <v xml:space="preserve">AB12 </v>
      </c>
      <c r="G14" t="str">
        <f>VLOOKUP($E14, IF($D14="P1", 'SOM Board'!$B$2:$F$81, 'SOM Board'!$B$82:$F$161), 2, FALSE)</f>
        <v xml:space="preserve">TM2 </v>
      </c>
    </row>
    <row r="15" spans="1:7">
      <c r="A15" t="str">
        <f>'BSB Headers'!A15</f>
        <v>P7</v>
      </c>
      <c r="B15">
        <f>'BSB Headers'!B15</f>
        <v>14</v>
      </c>
      <c r="C15" t="str">
        <f>'BSB Headers'!C15</f>
        <v>GND</v>
      </c>
      <c r="D15" t="str">
        <f>VLOOKUP($C15, 'BSB Interface'!$A$2:$C$161, 2, FALSE)</f>
        <v>P1</v>
      </c>
      <c r="E15">
        <f>VLOOKUP($C15, 'BSB Interface'!$A$2:$C$161, 3, FALSE)</f>
        <v>2</v>
      </c>
      <c r="F15">
        <f>VLOOKUP(E15, IF(D15="P1", 'SOM Board'!$B$2:$F$81, 'SOM Board'!$B$82:$F$161), 5, FALSE)</f>
        <v>0</v>
      </c>
      <c r="G15" t="str">
        <f>VLOOKUP($E15, IF($D15="P1", 'SOM Board'!$B$2:$F$81, 'SOM Board'!$B$82:$F$161), 2, FALSE)</f>
        <v>GND</v>
      </c>
    </row>
    <row r="16" spans="1:7">
      <c r="A16" t="str">
        <f>'BSB Headers'!A16</f>
        <v>P7</v>
      </c>
      <c r="B16">
        <f>'BSB Headers'!B16</f>
        <v>15</v>
      </c>
      <c r="C16" t="str">
        <f>'BSB Headers'!C16</f>
        <v>ADC14</v>
      </c>
      <c r="D16" t="str">
        <f>VLOOKUP($C16, 'BSB Interface'!$A$2:$C$161, 2, FALSE)</f>
        <v>P1</v>
      </c>
      <c r="E16">
        <f>VLOOKUP($C16, 'BSB Interface'!$A$2:$C$161, 3, FALSE)</f>
        <v>53</v>
      </c>
      <c r="F16" t="str">
        <f>VLOOKUP(E16, IF(D16="P1", 'SOM Board'!$B$2:$F$81, 'SOM Board'!$B$82:$F$161), 5, FALSE)</f>
        <v xml:space="preserve">AB13 </v>
      </c>
      <c r="G16" t="str">
        <f>VLOOKUP($E16, IF($D16="P1", 'SOM Board'!$B$2:$F$81, 'SOM Board'!$B$82:$F$161), 2, FALSE)</f>
        <v xml:space="preserve">CM2 </v>
      </c>
    </row>
    <row r="17" spans="1:7">
      <c r="A17" t="str">
        <f>'BSB Headers'!A17</f>
        <v>P7</v>
      </c>
      <c r="B17">
        <f>'BSB Headers'!B17</f>
        <v>16</v>
      </c>
      <c r="C17" t="str">
        <f>'BSB Headers'!C17</f>
        <v>GND</v>
      </c>
      <c r="D17" t="str">
        <f>VLOOKUP($C17, 'BSB Interface'!$A$2:$C$161, 2, FALSE)</f>
        <v>P1</v>
      </c>
      <c r="E17">
        <f>VLOOKUP($C17, 'BSB Interface'!$A$2:$C$161, 3, FALSE)</f>
        <v>2</v>
      </c>
      <c r="F17">
        <f>VLOOKUP(E17, IF(D17="P1", 'SOM Board'!$B$2:$F$81, 'SOM Board'!$B$82:$F$161), 5, FALSE)</f>
        <v>0</v>
      </c>
      <c r="G17" t="str">
        <f>VLOOKUP($E17, IF($D17="P1", 'SOM Board'!$B$2:$F$81, 'SOM Board'!$B$82:$F$161), 2, FALSE)</f>
        <v>GND</v>
      </c>
    </row>
    <row r="18" spans="1:7">
      <c r="A18" t="str">
        <f>'BSB Headers'!A18</f>
        <v>P7</v>
      </c>
      <c r="B18">
        <f>'BSB Headers'!B18</f>
        <v>17</v>
      </c>
      <c r="C18" t="str">
        <f>'BSB Headers'!C18</f>
        <v>ADC15</v>
      </c>
      <c r="D18" t="str">
        <f>VLOOKUP($C18, 'BSB Interface'!$A$2:$C$161, 2, FALSE)</f>
        <v>P1</v>
      </c>
      <c r="E18">
        <f>VLOOKUP($C18, 'BSB Interface'!$A$2:$C$161, 3, FALSE)</f>
        <v>50</v>
      </c>
      <c r="F18" t="str">
        <f>VLOOKUP(E18, IF(D18="P1", 'SOM Board'!$B$2:$F$81, 'SOM Board'!$B$82:$F$161), 5, FALSE)</f>
        <v xml:space="preserve">U9 </v>
      </c>
      <c r="G18" t="str">
        <f>VLOOKUP($E18, IF($D18="P1", 'SOM Board'!$B$2:$F$81, 'SOM Board'!$B$82:$F$161), 2, FALSE)</f>
        <v xml:space="preserve">CM1 </v>
      </c>
    </row>
    <row r="19" spans="1:7">
      <c r="A19" t="str">
        <f>'BSB Headers'!A19</f>
        <v>P7</v>
      </c>
      <c r="B19">
        <f>'BSB Headers'!B19</f>
        <v>18</v>
      </c>
      <c r="C19" t="str">
        <f>'BSB Headers'!C19</f>
        <v>GND</v>
      </c>
      <c r="D19" t="str">
        <f>VLOOKUP($C19, 'BSB Interface'!$A$2:$C$161, 2, FALSE)</f>
        <v>P1</v>
      </c>
      <c r="E19">
        <f>VLOOKUP($C19, 'BSB Interface'!$A$2:$C$161, 3, FALSE)</f>
        <v>2</v>
      </c>
      <c r="F19">
        <f>VLOOKUP(E19, IF(D19="P1", 'SOM Board'!$B$2:$F$81, 'SOM Board'!$B$82:$F$161), 5, FALSE)</f>
        <v>0</v>
      </c>
      <c r="G19" t="str">
        <f>VLOOKUP($E19, IF($D19="P1", 'SOM Board'!$B$2:$F$81, 'SOM Board'!$B$82:$F$161), 2, FALSE)</f>
        <v>GND</v>
      </c>
    </row>
    <row r="20" spans="1:7">
      <c r="A20" t="str">
        <f>'BSB Headers'!A20</f>
        <v>P7</v>
      </c>
      <c r="B20">
        <f>'BSB Headers'!B20</f>
        <v>19</v>
      </c>
      <c r="C20" t="str">
        <f>'BSB Headers'!C20</f>
        <v>ADC16</v>
      </c>
      <c r="D20" t="str">
        <f>VLOOKUP($C20, 'BSB Interface'!$A$2:$C$161, 2, FALSE)</f>
        <v>P1</v>
      </c>
      <c r="E20">
        <f>VLOOKUP($C20, 'BSB Interface'!$A$2:$C$161, 3, FALSE)</f>
        <v>42</v>
      </c>
      <c r="F20" t="str">
        <f>VLOOKUP(E20, IF(D20="P1", 'SOM Board'!$B$2:$F$81, 'SOM Board'!$B$82:$F$161), 5, FALSE)</f>
        <v xml:space="preserve">AA7 </v>
      </c>
      <c r="G20" t="str">
        <f>VLOOKUP($E20, IF($D20="P1", 'SOM Board'!$B$2:$F$81, 'SOM Board'!$B$82:$F$161), 2, FALSE)</f>
        <v xml:space="preserve">TM1 </v>
      </c>
    </row>
    <row r="21" spans="1:7">
      <c r="A21" t="str">
        <f>'BSB Headers'!A21</f>
        <v>P7</v>
      </c>
      <c r="B21">
        <f>'BSB Headers'!B21</f>
        <v>20</v>
      </c>
      <c r="C21" t="str">
        <f>'BSB Headers'!C21</f>
        <v>GND</v>
      </c>
      <c r="D21" t="str">
        <f>VLOOKUP($C21, 'BSB Interface'!$A$2:$C$161, 2, FALSE)</f>
        <v>P1</v>
      </c>
      <c r="E21">
        <f>VLOOKUP($C21, 'BSB Interface'!$A$2:$C$161, 3, FALSE)</f>
        <v>2</v>
      </c>
      <c r="F21">
        <f>VLOOKUP(E21, IF(D21="P1", 'SOM Board'!$B$2:$F$81, 'SOM Board'!$B$82:$F$161), 5, FALSE)</f>
        <v>0</v>
      </c>
      <c r="G21" t="str">
        <f>VLOOKUP($E21, IF($D21="P1", 'SOM Board'!$B$2:$F$81, 'SOM Board'!$B$82:$F$161), 2, FALSE)</f>
        <v>GND</v>
      </c>
    </row>
    <row r="22" spans="1:7">
      <c r="A22" t="str">
        <f>'BSB Headers'!A22</f>
        <v>P8</v>
      </c>
      <c r="B22">
        <f>'BSB Headers'!B22</f>
        <v>1</v>
      </c>
      <c r="C22" t="str">
        <f>'BSB Headers'!C22</f>
        <v>VCC3</v>
      </c>
      <c r="D22" t="str">
        <f>VLOOKUP($C22, 'BSB Interface'!$A$2:$C$161, 2, FALSE)</f>
        <v>P1</v>
      </c>
      <c r="E22">
        <f>VLOOKUP($C22, 'BSB Interface'!$A$2:$C$161, 3, FALSE)</f>
        <v>77</v>
      </c>
      <c r="F22">
        <f>VLOOKUP(E22, IF(D22="P1", 'SOM Board'!$B$2:$F$81, 'SOM Board'!$B$82:$F$161), 5, FALSE)</f>
        <v>0</v>
      </c>
      <c r="G22" t="str">
        <f>VLOOKUP($E22, IF($D22="P1", 'SOM Board'!$B$2:$F$81, 'SOM Board'!$B$82:$F$161), 2, FALSE)</f>
        <v>VCC3</v>
      </c>
    </row>
    <row r="23" spans="1:7">
      <c r="A23" t="str">
        <f>'BSB Headers'!A23</f>
        <v>P8</v>
      </c>
      <c r="B23">
        <f>'BSB Headers'!B23</f>
        <v>2</v>
      </c>
      <c r="C23" t="str">
        <f>'BSB Headers'!C23</f>
        <v>GND</v>
      </c>
      <c r="D23" t="str">
        <f>VLOOKUP($C23, 'BSB Interface'!$A$2:$C$161, 2, FALSE)</f>
        <v>P1</v>
      </c>
      <c r="E23">
        <f>VLOOKUP($C23, 'BSB Interface'!$A$2:$C$161, 3, FALSE)</f>
        <v>2</v>
      </c>
      <c r="F23">
        <f>VLOOKUP(E23, IF(D23="P1", 'SOM Board'!$B$2:$F$81, 'SOM Board'!$B$82:$F$161), 5, FALSE)</f>
        <v>0</v>
      </c>
      <c r="G23" t="str">
        <f>VLOOKUP($E23, IF($D23="P1", 'SOM Board'!$B$2:$F$81, 'SOM Board'!$B$82:$F$161), 2, FALSE)</f>
        <v>GND</v>
      </c>
    </row>
    <row r="24" spans="1:7">
      <c r="A24" t="str">
        <f>'BSB Headers'!A24</f>
        <v>P8</v>
      </c>
      <c r="B24">
        <f>'BSB Headers'!B24</f>
        <v>3</v>
      </c>
      <c r="C24" t="str">
        <f>'BSB Headers'!C24</f>
        <v>ADC0</v>
      </c>
      <c r="D24" t="str">
        <f>VLOOKUP($C24, 'BSB Interface'!$A$2:$C$161, 2, FALSE)</f>
        <v>P1</v>
      </c>
      <c r="E24">
        <f>VLOOKUP($C24, 'BSB Interface'!$A$2:$C$161, 3, FALSE)</f>
        <v>70</v>
      </c>
      <c r="F24" t="str">
        <f>VLOOKUP(E24, IF(D24="P1", 'SOM Board'!$B$2:$F$81, 'SOM Board'!$B$82:$F$161), 5, FALSE)</f>
        <v xml:space="preserve">Y9 </v>
      </c>
      <c r="G24" t="str">
        <f>VLOOKUP($E24, IF($D24="P1", 'SOM Board'!$B$2:$F$81, 'SOM Board'!$B$82:$F$161), 2, FALSE)</f>
        <v xml:space="preserve">ADC0 </v>
      </c>
    </row>
    <row r="25" spans="1:7">
      <c r="A25" t="str">
        <f>'BSB Headers'!A25</f>
        <v>P8</v>
      </c>
      <c r="B25">
        <f>'BSB Headers'!B25</f>
        <v>4</v>
      </c>
      <c r="C25" t="str">
        <f>'BSB Headers'!C25</f>
        <v>GND</v>
      </c>
      <c r="D25" t="str">
        <f>VLOOKUP($C25, 'BSB Interface'!$A$2:$C$161, 2, FALSE)</f>
        <v>P1</v>
      </c>
      <c r="E25">
        <f>VLOOKUP($C25, 'BSB Interface'!$A$2:$C$161, 3, FALSE)</f>
        <v>2</v>
      </c>
      <c r="F25">
        <f>VLOOKUP(E25, IF(D25="P1", 'SOM Board'!$B$2:$F$81, 'SOM Board'!$B$82:$F$161), 5, FALSE)</f>
        <v>0</v>
      </c>
      <c r="G25" t="str">
        <f>VLOOKUP($E25, IF($D25="P1", 'SOM Board'!$B$2:$F$81, 'SOM Board'!$B$82:$F$161), 2, FALSE)</f>
        <v>GND</v>
      </c>
    </row>
    <row r="26" spans="1:7">
      <c r="A26" t="str">
        <f>'BSB Headers'!A26</f>
        <v>P8</v>
      </c>
      <c r="B26">
        <f>'BSB Headers'!B26</f>
        <v>5</v>
      </c>
      <c r="C26" t="str">
        <f>'BSB Headers'!C26</f>
        <v>ADC1</v>
      </c>
      <c r="D26" t="str">
        <f>VLOOKUP($C26, 'BSB Interface'!$A$2:$C$161, 2, FALSE)</f>
        <v>P1</v>
      </c>
      <c r="E26">
        <f>VLOOKUP($C26, 'BSB Interface'!$A$2:$C$161, 3, FALSE)</f>
        <v>60</v>
      </c>
      <c r="F26" t="str">
        <f>VLOOKUP(E26, IF(D26="P1", 'SOM Board'!$B$2:$F$81, 'SOM Board'!$B$82:$F$161), 5, FALSE)</f>
        <v xml:space="preserve">AA8 </v>
      </c>
      <c r="G26" t="str">
        <f>VLOOKUP($E26, IF($D26="P1", 'SOM Board'!$B$2:$F$81, 'SOM Board'!$B$82:$F$161), 2, FALSE)</f>
        <v xml:space="preserve">ADC1 </v>
      </c>
    </row>
    <row r="27" spans="1:7">
      <c r="A27" t="str">
        <f>'BSB Headers'!A27</f>
        <v>P8</v>
      </c>
      <c r="B27">
        <f>'BSB Headers'!B27</f>
        <v>6</v>
      </c>
      <c r="C27" t="str">
        <f>'BSB Headers'!C27</f>
        <v>GND</v>
      </c>
      <c r="D27" t="str">
        <f>VLOOKUP($C27, 'BSB Interface'!$A$2:$C$161, 2, FALSE)</f>
        <v>P1</v>
      </c>
      <c r="E27">
        <f>VLOOKUP($C27, 'BSB Interface'!$A$2:$C$161, 3, FALSE)</f>
        <v>2</v>
      </c>
      <c r="F27">
        <f>VLOOKUP(E27, IF(D27="P1", 'SOM Board'!$B$2:$F$81, 'SOM Board'!$B$82:$F$161), 5, FALSE)</f>
        <v>0</v>
      </c>
      <c r="G27" t="str">
        <f>VLOOKUP($E27, IF($D27="P1", 'SOM Board'!$B$2:$F$81, 'SOM Board'!$B$82:$F$161), 2, FALSE)</f>
        <v>GND</v>
      </c>
    </row>
    <row r="28" spans="1:7">
      <c r="A28" t="str">
        <f>'BSB Headers'!A28</f>
        <v>P8</v>
      </c>
      <c r="B28">
        <f>'BSB Headers'!B28</f>
        <v>7</v>
      </c>
      <c r="C28" t="str">
        <f>'BSB Headers'!C28</f>
        <v>ADC4</v>
      </c>
      <c r="D28" t="str">
        <f>VLOOKUP($C28, 'BSB Interface'!$A$2:$C$161, 2, FALSE)</f>
        <v>P1</v>
      </c>
      <c r="E28">
        <f>VLOOKUP($C28, 'BSB Interface'!$A$2:$C$161, 3, FALSE)</f>
        <v>56</v>
      </c>
      <c r="F28" t="str">
        <f>VLOOKUP(E28, IF(D28="P1", 'SOM Board'!$B$2:$F$81, 'SOM Board'!$B$82:$F$161), 5, FALSE)</f>
        <v xml:space="preserve">U12 </v>
      </c>
      <c r="G28" t="str">
        <f>VLOOKUP($E28, IF($D28="P1", 'SOM Board'!$B$2:$F$81, 'SOM Board'!$B$82:$F$161), 2, FALSE)</f>
        <v xml:space="preserve">ADC4 </v>
      </c>
    </row>
    <row r="29" spans="1:7">
      <c r="A29" t="str">
        <f>'BSB Headers'!A29</f>
        <v>P8</v>
      </c>
      <c r="B29">
        <f>'BSB Headers'!B29</f>
        <v>8</v>
      </c>
      <c r="C29" t="str">
        <f>'BSB Headers'!C29</f>
        <v>GND</v>
      </c>
      <c r="D29" t="str">
        <f>VLOOKUP($C29, 'BSB Interface'!$A$2:$C$161, 2, FALSE)</f>
        <v>P1</v>
      </c>
      <c r="E29">
        <f>VLOOKUP($C29, 'BSB Interface'!$A$2:$C$161, 3, FALSE)</f>
        <v>2</v>
      </c>
      <c r="F29">
        <f>VLOOKUP(E29, IF(D29="P1", 'SOM Board'!$B$2:$F$81, 'SOM Board'!$B$82:$F$161), 5, FALSE)</f>
        <v>0</v>
      </c>
      <c r="G29" t="str">
        <f>VLOOKUP($E29, IF($D29="P1", 'SOM Board'!$B$2:$F$81, 'SOM Board'!$B$82:$F$161), 2, FALSE)</f>
        <v>GND</v>
      </c>
    </row>
    <row r="30" spans="1:7">
      <c r="A30" t="str">
        <f>'BSB Headers'!A30</f>
        <v>P8</v>
      </c>
      <c r="B30">
        <f>'BSB Headers'!B30</f>
        <v>9</v>
      </c>
      <c r="C30" t="str">
        <f>'BSB Headers'!C30</f>
        <v>ADC5</v>
      </c>
      <c r="D30" t="str">
        <f>VLOOKUP($C30, 'BSB Interface'!$A$2:$C$161, 2, FALSE)</f>
        <v>P1</v>
      </c>
      <c r="E30">
        <f>VLOOKUP($C30, 'BSB Interface'!$A$2:$C$161, 3, FALSE)</f>
        <v>54</v>
      </c>
      <c r="F30" t="str">
        <f>VLOOKUP(E30, IF(D30="P1", 'SOM Board'!$B$2:$F$81, 'SOM Board'!$B$82:$F$161), 5, FALSE)</f>
        <v xml:space="preserve">V12 </v>
      </c>
      <c r="G30" t="str">
        <f>VLOOKUP($E30, IF($D30="P1", 'SOM Board'!$B$2:$F$81, 'SOM Board'!$B$82:$F$161), 2, FALSE)</f>
        <v xml:space="preserve">ADC5 </v>
      </c>
    </row>
    <row r="31" spans="1:7">
      <c r="A31" t="str">
        <f>'BSB Headers'!A31</f>
        <v>P8</v>
      </c>
      <c r="B31">
        <f>'BSB Headers'!B31</f>
        <v>10</v>
      </c>
      <c r="C31" t="str">
        <f>'BSB Headers'!C31</f>
        <v>GND</v>
      </c>
      <c r="D31" t="str">
        <f>VLOOKUP($C31, 'BSB Interface'!$A$2:$C$161, 2, FALSE)</f>
        <v>P1</v>
      </c>
      <c r="E31">
        <f>VLOOKUP($C31, 'BSB Interface'!$A$2:$C$161, 3, FALSE)</f>
        <v>2</v>
      </c>
      <c r="F31">
        <f>VLOOKUP(E31, IF(D31="P1", 'SOM Board'!$B$2:$F$81, 'SOM Board'!$B$82:$F$161), 5, FALSE)</f>
        <v>0</v>
      </c>
      <c r="G31" t="str">
        <f>VLOOKUP($E31, IF($D31="P1", 'SOM Board'!$B$2:$F$81, 'SOM Board'!$B$82:$F$161), 2, FALSE)</f>
        <v>GND</v>
      </c>
    </row>
    <row r="32" spans="1:7">
      <c r="A32" t="str">
        <f>'BSB Headers'!A32</f>
        <v>P8</v>
      </c>
      <c r="B32">
        <f>'BSB Headers'!B32</f>
        <v>11</v>
      </c>
      <c r="C32" t="str">
        <f>'BSB Headers'!C32</f>
        <v>ADC3</v>
      </c>
      <c r="D32" t="str">
        <f>VLOOKUP($C32, 'BSB Interface'!$A$2:$C$161, 2, FALSE)</f>
        <v>P1</v>
      </c>
      <c r="E32">
        <f>VLOOKUP($C32, 'BSB Interface'!$A$2:$C$161, 3, FALSE)</f>
        <v>46</v>
      </c>
      <c r="F32" t="str">
        <f>VLOOKUP(E32, IF(D32="P1", 'SOM Board'!$B$2:$F$81, 'SOM Board'!$B$82:$F$161), 5, FALSE)</f>
        <v xml:space="preserve">AB8 </v>
      </c>
      <c r="G32" t="str">
        <f>VLOOKUP($E32, IF($D32="P1", 'SOM Board'!$B$2:$F$81, 'SOM Board'!$B$82:$F$161), 2, FALSE)</f>
        <v xml:space="preserve">ADC3 </v>
      </c>
    </row>
    <row r="33" spans="1:7">
      <c r="A33" t="str">
        <f>'BSB Headers'!A33</f>
        <v>P8</v>
      </c>
      <c r="B33">
        <f>'BSB Headers'!B33</f>
        <v>12</v>
      </c>
      <c r="C33" t="str">
        <f>'BSB Headers'!C33</f>
        <v>GND</v>
      </c>
      <c r="D33" t="str">
        <f>VLOOKUP($C33, 'BSB Interface'!$A$2:$C$161, 2, FALSE)</f>
        <v>P1</v>
      </c>
      <c r="E33">
        <f>VLOOKUP($C33, 'BSB Interface'!$A$2:$C$161, 3, FALSE)</f>
        <v>2</v>
      </c>
      <c r="F33">
        <f>VLOOKUP(E33, IF(D33="P1", 'SOM Board'!$B$2:$F$81, 'SOM Board'!$B$82:$F$161), 5, FALSE)</f>
        <v>0</v>
      </c>
      <c r="G33" t="str">
        <f>VLOOKUP($E33, IF($D33="P1", 'SOM Board'!$B$2:$F$81, 'SOM Board'!$B$82:$F$161), 2, FALSE)</f>
        <v>GND</v>
      </c>
    </row>
    <row r="34" spans="1:7">
      <c r="A34" t="str">
        <f>'BSB Headers'!A34</f>
        <v>P8</v>
      </c>
      <c r="B34">
        <f>'BSB Headers'!B34</f>
        <v>13</v>
      </c>
      <c r="C34" t="str">
        <f>'BSB Headers'!C34</f>
        <v>ADC2</v>
      </c>
      <c r="D34" t="str">
        <f>VLOOKUP($C34, 'BSB Interface'!$A$2:$C$161, 2, FALSE)</f>
        <v>P1</v>
      </c>
      <c r="E34">
        <f>VLOOKUP($C34, 'BSB Interface'!$A$2:$C$161, 3, FALSE)</f>
        <v>44</v>
      </c>
      <c r="F34" t="str">
        <f>VLOOKUP(E34, IF(D34="P1", 'SOM Board'!$B$2:$F$81, 'SOM Board'!$B$82:$F$161), 5, FALSE)</f>
        <v xml:space="preserve">V9 </v>
      </c>
      <c r="G34" t="str">
        <f>VLOOKUP($E34, IF($D34="P1", 'SOM Board'!$B$2:$F$81, 'SOM Board'!$B$82:$F$161), 2, FALSE)</f>
        <v xml:space="preserve">ADC2 </v>
      </c>
    </row>
    <row r="35" spans="1:7">
      <c r="A35" t="str">
        <f>'BSB Headers'!A35</f>
        <v>P8</v>
      </c>
      <c r="B35">
        <f>'BSB Headers'!B35</f>
        <v>14</v>
      </c>
      <c r="C35" t="str">
        <f>'BSB Headers'!C35</f>
        <v>GND</v>
      </c>
      <c r="D35" t="str">
        <f>VLOOKUP($C35, 'BSB Interface'!$A$2:$C$161, 2, FALSE)</f>
        <v>P1</v>
      </c>
      <c r="E35">
        <f>VLOOKUP($C35, 'BSB Interface'!$A$2:$C$161, 3, FALSE)</f>
        <v>2</v>
      </c>
      <c r="F35">
        <f>VLOOKUP(E35, IF(D35="P1", 'SOM Board'!$B$2:$F$81, 'SOM Board'!$B$82:$F$161), 5, FALSE)</f>
        <v>0</v>
      </c>
      <c r="G35" t="str">
        <f>VLOOKUP($E35, IF($D35="P1", 'SOM Board'!$B$2:$F$81, 'SOM Board'!$B$82:$F$161), 2, FALSE)</f>
        <v>GND</v>
      </c>
    </row>
    <row r="36" spans="1:7">
      <c r="A36" t="str">
        <f>'BSB Headers'!A36</f>
        <v>P8</v>
      </c>
      <c r="B36">
        <f>'BSB Headers'!B36</f>
        <v>15</v>
      </c>
      <c r="C36" t="str">
        <f>'BSB Headers'!C36</f>
        <v>ADC6</v>
      </c>
      <c r="D36" t="str">
        <f>VLOOKUP($C36, 'BSB Interface'!$A$2:$C$161, 2, FALSE)</f>
        <v>P1</v>
      </c>
      <c r="E36">
        <f>VLOOKUP($C36, 'BSB Interface'!$A$2:$C$161, 3, FALSE)</f>
        <v>51</v>
      </c>
      <c r="F36" t="str">
        <f>VLOOKUP(E36, IF(D36="P1", 'SOM Board'!$B$2:$F$81, 'SOM Board'!$B$82:$F$161), 5, FALSE)</f>
        <v xml:space="preserve">V11 </v>
      </c>
      <c r="G36" t="str">
        <f>VLOOKUP($E36, IF($D36="P1", 'SOM Board'!$B$2:$F$81, 'SOM Board'!$B$82:$F$161), 2, FALSE)</f>
        <v xml:space="preserve">ADC6 </v>
      </c>
    </row>
    <row r="37" spans="1:7">
      <c r="A37" t="str">
        <f>'BSB Headers'!A37</f>
        <v>P8</v>
      </c>
      <c r="B37">
        <f>'BSB Headers'!B37</f>
        <v>16</v>
      </c>
      <c r="C37" t="str">
        <f>'BSB Headers'!C37</f>
        <v>GND</v>
      </c>
      <c r="D37" t="str">
        <f>VLOOKUP($C37, 'BSB Interface'!$A$2:$C$161, 2, FALSE)</f>
        <v>P1</v>
      </c>
      <c r="E37">
        <f>VLOOKUP($C37, 'BSB Interface'!$A$2:$C$161, 3, FALSE)</f>
        <v>2</v>
      </c>
      <c r="F37">
        <f>VLOOKUP(E37, IF(D37="P1", 'SOM Board'!$B$2:$F$81, 'SOM Board'!$B$82:$F$161), 5, FALSE)</f>
        <v>0</v>
      </c>
      <c r="G37" t="str">
        <f>VLOOKUP($E37, IF($D37="P1", 'SOM Board'!$B$2:$F$81, 'SOM Board'!$B$82:$F$161), 2, FALSE)</f>
        <v>GND</v>
      </c>
    </row>
    <row r="38" spans="1:7">
      <c r="A38" t="str">
        <f>'BSB Headers'!A38</f>
        <v>P8</v>
      </c>
      <c r="B38">
        <f>'BSB Headers'!B38</f>
        <v>17</v>
      </c>
      <c r="C38" t="str">
        <f>'BSB Headers'!C38</f>
        <v>ADC7</v>
      </c>
      <c r="D38" t="str">
        <f>VLOOKUP($C38, 'BSB Interface'!$A$2:$C$161, 2, FALSE)</f>
        <v>P1</v>
      </c>
      <c r="E38">
        <f>VLOOKUP($C38, 'BSB Interface'!$A$2:$C$161, 3, FALSE)</f>
        <v>49</v>
      </c>
      <c r="F38" t="str">
        <f>VLOOKUP(E38, IF(D38="P1", 'SOM Board'!$B$2:$F$81, 'SOM Board'!$B$82:$F$161), 5, FALSE)</f>
        <v xml:space="preserve">T12 </v>
      </c>
      <c r="G38" t="str">
        <f>VLOOKUP($E38, IF($D38="P1", 'SOM Board'!$B$2:$F$81, 'SOM Board'!$B$82:$F$161), 2, FALSE)</f>
        <v xml:space="preserve">ADC7 </v>
      </c>
    </row>
    <row r="39" spans="1:7">
      <c r="A39" t="str">
        <f>'BSB Headers'!A39</f>
        <v>P8</v>
      </c>
      <c r="B39">
        <f>'BSB Headers'!B39</f>
        <v>18</v>
      </c>
      <c r="C39" t="str">
        <f>'BSB Headers'!C39</f>
        <v>GND</v>
      </c>
      <c r="D39" t="str">
        <f>VLOOKUP($C39, 'BSB Interface'!$A$2:$C$161, 2, FALSE)</f>
        <v>P1</v>
      </c>
      <c r="E39">
        <f>VLOOKUP($C39, 'BSB Interface'!$A$2:$C$161, 3, FALSE)</f>
        <v>2</v>
      </c>
      <c r="F39">
        <f>VLOOKUP(E39, IF(D39="P1", 'SOM Board'!$B$2:$F$81, 'SOM Board'!$B$82:$F$161), 5, FALSE)</f>
        <v>0</v>
      </c>
      <c r="G39" t="str">
        <f>VLOOKUP($E39, IF($D39="P1", 'SOM Board'!$B$2:$F$81, 'SOM Board'!$B$82:$F$161), 2, FALSE)</f>
        <v>GND</v>
      </c>
    </row>
    <row r="40" spans="1:7">
      <c r="A40" t="str">
        <f>'BSB Headers'!A40</f>
        <v>P8</v>
      </c>
      <c r="B40">
        <f>'BSB Headers'!B40</f>
        <v>19</v>
      </c>
      <c r="C40" t="str">
        <f>'BSB Headers'!C40</f>
        <v>GND</v>
      </c>
      <c r="D40" t="str">
        <f>VLOOKUP($C40, 'BSB Interface'!$A$2:$C$161, 2, FALSE)</f>
        <v>P1</v>
      </c>
      <c r="E40">
        <f>VLOOKUP($C40, 'BSB Interface'!$A$2:$C$161, 3, FALSE)</f>
        <v>2</v>
      </c>
      <c r="F40">
        <f>VLOOKUP(E40, IF(D40="P1", 'SOM Board'!$B$2:$F$81, 'SOM Board'!$B$82:$F$161), 5, FALSE)</f>
        <v>0</v>
      </c>
      <c r="G40" t="str">
        <f>VLOOKUP($E40, IF($D40="P1", 'SOM Board'!$B$2:$F$81, 'SOM Board'!$B$82:$F$161), 2, FALSE)</f>
        <v>GND</v>
      </c>
    </row>
    <row r="41" spans="1:7">
      <c r="A41" t="str">
        <f>'BSB Headers'!A41</f>
        <v>P8</v>
      </c>
      <c r="B41">
        <f>'BSB Headers'!B41</f>
        <v>20</v>
      </c>
      <c r="C41" t="str">
        <f>'BSB Headers'!C41</f>
        <v>GND</v>
      </c>
      <c r="D41" t="str">
        <f>VLOOKUP($C41, 'BSB Interface'!$A$2:$C$161, 2, FALSE)</f>
        <v>P1</v>
      </c>
      <c r="E41">
        <f>VLOOKUP($C41, 'BSB Interface'!$A$2:$C$161, 3, FALSE)</f>
        <v>2</v>
      </c>
      <c r="F41">
        <f>VLOOKUP(E41, IF(D41="P1", 'SOM Board'!$B$2:$F$81, 'SOM Board'!$B$82:$F$161), 5, FALSE)</f>
        <v>0</v>
      </c>
      <c r="G41" t="str">
        <f>VLOOKUP($E41, IF($D41="P1", 'SOM Board'!$B$2:$F$81, 'SOM Board'!$B$82:$F$161), 2, FALSE)</f>
        <v>GND</v>
      </c>
    </row>
    <row r="42" spans="1:7">
      <c r="A42" t="str">
        <f>'BSB Headers'!A42</f>
        <v>P9</v>
      </c>
      <c r="B42">
        <f>'BSB Headers'!B42</f>
        <v>1</v>
      </c>
      <c r="C42" t="str">
        <f>'BSB Headers'!C42</f>
        <v>VCC3</v>
      </c>
      <c r="D42" t="str">
        <f>VLOOKUP($C42, 'BSB Interface'!$A$2:$C$161, 2, FALSE)</f>
        <v>P1</v>
      </c>
      <c r="E42">
        <f>VLOOKUP($C42, 'BSB Interface'!$A$2:$C$161, 3, FALSE)</f>
        <v>77</v>
      </c>
      <c r="F42">
        <f>VLOOKUP(E42, IF(D42="P1", 'SOM Board'!$B$2:$F$81, 'SOM Board'!$B$82:$F$161), 5, FALSE)</f>
        <v>0</v>
      </c>
      <c r="G42" t="str">
        <f>VLOOKUP($E42, IF($D42="P1", 'SOM Board'!$B$2:$F$81, 'SOM Board'!$B$82:$F$161), 2, FALSE)</f>
        <v>VCC3</v>
      </c>
    </row>
    <row r="43" spans="1:7">
      <c r="A43" t="str">
        <f>'BSB Headers'!A43</f>
        <v>P9</v>
      </c>
      <c r="B43">
        <f>'BSB Headers'!B43</f>
        <v>2</v>
      </c>
      <c r="C43" t="str">
        <f>'BSB Headers'!C43</f>
        <v>VCC1V5</v>
      </c>
      <c r="D43" t="str">
        <f>VLOOKUP($C43, 'BSB Interface'!$A$2:$C$161, 2, FALSE)</f>
        <v>P1</v>
      </c>
      <c r="E43">
        <f>VLOOKUP($C43, 'BSB Interface'!$A$2:$C$161, 3, FALSE)</f>
        <v>78</v>
      </c>
      <c r="F43">
        <f>VLOOKUP(E43, IF(D43="P1", 'SOM Board'!$B$2:$F$81, 'SOM Board'!$B$82:$F$161), 5, FALSE)</f>
        <v>0</v>
      </c>
      <c r="G43" t="str">
        <f>VLOOKUP($E43, IF($D43="P1", 'SOM Board'!$B$2:$F$81, 'SOM Board'!$B$82:$F$161), 2, FALSE)</f>
        <v>VCC1V5</v>
      </c>
    </row>
    <row r="44" spans="1:7">
      <c r="A44" t="str">
        <f>'BSB Headers'!A44</f>
        <v>P9</v>
      </c>
      <c r="B44">
        <f>'BSB Headers'!B44</f>
        <v>3</v>
      </c>
      <c r="C44" t="str">
        <f>'BSB Headers'!C44</f>
        <v>VBATT</v>
      </c>
      <c r="D44" t="str">
        <f>VLOOKUP($C44, 'BSB Interface'!$A$2:$C$161, 2, FALSE)</f>
        <v>P1</v>
      </c>
      <c r="E44">
        <f>VLOOKUP($C44, 'BSB Interface'!$A$2:$C$161, 3, FALSE)</f>
        <v>74</v>
      </c>
      <c r="F44" t="str">
        <f>VLOOKUP(E44, IF(D44="P1", 'SOM Board'!$B$2:$F$81, 'SOM Board'!$B$82:$F$161), 5, FALSE)</f>
        <v xml:space="preserve">AB19 </v>
      </c>
      <c r="G44" t="str">
        <f>VLOOKUP($E44, IF($D44="P1", 'SOM Board'!$B$2:$F$81, 'SOM Board'!$B$82:$F$161), 2, FALSE)</f>
        <v xml:space="preserve">VBATT </v>
      </c>
    </row>
    <row r="45" spans="1:7">
      <c r="A45" t="str">
        <f>'BSB Headers'!A45</f>
        <v>P9</v>
      </c>
      <c r="B45">
        <f>'BSB Headers'!B45</f>
        <v>4</v>
      </c>
      <c r="C45" t="str">
        <f>'BSB Headers'!C45</f>
        <v>GND</v>
      </c>
      <c r="D45" t="str">
        <f>VLOOKUP($C45, 'BSB Interface'!$A$2:$C$161, 2, FALSE)</f>
        <v>P1</v>
      </c>
      <c r="E45">
        <f>VLOOKUP($C45, 'BSB Interface'!$A$2:$C$161, 3, FALSE)</f>
        <v>2</v>
      </c>
      <c r="F45">
        <f>VLOOKUP(E45, IF(D45="P1", 'SOM Board'!$B$2:$F$81, 'SOM Board'!$B$82:$F$161), 5, FALSE)</f>
        <v>0</v>
      </c>
      <c r="G45" t="str">
        <f>VLOOKUP($E45, IF($D45="P1", 'SOM Board'!$B$2:$F$81, 'SOM Board'!$B$82:$F$161), 2, FALSE)</f>
        <v>GND</v>
      </c>
    </row>
    <row r="46" spans="1:7">
      <c r="A46" t="str">
        <f>'BSB Headers'!A46</f>
        <v>P9</v>
      </c>
      <c r="B46">
        <f>'BSB Headers'!B46</f>
        <v>5</v>
      </c>
      <c r="C46" t="str">
        <f>'BSB Headers'!C46</f>
        <v>1V5_EN</v>
      </c>
      <c r="D46" t="str">
        <f>VLOOKUP($C46, 'BSB Interface'!$A$2:$C$161, 2, FALSE)</f>
        <v>P1</v>
      </c>
      <c r="E46">
        <f>VLOOKUP($C46, 'BSB Interface'!$A$2:$C$161, 3, FALSE)</f>
        <v>72</v>
      </c>
      <c r="F46">
        <f>VLOOKUP(E46, IF(D46="P1", 'SOM Board'!$B$2:$F$81, 'SOM Board'!$B$82:$F$161), 5, FALSE)</f>
        <v>0</v>
      </c>
      <c r="G46" t="str">
        <f>VLOOKUP($E46, IF($D46="P1", 'SOM Board'!$B$2:$F$81, 'SOM Board'!$B$82:$F$161), 2, FALSE)</f>
        <v xml:space="preserve">1V5_EN </v>
      </c>
    </row>
    <row r="47" spans="1:7">
      <c r="A47" t="str">
        <f>'BSB Headers'!A47</f>
        <v>P9</v>
      </c>
      <c r="B47">
        <f>'BSB Headers'!B47</f>
        <v>6</v>
      </c>
      <c r="C47" t="str">
        <f>'BSB Headers'!C47</f>
        <v>UART_1_TXD</v>
      </c>
      <c r="D47" t="str">
        <f>VLOOKUP($C47, 'BSB Interface'!$A$2:$C$161, 2, FALSE)</f>
        <v>P1</v>
      </c>
      <c r="E47">
        <f>VLOOKUP($C47, 'BSB Interface'!$A$2:$C$161, 3, FALSE)</f>
        <v>28</v>
      </c>
      <c r="F47" t="str">
        <f>VLOOKUP(E47, IF(D47="P1", 'SOM Board'!$B$2:$F$81, 'SOM Board'!$B$82:$F$161), 5, FALSE)</f>
        <v xml:space="preserve">V20 </v>
      </c>
      <c r="G47" t="str">
        <f>VLOOKUP($E47, IF($D47="P1", 'SOM Board'!$B$2:$F$81, 'SOM Board'!$B$82:$F$161), 2, FALSE)</f>
        <v xml:space="preserve">UART_1_TXD </v>
      </c>
    </row>
    <row r="48" spans="1:7">
      <c r="A48" t="str">
        <f>'BSB Headers'!A48</f>
        <v>P9</v>
      </c>
      <c r="B48">
        <f>'BSB Headers'!B48</f>
        <v>7</v>
      </c>
      <c r="C48" t="str">
        <f>'BSB Headers'!C48</f>
        <v>UART_1_RXD</v>
      </c>
      <c r="D48" t="str">
        <f>VLOOKUP($C48, 'BSB Interface'!$A$2:$C$161, 2, FALSE)</f>
        <v>P1</v>
      </c>
      <c r="E48">
        <f>VLOOKUP($C48, 'BSB Interface'!$A$2:$C$161, 3, FALSE)</f>
        <v>31</v>
      </c>
      <c r="F48" t="str">
        <f>VLOOKUP(E48, IF(D48="P1", 'SOM Board'!$B$2:$F$81, 'SOM Board'!$B$82:$F$161), 5, FALSE)</f>
        <v xml:space="preserve">W22 </v>
      </c>
      <c r="G48" t="str">
        <f>VLOOKUP($E48, IF($D48="P1", 'SOM Board'!$B$2:$F$81, 'SOM Board'!$B$82:$F$161), 2, FALSE)</f>
        <v xml:space="preserve">UART_1_RXD </v>
      </c>
    </row>
    <row r="49" spans="1:7">
      <c r="A49" t="str">
        <f>'BSB Headers'!A49</f>
        <v>P9</v>
      </c>
      <c r="B49">
        <f>'BSB Headers'!B49</f>
        <v>8</v>
      </c>
      <c r="C49" t="str">
        <f>'BSB Headers'!C49</f>
        <v>I2C_0_SCL</v>
      </c>
      <c r="D49" t="str">
        <f>VLOOKUP($C49, 'BSB Interface'!$A$2:$C$161, 2, FALSE)</f>
        <v>P1</v>
      </c>
      <c r="E49">
        <f>VLOOKUP($C49, 'BSB Interface'!$A$2:$C$161, 3, FALSE)</f>
        <v>33</v>
      </c>
      <c r="F49" t="str">
        <f>VLOOKUP(E49, IF(D49="P1", 'SOM Board'!$B$2:$F$81, 'SOM Board'!$B$82:$F$161), 5, FALSE)</f>
        <v xml:space="preserve">U21 </v>
      </c>
      <c r="G49" t="str">
        <f>VLOOKUP($E49, IF($D49="P1", 'SOM Board'!$B$2:$F$81, 'SOM Board'!$B$82:$F$161), 2, FALSE)</f>
        <v xml:space="preserve">I2C_0_SCL </v>
      </c>
    </row>
    <row r="50" spans="1:7">
      <c r="A50" t="str">
        <f>'BSB Headers'!A50</f>
        <v>P9</v>
      </c>
      <c r="B50">
        <f>'BSB Headers'!B50</f>
        <v>9</v>
      </c>
      <c r="C50" t="str">
        <f>'BSB Headers'!C50</f>
        <v>I2C_0_SDA</v>
      </c>
      <c r="D50" t="str">
        <f>VLOOKUP($C50, 'BSB Interface'!$A$2:$C$161, 2, FALSE)</f>
        <v>P1</v>
      </c>
      <c r="E50">
        <f>VLOOKUP($C50, 'BSB Interface'!$A$2:$C$161, 3, FALSE)</f>
        <v>27</v>
      </c>
      <c r="F50" t="str">
        <f>VLOOKUP(E50, IF(D50="P1", 'SOM Board'!$B$2:$F$81, 'SOM Board'!$B$82:$F$161), 5, FALSE)</f>
        <v xml:space="preserve">V21 </v>
      </c>
      <c r="G50" t="str">
        <f>VLOOKUP($E50, IF($D50="P1", 'SOM Board'!$B$2:$F$81, 'SOM Board'!$B$82:$F$161), 2, FALSE)</f>
        <v xml:space="preserve">I2C_0_SDA </v>
      </c>
    </row>
    <row r="51" spans="1:7">
      <c r="A51" t="str">
        <f>'BSB Headers'!A51</f>
        <v>P9</v>
      </c>
      <c r="B51">
        <f>'BSB Headers'!B51</f>
        <v>10</v>
      </c>
      <c r="C51" t="str">
        <f>'BSB Headers'!C51</f>
        <v>I2C_1_SDA</v>
      </c>
      <c r="D51" t="str">
        <f>VLOOKUP($C51, 'BSB Interface'!$A$2:$C$161, 2, FALSE)</f>
        <v>P1</v>
      </c>
      <c r="E51">
        <f>VLOOKUP($C51, 'BSB Interface'!$A$2:$C$161, 3, FALSE)</f>
        <v>26</v>
      </c>
      <c r="F51" t="str">
        <f>VLOOKUP(E51, IF(D51="P1", 'SOM Board'!$B$2:$F$81, 'SOM Board'!$B$82:$F$161), 5, FALSE)</f>
        <v xml:space="preserve">V22 </v>
      </c>
      <c r="G51" t="str">
        <f>VLOOKUP($E51, IF($D51="P1", 'SOM Board'!$B$2:$F$81, 'SOM Board'!$B$82:$F$161), 2, FALSE)</f>
        <v xml:space="preserve">I2C_1_SDA </v>
      </c>
    </row>
    <row r="52" spans="1:7">
      <c r="A52" t="str">
        <f>'BSB Headers'!A52</f>
        <v>P9</v>
      </c>
      <c r="B52">
        <f>'BSB Headers'!B52</f>
        <v>11</v>
      </c>
      <c r="C52" t="str">
        <f>'BSB Headers'!C52</f>
        <v>I2C_1_SCL</v>
      </c>
      <c r="D52" t="str">
        <f>VLOOKUP($C52, 'BSB Interface'!$A$2:$C$161, 2, FALSE)</f>
        <v>P1</v>
      </c>
      <c r="E52">
        <f>VLOOKUP($C52, 'BSB Interface'!$A$2:$C$161, 3, FALSE)</f>
        <v>25</v>
      </c>
      <c r="F52" t="str">
        <f>VLOOKUP(E52, IF(D52="P1", 'SOM Board'!$B$2:$F$81, 'SOM Board'!$B$82:$F$161), 5, FALSE)</f>
        <v xml:space="preserve">U20 </v>
      </c>
      <c r="G52" t="str">
        <f>VLOOKUP($E52, IF($D52="P1", 'SOM Board'!$B$2:$F$81, 'SOM Board'!$B$82:$F$161), 2, FALSE)</f>
        <v xml:space="preserve">I2C_1_SCL </v>
      </c>
    </row>
    <row r="53" spans="1:7">
      <c r="A53" t="str">
        <f>'BSB Headers'!A53</f>
        <v>P9</v>
      </c>
      <c r="B53">
        <f>'BSB Headers'!B53</f>
        <v>12</v>
      </c>
      <c r="C53" t="str">
        <f>'BSB Headers'!C53</f>
        <v>GND</v>
      </c>
      <c r="D53" t="str">
        <f>VLOOKUP($C53, 'BSB Interface'!$A$2:$C$161, 2, FALSE)</f>
        <v>P1</v>
      </c>
      <c r="E53">
        <f>VLOOKUP($C53, 'BSB Interface'!$A$2:$C$161, 3, FALSE)</f>
        <v>2</v>
      </c>
      <c r="F53">
        <f>VLOOKUP(E53, IF(D53="P1", 'SOM Board'!$B$2:$F$81, 'SOM Board'!$B$82:$F$161), 5, FALSE)</f>
        <v>0</v>
      </c>
      <c r="G53" t="str">
        <f>VLOOKUP($E53, IF($D53="P1", 'SOM Board'!$B$2:$F$81, 'SOM Board'!$B$82:$F$161), 2, FALSE)</f>
        <v>GND</v>
      </c>
    </row>
    <row r="54" spans="1:7">
      <c r="A54" t="str">
        <f>'BSB Headers'!A54</f>
        <v>P9</v>
      </c>
      <c r="B54">
        <f>'BSB Headers'!B54</f>
        <v>13</v>
      </c>
      <c r="C54" t="str">
        <f>'BSB Headers'!C54</f>
        <v>SPI0_DO</v>
      </c>
      <c r="D54" t="str">
        <f>VLOOKUP($C54, 'BSB Interface'!$A$2:$C$161, 2, FALSE)</f>
        <v>P1</v>
      </c>
      <c r="E54">
        <f>VLOOKUP($C54, 'BSB Interface'!$A$2:$C$161, 3, FALSE)</f>
        <v>63</v>
      </c>
      <c r="F54" t="str">
        <f>VLOOKUP(E54, IF(D54="P1", 'SOM Board'!$B$2:$F$81, 'SOM Board'!$B$82:$F$161), 5, FALSE)</f>
        <v xml:space="preserve">U17 </v>
      </c>
      <c r="G54" t="str">
        <f>VLOOKUP($E54, IF($D54="P1", 'SOM Board'!$B$2:$F$81, 'SOM Board'!$B$82:$F$161), 2, FALSE)</f>
        <v xml:space="preserve">SPI0_DO </v>
      </c>
    </row>
    <row r="55" spans="1:7">
      <c r="A55" t="str">
        <f>'BSB Headers'!A55</f>
        <v>P9</v>
      </c>
      <c r="B55">
        <f>'BSB Headers'!B55</f>
        <v>14</v>
      </c>
      <c r="C55" t="str">
        <f>'BSB Headers'!C55</f>
        <v>SPI0_DI</v>
      </c>
      <c r="D55" t="str">
        <f>VLOOKUP($C55, 'BSB Interface'!$A$2:$C$161, 2, FALSE)</f>
        <v>P1</v>
      </c>
      <c r="E55">
        <f>VLOOKUP($C55, 'BSB Interface'!$A$2:$C$161, 3, FALSE)</f>
        <v>65</v>
      </c>
      <c r="F55" t="str">
        <f>VLOOKUP(E55, IF(D55="P1", 'SOM Board'!$B$2:$F$81, 'SOM Board'!$B$82:$F$161), 5, FALSE)</f>
        <v xml:space="preserve">V18 </v>
      </c>
      <c r="G55" t="str">
        <f>VLOOKUP($E55, IF($D55="P1", 'SOM Board'!$B$2:$F$81, 'SOM Board'!$B$82:$F$161), 2, FALSE)</f>
        <v xml:space="preserve">SPI0_DI </v>
      </c>
    </row>
    <row r="56" spans="1:7">
      <c r="A56" t="str">
        <f>'BSB Headers'!A56</f>
        <v>P9</v>
      </c>
      <c r="B56">
        <f>'BSB Headers'!B56</f>
        <v>15</v>
      </c>
      <c r="C56" t="str">
        <f>'BSB Headers'!C56</f>
        <v>SPI0_nSS</v>
      </c>
      <c r="D56" t="str">
        <f>VLOOKUP($C56, 'BSB Interface'!$A$2:$C$161, 2, FALSE)</f>
        <v>P1</v>
      </c>
      <c r="E56">
        <f>VLOOKUP($C56, 'BSB Interface'!$A$2:$C$161, 3, FALSE)</f>
        <v>73</v>
      </c>
      <c r="F56" t="str">
        <f>VLOOKUP(E56, IF(D56="P1", 'SOM Board'!$B$2:$F$81, 'SOM Board'!$B$82:$F$161), 5, FALSE)</f>
        <v xml:space="preserve">Y20 </v>
      </c>
      <c r="G56" t="str">
        <f>VLOOKUP($E56, IF($D56="P1", 'SOM Board'!$B$2:$F$81, 'SOM Board'!$B$82:$F$161), 2, FALSE)</f>
        <v xml:space="preserve">SPI0_nSS </v>
      </c>
    </row>
    <row r="57" spans="1:7">
      <c r="A57" t="str">
        <f>'BSB Headers'!A57</f>
        <v>P9</v>
      </c>
      <c r="B57">
        <f>'BSB Headers'!B57</f>
        <v>16</v>
      </c>
      <c r="C57" t="str">
        <f>'BSB Headers'!C57</f>
        <v>SPI0_CLK</v>
      </c>
      <c r="D57" t="str">
        <f>VLOOKUP($C57, 'BSB Interface'!$A$2:$C$161, 2, FALSE)</f>
        <v>P1</v>
      </c>
      <c r="E57">
        <f>VLOOKUP($C57, 'BSB Interface'!$A$2:$C$161, 3, FALSE)</f>
        <v>71</v>
      </c>
      <c r="F57" t="str">
        <f>VLOOKUP(E57, IF(D57="P1", 'SOM Board'!$B$2:$F$81, 'SOM Board'!$B$82:$F$161), 5, FALSE)</f>
        <v xml:space="preserve">W19 </v>
      </c>
      <c r="G57" t="str">
        <f>VLOOKUP($E57, IF($D57="P1", 'SOM Board'!$B$2:$F$81, 'SOM Board'!$B$82:$F$161), 2, FALSE)</f>
        <v xml:space="preserve">SPI0_CLK </v>
      </c>
    </row>
    <row r="58" spans="1:7">
      <c r="A58" t="str">
        <f>'BSB Headers'!A58</f>
        <v>P9</v>
      </c>
      <c r="B58">
        <f>'BSB Headers'!B58</f>
        <v>17</v>
      </c>
      <c r="C58" t="str">
        <f>'BSB Headers'!C58</f>
        <v>SPI1_nSS</v>
      </c>
      <c r="D58" t="str">
        <f>VLOOKUP($C58, 'BSB Interface'!$A$2:$C$161, 2, FALSE)</f>
        <v>P1</v>
      </c>
      <c r="E58">
        <f>VLOOKUP($C58, 'BSB Interface'!$A$2:$C$161, 3, FALSE)</f>
        <v>69</v>
      </c>
      <c r="F58" t="str">
        <f>VLOOKUP(E58, IF(D58="P1", 'SOM Board'!$B$2:$F$81, 'SOM Board'!$B$82:$F$161), 5, FALSE)</f>
        <v xml:space="preserve">W21 </v>
      </c>
      <c r="G58" t="str">
        <f>VLOOKUP($E58, IF($D58="P1", 'SOM Board'!$B$2:$F$81, 'SOM Board'!$B$82:$F$161), 2, FALSE)</f>
        <v xml:space="preserve">SPI1_nSS </v>
      </c>
    </row>
    <row r="59" spans="1:7">
      <c r="A59" t="str">
        <f>'BSB Headers'!A59</f>
        <v>P9</v>
      </c>
      <c r="B59">
        <f>'BSB Headers'!B59</f>
        <v>18</v>
      </c>
      <c r="C59" t="str">
        <f>'BSB Headers'!C59</f>
        <v>SPI1_CLK</v>
      </c>
      <c r="D59" t="str">
        <f>VLOOKUP($C59, 'BSB Interface'!$A$2:$C$161, 2, FALSE)</f>
        <v>P1</v>
      </c>
      <c r="E59">
        <f>VLOOKUP($C59, 'BSB Interface'!$A$2:$C$161, 3, FALSE)</f>
        <v>67</v>
      </c>
      <c r="F59" t="str">
        <f>VLOOKUP(E59, IF(D59="P1", 'SOM Board'!$B$2:$F$81, 'SOM Board'!$B$82:$F$161), 5, FALSE)</f>
        <v xml:space="preserve">AA22 </v>
      </c>
      <c r="G59" t="str">
        <f>VLOOKUP($E59, IF($D59="P1", 'SOM Board'!$B$2:$F$81, 'SOM Board'!$B$82:$F$161), 2, FALSE)</f>
        <v xml:space="preserve">SPI1_CLK </v>
      </c>
    </row>
    <row r="60" spans="1:7">
      <c r="A60" t="str">
        <f>'BSB Headers'!A60</f>
        <v>P9</v>
      </c>
      <c r="B60">
        <f>'BSB Headers'!B60</f>
        <v>19</v>
      </c>
      <c r="C60" t="str">
        <f>'BSB Headers'!C60</f>
        <v>SPI1_DI</v>
      </c>
      <c r="D60" t="str">
        <f>VLOOKUP($C60, 'BSB Interface'!$A$2:$C$161, 2, FALSE)</f>
        <v>P1</v>
      </c>
      <c r="E60">
        <f>VLOOKUP($C60, 'BSB Interface'!$A$2:$C$161, 3, FALSE)</f>
        <v>61</v>
      </c>
      <c r="F60" t="str">
        <f>VLOOKUP(E60, IF(D60="P1", 'SOM Board'!$B$2:$F$81, 'SOM Board'!$B$82:$F$161), 5, FALSE)</f>
        <v xml:space="preserve">V19 </v>
      </c>
      <c r="G60" t="str">
        <f>VLOOKUP($E60, IF($D60="P1", 'SOM Board'!$B$2:$F$81, 'SOM Board'!$B$82:$F$161), 2, FALSE)</f>
        <v xml:space="preserve">SPI1_DI </v>
      </c>
    </row>
    <row r="61" spans="1:7">
      <c r="A61" t="str">
        <f>'BSB Headers'!A61</f>
        <v>P9</v>
      </c>
      <c r="B61">
        <f>'BSB Headers'!B61</f>
        <v>20</v>
      </c>
      <c r="C61" t="str">
        <f>'BSB Headers'!C61</f>
        <v>SPI1_DO</v>
      </c>
      <c r="D61" t="str">
        <f>VLOOKUP($C61, 'BSB Interface'!$A$2:$C$161, 2, FALSE)</f>
        <v>P1</v>
      </c>
      <c r="E61">
        <f>VLOOKUP($C61, 'BSB Interface'!$A$2:$C$161, 3, FALSE)</f>
        <v>59</v>
      </c>
      <c r="F61" t="str">
        <f>VLOOKUP(E61, IF(D61="P1", 'SOM Board'!$B$2:$F$81, 'SOM Board'!$B$82:$F$161), 5, FALSE)</f>
        <v xml:space="preserve">T17 </v>
      </c>
      <c r="G61" t="str">
        <f>VLOOKUP($E61, IF($D61="P1", 'SOM Board'!$B$2:$F$81, 'SOM Board'!$B$82:$F$161), 2, FALSE)</f>
        <v xml:space="preserve">SPI1_DO </v>
      </c>
    </row>
    <row r="62" spans="1:7">
      <c r="A62" t="str">
        <f>'BSB Headers'!A62</f>
        <v>P10</v>
      </c>
      <c r="B62">
        <f>'BSB Headers'!B62</f>
        <v>1</v>
      </c>
      <c r="C62" t="str">
        <f>'BSB Headers'!C62</f>
        <v>VCC3</v>
      </c>
      <c r="D62" t="str">
        <f>VLOOKUP($C62, 'BSB Interface'!$A$2:$C$161, 2, FALSE)</f>
        <v>P1</v>
      </c>
      <c r="E62">
        <f>VLOOKUP($C62, 'BSB Interface'!$A$2:$C$161, 3, FALSE)</f>
        <v>77</v>
      </c>
      <c r="F62">
        <f>VLOOKUP(E62, IF(D62="P1", 'SOM Board'!$B$2:$F$81, 'SOM Board'!$B$82:$F$161), 5, FALSE)</f>
        <v>0</v>
      </c>
      <c r="G62" t="str">
        <f>VLOOKUP($E62, IF($D62="P1", 'SOM Board'!$B$2:$F$81, 'SOM Board'!$B$82:$F$161), 2, FALSE)</f>
        <v>VCC3</v>
      </c>
    </row>
    <row r="63" spans="1:7">
      <c r="A63" t="str">
        <f>'BSB Headers'!A63</f>
        <v>P10</v>
      </c>
      <c r="B63">
        <f>'BSB Headers'!B63</f>
        <v>2</v>
      </c>
      <c r="C63" t="str">
        <f>'BSB Headers'!C63</f>
        <v>+5V_IN</v>
      </c>
      <c r="D63" t="e">
        <f>VLOOKUP($C63, 'BSB Interface'!$A$2:$C$161, 2, FALSE)</f>
        <v>#N/A</v>
      </c>
      <c r="E63" t="e">
        <f>VLOOKUP($C63, 'BSB Interface'!$A$2:$C$161, 3, FALSE)</f>
        <v>#N/A</v>
      </c>
      <c r="F63" t="e">
        <f>VLOOKUP(E63, IF(D63="P1", 'SOM Board'!$B$2:$F$81, 'SOM Board'!$B$82:$F$161), 5, FALSE)</f>
        <v>#N/A</v>
      </c>
      <c r="G63" t="e">
        <f>VLOOKUP($E63, IF($D63="P1", 'SOM Board'!$B$2:$F$81, 'SOM Board'!$B$82:$F$161), 2, FALSE)</f>
        <v>#N/A</v>
      </c>
    </row>
    <row r="64" spans="1:7">
      <c r="A64" t="str">
        <f>'BSB Headers'!A64</f>
        <v>P10</v>
      </c>
      <c r="B64">
        <f>'BSB Headers'!B64</f>
        <v>3</v>
      </c>
      <c r="C64" t="str">
        <f>'BSB Headers'!C64</f>
        <v>GND</v>
      </c>
      <c r="D64" t="str">
        <f>VLOOKUP($C64, 'BSB Interface'!$A$2:$C$161, 2, FALSE)</f>
        <v>P1</v>
      </c>
      <c r="E64">
        <f>VLOOKUP($C64, 'BSB Interface'!$A$2:$C$161, 3, FALSE)</f>
        <v>2</v>
      </c>
      <c r="F64">
        <f>VLOOKUP(E64, IF(D64="P1", 'SOM Board'!$B$2:$F$81, 'SOM Board'!$B$82:$F$161), 5, FALSE)</f>
        <v>0</v>
      </c>
      <c r="G64" t="str">
        <f>VLOOKUP($E64, IF($D64="P1", 'SOM Board'!$B$2:$F$81, 'SOM Board'!$B$82:$F$161), 2, FALSE)</f>
        <v>GND</v>
      </c>
    </row>
    <row r="65" spans="1:7">
      <c r="A65" t="str">
        <f>'BSB Headers'!A65</f>
        <v>P10</v>
      </c>
      <c r="B65">
        <f>'BSB Headers'!B65</f>
        <v>4</v>
      </c>
      <c r="C65" t="str">
        <f>'BSB Headers'!C65</f>
        <v>nRESET_OUT</v>
      </c>
      <c r="D65" t="str">
        <f>VLOOKUP($C65, 'BSB Interface'!$A$2:$C$161, 2, FALSE)</f>
        <v>P1</v>
      </c>
      <c r="E65">
        <f>VLOOKUP($C65, 'BSB Interface'!$A$2:$C$161, 3, FALSE)</f>
        <v>15</v>
      </c>
      <c r="F65" t="str">
        <f>VLOOKUP(E65, IF(D65="P1", 'SOM Board'!$B$2:$F$81, 'SOM Board'!$B$82:$F$161), 5, FALSE)</f>
        <v xml:space="preserve">R1 </v>
      </c>
      <c r="G65" t="str">
        <f>VLOOKUP($E65, IF($D65="P1", 'SOM Board'!$B$2:$F$81, 'SOM Board'!$B$82:$F$161), 2, FALSE)</f>
        <v xml:space="preserve">nRESET_OUT </v>
      </c>
    </row>
    <row r="66" spans="1:7">
      <c r="A66" t="str">
        <f>'BSB Headers'!A66</f>
        <v>P10</v>
      </c>
      <c r="B66">
        <f>'BSB Headers'!B66</f>
        <v>5</v>
      </c>
      <c r="C66" t="str">
        <f>'BSB Headers'!C66</f>
        <v>nRESET_IN</v>
      </c>
      <c r="D66" t="str">
        <f>VLOOKUP($C66, 'BSB Interface'!$A$2:$C$161, 2, FALSE)</f>
        <v>P1</v>
      </c>
      <c r="E66">
        <f>VLOOKUP($C66, 'BSB Interface'!$A$2:$C$161, 3, FALSE)</f>
        <v>13</v>
      </c>
      <c r="F66" t="str">
        <f>VLOOKUP(E66, IF(D66="P1", 'SOM Board'!$B$2:$F$81, 'SOM Board'!$B$82:$F$161), 5, FALSE)</f>
        <v xml:space="preserve">R1 </v>
      </c>
      <c r="G66" t="str">
        <f>VLOOKUP($E66, IF($D66="P1", 'SOM Board'!$B$2:$F$81, 'SOM Board'!$B$82:$F$161), 2, FALSE)</f>
        <v xml:space="preserve">nRESET_IN </v>
      </c>
    </row>
    <row r="67" spans="1:7">
      <c r="A67" t="str">
        <f>'BSB Headers'!A67</f>
        <v>P10</v>
      </c>
      <c r="B67">
        <f>'BSB Headers'!B67</f>
        <v>6</v>
      </c>
      <c r="C67" t="str">
        <f>'BSB Headers'!C67</f>
        <v>VCC3_EN</v>
      </c>
      <c r="D67" t="e">
        <f>VLOOKUP($C67, 'BSB Interface'!$A$2:$C$161, 2, FALSE)</f>
        <v>#N/A</v>
      </c>
      <c r="E67" t="e">
        <f>VLOOKUP($C67, 'BSB Interface'!$A$2:$C$161, 3, FALSE)</f>
        <v>#N/A</v>
      </c>
      <c r="F67" t="e">
        <f>VLOOKUP(E67, IF(D67="P1", 'SOM Board'!$B$2:$F$81, 'SOM Board'!$B$82:$F$161), 5, FALSE)</f>
        <v>#N/A</v>
      </c>
      <c r="G67" t="e">
        <f>VLOOKUP($E67, IF($D67="P1", 'SOM Board'!$B$2:$F$81, 'SOM Board'!$B$82:$F$161), 2, FALSE)</f>
        <v>#N/A</v>
      </c>
    </row>
    <row r="68" spans="1:7">
      <c r="A68" t="str">
        <f>'BSB Headers'!A68</f>
        <v>P10</v>
      </c>
      <c r="B68">
        <f>'BSB Headers'!B68</f>
        <v>7</v>
      </c>
      <c r="C68" t="str">
        <f>'BSB Headers'!C68</f>
        <v>GPIO_90</v>
      </c>
      <c r="D68" t="str">
        <f>VLOOKUP($C68, 'BSB Interface'!$A$2:$C$161, 2, FALSE)</f>
        <v>P1</v>
      </c>
      <c r="E68">
        <f>VLOOKUP($C68, 'BSB Interface'!$A$2:$C$161, 3, FALSE)</f>
        <v>37</v>
      </c>
      <c r="F68" t="str">
        <f>VLOOKUP(E68, IF(D68="P1", 'SOM Board'!$B$2:$F$81, 'SOM Board'!$B$82:$F$161), 5, FALSE)</f>
        <v xml:space="preserve">L2 </v>
      </c>
      <c r="G68" t="str">
        <f>VLOOKUP($E68, IF($D68="P1", 'SOM Board'!$B$2:$F$81, 'SOM Board'!$B$82:$F$161), 2, FALSE)</f>
        <v xml:space="preserve">FPGA_GPIO73N </v>
      </c>
    </row>
    <row r="69" spans="1:7">
      <c r="A69" t="str">
        <f>'BSB Headers'!A69</f>
        <v>P10</v>
      </c>
      <c r="B69">
        <f>'BSB Headers'!B69</f>
        <v>8</v>
      </c>
      <c r="C69" t="str">
        <f>'BSB Headers'!C69</f>
        <v>GPIO_88</v>
      </c>
      <c r="D69" t="str">
        <f>VLOOKUP($C69, 'BSB Interface'!$A$2:$C$161, 2, FALSE)</f>
        <v>P1</v>
      </c>
      <c r="E69">
        <f>VLOOKUP($C69, 'BSB Interface'!$A$2:$C$161, 3, FALSE)</f>
        <v>23</v>
      </c>
      <c r="F69" t="str">
        <f>VLOOKUP(E69, IF(D69="P1", 'SOM Board'!$B$2:$F$81, 'SOM Board'!$B$82:$F$161), 5, FALSE)</f>
        <v xml:space="preserve">Y1 </v>
      </c>
      <c r="G69" t="str">
        <f>VLOOKUP($E69, IF($D69="P1", 'SOM Board'!$B$2:$F$81, 'SOM Board'!$B$82:$F$161), 2, FALSE)</f>
        <v xml:space="preserve">MSS_GPIO_3 </v>
      </c>
    </row>
    <row r="70" spans="1:7">
      <c r="A70" t="str">
        <f>'BSB Headers'!A70</f>
        <v>P10</v>
      </c>
      <c r="B70">
        <f>'BSB Headers'!B70</f>
        <v>9</v>
      </c>
      <c r="C70" t="str">
        <f>'BSB Headers'!C70</f>
        <v>GPIO_89</v>
      </c>
      <c r="D70" t="str">
        <f>VLOOKUP($C70, 'BSB Interface'!$A$2:$C$161, 2, FALSE)</f>
        <v>P1</v>
      </c>
      <c r="E70">
        <f>VLOOKUP($C70, 'BSB Interface'!$A$2:$C$161, 3, FALSE)</f>
        <v>35</v>
      </c>
      <c r="F70" t="str">
        <f>VLOOKUP(E70, IF(D70="P1", 'SOM Board'!$B$2:$F$81, 'SOM Board'!$B$82:$F$161), 5, FALSE)</f>
        <v xml:space="preserve">L1 </v>
      </c>
      <c r="G70" t="str">
        <f>VLOOKUP($E70, IF($D70="P1", 'SOM Board'!$B$2:$F$81, 'SOM Board'!$B$82:$F$161), 2, FALSE)</f>
        <v xml:space="preserve">FPGA_GPIO73P </v>
      </c>
    </row>
    <row r="71" spans="1:7">
      <c r="A71" t="str">
        <f>'BSB Headers'!A71</f>
        <v>P10</v>
      </c>
      <c r="B71">
        <f>'BSB Headers'!B71</f>
        <v>10</v>
      </c>
      <c r="C71" t="str">
        <f>'BSB Headers'!C71</f>
        <v>GPIO_87</v>
      </c>
      <c r="D71" t="str">
        <f>VLOOKUP($C71, 'BSB Interface'!$A$2:$C$161, 2, FALSE)</f>
        <v>P1</v>
      </c>
      <c r="E71">
        <f>VLOOKUP($C71, 'BSB Interface'!$A$2:$C$161, 3, FALSE)</f>
        <v>21</v>
      </c>
      <c r="F71" t="str">
        <f>VLOOKUP(E71, IF(D71="P1", 'SOM Board'!$B$2:$F$81, 'SOM Board'!$B$82:$F$161), 5, FALSE)</f>
        <v xml:space="preserve">W1 </v>
      </c>
      <c r="G71" t="str">
        <f>VLOOKUP($E71, IF($D71="P1", 'SOM Board'!$B$2:$F$81, 'SOM Board'!$B$82:$F$161), 2, FALSE)</f>
        <v xml:space="preserve">MSS_GPIO_2 </v>
      </c>
    </row>
    <row r="72" spans="1:7">
      <c r="A72" t="str">
        <f>'BSB Headers'!A72</f>
        <v>P10</v>
      </c>
      <c r="B72">
        <f>'BSB Headers'!B72</f>
        <v>11</v>
      </c>
      <c r="C72" t="str">
        <f>'BSB Headers'!C72</f>
        <v>GPIO_86</v>
      </c>
      <c r="D72" t="str">
        <f>VLOOKUP($C72, 'BSB Interface'!$A$2:$C$161, 2, FALSE)</f>
        <v>P1</v>
      </c>
      <c r="E72">
        <f>VLOOKUP($C72, 'BSB Interface'!$A$2:$C$161, 3, FALSE)</f>
        <v>19</v>
      </c>
      <c r="F72" t="str">
        <f>VLOOKUP(E72, IF(D72="P1", 'SOM Board'!$B$2:$F$81, 'SOM Board'!$B$82:$F$161), 5, FALSE)</f>
        <v xml:space="preserve">R3 </v>
      </c>
      <c r="G72" t="str">
        <f>VLOOKUP($E72, IF($D72="P1", 'SOM Board'!$B$2:$F$81, 'SOM Board'!$B$82:$F$161), 2, FALSE)</f>
        <v xml:space="preserve">MSS_GPIO_1 </v>
      </c>
    </row>
    <row r="73" spans="1:7">
      <c r="A73" t="str">
        <f>'BSB Headers'!A73</f>
        <v>P10</v>
      </c>
      <c r="B73">
        <f>'BSB Headers'!B73</f>
        <v>12</v>
      </c>
      <c r="C73" t="str">
        <f>'BSB Headers'!C73</f>
        <v>GPIO_85</v>
      </c>
      <c r="D73" t="str">
        <f>VLOOKUP($C73, 'BSB Interface'!$A$2:$C$161, 2, FALSE)</f>
        <v>P1</v>
      </c>
      <c r="E73">
        <f>VLOOKUP($C73, 'BSB Interface'!$A$2:$C$161, 3, FALSE)</f>
        <v>17</v>
      </c>
      <c r="F73" t="str">
        <f>VLOOKUP(E73, IF(D73="P1", 'SOM Board'!$B$2:$F$81, 'SOM Board'!$B$82:$F$161), 5, FALSE)</f>
        <v xml:space="preserve">V1 </v>
      </c>
      <c r="G73" t="str">
        <f>VLOOKUP($E73, IF($D73="P1", 'SOM Board'!$B$2:$F$81, 'SOM Board'!$B$82:$F$161), 2, FALSE)</f>
        <v xml:space="preserve">MSS_GPIO_0 </v>
      </c>
    </row>
    <row r="74" spans="1:7">
      <c r="A74" t="str">
        <f>'BSB Headers'!A74</f>
        <v>P10</v>
      </c>
      <c r="B74">
        <f>'BSB Headers'!B74</f>
        <v>13</v>
      </c>
      <c r="C74" t="str">
        <f>'BSB Headers'!C74</f>
        <v>GPIO_91</v>
      </c>
      <c r="D74" t="str">
        <f>VLOOKUP($C74, 'BSB Interface'!$A$2:$C$161, 2, FALSE)</f>
        <v>P1</v>
      </c>
      <c r="E74">
        <f>VLOOKUP($C74, 'BSB Interface'!$A$2:$C$161, 3, FALSE)</f>
        <v>39</v>
      </c>
      <c r="F74" t="str">
        <f>VLOOKUP(E74, IF(D74="P1", 'SOM Board'!$B$2:$F$81, 'SOM Board'!$B$82:$F$161), 5, FALSE)</f>
        <v xml:space="preserve">K4 </v>
      </c>
      <c r="G74" t="str">
        <f>VLOOKUP($E74, IF($D74="P1", 'SOM Board'!$B$2:$F$81, 'SOM Board'!$B$82:$F$161), 2, FALSE)</f>
        <v xml:space="preserve">FPGA_GPIO74P </v>
      </c>
    </row>
    <row r="75" spans="1:7">
      <c r="A75" t="str">
        <f>'BSB Headers'!A75</f>
        <v>P10</v>
      </c>
      <c r="B75">
        <f>'BSB Headers'!B75</f>
        <v>14</v>
      </c>
      <c r="C75" t="str">
        <f>'BSB Headers'!C75</f>
        <v>GPIO_83</v>
      </c>
      <c r="D75" t="str">
        <f>VLOOKUP($C75, 'BSB Interface'!$A$2:$C$161, 2, FALSE)</f>
        <v>P1</v>
      </c>
      <c r="E75">
        <f>VLOOKUP($C75, 'BSB Interface'!$A$2:$C$161, 3, FALSE)</f>
        <v>32</v>
      </c>
      <c r="F75" t="str">
        <f>VLOOKUP(E75, IF(D75="P1", 'SOM Board'!$B$2:$F$81, 'SOM Board'!$B$82:$F$161), 5, FALSE)</f>
        <v xml:space="preserve">J17 </v>
      </c>
      <c r="G75" t="str">
        <f>VLOOKUP($E75, IF($D75="P1", 'SOM Board'!$B$2:$F$81, 'SOM Board'!$B$82:$F$161), 2, FALSE)</f>
        <v xml:space="preserve">FPGA_GPIO37P </v>
      </c>
    </row>
    <row r="76" spans="1:7">
      <c r="A76" t="str">
        <f>'BSB Headers'!A76</f>
        <v>P10</v>
      </c>
      <c r="B76">
        <f>'BSB Headers'!B76</f>
        <v>15</v>
      </c>
      <c r="C76" t="str">
        <f>'BSB Headers'!C76</f>
        <v>GPIO_92</v>
      </c>
      <c r="D76" t="str">
        <f>VLOOKUP($C76, 'BSB Interface'!$A$2:$C$161, 2, FALSE)</f>
        <v>P1</v>
      </c>
      <c r="E76">
        <f>VLOOKUP($C76, 'BSB Interface'!$A$2:$C$161, 3, FALSE)</f>
        <v>41</v>
      </c>
      <c r="F76" t="str">
        <f>VLOOKUP(E76, IF(D76="P1", 'SOM Board'!$B$2:$F$81, 'SOM Board'!$B$82:$F$161), 5, FALSE)</f>
        <v xml:space="preserve">L5 </v>
      </c>
      <c r="G76" t="str">
        <f>VLOOKUP($E76, IF($D76="P1", 'SOM Board'!$B$2:$F$81, 'SOM Board'!$B$82:$F$161), 2, FALSE)</f>
        <v xml:space="preserve">FPGA_GPIO74N </v>
      </c>
    </row>
    <row r="77" spans="1:7">
      <c r="A77" t="str">
        <f>'BSB Headers'!A77</f>
        <v>P10</v>
      </c>
      <c r="B77">
        <f>'BSB Headers'!B77</f>
        <v>16</v>
      </c>
      <c r="C77" t="str">
        <f>'BSB Headers'!C77</f>
        <v>GPIO_84</v>
      </c>
      <c r="D77" t="str">
        <f>VLOOKUP($C77, 'BSB Interface'!$A$2:$C$161, 2, FALSE)</f>
        <v>P1</v>
      </c>
      <c r="E77">
        <f>VLOOKUP($C77, 'BSB Interface'!$A$2:$C$161, 3, FALSE)</f>
        <v>34</v>
      </c>
      <c r="F77" t="str">
        <f>VLOOKUP(E77, IF(D77="P1", 'SOM Board'!$B$2:$F$81, 'SOM Board'!$B$82:$F$161), 5, FALSE)</f>
        <v xml:space="preserve">F1 </v>
      </c>
      <c r="G77" t="str">
        <f>VLOOKUP($E77, IF($D77="P1", 'SOM Board'!$B$2:$F$81, 'SOM Board'!$B$82:$F$161), 2, FALSE)</f>
        <v xml:space="preserve">FPGA_GPIO82P </v>
      </c>
    </row>
    <row r="78" spans="1:7">
      <c r="A78" t="str">
        <f>'BSB Headers'!A78</f>
        <v>P10</v>
      </c>
      <c r="B78">
        <f>'BSB Headers'!B78</f>
        <v>17</v>
      </c>
      <c r="C78" t="str">
        <f>'BSB Headers'!C78</f>
        <v>GPIO_93</v>
      </c>
      <c r="D78" t="str">
        <f>VLOOKUP($C78, 'BSB Interface'!$A$2:$C$161, 2, FALSE)</f>
        <v>P1</v>
      </c>
      <c r="E78">
        <f>VLOOKUP($C78, 'BSB Interface'!$A$2:$C$161, 3, FALSE)</f>
        <v>43</v>
      </c>
      <c r="F78" t="str">
        <f>VLOOKUP(E78, IF(D78="P1", 'SOM Board'!$B$2:$F$81, 'SOM Board'!$B$82:$F$161), 5, FALSE)</f>
        <v xml:space="preserve">K6 </v>
      </c>
      <c r="G78" t="str">
        <f>VLOOKUP($E78, IF($D78="P1", 'SOM Board'!$B$2:$F$81, 'SOM Board'!$B$82:$F$161), 2, FALSE)</f>
        <v xml:space="preserve">FPGA_GPIO75P </v>
      </c>
    </row>
    <row r="79" spans="1:7">
      <c r="A79" t="str">
        <f>'BSB Headers'!A79</f>
        <v>P10</v>
      </c>
      <c r="B79">
        <f>'BSB Headers'!B79</f>
        <v>18</v>
      </c>
      <c r="C79" t="str">
        <f>'BSB Headers'!C79</f>
        <v>GPIO_82</v>
      </c>
      <c r="D79" t="str">
        <f>VLOOKUP($C79, 'BSB Interface'!$A$2:$C$161, 2, FALSE)</f>
        <v>P1</v>
      </c>
      <c r="E79">
        <f>VLOOKUP($C79, 'BSB Interface'!$A$2:$C$161, 3, FALSE)</f>
        <v>18</v>
      </c>
      <c r="F79" t="str">
        <f>VLOOKUP(E79, IF(D79="P1", 'SOM Board'!$B$2:$F$81, 'SOM Board'!$B$82:$F$161), 5, FALSE)</f>
        <v xml:space="preserve">G2 </v>
      </c>
      <c r="G79" t="str">
        <f>VLOOKUP($E79, IF($D79="P1", 'SOM Board'!$B$2:$F$81, 'SOM Board'!$B$82:$F$161), 2, FALSE)</f>
        <v xml:space="preserve">FPGA_GPIO82N </v>
      </c>
    </row>
    <row r="80" spans="1:7">
      <c r="A80" t="str">
        <f>'BSB Headers'!A80</f>
        <v>P10</v>
      </c>
      <c r="B80">
        <f>'BSB Headers'!B80</f>
        <v>19</v>
      </c>
      <c r="C80" t="str">
        <f>'BSB Headers'!C80</f>
        <v>GPIO_94</v>
      </c>
      <c r="D80" t="str">
        <f>VLOOKUP($C80, 'BSB Interface'!$A$2:$C$161, 2, FALSE)</f>
        <v>P1</v>
      </c>
      <c r="E80">
        <f>VLOOKUP($C80, 'BSB Interface'!$A$2:$C$161, 3, FALSE)</f>
        <v>45</v>
      </c>
      <c r="F80" t="str">
        <f>VLOOKUP(E80, IF(D80="P1", 'SOM Board'!$B$2:$F$81, 'SOM Board'!$B$82:$F$161), 5, FALSE)</f>
        <v xml:space="preserve">L6 </v>
      </c>
      <c r="G80" t="str">
        <f>VLOOKUP($E80, IF($D80="P1", 'SOM Board'!$B$2:$F$81, 'SOM Board'!$B$82:$F$161), 2, FALSE)</f>
        <v xml:space="preserve">FPGA_GPIO75N </v>
      </c>
    </row>
    <row r="81" spans="1:7">
      <c r="A81" t="str">
        <f>'BSB Headers'!A81</f>
        <v>P10</v>
      </c>
      <c r="B81">
        <f>'BSB Headers'!B81</f>
        <v>20</v>
      </c>
      <c r="C81" t="str">
        <f>'BSB Headers'!C81</f>
        <v>GPIO_81</v>
      </c>
      <c r="D81" t="str">
        <f>VLOOKUP($C81, 'BSB Interface'!$A$2:$C$161, 2, FALSE)</f>
        <v>P1</v>
      </c>
      <c r="E81">
        <f>VLOOKUP($C81, 'BSB Interface'!$A$2:$C$161, 3, FALSE)</f>
        <v>16</v>
      </c>
      <c r="F81" t="str">
        <f>VLOOKUP(E81, IF(D81="P1", 'SOM Board'!$B$2:$F$81, 'SOM Board'!$B$82:$F$161), 5, FALSE)</f>
        <v xml:space="preserve">K17 </v>
      </c>
      <c r="G81" t="str">
        <f>VLOOKUP($E81, IF($D81="P1", 'SOM Board'!$B$2:$F$81, 'SOM Board'!$B$82:$F$161), 2, FALSE)</f>
        <v xml:space="preserve">FPGA_GPIO37N </v>
      </c>
    </row>
    <row r="82" spans="1:7">
      <c r="A82" t="str">
        <f>'BSB Headers'!A82</f>
        <v>P11</v>
      </c>
      <c r="B82">
        <f>'BSB Headers'!B82</f>
        <v>1</v>
      </c>
      <c r="C82" t="str">
        <f>'BSB Headers'!C82</f>
        <v>GPIO_20</v>
      </c>
      <c r="D82" t="str">
        <f>VLOOKUP($C82, 'BSB Interface'!$A$2:$C$161, 2, FALSE)</f>
        <v>P2</v>
      </c>
      <c r="E82">
        <f>VLOOKUP($C82, 'BSB Interface'!$A$2:$C$161, 3, FALSE)</f>
        <v>20</v>
      </c>
      <c r="F82" t="str">
        <f>VLOOKUP(E82, IF(D82="P1", 'SOM Board'!$B$2:$F$81, 'SOM Board'!$B$82:$F$161), 5, FALSE)</f>
        <v xml:space="preserve">M18 </v>
      </c>
      <c r="G82" t="str">
        <f>VLOOKUP($E82, IF($D82="P1", 'SOM Board'!$B$2:$F$81, 'SOM Board'!$B$82:$F$161), 2, FALSE)</f>
        <v xml:space="preserve">FPGA_GPIO42P </v>
      </c>
    </row>
    <row r="83" spans="1:7">
      <c r="A83" t="str">
        <f>'BSB Headers'!A83</f>
        <v>P11</v>
      </c>
      <c r="B83">
        <f>'BSB Headers'!B83</f>
        <v>2</v>
      </c>
      <c r="C83" t="str">
        <f>'BSB Headers'!C83</f>
        <v>GPIO_26</v>
      </c>
      <c r="D83" t="str">
        <f>VLOOKUP($C83, 'BSB Interface'!$A$2:$C$161, 2, FALSE)</f>
        <v>P2</v>
      </c>
      <c r="E83">
        <f>VLOOKUP($C83, 'BSB Interface'!$A$2:$C$161, 3, FALSE)</f>
        <v>26</v>
      </c>
      <c r="F83" t="str">
        <f>VLOOKUP(E83, IF(D83="P1", 'SOM Board'!$B$2:$F$81, 'SOM Board'!$B$82:$F$161), 5, FALSE)</f>
        <v xml:space="preserve">M22 </v>
      </c>
      <c r="G83" t="str">
        <f>VLOOKUP($E83, IF($D83="P1", 'SOM Board'!$B$2:$F$81, 'SOM Board'!$B$82:$F$161), 2, FALSE)</f>
        <v xml:space="preserve">FPGA_GPIO41N </v>
      </c>
    </row>
    <row r="84" spans="1:7">
      <c r="A84" t="str">
        <f>'BSB Headers'!A84</f>
        <v>P11</v>
      </c>
      <c r="B84">
        <f>'BSB Headers'!B84</f>
        <v>3</v>
      </c>
      <c r="C84" t="str">
        <f>'BSB Headers'!C84</f>
        <v>GPIO_18</v>
      </c>
      <c r="D84" t="str">
        <f>VLOOKUP($C84, 'BSB Interface'!$A$2:$C$161, 2, FALSE)</f>
        <v>P2</v>
      </c>
      <c r="E84">
        <f>VLOOKUP($C84, 'BSB Interface'!$A$2:$C$161, 3, FALSE)</f>
        <v>18</v>
      </c>
      <c r="F84" t="str">
        <f>VLOOKUP(E84, IF(D84="P1", 'SOM Board'!$B$2:$F$81, 'SOM Board'!$B$82:$F$161), 5, FALSE)</f>
        <v xml:space="preserve">N6 </v>
      </c>
      <c r="G84" t="str">
        <f>VLOOKUP($E84, IF($D84="P1", 'SOM Board'!$B$2:$F$81, 'SOM Board'!$B$82:$F$161), 2, FALSE)</f>
        <v xml:space="preserve">FPGA_GPIO68N </v>
      </c>
    </row>
    <row r="85" spans="1:7">
      <c r="A85" t="str">
        <f>'BSB Headers'!A85</f>
        <v>P11</v>
      </c>
      <c r="B85">
        <f>'BSB Headers'!B85</f>
        <v>4</v>
      </c>
      <c r="C85" t="str">
        <f>'BSB Headers'!C85</f>
        <v>GPIO_24</v>
      </c>
      <c r="D85" t="str">
        <f>VLOOKUP($C85, 'BSB Interface'!$A$2:$C$161, 2, FALSE)</f>
        <v>P2</v>
      </c>
      <c r="E85">
        <f>VLOOKUP($C85, 'BSB Interface'!$A$2:$C$161, 3, FALSE)</f>
        <v>24</v>
      </c>
      <c r="F85" t="str">
        <f>VLOOKUP(E85, IF(D85="P1", 'SOM Board'!$B$2:$F$81, 'SOM Board'!$B$82:$F$161), 5, FALSE)</f>
        <v xml:space="preserve">L22 </v>
      </c>
      <c r="G85" t="str">
        <f>VLOOKUP($E85, IF($D85="P1", 'SOM Board'!$B$2:$F$81, 'SOM Board'!$B$82:$F$161), 2, FALSE)</f>
        <v xml:space="preserve">FPGA_GPIO41P </v>
      </c>
    </row>
    <row r="86" spans="1:7">
      <c r="A86" t="str">
        <f>'BSB Headers'!A86</f>
        <v>P11</v>
      </c>
      <c r="B86">
        <f>'BSB Headers'!B86</f>
        <v>5</v>
      </c>
      <c r="C86" t="str">
        <f>'BSB Headers'!C86</f>
        <v>GPIO_16</v>
      </c>
      <c r="D86" t="str">
        <f>VLOOKUP($C86, 'BSB Interface'!$A$2:$C$161, 2, FALSE)</f>
        <v>P2</v>
      </c>
      <c r="E86">
        <f>VLOOKUP($C86, 'BSB Interface'!$A$2:$C$161, 3, FALSE)</f>
        <v>16</v>
      </c>
      <c r="F86" t="str">
        <f>VLOOKUP(E86, IF(D86="P1", 'SOM Board'!$B$2:$F$81, 'SOM Board'!$B$82:$F$161), 5, FALSE)</f>
        <v xml:space="preserve">M6 </v>
      </c>
      <c r="G86" t="str">
        <f>VLOOKUP($E86, IF($D86="P1", 'SOM Board'!$B$2:$F$81, 'SOM Board'!$B$82:$F$161), 2, FALSE)</f>
        <v xml:space="preserve">FPGA_GPIO68P </v>
      </c>
    </row>
    <row r="87" spans="1:7">
      <c r="A87" t="str">
        <f>'BSB Headers'!A87</f>
        <v>P11</v>
      </c>
      <c r="B87">
        <f>'BSB Headers'!B87</f>
        <v>6</v>
      </c>
      <c r="C87" t="str">
        <f>'BSB Headers'!C87</f>
        <v>GPIO_22</v>
      </c>
      <c r="D87" t="str">
        <f>VLOOKUP($C87, 'BSB Interface'!$A$2:$C$161, 2, FALSE)</f>
        <v>P2</v>
      </c>
      <c r="E87">
        <f>VLOOKUP($C87, 'BSB Interface'!$A$2:$C$161, 3, FALSE)</f>
        <v>22</v>
      </c>
      <c r="F87" t="str">
        <f>VLOOKUP(E87, IF(D87="P1", 'SOM Board'!$B$2:$F$81, 'SOM Board'!$B$82:$F$161), 5, FALSE)</f>
        <v xml:space="preserve">L18 </v>
      </c>
      <c r="G87" t="str">
        <f>VLOOKUP($E87, IF($D87="P1", 'SOM Board'!$B$2:$F$81, 'SOM Board'!$B$82:$F$161), 2, FALSE)</f>
        <v xml:space="preserve">FPGA_GPIO42N </v>
      </c>
    </row>
    <row r="88" spans="1:7">
      <c r="A88" t="str">
        <f>'BSB Headers'!A88</f>
        <v>P11</v>
      </c>
      <c r="B88">
        <f>'BSB Headers'!B88</f>
        <v>7</v>
      </c>
      <c r="C88" t="str">
        <f>'BSB Headers'!C88</f>
        <v>GPIO_14</v>
      </c>
      <c r="D88" t="str">
        <f>VLOOKUP($C88, 'BSB Interface'!$A$2:$C$161, 2, FALSE)</f>
        <v>P2</v>
      </c>
      <c r="E88">
        <f>VLOOKUP($C88, 'BSB Interface'!$A$2:$C$161, 3, FALSE)</f>
        <v>14</v>
      </c>
      <c r="F88" t="str">
        <f>VLOOKUP(E88, IF(D88="P1", 'SOM Board'!$B$2:$F$81, 'SOM Board'!$B$82:$F$161), 5, FALSE)</f>
        <v xml:space="preserve">P1 </v>
      </c>
      <c r="G88" t="str">
        <f>VLOOKUP($E88, IF($D88="P1", 'SOM Board'!$B$2:$F$81, 'SOM Board'!$B$82:$F$161), 2, FALSE)</f>
        <v xml:space="preserve">FPGA_GPIO69N </v>
      </c>
    </row>
    <row r="89" spans="1:7">
      <c r="A89" t="str">
        <f>'BSB Headers'!A89</f>
        <v>P11</v>
      </c>
      <c r="B89">
        <f>'BSB Headers'!B89</f>
        <v>8</v>
      </c>
      <c r="C89" t="str">
        <f>'BSB Headers'!C89</f>
        <v>GPIO_28</v>
      </c>
      <c r="D89" t="str">
        <f>VLOOKUP($C89, 'BSB Interface'!$A$2:$C$161, 2, FALSE)</f>
        <v>P2</v>
      </c>
      <c r="E89">
        <f>VLOOKUP($C89, 'BSB Interface'!$A$2:$C$161, 3, FALSE)</f>
        <v>28</v>
      </c>
      <c r="F89" t="str">
        <f>VLOOKUP(E89, IF(D89="P1", 'SOM Board'!$B$2:$F$81, 'SOM Board'!$B$82:$F$161), 5, FALSE)</f>
        <v xml:space="preserve">K18 </v>
      </c>
      <c r="G89" t="str">
        <f>VLOOKUP($E89, IF($D89="P1", 'SOM Board'!$B$2:$F$81, 'SOM Board'!$B$82:$F$161), 2, FALSE)</f>
        <v xml:space="preserve">FPGA_GPIO40P </v>
      </c>
    </row>
    <row r="90" spans="1:7">
      <c r="A90" t="str">
        <f>'BSB Headers'!A90</f>
        <v>P11</v>
      </c>
      <c r="B90">
        <f>'BSB Headers'!B90</f>
        <v>9</v>
      </c>
      <c r="C90" t="str">
        <f>'BSB Headers'!C90</f>
        <v>GPIO_6</v>
      </c>
      <c r="D90" t="str">
        <f>VLOOKUP($C90, 'BSB Interface'!$A$2:$C$161, 2, FALSE)</f>
        <v>P2</v>
      </c>
      <c r="E90">
        <f>VLOOKUP($C90, 'BSB Interface'!$A$2:$C$161, 3, FALSE)</f>
        <v>6</v>
      </c>
      <c r="F90" t="str">
        <f>VLOOKUP(E90, IF(D90="P1", 'SOM Board'!$B$2:$F$81, 'SOM Board'!$B$82:$F$161), 5, FALSE)</f>
        <v xml:space="preserve">F3 </v>
      </c>
      <c r="G90" t="str">
        <f>VLOOKUP($E90, IF($D90="P1", 'SOM Board'!$B$2:$F$81, 'SOM Board'!$B$82:$F$161), 2, FALSE)</f>
        <v xml:space="preserve">FPGA_GPIO85N </v>
      </c>
    </row>
    <row r="91" spans="1:7">
      <c r="A91" t="str">
        <f>'BSB Headers'!A91</f>
        <v>P11</v>
      </c>
      <c r="B91">
        <f>'BSB Headers'!B91</f>
        <v>10</v>
      </c>
      <c r="C91" t="str">
        <f>'BSB Headers'!C91</f>
        <v>GPIO_30</v>
      </c>
      <c r="D91" t="str">
        <f>VLOOKUP($C91, 'BSB Interface'!$A$2:$C$161, 2, FALSE)</f>
        <v>P2</v>
      </c>
      <c r="E91">
        <f>VLOOKUP($C91, 'BSB Interface'!$A$2:$C$161, 3, FALSE)</f>
        <v>30</v>
      </c>
      <c r="F91" t="str">
        <f>VLOOKUP(E91, IF(D91="P1", 'SOM Board'!$B$2:$F$81, 'SOM Board'!$B$82:$F$161), 5, FALSE)</f>
        <v xml:space="preserve">K19 </v>
      </c>
      <c r="G91" t="str">
        <f>VLOOKUP($E91, IF($D91="P1", 'SOM Board'!$B$2:$F$81, 'SOM Board'!$B$82:$F$161), 2, FALSE)</f>
        <v xml:space="preserve">FPGA_GPIO40N </v>
      </c>
    </row>
    <row r="92" spans="1:7">
      <c r="A92" t="str">
        <f>'BSB Headers'!A92</f>
        <v>P11</v>
      </c>
      <c r="B92">
        <f>'BSB Headers'!B92</f>
        <v>11</v>
      </c>
      <c r="C92" t="str">
        <f>'BSB Headers'!C92</f>
        <v>GPIO_10</v>
      </c>
      <c r="D92" t="str">
        <f>VLOOKUP($C92, 'BSB Interface'!$A$2:$C$161, 2, FALSE)</f>
        <v>P2</v>
      </c>
      <c r="E92">
        <f>VLOOKUP($C92, 'BSB Interface'!$A$2:$C$161, 3, FALSE)</f>
        <v>10</v>
      </c>
      <c r="F92" t="str">
        <f>VLOOKUP(E92, IF(D92="P1", 'SOM Board'!$B$2:$F$81, 'SOM Board'!$B$82:$F$161), 5, FALSE)</f>
        <v xml:space="preserve">N3 </v>
      </c>
      <c r="G92" t="str">
        <f>VLOOKUP($E92, IF($D92="P1", 'SOM Board'!$B$2:$F$81, 'SOM Board'!$B$82:$F$161), 2, FALSE)</f>
        <v xml:space="preserve">FPGA_GPIO70N </v>
      </c>
    </row>
    <row r="93" spans="1:7">
      <c r="A93" t="str">
        <f>'BSB Headers'!A93</f>
        <v>P11</v>
      </c>
      <c r="B93">
        <f>'BSB Headers'!B93</f>
        <v>12</v>
      </c>
      <c r="C93" t="str">
        <f>'BSB Headers'!C93</f>
        <v>GPIO_32</v>
      </c>
      <c r="D93" t="str">
        <f>VLOOKUP($C93, 'BSB Interface'!$A$2:$C$161, 2, FALSE)</f>
        <v>P2</v>
      </c>
      <c r="E93">
        <f>VLOOKUP($C93, 'BSB Interface'!$A$2:$C$161, 3, FALSE)</f>
        <v>32</v>
      </c>
      <c r="F93" t="str">
        <f>VLOOKUP(E93, IF(D93="P1", 'SOM Board'!$B$2:$F$81, 'SOM Board'!$B$82:$F$161), 5, FALSE)</f>
        <v xml:space="preserve">L20 </v>
      </c>
      <c r="G93" t="str">
        <f>VLOOKUP($E93, IF($D93="P1", 'SOM Board'!$B$2:$F$81, 'SOM Board'!$B$82:$F$161), 2, FALSE)</f>
        <v xml:space="preserve">FPGA_GPIO39P </v>
      </c>
    </row>
    <row r="94" spans="1:7">
      <c r="A94" t="str">
        <f>'BSB Headers'!A94</f>
        <v>P11</v>
      </c>
      <c r="B94">
        <f>'BSB Headers'!B94</f>
        <v>13</v>
      </c>
      <c r="C94" t="str">
        <f>'BSB Headers'!C94</f>
        <v>GPIO_7</v>
      </c>
      <c r="D94" t="str">
        <f>VLOOKUP($C94, 'BSB Interface'!$A$2:$C$161, 2, FALSE)</f>
        <v>P2</v>
      </c>
      <c r="E94">
        <f>VLOOKUP($C94, 'BSB Interface'!$A$2:$C$161, 3, FALSE)</f>
        <v>7</v>
      </c>
      <c r="F94" t="str">
        <f>VLOOKUP(E94, IF(D94="P1", 'SOM Board'!$B$2:$F$81, 'SOM Board'!$B$82:$F$161), 5, FALSE)</f>
        <v xml:space="preserve">AA1 </v>
      </c>
      <c r="G94" t="str">
        <f>VLOOKUP($E94, IF($D94="P1", 'SOM Board'!$B$2:$F$81, 'SOM Board'!$B$82:$F$161), 2, FALSE)</f>
        <v xml:space="preserve">MSS_GPIO_4 </v>
      </c>
    </row>
    <row r="95" spans="1:7">
      <c r="A95" t="str">
        <f>'BSB Headers'!A95</f>
        <v>P11</v>
      </c>
      <c r="B95">
        <f>'BSB Headers'!B95</f>
        <v>14</v>
      </c>
      <c r="C95" t="str">
        <f>'BSB Headers'!C95</f>
        <v>GPIO_34</v>
      </c>
      <c r="D95" t="str">
        <f>VLOOKUP($C95, 'BSB Interface'!$A$2:$C$161, 2, FALSE)</f>
        <v>P2</v>
      </c>
      <c r="E95">
        <f>VLOOKUP($C95, 'BSB Interface'!$A$2:$C$161, 3, FALSE)</f>
        <v>34</v>
      </c>
      <c r="F95" t="str">
        <f>VLOOKUP(E95, IF(D95="P1", 'SOM Board'!$B$2:$F$81, 'SOM Board'!$B$82:$F$161), 5, FALSE)</f>
        <v xml:space="preserve">L21 </v>
      </c>
      <c r="G95" t="str">
        <f>VLOOKUP($E95, IF($D95="P1", 'SOM Board'!$B$2:$F$81, 'SOM Board'!$B$82:$F$161), 2, FALSE)</f>
        <v xml:space="preserve">FPGA_GPIO39N </v>
      </c>
    </row>
    <row r="96" spans="1:7">
      <c r="A96" t="str">
        <f>'BSB Headers'!A96</f>
        <v>P11</v>
      </c>
      <c r="B96">
        <f>'BSB Headers'!B96</f>
        <v>15</v>
      </c>
      <c r="C96" t="str">
        <f>'BSB Headers'!C96</f>
        <v>GPIO_12</v>
      </c>
      <c r="D96" t="str">
        <f>VLOOKUP($C96, 'BSB Interface'!$A$2:$C$161, 2, FALSE)</f>
        <v>P2</v>
      </c>
      <c r="E96">
        <f>VLOOKUP($C96, 'BSB Interface'!$A$2:$C$161, 3, FALSE)</f>
        <v>12</v>
      </c>
      <c r="F96" t="str">
        <f>VLOOKUP(E96, IF(D96="P1", 'SOM Board'!$B$2:$F$81, 'SOM Board'!$B$82:$F$161), 5, FALSE)</f>
        <v xml:space="preserve">P2 </v>
      </c>
      <c r="G96" t="str">
        <f>VLOOKUP($E96, IF($D96="P1", 'SOM Board'!$B$2:$F$81, 'SOM Board'!$B$82:$F$161), 2, FALSE)</f>
        <v xml:space="preserve">FPGA_GPIO69P </v>
      </c>
    </row>
    <row r="97" spans="1:7">
      <c r="A97" t="str">
        <f>'BSB Headers'!A97</f>
        <v>P11</v>
      </c>
      <c r="B97">
        <f>'BSB Headers'!B97</f>
        <v>16</v>
      </c>
      <c r="C97" t="str">
        <f>'BSB Headers'!C97</f>
        <v>GPIO_36</v>
      </c>
      <c r="D97" t="str">
        <f>VLOOKUP($C97, 'BSB Interface'!$A$2:$C$161, 2, FALSE)</f>
        <v>P2</v>
      </c>
      <c r="E97">
        <f>VLOOKUP($C97, 'BSB Interface'!$A$2:$C$161, 3, FALSE)</f>
        <v>36</v>
      </c>
      <c r="F97" t="str">
        <f>VLOOKUP(E97, IF(D97="P1", 'SOM Board'!$B$2:$F$81, 'SOM Board'!$B$82:$F$161), 5, FALSE)</f>
        <v xml:space="preserve">K20 </v>
      </c>
      <c r="G97" t="str">
        <f>VLOOKUP($E97, IF($D97="P1", 'SOM Board'!$B$2:$F$81, 'SOM Board'!$B$82:$F$161), 2, FALSE)</f>
        <v xml:space="preserve">FPGA_GPIO38P </v>
      </c>
    </row>
    <row r="98" spans="1:7">
      <c r="A98" t="str">
        <f>'BSB Headers'!A98</f>
        <v>P11</v>
      </c>
      <c r="B98">
        <f>'BSB Headers'!B98</f>
        <v>17</v>
      </c>
      <c r="C98" t="str">
        <f>'BSB Headers'!C98</f>
        <v>GPIO_4</v>
      </c>
      <c r="D98" t="str">
        <f>VLOOKUP($C98, 'BSB Interface'!$A$2:$C$161, 2, FALSE)</f>
        <v>P2</v>
      </c>
      <c r="E98">
        <f>VLOOKUP($C98, 'BSB Interface'!$A$2:$C$161, 3, FALSE)</f>
        <v>4</v>
      </c>
      <c r="F98" t="str">
        <f>VLOOKUP(E98, IF(D98="P1", 'SOM Board'!$B$2:$F$81, 'SOM Board'!$B$82:$F$161), 5, FALSE)</f>
        <v xml:space="preserve">E3 </v>
      </c>
      <c r="G98" t="str">
        <f>VLOOKUP($E98, IF($D98="P1", 'SOM Board'!$B$2:$F$81, 'SOM Board'!$B$82:$F$161), 2, FALSE)</f>
        <v xml:space="preserve">FPGA_GPIO85P </v>
      </c>
    </row>
    <row r="99" spans="1:7">
      <c r="A99" t="str">
        <f>'BSB Headers'!A99</f>
        <v>P11</v>
      </c>
      <c r="B99">
        <f>'BSB Headers'!B99</f>
        <v>18</v>
      </c>
      <c r="C99" t="str">
        <f>'BSB Headers'!C99</f>
        <v>GPIO_38</v>
      </c>
      <c r="D99" t="str">
        <f>VLOOKUP($C99, 'BSB Interface'!$A$2:$C$161, 2, FALSE)</f>
        <v>P2</v>
      </c>
      <c r="E99">
        <f>VLOOKUP($C99, 'BSB Interface'!$A$2:$C$161, 3, FALSE)</f>
        <v>38</v>
      </c>
      <c r="F99" t="str">
        <f>VLOOKUP(E99, IF(D99="P1", 'SOM Board'!$B$2:$F$81, 'SOM Board'!$B$82:$F$161), 5, FALSE)</f>
        <v xml:space="preserve">K21 </v>
      </c>
      <c r="G99" t="str">
        <f>VLOOKUP($E99, IF($D99="P1", 'SOM Board'!$B$2:$F$81, 'SOM Board'!$B$82:$F$161), 2, FALSE)</f>
        <v xml:space="preserve">FPGA_GPIO38N </v>
      </c>
    </row>
    <row r="100" spans="1:7">
      <c r="A100" t="str">
        <f>'BSB Headers'!A100</f>
        <v>P11</v>
      </c>
      <c r="B100">
        <f>'BSB Headers'!B100</f>
        <v>19</v>
      </c>
      <c r="C100" t="str">
        <f>'BSB Headers'!C100</f>
        <v>GPIO_2</v>
      </c>
      <c r="D100" t="str">
        <f>VLOOKUP($C100, 'BSB Interface'!$A$2:$C$161, 2, FALSE)</f>
        <v>P2</v>
      </c>
      <c r="E100">
        <f>VLOOKUP($C100, 'BSB Interface'!$A$2:$C$161, 3, FALSE)</f>
        <v>2</v>
      </c>
      <c r="F100" t="str">
        <f>VLOOKUP(E100, IF(D100="P1", 'SOM Board'!$B$2:$F$81, 'SOM Board'!$B$82:$F$161), 5, FALSE)</f>
        <v xml:space="preserve">F2 </v>
      </c>
      <c r="G100" t="str">
        <f>VLOOKUP($E100, IF($D100="P1", 'SOM Board'!$B$2:$F$81, 'SOM Board'!$B$82:$F$161), 2, FALSE)</f>
        <v xml:space="preserve">FPGA_GPIO84N </v>
      </c>
    </row>
    <row r="101" spans="1:7">
      <c r="A101" t="str">
        <f>'BSB Headers'!A101</f>
        <v>P11</v>
      </c>
      <c r="B101">
        <f>'BSB Headers'!B101</f>
        <v>20</v>
      </c>
      <c r="C101" t="str">
        <f>'BSB Headers'!C101</f>
        <v>GPIO_40</v>
      </c>
      <c r="D101" t="str">
        <f>VLOOKUP($C101, 'BSB Interface'!$A$2:$C$161, 2, FALSE)</f>
        <v>P2</v>
      </c>
      <c r="E101">
        <f>VLOOKUP($C101, 'BSB Interface'!$A$2:$C$161, 3, FALSE)</f>
        <v>40</v>
      </c>
      <c r="F101" t="str">
        <f>VLOOKUP(E101, IF(D101="P1", 'SOM Board'!$B$2:$F$81, 'SOM Board'!$B$82:$F$161), 5, FALSE)</f>
        <v xml:space="preserve">J20 </v>
      </c>
      <c r="G101" t="str">
        <f>VLOOKUP($E101, IF($D101="P1", 'SOM Board'!$B$2:$F$81, 'SOM Board'!$B$82:$F$161), 2, FALSE)</f>
        <v xml:space="preserve">FPGA_GPIO36P </v>
      </c>
    </row>
    <row r="102" spans="1:7">
      <c r="A102" t="str">
        <f>'BSB Headers'!A102</f>
        <v>P12</v>
      </c>
      <c r="B102">
        <f>'BSB Headers'!B102</f>
        <v>1</v>
      </c>
      <c r="C102" t="str">
        <f>'BSB Headers'!C102</f>
        <v>GPIO_56</v>
      </c>
      <c r="D102" t="str">
        <f>VLOOKUP($C102, 'BSB Interface'!$A$2:$C$161, 2, FALSE)</f>
        <v>P2</v>
      </c>
      <c r="E102">
        <f>VLOOKUP($C102, 'BSB Interface'!$A$2:$C$161, 3, FALSE)</f>
        <v>56</v>
      </c>
      <c r="F102" t="str">
        <f>VLOOKUP(E102, IF(D102="P1", 'SOM Board'!$B$2:$F$81, 'SOM Board'!$B$82:$F$161), 5, FALSE)</f>
        <v xml:space="preserve">C21 </v>
      </c>
      <c r="G102" t="str">
        <f>VLOOKUP($E102, IF($D102="P1", 'SOM Board'!$B$2:$F$81, 'SOM Board'!$B$82:$F$161), 2, FALSE)</f>
        <v xml:space="preserve">FPGA_GPIO30P </v>
      </c>
    </row>
    <row r="103" spans="1:7">
      <c r="A103" t="str">
        <f>'BSB Headers'!A103</f>
        <v>P12</v>
      </c>
      <c r="B103">
        <f>'BSB Headers'!B103</f>
        <v>2</v>
      </c>
      <c r="C103" t="str">
        <f>'BSB Headers'!C103</f>
        <v>GPIO_62</v>
      </c>
      <c r="D103" t="str">
        <f>VLOOKUP($C103, 'BSB Interface'!$A$2:$C$161, 2, FALSE)</f>
        <v>P2</v>
      </c>
      <c r="E103">
        <f>VLOOKUP($C103, 'BSB Interface'!$A$2:$C$161, 3, FALSE)</f>
        <v>62</v>
      </c>
      <c r="F103" t="str">
        <f>VLOOKUP(E103, IF(D103="P1", 'SOM Board'!$B$2:$F$81, 'SOM Board'!$B$82:$F$161), 5, FALSE)</f>
        <v xml:space="preserve">H17 </v>
      </c>
      <c r="G103" t="str">
        <f>VLOOKUP($E103, IF($D103="P1", 'SOM Board'!$B$2:$F$81, 'SOM Board'!$B$82:$F$161), 2, FALSE)</f>
        <v xml:space="preserve">FPGA_GPIO29N </v>
      </c>
    </row>
    <row r="104" spans="1:7">
      <c r="A104" t="str">
        <f>'BSB Headers'!A104</f>
        <v>P12</v>
      </c>
      <c r="B104">
        <f>'BSB Headers'!B104</f>
        <v>3</v>
      </c>
      <c r="C104" t="str">
        <f>'BSB Headers'!C104</f>
        <v>GPIO_58</v>
      </c>
      <c r="D104" t="str">
        <f>VLOOKUP($C104, 'BSB Interface'!$A$2:$C$161, 2, FALSE)</f>
        <v>P2</v>
      </c>
      <c r="E104">
        <f>VLOOKUP($C104, 'BSB Interface'!$A$2:$C$161, 3, FALSE)</f>
        <v>58</v>
      </c>
      <c r="F104" t="str">
        <f>VLOOKUP(E104, IF(D104="P1", 'SOM Board'!$B$2:$F$81, 'SOM Board'!$B$82:$F$161), 5, FALSE)</f>
        <v xml:space="preserve">D21 </v>
      </c>
      <c r="G104" t="str">
        <f>VLOOKUP($E104, IF($D104="P1", 'SOM Board'!$B$2:$F$81, 'SOM Board'!$B$82:$F$161), 2, FALSE)</f>
        <v xml:space="preserve">FPGA_GPIO30N </v>
      </c>
    </row>
    <row r="105" spans="1:7">
      <c r="A105" t="str">
        <f>'BSB Headers'!A105</f>
        <v>P12</v>
      </c>
      <c r="B105">
        <f>'BSB Headers'!B105</f>
        <v>4</v>
      </c>
      <c r="C105" t="str">
        <f>'BSB Headers'!C105</f>
        <v>GPIO_64</v>
      </c>
      <c r="D105" t="str">
        <f>VLOOKUP($C105, 'BSB Interface'!$A$2:$C$161, 2, FALSE)</f>
        <v>P2</v>
      </c>
      <c r="E105">
        <f>VLOOKUP($C105, 'BSB Interface'!$A$2:$C$161, 3, FALSE)</f>
        <v>64</v>
      </c>
      <c r="F105" t="str">
        <f>VLOOKUP(E105, IF(D105="P1", 'SOM Board'!$B$2:$F$81, 'SOM Board'!$B$82:$F$161), 5, FALSE)</f>
        <v xml:space="preserve">G21 </v>
      </c>
      <c r="G105" t="str">
        <f>VLOOKUP($E105, IF($D105="P1", 'SOM Board'!$B$2:$F$81, 'SOM Board'!$B$82:$F$161), 2, FALSE)</f>
        <v xml:space="preserve">FPGA_GPIO33P </v>
      </c>
    </row>
    <row r="106" spans="1:7">
      <c r="A106" t="str">
        <f>'BSB Headers'!A106</f>
        <v>P12</v>
      </c>
      <c r="B106">
        <f>'BSB Headers'!B106</f>
        <v>5</v>
      </c>
      <c r="C106" t="str">
        <f>'BSB Headers'!C106</f>
        <v>GPIO_60</v>
      </c>
      <c r="D106" t="str">
        <f>VLOOKUP($C106, 'BSB Interface'!$A$2:$C$161, 2, FALSE)</f>
        <v>P2</v>
      </c>
      <c r="E106">
        <f>VLOOKUP($C106, 'BSB Interface'!$A$2:$C$161, 3, FALSE)</f>
        <v>60</v>
      </c>
      <c r="F106" t="str">
        <f>VLOOKUP(E106, IF(D106="P1", 'SOM Board'!$B$2:$F$81, 'SOM Board'!$B$82:$F$161), 5, FALSE)</f>
        <v xml:space="preserve">H18 </v>
      </c>
      <c r="G106" t="str">
        <f>VLOOKUP($E106, IF($D106="P1", 'SOM Board'!$B$2:$F$81, 'SOM Board'!$B$82:$F$161), 2, FALSE)</f>
        <v xml:space="preserve">FPGA_GPIO29P </v>
      </c>
    </row>
    <row r="107" spans="1:7">
      <c r="A107" t="str">
        <f>'BSB Headers'!A107</f>
        <v>P12</v>
      </c>
      <c r="B107">
        <f>'BSB Headers'!B107</f>
        <v>6</v>
      </c>
      <c r="C107" t="str">
        <f>'BSB Headers'!C107</f>
        <v>GPIO_66</v>
      </c>
      <c r="D107" t="str">
        <f>VLOOKUP($C107, 'BSB Interface'!$A$2:$C$161, 2, FALSE)</f>
        <v>P2</v>
      </c>
      <c r="E107">
        <f>VLOOKUP($C107, 'BSB Interface'!$A$2:$C$161, 3, FALSE)</f>
        <v>66</v>
      </c>
      <c r="F107" t="str">
        <f>VLOOKUP(E107, IF(D107="P1", 'SOM Board'!$B$2:$F$81, 'SOM Board'!$B$82:$F$161), 5, FALSE)</f>
        <v xml:space="preserve">G20 </v>
      </c>
      <c r="G107" t="str">
        <f>VLOOKUP($E107, IF($D107="P1", 'SOM Board'!$B$2:$F$81, 'SOM Board'!$B$82:$F$161), 2, FALSE)</f>
        <v xml:space="preserve">FPGA_GPIO33N </v>
      </c>
    </row>
    <row r="108" spans="1:7">
      <c r="A108" t="str">
        <f>'BSB Headers'!A108</f>
        <v>P12</v>
      </c>
      <c r="B108">
        <f>'BSB Headers'!B108</f>
        <v>7</v>
      </c>
      <c r="C108" t="str">
        <f>'BSB Headers'!C108</f>
        <v>GPIO_54</v>
      </c>
      <c r="D108" t="str">
        <f>VLOOKUP($C108, 'BSB Interface'!$A$2:$C$161, 2, FALSE)</f>
        <v>P2</v>
      </c>
      <c r="E108">
        <f>VLOOKUP($C108, 'BSB Interface'!$A$2:$C$161, 3, FALSE)</f>
        <v>54</v>
      </c>
      <c r="F108" t="str">
        <f>VLOOKUP(E108, IF(D108="P1", 'SOM Board'!$B$2:$F$81, 'SOM Board'!$B$82:$F$161), 5, FALSE)</f>
        <v xml:space="preserve">F21 </v>
      </c>
      <c r="G108" t="str">
        <f>VLOOKUP($E108, IF($D108="P1", 'SOM Board'!$B$2:$F$81, 'SOM Board'!$B$82:$F$161), 2, FALSE)</f>
        <v xml:space="preserve">FPGA_GPIO31N </v>
      </c>
    </row>
    <row r="109" spans="1:7">
      <c r="A109" t="str">
        <f>'BSB Headers'!A109</f>
        <v>P12</v>
      </c>
      <c r="B109">
        <f>'BSB Headers'!B109</f>
        <v>8</v>
      </c>
      <c r="C109" t="str">
        <f>'BSB Headers'!C109</f>
        <v>GPIO_68</v>
      </c>
      <c r="D109" t="str">
        <f>VLOOKUP($C109, 'BSB Interface'!$A$2:$C$161, 2, FALSE)</f>
        <v>P2</v>
      </c>
      <c r="E109">
        <f>VLOOKUP($C109, 'BSB Interface'!$A$2:$C$161, 3, FALSE)</f>
        <v>68</v>
      </c>
      <c r="F109" t="str">
        <f>VLOOKUP(E109, IF(D109="P1", 'SOM Board'!$B$2:$F$81, 'SOM Board'!$B$82:$F$161), 5, FALSE)</f>
        <v xml:space="preserve">G19 </v>
      </c>
      <c r="G109" t="str">
        <f>VLOOKUP($E109, IF($D109="P1", 'SOM Board'!$B$2:$F$81, 'SOM Board'!$B$82:$F$161), 2, FALSE)</f>
        <v xml:space="preserve">FPGA_GPIO28P </v>
      </c>
    </row>
    <row r="110" spans="1:7">
      <c r="A110" t="str">
        <f>'BSB Headers'!A110</f>
        <v>P12</v>
      </c>
      <c r="B110">
        <f>'BSB Headers'!B110</f>
        <v>9</v>
      </c>
      <c r="C110" t="str">
        <f>'BSB Headers'!C110</f>
        <v>GPIO_52</v>
      </c>
      <c r="D110" t="str">
        <f>VLOOKUP($C110, 'BSB Interface'!$A$2:$C$161, 2, FALSE)</f>
        <v>P2</v>
      </c>
      <c r="E110">
        <f>VLOOKUP($C110, 'BSB Interface'!$A$2:$C$161, 3, FALSE)</f>
        <v>52</v>
      </c>
      <c r="F110" t="str">
        <f>VLOOKUP(E110, IF(D110="P1", 'SOM Board'!$B$2:$F$81, 'SOM Board'!$B$82:$F$161), 5, FALSE)</f>
        <v xml:space="preserve">F20 </v>
      </c>
      <c r="G110" t="str">
        <f>VLOOKUP($E110, IF($D110="P1", 'SOM Board'!$B$2:$F$81, 'SOM Board'!$B$82:$F$161), 2, FALSE)</f>
        <v xml:space="preserve">FPGA_GPIO31P </v>
      </c>
    </row>
    <row r="111" spans="1:7">
      <c r="A111" t="str">
        <f>'BSB Headers'!A111</f>
        <v>P12</v>
      </c>
      <c r="B111">
        <f>'BSB Headers'!B111</f>
        <v>10</v>
      </c>
      <c r="C111" t="str">
        <f>'BSB Headers'!C111</f>
        <v>GPIO_70</v>
      </c>
      <c r="D111" t="str">
        <f>VLOOKUP($C111, 'BSB Interface'!$A$2:$C$161, 2, FALSE)</f>
        <v>P2</v>
      </c>
      <c r="E111">
        <f>VLOOKUP($C111, 'BSB Interface'!$A$2:$C$161, 3, FALSE)</f>
        <v>70</v>
      </c>
      <c r="F111" t="str">
        <f>VLOOKUP(E111, IF(D111="P1", 'SOM Board'!$B$2:$F$81, 'SOM Board'!$B$82:$F$161), 5, FALSE)</f>
        <v xml:space="preserve">F19 </v>
      </c>
      <c r="G111" t="str">
        <f>VLOOKUP($E111, IF($D111="P1", 'SOM Board'!$B$2:$F$81, 'SOM Board'!$B$82:$F$161), 2, FALSE)</f>
        <v xml:space="preserve">FPGA_GPIO28N </v>
      </c>
    </row>
    <row r="112" spans="1:7">
      <c r="A112" t="str">
        <f>'BSB Headers'!A112</f>
        <v>P12</v>
      </c>
      <c r="B112">
        <f>'BSB Headers'!B112</f>
        <v>11</v>
      </c>
      <c r="C112" t="str">
        <f>'BSB Headers'!C112</f>
        <v>GPIO_50</v>
      </c>
      <c r="D112" t="str">
        <f>VLOOKUP($C112, 'BSB Interface'!$A$2:$C$161, 2, FALSE)</f>
        <v>P2</v>
      </c>
      <c r="E112">
        <f>VLOOKUP($C112, 'BSB Interface'!$A$2:$C$161, 3, FALSE)</f>
        <v>50</v>
      </c>
      <c r="F112" t="str">
        <f>VLOOKUP(E112, IF(D112="P1", 'SOM Board'!$B$2:$F$81, 'SOM Board'!$B$82:$F$161), 5, FALSE)</f>
        <v xml:space="preserve">H22 </v>
      </c>
      <c r="G112" t="str">
        <f>VLOOKUP($E112, IF($D112="P1", 'SOM Board'!$B$2:$F$81, 'SOM Board'!$B$82:$F$161), 2, FALSE)</f>
        <v xml:space="preserve">FPGA_GPIO34N </v>
      </c>
    </row>
    <row r="113" spans="1:7">
      <c r="A113" t="str">
        <f>'BSB Headers'!A113</f>
        <v>P12</v>
      </c>
      <c r="B113">
        <f>'BSB Headers'!B113</f>
        <v>12</v>
      </c>
      <c r="C113" t="str">
        <f>'BSB Headers'!C113</f>
        <v>GPIO_72</v>
      </c>
      <c r="D113" t="str">
        <f>VLOOKUP($C113, 'BSB Interface'!$A$2:$C$161, 2, FALSE)</f>
        <v>P2</v>
      </c>
      <c r="E113">
        <f>VLOOKUP($C113, 'BSB Interface'!$A$2:$C$161, 3, FALSE)</f>
        <v>72</v>
      </c>
      <c r="F113" t="str">
        <f>VLOOKUP(E113, IF(D113="P1", 'SOM Board'!$B$2:$F$81, 'SOM Board'!$B$82:$F$161), 5, FALSE)</f>
        <v xml:space="preserve">F22 </v>
      </c>
      <c r="G113" t="str">
        <f>VLOOKUP($E113, IF($D113="P1", 'SOM Board'!$B$2:$F$81, 'SOM Board'!$B$82:$F$161), 2, FALSE)</f>
        <v xml:space="preserve">FPGA_GPIO32P </v>
      </c>
    </row>
    <row r="114" spans="1:7">
      <c r="A114" t="str">
        <f>'BSB Headers'!A114</f>
        <v>P12</v>
      </c>
      <c r="B114">
        <f>'BSB Headers'!B114</f>
        <v>13</v>
      </c>
      <c r="C114" t="str">
        <f>'BSB Headers'!C114</f>
        <v>GPIO_44</v>
      </c>
      <c r="D114" t="str">
        <f>VLOOKUP($C114, 'BSB Interface'!$A$2:$C$161, 2, FALSE)</f>
        <v>P2</v>
      </c>
      <c r="E114">
        <f>VLOOKUP($C114, 'BSB Interface'!$A$2:$C$161, 3, FALSE)</f>
        <v>44</v>
      </c>
      <c r="F114" t="str">
        <f>VLOOKUP(E114, IF(D114="P1", 'SOM Board'!$B$2:$F$81, 'SOM Board'!$B$82:$F$161), 5, FALSE)</f>
        <v xml:space="preserve">J21 </v>
      </c>
      <c r="G114" t="str">
        <f>VLOOKUP($E114, IF($D114="P1", 'SOM Board'!$B$2:$F$81, 'SOM Board'!$B$82:$F$161), 2, FALSE)</f>
        <v xml:space="preserve">FPGA_GPIO35P </v>
      </c>
    </row>
    <row r="115" spans="1:7">
      <c r="A115" t="str">
        <f>'BSB Headers'!A115</f>
        <v>P12</v>
      </c>
      <c r="B115">
        <f>'BSB Headers'!B115</f>
        <v>14</v>
      </c>
      <c r="C115" t="str">
        <f>'BSB Headers'!C115</f>
        <v>GPIO_74</v>
      </c>
      <c r="D115" t="str">
        <f>VLOOKUP($C115, 'BSB Interface'!$A$2:$C$161, 2, FALSE)</f>
        <v>P2</v>
      </c>
      <c r="E115">
        <f>VLOOKUP($C115, 'BSB Interface'!$A$2:$C$161, 3, FALSE)</f>
        <v>74</v>
      </c>
      <c r="F115" t="str">
        <f>VLOOKUP(E115, IF(D115="P1", 'SOM Board'!$B$2:$F$81, 'SOM Board'!$B$82:$F$161), 5, FALSE)</f>
        <v xml:space="preserve">E22 </v>
      </c>
      <c r="G115" t="str">
        <f>VLOOKUP($E115, IF($D115="P1", 'SOM Board'!$B$2:$F$81, 'SOM Board'!$B$82:$F$161), 2, FALSE)</f>
        <v xml:space="preserve">FPGA_GPIO32N </v>
      </c>
    </row>
    <row r="116" spans="1:7">
      <c r="A116" t="str">
        <f>'BSB Headers'!A116</f>
        <v>P12</v>
      </c>
      <c r="B116">
        <f>'BSB Headers'!B116</f>
        <v>15</v>
      </c>
      <c r="C116" t="str">
        <f>'BSB Headers'!C116</f>
        <v>GPIO_46</v>
      </c>
      <c r="D116" t="str">
        <f>VLOOKUP($C116, 'BSB Interface'!$A$2:$C$161, 2, FALSE)</f>
        <v>P2</v>
      </c>
      <c r="E116">
        <f>VLOOKUP($C116, 'BSB Interface'!$A$2:$C$161, 3, FALSE)</f>
        <v>46</v>
      </c>
      <c r="F116" t="str">
        <f>VLOOKUP(E116, IF(D116="P1", 'SOM Board'!$B$2:$F$81, 'SOM Board'!$B$82:$F$161), 5, FALSE)</f>
        <v xml:space="preserve">H20 </v>
      </c>
      <c r="G116" t="str">
        <f>VLOOKUP($E116, IF($D116="P1", 'SOM Board'!$B$2:$F$81, 'SOM Board'!$B$82:$F$161), 2, FALSE)</f>
        <v xml:space="preserve">FPGA_GPIO35N </v>
      </c>
    </row>
    <row r="117" spans="1:7">
      <c r="A117" t="str">
        <f>'BSB Headers'!A117</f>
        <v>P12</v>
      </c>
      <c r="B117">
        <f>'BSB Headers'!B117</f>
        <v>16</v>
      </c>
      <c r="C117" t="str">
        <f>'BSB Headers'!C117</f>
        <v>GPIO_76</v>
      </c>
      <c r="D117" t="str">
        <f>VLOOKUP($C117, 'BSB Interface'!$A$2:$C$161, 2, FALSE)</f>
        <v>P2</v>
      </c>
      <c r="E117">
        <f>VLOOKUP($C117, 'BSB Interface'!$A$2:$C$161, 3, FALSE)</f>
        <v>76</v>
      </c>
      <c r="F117" t="str">
        <f>VLOOKUP(E117, IF(D117="P1", 'SOM Board'!$B$2:$F$81, 'SOM Board'!$B$82:$F$161), 5, FALSE)</f>
        <v xml:space="preserve">M4 </v>
      </c>
      <c r="G117" t="str">
        <f>VLOOKUP($E117, IF($D117="P1", 'SOM Board'!$B$2:$F$81, 'SOM Board'!$B$82:$F$161), 2, FALSE)</f>
        <v xml:space="preserve">FPGA_GPIO72N </v>
      </c>
    </row>
    <row r="118" spans="1:7">
      <c r="A118" t="str">
        <f>'BSB Headers'!A118</f>
        <v>P12</v>
      </c>
      <c r="B118">
        <f>'BSB Headers'!B118</f>
        <v>17</v>
      </c>
      <c r="C118" t="str">
        <f>'BSB Headers'!C118</f>
        <v>GPIO_48</v>
      </c>
      <c r="D118" t="str">
        <f>VLOOKUP($C118, 'BSB Interface'!$A$2:$C$161, 2, FALSE)</f>
        <v>P2</v>
      </c>
      <c r="E118">
        <f>VLOOKUP($C118, 'BSB Interface'!$A$2:$C$161, 3, FALSE)</f>
        <v>48</v>
      </c>
      <c r="F118" t="str">
        <f>VLOOKUP(E118, IF(D118="P1", 'SOM Board'!$B$2:$F$81, 'SOM Board'!$B$82:$F$161), 5, FALSE)</f>
        <v xml:space="preserve">J22 </v>
      </c>
      <c r="G118" t="str">
        <f>VLOOKUP($E118, IF($D118="P1", 'SOM Board'!$B$2:$F$81, 'SOM Board'!$B$82:$F$161), 2, FALSE)</f>
        <v xml:space="preserve">FPGA_GPIO34P </v>
      </c>
    </row>
    <row r="119" spans="1:7">
      <c r="A119" t="str">
        <f>'BSB Headers'!A119</f>
        <v>P12</v>
      </c>
      <c r="B119">
        <f>'BSB Headers'!B119</f>
        <v>18</v>
      </c>
      <c r="C119" t="str">
        <f>'BSB Headers'!C119</f>
        <v>GPIO_78</v>
      </c>
      <c r="D119" t="str">
        <f>VLOOKUP($C119, 'BSB Interface'!$A$2:$C$161, 2, FALSE)</f>
        <v>P2</v>
      </c>
      <c r="E119">
        <f>VLOOKUP($C119, 'BSB Interface'!$A$2:$C$161, 3, FALSE)</f>
        <v>78</v>
      </c>
      <c r="F119" t="str">
        <f>VLOOKUP(E119, IF(D119="P1", 'SOM Board'!$B$2:$F$81, 'SOM Board'!$B$82:$F$161), 5, FALSE)</f>
        <v xml:space="preserve">L3 </v>
      </c>
      <c r="G119" t="str">
        <f>VLOOKUP($E119, IF($D119="P1", 'SOM Board'!$B$2:$F$81, 'SOM Board'!$B$82:$F$161), 2, FALSE)</f>
        <v xml:space="preserve">FPGA_GPIO72P </v>
      </c>
    </row>
    <row r="120" spans="1:7">
      <c r="A120" t="str">
        <f>'BSB Headers'!A120</f>
        <v>P12</v>
      </c>
      <c r="B120">
        <f>'BSB Headers'!B120</f>
        <v>19</v>
      </c>
      <c r="C120" t="str">
        <f>'BSB Headers'!C120</f>
        <v>GPIO_42</v>
      </c>
      <c r="D120" t="str">
        <f>VLOOKUP($C120, 'BSB Interface'!$A$2:$C$161, 2, FALSE)</f>
        <v>P2</v>
      </c>
      <c r="E120">
        <f>VLOOKUP($C120, 'BSB Interface'!$A$2:$C$161, 3, FALSE)</f>
        <v>42</v>
      </c>
      <c r="F120" t="str">
        <f>VLOOKUP(E120, IF(D120="P1", 'SOM Board'!$B$2:$F$81, 'SOM Board'!$B$82:$F$161), 5, FALSE)</f>
        <v xml:space="preserve">J19 </v>
      </c>
      <c r="G120" t="str">
        <f>VLOOKUP($E120, IF($D120="P1", 'SOM Board'!$B$2:$F$81, 'SOM Board'!$B$82:$F$161), 2, FALSE)</f>
        <v xml:space="preserve">FPGA_GPIO36N </v>
      </c>
    </row>
    <row r="121" spans="1:7">
      <c r="A121" t="str">
        <f>'BSB Headers'!A121</f>
        <v>P12</v>
      </c>
      <c r="B121">
        <f>'BSB Headers'!B121</f>
        <v>20</v>
      </c>
      <c r="C121" t="str">
        <f>'BSB Headers'!C121</f>
        <v>GPIO_80</v>
      </c>
      <c r="D121" t="str">
        <f>VLOOKUP($C121, 'BSB Interface'!$A$2:$C$161, 2, FALSE)</f>
        <v>P2</v>
      </c>
      <c r="E121">
        <f>VLOOKUP($C121, 'BSB Interface'!$A$2:$C$161, 3, FALSE)</f>
        <v>80</v>
      </c>
      <c r="F121" t="str">
        <f>VLOOKUP(E121, IF(D121="P1", 'SOM Board'!$B$2:$F$81, 'SOM Board'!$B$82:$F$161), 5, FALSE)</f>
        <v xml:space="preserve">G4 </v>
      </c>
      <c r="G121" t="str">
        <f>VLOOKUP($E121, IF($D121="P1", 'SOM Board'!$B$2:$F$81, 'SOM Board'!$B$82:$F$161), 2, FALSE)</f>
        <v xml:space="preserve">FPGA_GPIO83P </v>
      </c>
    </row>
    <row r="122" spans="1:7">
      <c r="A122" t="str">
        <f>'BSB Headers'!A122</f>
        <v>P13</v>
      </c>
      <c r="B122">
        <f>'BSB Headers'!B122</f>
        <v>1</v>
      </c>
      <c r="C122" t="str">
        <f>'BSB Headers'!C122</f>
        <v>GPIO_61</v>
      </c>
      <c r="D122" t="str">
        <f>VLOOKUP($C122, 'BSB Interface'!$A$2:$C$161, 2, FALSE)</f>
        <v>P2</v>
      </c>
      <c r="E122">
        <f>VLOOKUP($C122, 'BSB Interface'!$A$2:$C$161, 3, FALSE)</f>
        <v>61</v>
      </c>
      <c r="F122" t="str">
        <f>VLOOKUP(E122, IF(D122="P1", 'SOM Board'!$B$2:$F$81, 'SOM Board'!$B$82:$F$161), 5, FALSE)</f>
        <v xml:space="preserve">C8 </v>
      </c>
      <c r="G122" t="str">
        <f>VLOOKUP($E122, IF($D122="P1", 'SOM Board'!$B$2:$F$81, 'SOM Board'!$B$82:$F$161), 2, FALSE)</f>
        <v xml:space="preserve">FPGA_GPIO04N </v>
      </c>
    </row>
    <row r="123" spans="1:7">
      <c r="A123" t="str">
        <f>'BSB Headers'!A123</f>
        <v>P13</v>
      </c>
      <c r="B123">
        <f>'BSB Headers'!B123</f>
        <v>2</v>
      </c>
      <c r="C123" t="str">
        <f>'BSB Headers'!C123</f>
        <v>GPIO_59</v>
      </c>
      <c r="D123" t="str">
        <f>VLOOKUP($C123, 'BSB Interface'!$A$2:$C$161, 2, FALSE)</f>
        <v>P2</v>
      </c>
      <c r="E123">
        <f>VLOOKUP($C123, 'BSB Interface'!$A$2:$C$161, 3, FALSE)</f>
        <v>59</v>
      </c>
      <c r="F123" t="str">
        <f>VLOOKUP(E123, IF(D123="P1", 'SOM Board'!$B$2:$F$81, 'SOM Board'!$B$82:$F$161), 5, FALSE)</f>
        <v xml:space="preserve">B7 </v>
      </c>
      <c r="G123" t="str">
        <f>VLOOKUP($E123, IF($D123="P1", 'SOM Board'!$B$2:$F$81, 'SOM Board'!$B$82:$F$161), 2, FALSE)</f>
        <v xml:space="preserve">FPGA_GPIO04P </v>
      </c>
    </row>
    <row r="124" spans="1:7">
      <c r="A124" t="str">
        <f>'BSB Headers'!A124</f>
        <v>P13</v>
      </c>
      <c r="B124">
        <f>'BSB Headers'!B124</f>
        <v>3</v>
      </c>
      <c r="C124" t="str">
        <f>'BSB Headers'!C124</f>
        <v>GPIO_63</v>
      </c>
      <c r="D124" t="str">
        <f>VLOOKUP($C124, 'BSB Interface'!$A$2:$C$161, 2, FALSE)</f>
        <v>P2</v>
      </c>
      <c r="E124">
        <f>VLOOKUP($C124, 'BSB Interface'!$A$2:$C$161, 3, FALSE)</f>
        <v>63</v>
      </c>
      <c r="F124" t="str">
        <f>VLOOKUP(E124, IF(D124="P1", 'SOM Board'!$B$2:$F$81, 'SOM Board'!$B$82:$F$161), 5, FALSE)</f>
        <v xml:space="preserve">C7 </v>
      </c>
      <c r="G124" t="str">
        <f>VLOOKUP($E124, IF($D124="P1", 'SOM Board'!$B$2:$F$81, 'SOM Board'!$B$82:$F$161), 2, FALSE)</f>
        <v xml:space="preserve">FPGA_GPIO03P </v>
      </c>
    </row>
    <row r="125" spans="1:7">
      <c r="A125" t="str">
        <f>'BSB Headers'!A125</f>
        <v>P13</v>
      </c>
      <c r="B125">
        <f>'BSB Headers'!B125</f>
        <v>4</v>
      </c>
      <c r="C125" t="str">
        <f>'BSB Headers'!C125</f>
        <v>GPIO_57</v>
      </c>
      <c r="D125" t="str">
        <f>VLOOKUP($C125, 'BSB Interface'!$A$2:$C$161, 2, FALSE)</f>
        <v>P2</v>
      </c>
      <c r="E125">
        <f>VLOOKUP($C125, 'BSB Interface'!$A$2:$C$161, 3, FALSE)</f>
        <v>57</v>
      </c>
      <c r="F125" t="str">
        <f>VLOOKUP(E125, IF(D125="P1", 'SOM Board'!$B$2:$F$81, 'SOM Board'!$B$82:$F$161), 5, FALSE)</f>
        <v xml:space="preserve">A17 </v>
      </c>
      <c r="G125" t="str">
        <f>VLOOKUP($E125, IF($D125="P1", 'SOM Board'!$B$2:$F$81, 'SOM Board'!$B$82:$F$161), 2, FALSE)</f>
        <v xml:space="preserve">FPGA_GPIO16N </v>
      </c>
    </row>
    <row r="126" spans="1:7">
      <c r="A126" t="str">
        <f>'BSB Headers'!A126</f>
        <v>P13</v>
      </c>
      <c r="B126">
        <f>'BSB Headers'!B126</f>
        <v>5</v>
      </c>
      <c r="C126" t="str">
        <f>'BSB Headers'!C126</f>
        <v>GPIO_65</v>
      </c>
      <c r="D126" t="str">
        <f>VLOOKUP($C126, 'BSB Interface'!$A$2:$C$161, 2, FALSE)</f>
        <v>P2</v>
      </c>
      <c r="E126">
        <f>VLOOKUP($C126, 'BSB Interface'!$A$2:$C$161, 3, FALSE)</f>
        <v>65</v>
      </c>
      <c r="F126" t="str">
        <f>VLOOKUP(E126, IF(D126="P1", 'SOM Board'!$B$2:$F$81, 'SOM Board'!$B$82:$F$161), 5, FALSE)</f>
        <v xml:space="preserve">D8 </v>
      </c>
      <c r="G126" t="str">
        <f>VLOOKUP($E126, IF($D126="P1", 'SOM Board'!$B$2:$F$81, 'SOM Board'!$B$82:$F$161), 2, FALSE)</f>
        <v xml:space="preserve">FPGA_GPIO03N </v>
      </c>
    </row>
    <row r="127" spans="1:7">
      <c r="A127" t="str">
        <f>'BSB Headers'!A127</f>
        <v>P13</v>
      </c>
      <c r="B127">
        <f>'BSB Headers'!B127</f>
        <v>6</v>
      </c>
      <c r="C127" t="str">
        <f>'BSB Headers'!C127</f>
        <v>GPIO_55</v>
      </c>
      <c r="D127" t="str">
        <f>VLOOKUP($C127, 'BSB Interface'!$A$2:$C$161, 2, FALSE)</f>
        <v>P2</v>
      </c>
      <c r="E127">
        <f>VLOOKUP($C127, 'BSB Interface'!$A$2:$C$161, 3, FALSE)</f>
        <v>55</v>
      </c>
      <c r="F127" t="str">
        <f>VLOOKUP(E127, IF(D127="P1", 'SOM Board'!$B$2:$F$81, 'SOM Board'!$B$82:$F$161), 5, FALSE)</f>
        <v xml:space="preserve">A18 </v>
      </c>
      <c r="G127" t="str">
        <f>VLOOKUP($E127, IF($D127="P1", 'SOM Board'!$B$2:$F$81, 'SOM Board'!$B$82:$F$161), 2, FALSE)</f>
        <v xml:space="preserve">FPGA_GPIO16P </v>
      </c>
    </row>
    <row r="128" spans="1:7">
      <c r="A128" t="str">
        <f>'BSB Headers'!A128</f>
        <v>P13</v>
      </c>
      <c r="B128">
        <f>'BSB Headers'!B128</f>
        <v>7</v>
      </c>
      <c r="C128" t="str">
        <f>'BSB Headers'!C128</f>
        <v>GPIO_67</v>
      </c>
      <c r="D128" t="str">
        <f>VLOOKUP($C128, 'BSB Interface'!$A$2:$C$161, 2, FALSE)</f>
        <v>P2</v>
      </c>
      <c r="E128">
        <f>VLOOKUP($C128, 'BSB Interface'!$A$2:$C$161, 3, FALSE)</f>
        <v>67</v>
      </c>
      <c r="F128" t="str">
        <f>VLOOKUP(E128, IF(D128="P1", 'SOM Board'!$B$2:$F$81, 'SOM Board'!$B$82:$F$161), 5, FALSE)</f>
        <v xml:space="preserve">C5 </v>
      </c>
      <c r="G128" t="str">
        <f>VLOOKUP($E128, IF($D128="P1", 'SOM Board'!$B$2:$F$81, 'SOM Board'!$B$82:$F$161), 2, FALSE)</f>
        <v xml:space="preserve">FPGA_GPIO01P </v>
      </c>
    </row>
    <row r="129" spans="1:7">
      <c r="A129" t="str">
        <f>'BSB Headers'!A129</f>
        <v>P13</v>
      </c>
      <c r="B129">
        <f>'BSB Headers'!B129</f>
        <v>8</v>
      </c>
      <c r="C129" t="str">
        <f>'BSB Headers'!C129</f>
        <v>GPIO_53</v>
      </c>
      <c r="D129" t="str">
        <f>VLOOKUP($C129, 'BSB Interface'!$A$2:$C$161, 2, FALSE)</f>
        <v>P2</v>
      </c>
      <c r="E129">
        <f>VLOOKUP($C129, 'BSB Interface'!$A$2:$C$161, 3, FALSE)</f>
        <v>53</v>
      </c>
      <c r="F129" t="str">
        <f>VLOOKUP(E129, IF(D129="P1", 'SOM Board'!$B$2:$F$81, 'SOM Board'!$B$82:$F$161), 5, FALSE)</f>
        <v xml:space="preserve">E14 </v>
      </c>
      <c r="G129" t="str">
        <f>VLOOKUP($E129, IF($D129="P1", 'SOM Board'!$B$2:$F$81, 'SOM Board'!$B$82:$F$161), 2, FALSE)</f>
        <v xml:space="preserve">FPGA_GPIO22N </v>
      </c>
    </row>
    <row r="130" spans="1:7">
      <c r="A130" t="str">
        <f>'BSB Headers'!A130</f>
        <v>P13</v>
      </c>
      <c r="B130">
        <f>'BSB Headers'!B130</f>
        <v>9</v>
      </c>
      <c r="C130" t="str">
        <f>'BSB Headers'!C130</f>
        <v>GPIO_69</v>
      </c>
      <c r="D130" t="str">
        <f>VLOOKUP($C130, 'BSB Interface'!$A$2:$C$161, 2, FALSE)</f>
        <v>P2</v>
      </c>
      <c r="E130">
        <f>VLOOKUP($C130, 'BSB Interface'!$A$2:$C$161, 3, FALSE)</f>
        <v>69</v>
      </c>
      <c r="F130" t="str">
        <f>VLOOKUP(E130, IF(D130="P1", 'SOM Board'!$B$2:$F$81, 'SOM Board'!$B$82:$F$161), 5, FALSE)</f>
        <v xml:space="preserve">C4 </v>
      </c>
      <c r="G130" t="str">
        <f>VLOOKUP($E130, IF($D130="P1", 'SOM Board'!$B$2:$F$81, 'SOM Board'!$B$82:$F$161), 2, FALSE)</f>
        <v xml:space="preserve">FPGA_GPIO01N </v>
      </c>
    </row>
    <row r="131" spans="1:7">
      <c r="A131" t="str">
        <f>'BSB Headers'!A131</f>
        <v>P13</v>
      </c>
      <c r="B131">
        <f>'BSB Headers'!B131</f>
        <v>10</v>
      </c>
      <c r="C131" t="str">
        <f>'BSB Headers'!C131</f>
        <v>GPIO_51</v>
      </c>
      <c r="D131" t="str">
        <f>VLOOKUP($C131, 'BSB Interface'!$A$2:$C$161, 2, FALSE)</f>
        <v>P2</v>
      </c>
      <c r="E131">
        <f>VLOOKUP($C131, 'BSB Interface'!$A$2:$C$161, 3, FALSE)</f>
        <v>51</v>
      </c>
      <c r="F131" t="str">
        <f>VLOOKUP(E131, IF(D131="P1", 'SOM Board'!$B$2:$F$81, 'SOM Board'!$B$82:$F$161), 5, FALSE)</f>
        <v xml:space="preserve">D15 </v>
      </c>
      <c r="G131" t="str">
        <f>VLOOKUP($E131, IF($D131="P1", 'SOM Board'!$B$2:$F$81, 'SOM Board'!$B$82:$F$161), 2, FALSE)</f>
        <v xml:space="preserve">FPGA_GPIO22P </v>
      </c>
    </row>
    <row r="132" spans="1:7">
      <c r="A132" t="str">
        <f>'BSB Headers'!A132</f>
        <v>P13</v>
      </c>
      <c r="B132">
        <f>'BSB Headers'!B132</f>
        <v>11</v>
      </c>
      <c r="C132" t="str">
        <f>'BSB Headers'!C132</f>
        <v>GPIO_71</v>
      </c>
      <c r="D132" t="str">
        <f>VLOOKUP($C132, 'BSB Interface'!$A$2:$C$161, 2, FALSE)</f>
        <v>P2</v>
      </c>
      <c r="E132">
        <f>VLOOKUP($C132, 'BSB Interface'!$A$2:$C$161, 3, FALSE)</f>
        <v>71</v>
      </c>
      <c r="F132" t="str">
        <f>VLOOKUP(E132, IF(D132="P1", 'SOM Board'!$B$2:$F$81, 'SOM Board'!$B$82:$F$161), 5, FALSE)</f>
        <v xml:space="preserve">E8 </v>
      </c>
      <c r="G132" t="str">
        <f>VLOOKUP($E132, IF($D132="P1", 'SOM Board'!$B$2:$F$81, 'SOM Board'!$B$82:$F$161), 2, FALSE)</f>
        <v xml:space="preserve">FPGA_GPIO00P </v>
      </c>
    </row>
    <row r="133" spans="1:7">
      <c r="A133" t="str">
        <f>'BSB Headers'!A133</f>
        <v>P13</v>
      </c>
      <c r="B133">
        <f>'BSB Headers'!B133</f>
        <v>12</v>
      </c>
      <c r="C133" t="str">
        <f>'BSB Headers'!C133</f>
        <v>GPIO_49</v>
      </c>
      <c r="D133" t="str">
        <f>VLOOKUP($C133, 'BSB Interface'!$A$2:$C$161, 2, FALSE)</f>
        <v>P2</v>
      </c>
      <c r="E133">
        <f>VLOOKUP($C133, 'BSB Interface'!$A$2:$C$161, 3, FALSE)</f>
        <v>49</v>
      </c>
      <c r="F133" t="str">
        <f>VLOOKUP(E133, IF(D133="P1", 'SOM Board'!$B$2:$F$81, 'SOM Board'!$B$82:$F$161), 5, FALSE)</f>
        <v xml:space="preserve">C19 </v>
      </c>
      <c r="G133" t="str">
        <f>VLOOKUP($E133, IF($D133="P1", 'SOM Board'!$B$2:$F$81, 'SOM Board'!$B$82:$F$161), 2, FALSE)</f>
        <v xml:space="preserve">FPGA_GPIO23N </v>
      </c>
    </row>
    <row r="134" spans="1:7">
      <c r="A134" t="str">
        <f>'BSB Headers'!A134</f>
        <v>P13</v>
      </c>
      <c r="B134">
        <f>'BSB Headers'!B134</f>
        <v>13</v>
      </c>
      <c r="C134" t="str">
        <f>'BSB Headers'!C134</f>
        <v>GPIO_73</v>
      </c>
      <c r="D134" t="str">
        <f>VLOOKUP($C134, 'BSB Interface'!$A$2:$C$161, 2, FALSE)</f>
        <v>P2</v>
      </c>
      <c r="E134">
        <f>VLOOKUP($C134, 'BSB Interface'!$A$2:$C$161, 3, FALSE)</f>
        <v>73</v>
      </c>
      <c r="F134" t="str">
        <f>VLOOKUP(E134, IF(D134="P1", 'SOM Board'!$B$2:$F$81, 'SOM Board'!$B$82:$F$161), 5, FALSE)</f>
        <v xml:space="preserve">D7 </v>
      </c>
      <c r="G134" t="str">
        <f>VLOOKUP($E134, IF($D134="P1", 'SOM Board'!$B$2:$F$81, 'SOM Board'!$B$82:$F$161), 2, FALSE)</f>
        <v xml:space="preserve">FPGA_GPIO00N </v>
      </c>
    </row>
    <row r="135" spans="1:7">
      <c r="A135" t="str">
        <f>'BSB Headers'!A135</f>
        <v>P13</v>
      </c>
      <c r="B135">
        <f>'BSB Headers'!B135</f>
        <v>14</v>
      </c>
      <c r="C135" t="str">
        <f>'BSB Headers'!C135</f>
        <v>GPIO_45</v>
      </c>
      <c r="D135" t="str">
        <f>VLOOKUP($C135, 'BSB Interface'!$A$2:$C$161, 2, FALSE)</f>
        <v>P2</v>
      </c>
      <c r="E135">
        <f>VLOOKUP($C135, 'BSB Interface'!$A$2:$C$161, 3, FALSE)</f>
        <v>45</v>
      </c>
      <c r="F135" t="str">
        <f>VLOOKUP(E135, IF(D135="P1", 'SOM Board'!$B$2:$F$81, 'SOM Board'!$B$82:$F$161), 5, FALSE)</f>
        <v xml:space="preserve">B19 </v>
      </c>
      <c r="G135" t="str">
        <f>VLOOKUP($E135, IF($D135="P1", 'SOM Board'!$B$2:$F$81, 'SOM Board'!$B$82:$F$161), 2, FALSE)</f>
        <v xml:space="preserve">FPGA_GPIO24N </v>
      </c>
    </row>
    <row r="136" spans="1:7">
      <c r="A136" t="str">
        <f>'BSB Headers'!A136</f>
        <v>P13</v>
      </c>
      <c r="B136">
        <f>'BSB Headers'!B136</f>
        <v>15</v>
      </c>
      <c r="C136" t="str">
        <f>'BSB Headers'!C136</f>
        <v>GPIO_79</v>
      </c>
      <c r="D136" t="str">
        <f>VLOOKUP($C136, 'BSB Interface'!$A$2:$C$161, 2, FALSE)</f>
        <v>P2</v>
      </c>
      <c r="E136">
        <f>VLOOKUP($C136, 'BSB Interface'!$A$2:$C$161, 3, FALSE)</f>
        <v>79</v>
      </c>
      <c r="F136" t="str">
        <f>VLOOKUP(E136, IF(D136="P1", 'SOM Board'!$B$2:$F$81, 'SOM Board'!$B$82:$F$161), 5, FALSE)</f>
        <v xml:space="preserve">H5 </v>
      </c>
      <c r="G136" t="str">
        <f>VLOOKUP($E136, IF($D136="P1", 'SOM Board'!$B$2:$F$81, 'SOM Board'!$B$82:$F$161), 2, FALSE)</f>
        <v xml:space="preserve">FPGA_GPIO83N </v>
      </c>
    </row>
    <row r="137" spans="1:7">
      <c r="A137" t="str">
        <f>'BSB Headers'!A137</f>
        <v>P13</v>
      </c>
      <c r="B137">
        <f>'BSB Headers'!B137</f>
        <v>16</v>
      </c>
      <c r="C137" t="str">
        <f>'BSB Headers'!C137</f>
        <v>GPIO_47</v>
      </c>
      <c r="D137" t="str">
        <f>VLOOKUP($C137, 'BSB Interface'!$A$2:$C$161, 2, FALSE)</f>
        <v>P2</v>
      </c>
      <c r="E137">
        <f>VLOOKUP($C137, 'BSB Interface'!$A$2:$C$161, 3, FALSE)</f>
        <v>47</v>
      </c>
      <c r="F137" t="str">
        <f>VLOOKUP(E137, IF(D137="P1", 'SOM Board'!$B$2:$F$81, 'SOM Board'!$B$82:$F$161), 5, FALSE)</f>
        <v xml:space="preserve">D18 </v>
      </c>
      <c r="G137" t="str">
        <f>VLOOKUP($E137, IF($D137="P1", 'SOM Board'!$B$2:$F$81, 'SOM Board'!$B$82:$F$161), 2, FALSE)</f>
        <v xml:space="preserve">FPGA_GPIO23P </v>
      </c>
    </row>
    <row r="138" spans="1:7">
      <c r="A138" t="str">
        <f>'BSB Headers'!A138</f>
        <v>P13</v>
      </c>
      <c r="B138">
        <f>'BSB Headers'!B138</f>
        <v>17</v>
      </c>
      <c r="C138" t="str">
        <f>'BSB Headers'!C138</f>
        <v>GPIO_77</v>
      </c>
      <c r="D138" t="str">
        <f>VLOOKUP($C138, 'BSB Interface'!$A$2:$C$161, 2, FALSE)</f>
        <v>P2</v>
      </c>
      <c r="E138">
        <f>VLOOKUP($C138, 'BSB Interface'!$A$2:$C$161, 3, FALSE)</f>
        <v>77</v>
      </c>
      <c r="F138" t="str">
        <f>VLOOKUP(E138, IF(D138="P1", 'SOM Board'!$B$2:$F$81, 'SOM Board'!$B$82:$F$161), 5, FALSE)</f>
        <v xml:space="preserve">M1 </v>
      </c>
      <c r="G138" t="str">
        <f>VLOOKUP($E138, IF($D138="P1", 'SOM Board'!$B$2:$F$81, 'SOM Board'!$B$82:$F$161), 2, FALSE)</f>
        <v xml:space="preserve">FPGA_GPIO71P </v>
      </c>
    </row>
    <row r="139" spans="1:7">
      <c r="A139" t="str">
        <f>'BSB Headers'!A139</f>
        <v>P13</v>
      </c>
      <c r="B139">
        <f>'BSB Headers'!B139</f>
        <v>18</v>
      </c>
      <c r="C139" t="str">
        <f>'BSB Headers'!C139</f>
        <v>GPIO_43</v>
      </c>
      <c r="D139" t="str">
        <f>VLOOKUP($C139, 'BSB Interface'!$A$2:$C$161, 2, FALSE)</f>
        <v>P2</v>
      </c>
      <c r="E139">
        <f>VLOOKUP($C139, 'BSB Interface'!$A$2:$C$161, 3, FALSE)</f>
        <v>43</v>
      </c>
      <c r="F139" t="str">
        <f>VLOOKUP(E139, IF(D139="P1", 'SOM Board'!$B$2:$F$81, 'SOM Board'!$B$82:$F$161), 5, FALSE)</f>
        <v xml:space="preserve">B20 </v>
      </c>
      <c r="G139" t="str">
        <f>VLOOKUP($E139, IF($D139="P1", 'SOM Board'!$B$2:$F$81, 'SOM Board'!$B$82:$F$161), 2, FALSE)</f>
        <v xml:space="preserve">FPGA_GPIO24P </v>
      </c>
    </row>
    <row r="140" spans="1:7">
      <c r="A140" t="str">
        <f>'BSB Headers'!A140</f>
        <v>P13</v>
      </c>
      <c r="B140">
        <f>'BSB Headers'!B140</f>
        <v>19</v>
      </c>
      <c r="C140" t="str">
        <f>'BSB Headers'!C140</f>
        <v>GPIO_75</v>
      </c>
      <c r="D140" t="str">
        <f>VLOOKUP($C140, 'BSB Interface'!$A$2:$C$161, 2, FALSE)</f>
        <v>P2</v>
      </c>
      <c r="E140">
        <f>VLOOKUP($C140, 'BSB Interface'!$A$2:$C$161, 3, FALSE)</f>
        <v>75</v>
      </c>
      <c r="F140" t="str">
        <f>VLOOKUP(E140, IF(D140="P1", 'SOM Board'!$B$2:$F$81, 'SOM Board'!$B$82:$F$161), 5, FALSE)</f>
        <v xml:space="preserve">M2 </v>
      </c>
      <c r="G140" t="str">
        <f>VLOOKUP($E140, IF($D140="P1", 'SOM Board'!$B$2:$F$81, 'SOM Board'!$B$82:$F$161), 2, FALSE)</f>
        <v xml:space="preserve">FPGA_GPIO71N </v>
      </c>
    </row>
    <row r="141" spans="1:7">
      <c r="A141" t="str">
        <f>'BSB Headers'!A141</f>
        <v>P13</v>
      </c>
      <c r="B141">
        <f>'BSB Headers'!B141</f>
        <v>20</v>
      </c>
      <c r="C141" t="str">
        <f>'BSB Headers'!C141</f>
        <v>GPIO_41</v>
      </c>
      <c r="D141" t="str">
        <f>VLOOKUP($C141, 'BSB Interface'!$A$2:$C$161, 2, FALSE)</f>
        <v>P2</v>
      </c>
      <c r="E141">
        <f>VLOOKUP($C141, 'BSB Interface'!$A$2:$C$161, 3, FALSE)</f>
        <v>41</v>
      </c>
      <c r="F141" t="str">
        <f>VLOOKUP(E141, IF(D141="P1", 'SOM Board'!$B$2:$F$81, 'SOM Board'!$B$82:$F$161), 5, FALSE)</f>
        <v xml:space="preserve">E18 </v>
      </c>
      <c r="G141" t="str">
        <f>VLOOKUP($E141, IF($D141="P1", 'SOM Board'!$B$2:$F$81, 'SOM Board'!$B$82:$F$161), 2, FALSE)</f>
        <v xml:space="preserve">FPGA_GPIO25N </v>
      </c>
    </row>
    <row r="142" spans="1:7">
      <c r="A142" t="str">
        <f>'BSB Headers'!A142</f>
        <v>P14</v>
      </c>
      <c r="B142">
        <f>'BSB Headers'!B142</f>
        <v>1</v>
      </c>
      <c r="C142" t="str">
        <f>'BSB Headers'!C142</f>
        <v>GPIO_25</v>
      </c>
      <c r="D142" t="str">
        <f>VLOOKUP($C142, 'BSB Interface'!$A$2:$C$161, 2, FALSE)</f>
        <v>P2</v>
      </c>
      <c r="E142">
        <f>VLOOKUP($C142, 'BSB Interface'!$A$2:$C$161, 3, FALSE)</f>
        <v>25</v>
      </c>
      <c r="F142" t="str">
        <f>VLOOKUP(E142, IF(D142="P1", 'SOM Board'!$B$2:$F$81, 'SOM Board'!$B$82:$F$161), 5, FALSE)</f>
        <v xml:space="preserve">AB2 </v>
      </c>
      <c r="G142" t="str">
        <f>VLOOKUP($E142, IF($D142="P1", 'SOM Board'!$B$2:$F$81, 'SOM Board'!$B$82:$F$161), 2, FALSE)</f>
        <v xml:space="preserve">MSS_GPIO_13 </v>
      </c>
    </row>
    <row r="143" spans="1:7">
      <c r="A143" t="str">
        <f>'BSB Headers'!A143</f>
        <v>P14</v>
      </c>
      <c r="B143">
        <f>'BSB Headers'!B143</f>
        <v>2</v>
      </c>
      <c r="C143" t="str">
        <f>'BSB Headers'!C143</f>
        <v>GPIO_19</v>
      </c>
      <c r="D143" t="str">
        <f>VLOOKUP($C143, 'BSB Interface'!$A$2:$C$161, 2, FALSE)</f>
        <v>P2</v>
      </c>
      <c r="E143">
        <f>VLOOKUP($C143, 'BSB Interface'!$A$2:$C$161, 3, FALSE)</f>
        <v>19</v>
      </c>
      <c r="F143" t="str">
        <f>VLOOKUP(E143, IF(D143="P1", 'SOM Board'!$B$2:$F$81, 'SOM Board'!$B$82:$F$161), 5, FALSE)</f>
        <v xml:space="preserve">U3 </v>
      </c>
      <c r="G143" t="str">
        <f>VLOOKUP($E143, IF($D143="P1", 'SOM Board'!$B$2:$F$81, 'SOM Board'!$B$82:$F$161), 2, FALSE)</f>
        <v xml:space="preserve">MSS_GPIO_10 </v>
      </c>
    </row>
    <row r="144" spans="1:7">
      <c r="A144" t="str">
        <f>'BSB Headers'!A144</f>
        <v>P14</v>
      </c>
      <c r="B144">
        <f>'BSB Headers'!B144</f>
        <v>3</v>
      </c>
      <c r="C144" t="str">
        <f>'BSB Headers'!C144</f>
        <v>GPIO_23</v>
      </c>
      <c r="D144" t="str">
        <f>VLOOKUP($C144, 'BSB Interface'!$A$2:$C$161, 2, FALSE)</f>
        <v>P2</v>
      </c>
      <c r="E144">
        <f>VLOOKUP($C144, 'BSB Interface'!$A$2:$C$161, 3, FALSE)</f>
        <v>23</v>
      </c>
      <c r="F144" t="str">
        <f>VLOOKUP(E144, IF(D144="P1", 'SOM Board'!$B$2:$F$81, 'SOM Board'!$B$82:$F$161), 5, FALSE)</f>
        <v xml:space="preserve">AA2 </v>
      </c>
      <c r="G144" t="str">
        <f>VLOOKUP($E144, IF($D144="P1", 'SOM Board'!$B$2:$F$81, 'SOM Board'!$B$82:$F$161), 2, FALSE)</f>
        <v xml:space="preserve">MSS_GPIO_12 </v>
      </c>
    </row>
    <row r="145" spans="1:7">
      <c r="A145" t="str">
        <f>'BSB Headers'!A145</f>
        <v>P14</v>
      </c>
      <c r="B145">
        <f>'BSB Headers'!B145</f>
        <v>4</v>
      </c>
      <c r="C145" t="str">
        <f>'BSB Headers'!C145</f>
        <v>GPIO_17</v>
      </c>
      <c r="D145" t="str">
        <f>VLOOKUP($C145, 'BSB Interface'!$A$2:$C$161, 2, FALSE)</f>
        <v>P2</v>
      </c>
      <c r="E145">
        <f>VLOOKUP($C145, 'BSB Interface'!$A$2:$C$161, 3, FALSE)</f>
        <v>17</v>
      </c>
      <c r="F145" t="str">
        <f>VLOOKUP(E145, IF(D145="P1", 'SOM Board'!$B$2:$F$81, 'SOM Board'!$B$82:$F$161), 5, FALSE)</f>
        <v xml:space="preserve">V3 </v>
      </c>
      <c r="G145" t="str">
        <f>VLOOKUP($E145, IF($D145="P1", 'SOM Board'!$B$2:$F$81, 'SOM Board'!$B$82:$F$161), 2, FALSE)</f>
        <v xml:space="preserve">MSS_GPIO_9 </v>
      </c>
    </row>
    <row r="146" spans="1:7">
      <c r="A146" t="str">
        <f>'BSB Headers'!A146</f>
        <v>P14</v>
      </c>
      <c r="B146">
        <f>'BSB Headers'!B146</f>
        <v>5</v>
      </c>
      <c r="C146" t="str">
        <f>'BSB Headers'!C146</f>
        <v>GPIO_21</v>
      </c>
      <c r="D146" t="str">
        <f>VLOOKUP($C146, 'BSB Interface'!$A$2:$C$161, 2, FALSE)</f>
        <v>P2</v>
      </c>
      <c r="E146">
        <f>VLOOKUP($C146, 'BSB Interface'!$A$2:$C$161, 3, FALSE)</f>
        <v>21</v>
      </c>
      <c r="F146" t="str">
        <f>VLOOKUP(E146, IF(D146="P1", 'SOM Board'!$B$2:$F$81, 'SOM Board'!$B$82:$F$161), 5, FALSE)</f>
        <v xml:space="preserve">T4 </v>
      </c>
      <c r="G146" t="str">
        <f>VLOOKUP($E146, IF($D146="P1", 'SOM Board'!$B$2:$F$81, 'SOM Board'!$B$82:$F$161), 2, FALSE)</f>
        <v xml:space="preserve">MSS_GPIO_11 </v>
      </c>
    </row>
    <row r="147" spans="1:7">
      <c r="A147" t="str">
        <f>'BSB Headers'!A147</f>
        <v>P14</v>
      </c>
      <c r="B147">
        <f>'BSB Headers'!B147</f>
        <v>6</v>
      </c>
      <c r="C147" t="str">
        <f>'BSB Headers'!C147</f>
        <v>GPIO_15</v>
      </c>
      <c r="D147" t="str">
        <f>VLOOKUP($C147, 'BSB Interface'!$A$2:$C$161, 2, FALSE)</f>
        <v>P2</v>
      </c>
      <c r="E147">
        <f>VLOOKUP($C147, 'BSB Interface'!$A$2:$C$161, 3, FALSE)</f>
        <v>15</v>
      </c>
      <c r="F147" t="str">
        <f>VLOOKUP(E147, IF(D147="P1", 'SOM Board'!$B$2:$F$81, 'SOM Board'!$B$82:$F$161), 5, FALSE)</f>
        <v xml:space="preserve">T3 </v>
      </c>
      <c r="G147" t="str">
        <f>VLOOKUP($E147, IF($D147="P1", 'SOM Board'!$B$2:$F$81, 'SOM Board'!$B$82:$F$161), 2, FALSE)</f>
        <v xml:space="preserve">MSS_GPIO_8 </v>
      </c>
    </row>
    <row r="148" spans="1:7">
      <c r="A148" t="str">
        <f>'BSB Headers'!A148</f>
        <v>P14</v>
      </c>
      <c r="B148">
        <f>'BSB Headers'!B148</f>
        <v>7</v>
      </c>
      <c r="C148" t="str">
        <f>'BSB Headers'!C148</f>
        <v>GPIO_27</v>
      </c>
      <c r="D148" t="str">
        <f>VLOOKUP($C148, 'BSB Interface'!$A$2:$C$161, 2, FALSE)</f>
        <v>P2</v>
      </c>
      <c r="E148">
        <f>VLOOKUP($C148, 'BSB Interface'!$A$2:$C$161, 3, FALSE)</f>
        <v>27</v>
      </c>
      <c r="F148" t="str">
        <f>VLOOKUP(E148, IF(D148="P1", 'SOM Board'!$B$2:$F$81, 'SOM Board'!$B$82:$F$161), 5, FALSE)</f>
        <v xml:space="preserve">AB3 </v>
      </c>
      <c r="G148" t="str">
        <f>VLOOKUP($E148, IF($D148="P1", 'SOM Board'!$B$2:$F$81, 'SOM Board'!$B$82:$F$161), 2, FALSE)</f>
        <v xml:space="preserve">MSS_GPIO_14 </v>
      </c>
    </row>
    <row r="149" spans="1:7">
      <c r="A149" t="str">
        <f>'BSB Headers'!A149</f>
        <v>P14</v>
      </c>
      <c r="B149">
        <f>'BSB Headers'!B149</f>
        <v>8</v>
      </c>
      <c r="C149" t="str">
        <f>'BSB Headers'!C149</f>
        <v>GPIO_13</v>
      </c>
      <c r="D149" t="str">
        <f>VLOOKUP($C149, 'BSB Interface'!$A$2:$C$161, 2, FALSE)</f>
        <v>P2</v>
      </c>
      <c r="E149">
        <f>VLOOKUP($C149, 'BSB Interface'!$A$2:$C$161, 3, FALSE)</f>
        <v>13</v>
      </c>
      <c r="F149" t="str">
        <f>VLOOKUP(E149, IF(D149="P1", 'SOM Board'!$B$2:$F$81, 'SOM Board'!$B$82:$F$161), 5, FALSE)</f>
        <v xml:space="preserve">W2 </v>
      </c>
      <c r="G149" t="str">
        <f>VLOOKUP($E149, IF($D149="P1", 'SOM Board'!$B$2:$F$81, 'SOM Board'!$B$82:$F$161), 2, FALSE)</f>
        <v xml:space="preserve">MSS_GPIO_7 </v>
      </c>
    </row>
    <row r="150" spans="1:7">
      <c r="A150" t="str">
        <f>'BSB Headers'!A150</f>
        <v>P14</v>
      </c>
      <c r="B150">
        <f>'BSB Headers'!B150</f>
        <v>9</v>
      </c>
      <c r="C150" t="str">
        <f>'BSB Headers'!C150</f>
        <v>GPIO_29</v>
      </c>
      <c r="D150" t="str">
        <f>VLOOKUP($C150, 'BSB Interface'!$A$2:$C$161, 2, FALSE)</f>
        <v>P2</v>
      </c>
      <c r="E150">
        <f>VLOOKUP($C150, 'BSB Interface'!$A$2:$C$161, 3, FALSE)</f>
        <v>29</v>
      </c>
      <c r="F150" t="str">
        <f>VLOOKUP(E150, IF(D150="P1", 'SOM Board'!$B$2:$F$81, 'SOM Board'!$B$82:$F$161), 5, FALSE)</f>
        <v xml:space="preserve">Y3 </v>
      </c>
      <c r="G150" t="str">
        <f>VLOOKUP($E150, IF($D150="P1", 'SOM Board'!$B$2:$F$81, 'SOM Board'!$B$82:$F$161), 2, FALSE)</f>
        <v xml:space="preserve">MSS_GPIO_15 </v>
      </c>
    </row>
    <row r="151" spans="1:7">
      <c r="A151" t="str">
        <f>'BSB Headers'!A151</f>
        <v>P14</v>
      </c>
      <c r="B151">
        <f>'BSB Headers'!B151</f>
        <v>10</v>
      </c>
      <c r="C151" t="str">
        <f>'BSB Headers'!C151</f>
        <v>GPIO_11</v>
      </c>
      <c r="D151" t="str">
        <f>VLOOKUP($C151, 'BSB Interface'!$A$2:$C$161, 2, FALSE)</f>
        <v>P2</v>
      </c>
      <c r="E151">
        <f>VLOOKUP($C151, 'BSB Interface'!$A$2:$C$161, 3, FALSE)</f>
        <v>11</v>
      </c>
      <c r="F151" t="str">
        <f>VLOOKUP(E151, IF(D151="P1", 'SOM Board'!$B$2:$F$81, 'SOM Board'!$B$82:$F$161), 5, FALSE)</f>
        <v xml:space="preserve">V2 </v>
      </c>
      <c r="G151" t="str">
        <f>VLOOKUP($E151, IF($D151="P1", 'SOM Board'!$B$2:$F$81, 'SOM Board'!$B$82:$F$161), 2, FALSE)</f>
        <v xml:space="preserve">MSS_GPIO_6 </v>
      </c>
    </row>
    <row r="152" spans="1:7">
      <c r="A152" t="str">
        <f>'BSB Headers'!A152</f>
        <v>P14</v>
      </c>
      <c r="B152">
        <f>'BSB Headers'!B152</f>
        <v>11</v>
      </c>
      <c r="C152" t="str">
        <f>'BSB Headers'!C152</f>
        <v>GPIO_31</v>
      </c>
      <c r="D152" t="str">
        <f>VLOOKUP($C152, 'BSB Interface'!$A$2:$C$161, 2, FALSE)</f>
        <v>P2</v>
      </c>
      <c r="E152">
        <f>VLOOKUP($C152, 'BSB Interface'!$A$2:$C$161, 3, FALSE)</f>
        <v>31</v>
      </c>
      <c r="F152" t="str">
        <f>VLOOKUP(E152, IF(D152="P1", 'SOM Board'!$B$2:$F$81, 'SOM Board'!$B$82:$F$161), 5, FALSE)</f>
        <v xml:space="preserve">B22 </v>
      </c>
      <c r="G152" t="str">
        <f>VLOOKUP($E152, IF($D152="P1", 'SOM Board'!$B$2:$F$81, 'SOM Board'!$B$82:$F$161), 2, FALSE)</f>
        <v xml:space="preserve">FPGA_GPIO27P </v>
      </c>
    </row>
    <row r="153" spans="1:7">
      <c r="A153" t="str">
        <f>'BSB Headers'!A153</f>
        <v>P14</v>
      </c>
      <c r="B153">
        <f>'BSB Headers'!B153</f>
        <v>12</v>
      </c>
      <c r="C153" t="str">
        <f>'BSB Headers'!C153</f>
        <v>GPIO_9</v>
      </c>
      <c r="D153" t="str">
        <f>VLOOKUP($C153, 'BSB Interface'!$A$2:$C$161, 2, FALSE)</f>
        <v>P2</v>
      </c>
      <c r="E153">
        <f>VLOOKUP($C153, 'BSB Interface'!$A$2:$C$161, 3, FALSE)</f>
        <v>9</v>
      </c>
      <c r="F153" t="str">
        <f>VLOOKUP(E153, IF(D153="P1", 'SOM Board'!$B$2:$F$81, 'SOM Board'!$B$82:$F$161), 5, FALSE)</f>
        <v xml:space="preserve">U2 </v>
      </c>
      <c r="G153" t="str">
        <f>VLOOKUP($E153, IF($D153="P1", 'SOM Board'!$B$2:$F$81, 'SOM Board'!$B$82:$F$161), 2, FALSE)</f>
        <v xml:space="preserve">MSS_GPIO_5 </v>
      </c>
    </row>
    <row r="154" spans="1:7">
      <c r="A154" t="str">
        <f>'BSB Headers'!A154</f>
        <v>P14</v>
      </c>
      <c r="B154">
        <f>'BSB Headers'!B154</f>
        <v>13</v>
      </c>
      <c r="C154" t="str">
        <f>'BSB Headers'!C154</f>
        <v>GPIO_33</v>
      </c>
      <c r="D154" t="str">
        <f>VLOOKUP($C154, 'BSB Interface'!$A$2:$C$161, 2, FALSE)</f>
        <v>P2</v>
      </c>
      <c r="E154">
        <f>VLOOKUP($C154, 'BSB Interface'!$A$2:$C$161, 3, FALSE)</f>
        <v>33</v>
      </c>
      <c r="F154" t="str">
        <f>VLOOKUP(E154, IF(D154="P1", 'SOM Board'!$B$2:$F$81, 'SOM Board'!$B$82:$F$161), 5, FALSE)</f>
        <v xml:space="preserve">C22 </v>
      </c>
      <c r="G154" t="str">
        <f>VLOOKUP($E154, IF($D154="P1", 'SOM Board'!$B$2:$F$81, 'SOM Board'!$B$82:$F$161), 2, FALSE)</f>
        <v xml:space="preserve">FPGA_GPIO27N </v>
      </c>
    </row>
    <row r="155" spans="1:7">
      <c r="A155" t="str">
        <f>'BSB Headers'!A155</f>
        <v>P14</v>
      </c>
      <c r="B155">
        <f>'BSB Headers'!B155</f>
        <v>14</v>
      </c>
      <c r="C155" t="str">
        <f>'BSB Headers'!C155</f>
        <v>GPIO_7</v>
      </c>
      <c r="D155" t="str">
        <f>VLOOKUP($C155, 'BSB Interface'!$A$2:$C$161, 2, FALSE)</f>
        <v>P2</v>
      </c>
      <c r="E155">
        <f>VLOOKUP($C155, 'BSB Interface'!$A$2:$C$161, 3, FALSE)</f>
        <v>7</v>
      </c>
      <c r="F155" t="str">
        <f>VLOOKUP(E155, IF(D155="P1", 'SOM Board'!$B$2:$F$81, 'SOM Board'!$B$82:$F$161), 5, FALSE)</f>
        <v xml:space="preserve">AA1 </v>
      </c>
      <c r="G155" t="str">
        <f>VLOOKUP($E155, IF($D155="P1", 'SOM Board'!$B$2:$F$81, 'SOM Board'!$B$82:$F$161), 2, FALSE)</f>
        <v xml:space="preserve">MSS_GPIO_4 </v>
      </c>
    </row>
    <row r="156" spans="1:7">
      <c r="A156" t="str">
        <f>'BSB Headers'!A156</f>
        <v>P14</v>
      </c>
      <c r="B156">
        <f>'BSB Headers'!B156</f>
        <v>15</v>
      </c>
      <c r="C156" t="str">
        <f>'BSB Headers'!C156</f>
        <v>GPIO_35</v>
      </c>
      <c r="D156" t="str">
        <f>VLOOKUP($C156, 'BSB Interface'!$A$2:$C$161, 2, FALSE)</f>
        <v>P2</v>
      </c>
      <c r="E156">
        <f>VLOOKUP($C156, 'BSB Interface'!$A$2:$C$161, 3, FALSE)</f>
        <v>35</v>
      </c>
      <c r="F156" t="str">
        <f>VLOOKUP(E156, IF(D156="P1", 'SOM Board'!$B$2:$F$81, 'SOM Board'!$B$82:$F$161), 5, FALSE)</f>
        <v xml:space="preserve">G17 </v>
      </c>
      <c r="G156" t="str">
        <f>VLOOKUP($E156, IF($D156="P1", 'SOM Board'!$B$2:$F$81, 'SOM Board'!$B$82:$F$161), 2, FALSE)</f>
        <v xml:space="preserve">FPGA_GPIO26P </v>
      </c>
    </row>
    <row r="157" spans="1:7">
      <c r="A157" t="str">
        <f>'BSB Headers'!A157</f>
        <v>P14</v>
      </c>
      <c r="B157">
        <f>'BSB Headers'!B157</f>
        <v>16</v>
      </c>
      <c r="C157" t="str">
        <f>'BSB Headers'!C157</f>
        <v>GPIO_5</v>
      </c>
      <c r="D157" t="str">
        <f>VLOOKUP($C157, 'BSB Interface'!$A$2:$C$161, 2, FALSE)</f>
        <v>P2</v>
      </c>
      <c r="E157">
        <f>VLOOKUP($C157, 'BSB Interface'!$A$2:$C$161, 3, FALSE)</f>
        <v>5</v>
      </c>
      <c r="F157" t="str">
        <f>VLOOKUP(E157, IF(D157="P1", 'SOM Board'!$B$2:$F$81, 'SOM Board'!$B$82:$F$161), 5, FALSE)</f>
        <v xml:space="preserve">J6 </v>
      </c>
      <c r="G157" t="str">
        <f>VLOOKUP($E157, IF($D157="P1", 'SOM Board'!$B$2:$F$81, 'SOM Board'!$B$82:$F$161), 2, FALSE)</f>
        <v xml:space="preserve">FPGA_GPIO81N </v>
      </c>
    </row>
    <row r="158" spans="1:7">
      <c r="A158" t="str">
        <f>'BSB Headers'!A158</f>
        <v>P14</v>
      </c>
      <c r="B158">
        <f>'BSB Headers'!B158</f>
        <v>17</v>
      </c>
      <c r="C158" t="str">
        <f>'BSB Headers'!C158</f>
        <v>GPIO_37</v>
      </c>
      <c r="D158" t="str">
        <f>VLOOKUP($C158, 'BSB Interface'!$A$2:$C$161, 2, FALSE)</f>
        <v>P2</v>
      </c>
      <c r="E158">
        <f>VLOOKUP($C158, 'BSB Interface'!$A$2:$C$161, 3, FALSE)</f>
        <v>37</v>
      </c>
      <c r="F158" t="str">
        <f>VLOOKUP(E158, IF(D158="P1", 'SOM Board'!$B$2:$F$81, 'SOM Board'!$B$82:$F$161), 5, FALSE)</f>
        <v xml:space="preserve">G18 </v>
      </c>
      <c r="G158" t="str">
        <f>VLOOKUP($E158, IF($D158="P1", 'SOM Board'!$B$2:$F$81, 'SOM Board'!$B$82:$F$161), 2, FALSE)</f>
        <v xml:space="preserve">FPGA_GPIO26N </v>
      </c>
    </row>
    <row r="159" spans="1:7">
      <c r="A159" t="str">
        <f>'BSB Headers'!A159</f>
        <v>P14</v>
      </c>
      <c r="B159">
        <f>'BSB Headers'!B159</f>
        <v>18</v>
      </c>
      <c r="C159" t="str">
        <f>'BSB Headers'!C159</f>
        <v>GPIO_3</v>
      </c>
      <c r="D159" t="str">
        <f>VLOOKUP($C159, 'BSB Interface'!$A$2:$C$161, 2, FALSE)</f>
        <v>P2</v>
      </c>
      <c r="E159">
        <f>VLOOKUP($C159, 'BSB Interface'!$A$2:$C$161, 3, FALSE)</f>
        <v>3</v>
      </c>
      <c r="F159" t="str">
        <f>VLOOKUP(E159, IF(D159="P1", 'SOM Board'!$B$2:$F$81, 'SOM Board'!$B$82:$F$161), 5, FALSE)</f>
        <v xml:space="preserve">H6 </v>
      </c>
      <c r="G159" t="str">
        <f>VLOOKUP($E159, IF($D159="P1", 'SOM Board'!$B$2:$F$81, 'SOM Board'!$B$82:$F$161), 2, FALSE)</f>
        <v xml:space="preserve">FPGA_GPIO81P </v>
      </c>
    </row>
    <row r="160" spans="1:7">
      <c r="A160" t="str">
        <f>'BSB Headers'!A160</f>
        <v>P14</v>
      </c>
      <c r="B160">
        <f>'BSB Headers'!B160</f>
        <v>19</v>
      </c>
      <c r="C160" t="str">
        <f>'BSB Headers'!C160</f>
        <v>GPIO_39</v>
      </c>
      <c r="D160" t="str">
        <f>VLOOKUP($C160, 'BSB Interface'!$A$2:$C$161, 2, FALSE)</f>
        <v>P2</v>
      </c>
      <c r="E160">
        <f>VLOOKUP($C160, 'BSB Interface'!$A$2:$C$161, 3, FALSE)</f>
        <v>39</v>
      </c>
      <c r="F160" t="str">
        <f>VLOOKUP(E160, IF(D160="P1", 'SOM Board'!$B$2:$F$81, 'SOM Board'!$B$82:$F$161), 5, FALSE)</f>
        <v xml:space="preserve">F17 </v>
      </c>
      <c r="G160" t="str">
        <f>VLOOKUP($E160, IF($D160="P1", 'SOM Board'!$B$2:$F$81, 'SOM Board'!$B$82:$F$161), 2, FALSE)</f>
        <v xml:space="preserve">FPGA_GPIO25P </v>
      </c>
    </row>
    <row r="161" spans="1:7">
      <c r="A161" t="str">
        <f>'BSB Headers'!A161</f>
        <v>P14</v>
      </c>
      <c r="B161">
        <f>'BSB Headers'!B161</f>
        <v>20</v>
      </c>
      <c r="C161" t="str">
        <f>'BSB Headers'!C161</f>
        <v>GPIO_1</v>
      </c>
      <c r="D161" t="str">
        <f>VLOOKUP($C161, 'BSB Interface'!$A$2:$C$161, 2, FALSE)</f>
        <v>P2</v>
      </c>
      <c r="E161">
        <f>VLOOKUP($C161, 'BSB Interface'!$A$2:$C$161, 3, FALSE)</f>
        <v>1</v>
      </c>
      <c r="F161" t="str">
        <f>VLOOKUP($E161, IF($D161="P1", 'SOM Board'!$B$2:$F$81, 'SOM Board'!$B$82:$F$161), 5, FALSE)</f>
        <v xml:space="preserve">E1 </v>
      </c>
      <c r="G161" t="str">
        <f>VLOOKUP($E161, IF($D161="P1", 'SOM Board'!$B$2:$F$81, 'SOM Board'!$B$82:$F$161), 2, FALSE)</f>
        <v xml:space="preserve">FPGA_GPIO84P 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"/>
  <sheetViews>
    <sheetView tabSelected="1" topLeftCell="A108" workbookViewId="0">
      <selection activeCell="L119" sqref="L119"/>
    </sheetView>
  </sheetViews>
  <sheetFormatPr baseColWidth="10" defaultRowHeight="15" x14ac:dyDescent="0"/>
  <cols>
    <col min="1" max="1" width="7.1640625" bestFit="1" customWidth="1"/>
    <col min="2" max="2" width="3.83203125" bestFit="1" customWidth="1"/>
    <col min="3" max="3" width="12.1640625" bestFit="1" customWidth="1"/>
    <col min="4" max="4" width="9.6640625" bestFit="1" customWidth="1"/>
    <col min="5" max="5" width="5.5" bestFit="1" customWidth="1"/>
    <col min="7" max="7" width="14.5" bestFit="1" customWidth="1"/>
    <col min="8" max="8" width="21.33203125" bestFit="1" customWidth="1"/>
    <col min="9" max="9" width="14.33203125" customWidth="1"/>
  </cols>
  <sheetData>
    <row r="1" spans="1:8">
      <c r="A1" t="s">
        <v>1247</v>
      </c>
      <c r="B1" t="s">
        <v>0</v>
      </c>
      <c r="C1" t="s">
        <v>762</v>
      </c>
      <c r="D1" t="s">
        <v>761</v>
      </c>
      <c r="E1" t="s">
        <v>0</v>
      </c>
      <c r="F1" t="s">
        <v>1278</v>
      </c>
      <c r="G1" t="s">
        <v>1279</v>
      </c>
      <c r="H1" t="s">
        <v>1280</v>
      </c>
    </row>
    <row r="2" spans="1:8">
      <c r="A2" t="str">
        <f>'BSB Headers'!A2</f>
        <v>P7</v>
      </c>
      <c r="B2">
        <f>'BSB Headers'!B2</f>
        <v>1</v>
      </c>
      <c r="C2" t="str">
        <f>'BSB Headers'!C2</f>
        <v>VCC3</v>
      </c>
      <c r="D2" t="str">
        <f>VLOOKUP($C2, 'BSB Interface'!$A$2:$C$161, 2, FALSE)</f>
        <v>P1</v>
      </c>
      <c r="E2">
        <f>VLOOKUP($C2, 'BSB Interface'!$A$2:$C$161, 3, FALSE)</f>
        <v>77</v>
      </c>
      <c r="F2">
        <f>VLOOKUP(E2, IF(D2="P1", 'SOM Board'!$B$2:$F$81, 'SOM Board'!$B$82:$F$161), 5, FALSE)</f>
        <v>0</v>
      </c>
      <c r="G2" t="str">
        <f>VLOOKUP($E2, IF($D2="P1", 'SOM Board'!$B$2:$F$81, 'SOM Board'!$B$82:$F$161), 2, FALSE)</f>
        <v>VCC3</v>
      </c>
    </row>
    <row r="3" spans="1:8">
      <c r="A3" t="str">
        <f>'BSB Headers'!A3</f>
        <v>P7</v>
      </c>
      <c r="B3">
        <f>'BSB Headers'!B3</f>
        <v>2</v>
      </c>
      <c r="C3" t="str">
        <f>'BSB Headers'!C3</f>
        <v>GND</v>
      </c>
      <c r="D3" t="str">
        <f>VLOOKUP($C3, 'BSB Interface'!$A$2:$C$161, 2, FALSE)</f>
        <v>P1</v>
      </c>
      <c r="E3">
        <f>VLOOKUP($C3, 'BSB Interface'!$A$2:$C$161, 3, FALSE)</f>
        <v>2</v>
      </c>
      <c r="F3">
        <f>VLOOKUP(E3, IF(D3="P1", 'SOM Board'!$B$2:$F$81, 'SOM Board'!$B$82:$F$161), 5, FALSE)</f>
        <v>0</v>
      </c>
      <c r="G3" t="str">
        <f>VLOOKUP($E3, IF($D3="P1", 'SOM Board'!$B$2:$F$81, 'SOM Board'!$B$82:$F$161), 2, FALSE)</f>
        <v>GND</v>
      </c>
    </row>
    <row r="4" spans="1:8">
      <c r="A4" t="str">
        <f>'BSB Headers'!A4</f>
        <v>P7</v>
      </c>
      <c r="B4">
        <f>'BSB Headers'!B4</f>
        <v>3</v>
      </c>
      <c r="C4" t="str">
        <f>'BSB Headers'!C4</f>
        <v>ADC8</v>
      </c>
      <c r="D4" t="str">
        <f>VLOOKUP($C4, 'BSB Interface'!$A$2:$C$161, 2, FALSE)</f>
        <v>P1</v>
      </c>
      <c r="E4">
        <f>VLOOKUP($C4, 'BSB Interface'!$A$2:$C$161, 3, FALSE)</f>
        <v>68</v>
      </c>
      <c r="F4" t="str">
        <f>VLOOKUP(E4, IF(D4="P1", 'SOM Board'!$B$2:$F$81, 'SOM Board'!$B$82:$F$161), 5, FALSE)</f>
        <v xml:space="preserve">V13 </v>
      </c>
      <c r="G4" t="str">
        <f>VLOOKUP($E4, IF($D4="P1", 'SOM Board'!$B$2:$F$81, 'SOM Board'!$B$82:$F$161), 2, FALSE)</f>
        <v xml:space="preserve">ABPS5 </v>
      </c>
    </row>
    <row r="5" spans="1:8">
      <c r="A5" t="str">
        <f>'BSB Headers'!A5</f>
        <v>P7</v>
      </c>
      <c r="B5">
        <f>'BSB Headers'!B5</f>
        <v>4</v>
      </c>
      <c r="C5" t="str">
        <f>'BSB Headers'!C5</f>
        <v>ADC17</v>
      </c>
      <c r="D5" t="str">
        <f>VLOOKUP($C5, 'BSB Interface'!$A$2:$C$161, 2, FALSE)</f>
        <v>P1</v>
      </c>
      <c r="E5">
        <f>VLOOKUP($C5, 'BSB Interface'!$A$2:$C$161, 3, FALSE)</f>
        <v>66</v>
      </c>
      <c r="F5" t="str">
        <f>VLOOKUP(E5, IF(D5="P1", 'SOM Board'!$B$2:$F$81, 'SOM Board'!$B$82:$F$161), 5, FALSE)</f>
        <v xml:space="preserve">AB14 </v>
      </c>
      <c r="G5" t="str">
        <f>VLOOKUP($E5, IF($D5="P1", 'SOM Board'!$B$2:$F$81, 'SOM Board'!$B$82:$F$161), 2, FALSE)</f>
        <v xml:space="preserve">ABPS4 </v>
      </c>
    </row>
    <row r="6" spans="1:8">
      <c r="A6" t="str">
        <f>'BSB Headers'!A6</f>
        <v>P7</v>
      </c>
      <c r="B6">
        <f>'BSB Headers'!B6</f>
        <v>5</v>
      </c>
      <c r="C6" t="str">
        <f>'BSB Headers'!C6</f>
        <v>ADC9</v>
      </c>
      <c r="D6" t="str">
        <f>VLOOKUP($C6, 'BSB Interface'!$A$2:$C$161, 2, FALSE)</f>
        <v>P1</v>
      </c>
      <c r="E6">
        <f>VLOOKUP($C6, 'BSB Interface'!$A$2:$C$161, 3, FALSE)</f>
        <v>64</v>
      </c>
      <c r="F6" t="str">
        <f>VLOOKUP(E6, IF(D6="P1", 'SOM Board'!$B$2:$F$81, 'SOM Board'!$B$82:$F$161), 5, FALSE)</f>
        <v xml:space="preserve">Y11 </v>
      </c>
      <c r="G6" t="str">
        <f>VLOOKUP($E6, IF($D6="P1", 'SOM Board'!$B$2:$F$81, 'SOM Board'!$B$82:$F$161), 2, FALSE)</f>
        <v xml:space="preserve">ABPS7 </v>
      </c>
    </row>
    <row r="7" spans="1:8">
      <c r="A7" t="str">
        <f>'BSB Headers'!A7</f>
        <v>P7</v>
      </c>
      <c r="B7">
        <f>'BSB Headers'!B7</f>
        <v>6</v>
      </c>
      <c r="C7" t="str">
        <f>'BSB Headers'!C7</f>
        <v>ADC18</v>
      </c>
      <c r="D7" t="str">
        <f>VLOOKUP($C7, 'BSB Interface'!$A$2:$C$161, 2, FALSE)</f>
        <v>P1</v>
      </c>
      <c r="E7">
        <f>VLOOKUP($C7, 'BSB Interface'!$A$2:$C$161, 3, FALSE)</f>
        <v>40</v>
      </c>
      <c r="F7" t="str">
        <f>VLOOKUP(E7, IF(D7="P1", 'SOM Board'!$B$2:$F$81, 'SOM Board'!$B$82:$F$161), 5, FALSE)</f>
        <v xml:space="preserve">V8 </v>
      </c>
      <c r="G7" t="str">
        <f>VLOOKUP($E7, IF($D7="P1", 'SOM Board'!$B$2:$F$81, 'SOM Board'!$B$82:$F$161), 2, FALSE)</f>
        <v xml:space="preserve">ABPS1 </v>
      </c>
    </row>
    <row r="8" spans="1:8">
      <c r="A8" t="str">
        <f>'BSB Headers'!A8</f>
        <v>P7</v>
      </c>
      <c r="B8">
        <f>'BSB Headers'!B8</f>
        <v>7</v>
      </c>
      <c r="C8" t="str">
        <f>'BSB Headers'!C8</f>
        <v>ADC10</v>
      </c>
      <c r="D8" t="str">
        <f>VLOOKUP($C8, 'BSB Interface'!$A$2:$C$161, 2, FALSE)</f>
        <v>P1</v>
      </c>
      <c r="E8">
        <f>VLOOKUP($C8, 'BSB Interface'!$A$2:$C$161, 3, FALSE)</f>
        <v>52</v>
      </c>
      <c r="F8" t="str">
        <f>VLOOKUP(E8, IF(D8="P1", 'SOM Board'!$B$2:$F$81, 'SOM Board'!$B$82:$F$161), 5, FALSE)</f>
        <v xml:space="preserve">W12 </v>
      </c>
      <c r="G8" t="str">
        <f>VLOOKUP($E8, IF($D8="P1", 'SOM Board'!$B$2:$F$81, 'SOM Board'!$B$82:$F$161), 2, FALSE)</f>
        <v xml:space="preserve">ABPS6 </v>
      </c>
    </row>
    <row r="9" spans="1:8">
      <c r="A9" t="str">
        <f>'BSB Headers'!A9</f>
        <v>P7</v>
      </c>
      <c r="B9">
        <f>'BSB Headers'!B9</f>
        <v>8</v>
      </c>
      <c r="C9" t="str">
        <f>'BSB Headers'!C9</f>
        <v>GND</v>
      </c>
      <c r="D9" t="str">
        <f>VLOOKUP($C9, 'BSB Interface'!$A$2:$C$161, 2, FALSE)</f>
        <v>P1</v>
      </c>
      <c r="E9">
        <f>VLOOKUP($C9, 'BSB Interface'!$A$2:$C$161, 3, FALSE)</f>
        <v>2</v>
      </c>
      <c r="F9">
        <f>VLOOKUP(E9, IF(D9="P1", 'SOM Board'!$B$2:$F$81, 'SOM Board'!$B$82:$F$161), 5, FALSE)</f>
        <v>0</v>
      </c>
      <c r="G9" t="str">
        <f>VLOOKUP($E9, IF($D9="P1", 'SOM Board'!$B$2:$F$81, 'SOM Board'!$B$82:$F$161), 2, FALSE)</f>
        <v>GND</v>
      </c>
    </row>
    <row r="10" spans="1:8">
      <c r="A10" t="str">
        <f>'BSB Headers'!A10</f>
        <v>P7</v>
      </c>
      <c r="B10">
        <f>'BSB Headers'!B10</f>
        <v>9</v>
      </c>
      <c r="C10" t="str">
        <f>'BSB Headers'!C10</f>
        <v>ADC11</v>
      </c>
      <c r="D10" t="str">
        <f>VLOOKUP($C10, 'BSB Interface'!$A$2:$C$161, 2, FALSE)</f>
        <v>P1</v>
      </c>
      <c r="E10">
        <f>VLOOKUP($C10, 'BSB Interface'!$A$2:$C$161, 3, FALSE)</f>
        <v>48</v>
      </c>
      <c r="F10" t="str">
        <f>VLOOKUP(E10, IF(D10="P1", 'SOM Board'!$B$2:$F$81, 'SOM Board'!$B$82:$F$161), 5, FALSE)</f>
        <v xml:space="preserve">W9 </v>
      </c>
      <c r="G10" t="str">
        <f>VLOOKUP($E10, IF($D10="P1", 'SOM Board'!$B$2:$F$81, 'SOM Board'!$B$82:$F$161), 2, FALSE)</f>
        <v xml:space="preserve">ABPS2 </v>
      </c>
    </row>
    <row r="11" spans="1:8">
      <c r="A11" t="str">
        <f>'BSB Headers'!A11</f>
        <v>P7</v>
      </c>
      <c r="B11">
        <f>'BSB Headers'!B11</f>
        <v>10</v>
      </c>
      <c r="C11" t="str">
        <f>'BSB Headers'!C11</f>
        <v>GND</v>
      </c>
      <c r="D11" t="str">
        <f>VLOOKUP($C11, 'BSB Interface'!$A$2:$C$161, 2, FALSE)</f>
        <v>P1</v>
      </c>
      <c r="E11">
        <f>VLOOKUP($C11, 'BSB Interface'!$A$2:$C$161, 3, FALSE)</f>
        <v>2</v>
      </c>
      <c r="F11">
        <f>VLOOKUP(E11, IF(D11="P1", 'SOM Board'!$B$2:$F$81, 'SOM Board'!$B$82:$F$161), 5, FALSE)</f>
        <v>0</v>
      </c>
      <c r="G11" t="str">
        <f>VLOOKUP($E11, IF($D11="P1", 'SOM Board'!$B$2:$F$81, 'SOM Board'!$B$82:$F$161), 2, FALSE)</f>
        <v>GND</v>
      </c>
    </row>
    <row r="12" spans="1:8">
      <c r="A12" t="str">
        <f>'BSB Headers'!A12</f>
        <v>P7</v>
      </c>
      <c r="B12">
        <f>'BSB Headers'!B12</f>
        <v>11</v>
      </c>
      <c r="C12" t="str">
        <f>'BSB Headers'!C12</f>
        <v>ADC12</v>
      </c>
      <c r="D12" t="str">
        <f>VLOOKUP($C12, 'BSB Interface'!$A$2:$C$161, 2, FALSE)</f>
        <v>P1</v>
      </c>
      <c r="E12">
        <f>VLOOKUP($C12, 'BSB Interface'!$A$2:$C$161, 3, FALSE)</f>
        <v>55</v>
      </c>
      <c r="F12" t="str">
        <f>VLOOKUP(E12, IF(D12="P1", 'SOM Board'!$B$2:$F$81, 'SOM Board'!$B$82:$F$161), 5, FALSE)</f>
        <v xml:space="preserve">AB7 </v>
      </c>
      <c r="G12" t="str">
        <f>VLOOKUP($E12, IF($D12="P1", 'SOM Board'!$B$2:$F$81, 'SOM Board'!$B$82:$F$161), 2, FALSE)</f>
        <v xml:space="preserve">ABPS3 </v>
      </c>
    </row>
    <row r="13" spans="1:8">
      <c r="A13" t="str">
        <f>'BSB Headers'!A13</f>
        <v>P7</v>
      </c>
      <c r="B13">
        <f>'BSB Headers'!B13</f>
        <v>12</v>
      </c>
      <c r="C13" t="str">
        <f>'BSB Headers'!C13</f>
        <v>GND</v>
      </c>
      <c r="D13" t="str">
        <f>VLOOKUP($C13, 'BSB Interface'!$A$2:$C$161, 2, FALSE)</f>
        <v>P1</v>
      </c>
      <c r="E13">
        <f>VLOOKUP($C13, 'BSB Interface'!$A$2:$C$161, 3, FALSE)</f>
        <v>2</v>
      </c>
      <c r="F13">
        <f>VLOOKUP(E13, IF(D13="P1", 'SOM Board'!$B$2:$F$81, 'SOM Board'!$B$82:$F$161), 5, FALSE)</f>
        <v>0</v>
      </c>
      <c r="G13" t="str">
        <f>VLOOKUP($E13, IF($D13="P1", 'SOM Board'!$B$2:$F$81, 'SOM Board'!$B$82:$F$161), 2, FALSE)</f>
        <v>GND</v>
      </c>
    </row>
    <row r="14" spans="1:8">
      <c r="A14" t="str">
        <f>'BSB Headers'!A14</f>
        <v>P7</v>
      </c>
      <c r="B14">
        <f>'BSB Headers'!B14</f>
        <v>13</v>
      </c>
      <c r="C14" t="str">
        <f>'BSB Headers'!C14</f>
        <v>ADC13</v>
      </c>
      <c r="D14" t="str">
        <f>VLOOKUP($C14, 'BSB Interface'!$A$2:$C$161, 2, FALSE)</f>
        <v>P1</v>
      </c>
      <c r="E14">
        <f>VLOOKUP($C14, 'BSB Interface'!$A$2:$C$161, 3, FALSE)</f>
        <v>58</v>
      </c>
      <c r="F14" t="str">
        <f>VLOOKUP(E14, IF(D14="P1", 'SOM Board'!$B$2:$F$81, 'SOM Board'!$B$82:$F$161), 5, FALSE)</f>
        <v xml:space="preserve">AB12 </v>
      </c>
      <c r="G14" t="str">
        <f>VLOOKUP($E14, IF($D14="P1", 'SOM Board'!$B$2:$F$81, 'SOM Board'!$B$82:$F$161), 2, FALSE)</f>
        <v xml:space="preserve">TM2 </v>
      </c>
    </row>
    <row r="15" spans="1:8">
      <c r="A15" t="str">
        <f>'BSB Headers'!A15</f>
        <v>P7</v>
      </c>
      <c r="B15">
        <f>'BSB Headers'!B15</f>
        <v>14</v>
      </c>
      <c r="C15" t="str">
        <f>'BSB Headers'!C15</f>
        <v>GND</v>
      </c>
      <c r="D15" t="str">
        <f>VLOOKUP($C15, 'BSB Interface'!$A$2:$C$161, 2, FALSE)</f>
        <v>P1</v>
      </c>
      <c r="E15">
        <f>VLOOKUP($C15, 'BSB Interface'!$A$2:$C$161, 3, FALSE)</f>
        <v>2</v>
      </c>
      <c r="F15">
        <f>VLOOKUP(E15, IF(D15="P1", 'SOM Board'!$B$2:$F$81, 'SOM Board'!$B$82:$F$161), 5, FALSE)</f>
        <v>0</v>
      </c>
      <c r="G15" t="str">
        <f>VLOOKUP($E15, IF($D15="P1", 'SOM Board'!$B$2:$F$81, 'SOM Board'!$B$82:$F$161), 2, FALSE)</f>
        <v>GND</v>
      </c>
    </row>
    <row r="16" spans="1:8">
      <c r="A16" t="str">
        <f>'BSB Headers'!A16</f>
        <v>P7</v>
      </c>
      <c r="B16">
        <f>'BSB Headers'!B16</f>
        <v>15</v>
      </c>
      <c r="C16" t="str">
        <f>'BSB Headers'!C16</f>
        <v>ADC14</v>
      </c>
      <c r="D16" t="str">
        <f>VLOOKUP($C16, 'BSB Interface'!$A$2:$C$161, 2, FALSE)</f>
        <v>P1</v>
      </c>
      <c r="E16">
        <f>VLOOKUP($C16, 'BSB Interface'!$A$2:$C$161, 3, FALSE)</f>
        <v>53</v>
      </c>
      <c r="F16" t="str">
        <f>VLOOKUP(E16, IF(D16="P1", 'SOM Board'!$B$2:$F$81, 'SOM Board'!$B$82:$F$161), 5, FALSE)</f>
        <v xml:space="preserve">AB13 </v>
      </c>
      <c r="G16" t="str">
        <f>VLOOKUP($E16, IF($D16="P1", 'SOM Board'!$B$2:$F$81, 'SOM Board'!$B$82:$F$161), 2, FALSE)</f>
        <v xml:space="preserve">CM2 </v>
      </c>
    </row>
    <row r="17" spans="1:8">
      <c r="A17" t="str">
        <f>'BSB Headers'!A17</f>
        <v>P7</v>
      </c>
      <c r="B17">
        <f>'BSB Headers'!B17</f>
        <v>16</v>
      </c>
      <c r="C17" t="str">
        <f>'BSB Headers'!C17</f>
        <v>GND</v>
      </c>
      <c r="D17" t="str">
        <f>VLOOKUP($C17, 'BSB Interface'!$A$2:$C$161, 2, FALSE)</f>
        <v>P1</v>
      </c>
      <c r="E17">
        <f>VLOOKUP($C17, 'BSB Interface'!$A$2:$C$161, 3, FALSE)</f>
        <v>2</v>
      </c>
      <c r="F17">
        <f>VLOOKUP(E17, IF(D17="P1", 'SOM Board'!$B$2:$F$81, 'SOM Board'!$B$82:$F$161), 5, FALSE)</f>
        <v>0</v>
      </c>
      <c r="G17" t="str">
        <f>VLOOKUP($E17, IF($D17="P1", 'SOM Board'!$B$2:$F$81, 'SOM Board'!$B$82:$F$161), 2, FALSE)</f>
        <v>GND</v>
      </c>
    </row>
    <row r="18" spans="1:8">
      <c r="A18" t="str">
        <f>'BSB Headers'!A18</f>
        <v>P7</v>
      </c>
      <c r="B18">
        <f>'BSB Headers'!B18</f>
        <v>17</v>
      </c>
      <c r="C18" t="str">
        <f>'BSB Headers'!C18</f>
        <v>ADC15</v>
      </c>
      <c r="D18" t="str">
        <f>VLOOKUP($C18, 'BSB Interface'!$A$2:$C$161, 2, FALSE)</f>
        <v>P1</v>
      </c>
      <c r="E18">
        <f>VLOOKUP($C18, 'BSB Interface'!$A$2:$C$161, 3, FALSE)</f>
        <v>50</v>
      </c>
      <c r="F18" t="str">
        <f>VLOOKUP(E18, IF(D18="P1", 'SOM Board'!$B$2:$F$81, 'SOM Board'!$B$82:$F$161), 5, FALSE)</f>
        <v xml:space="preserve">U9 </v>
      </c>
      <c r="G18" t="str">
        <f>VLOOKUP($E18, IF($D18="P1", 'SOM Board'!$B$2:$F$81, 'SOM Board'!$B$82:$F$161), 2, FALSE)</f>
        <v xml:space="preserve">CM1 </v>
      </c>
    </row>
    <row r="19" spans="1:8">
      <c r="A19" t="str">
        <f>'BSB Headers'!A19</f>
        <v>P7</v>
      </c>
      <c r="B19">
        <f>'BSB Headers'!B19</f>
        <v>18</v>
      </c>
      <c r="C19" t="str">
        <f>'BSB Headers'!C19</f>
        <v>GND</v>
      </c>
      <c r="D19" t="str">
        <f>VLOOKUP($C19, 'BSB Interface'!$A$2:$C$161, 2, FALSE)</f>
        <v>P1</v>
      </c>
      <c r="E19">
        <f>VLOOKUP($C19, 'BSB Interface'!$A$2:$C$161, 3, FALSE)</f>
        <v>2</v>
      </c>
      <c r="F19">
        <f>VLOOKUP(E19, IF(D19="P1", 'SOM Board'!$B$2:$F$81, 'SOM Board'!$B$82:$F$161), 5, FALSE)</f>
        <v>0</v>
      </c>
      <c r="G19" t="str">
        <f>VLOOKUP($E19, IF($D19="P1", 'SOM Board'!$B$2:$F$81, 'SOM Board'!$B$82:$F$161), 2, FALSE)</f>
        <v>GND</v>
      </c>
    </row>
    <row r="20" spans="1:8">
      <c r="A20" t="str">
        <f>'BSB Headers'!A20</f>
        <v>P7</v>
      </c>
      <c r="B20">
        <f>'BSB Headers'!B20</f>
        <v>19</v>
      </c>
      <c r="C20" t="str">
        <f>'BSB Headers'!C20</f>
        <v>ADC16</v>
      </c>
      <c r="D20" t="str">
        <f>VLOOKUP($C20, 'BSB Interface'!$A$2:$C$161, 2, FALSE)</f>
        <v>P1</v>
      </c>
      <c r="E20">
        <f>VLOOKUP($C20, 'BSB Interface'!$A$2:$C$161, 3, FALSE)</f>
        <v>42</v>
      </c>
      <c r="F20" t="str">
        <f>VLOOKUP(E20, IF(D20="P1", 'SOM Board'!$B$2:$F$81, 'SOM Board'!$B$82:$F$161), 5, FALSE)</f>
        <v xml:space="preserve">AA7 </v>
      </c>
      <c r="G20" t="str">
        <f>VLOOKUP($E20, IF($D20="P1", 'SOM Board'!$B$2:$F$81, 'SOM Board'!$B$82:$F$161), 2, FALSE)</f>
        <v xml:space="preserve">TM1 </v>
      </c>
    </row>
    <row r="21" spans="1:8">
      <c r="A21" t="str">
        <f>'BSB Headers'!A21</f>
        <v>P7</v>
      </c>
      <c r="B21">
        <f>'BSB Headers'!B21</f>
        <v>20</v>
      </c>
      <c r="C21" t="str">
        <f>'BSB Headers'!C21</f>
        <v>GND</v>
      </c>
      <c r="D21" t="str">
        <f>VLOOKUP($C21, 'BSB Interface'!$A$2:$C$161, 2, FALSE)</f>
        <v>P1</v>
      </c>
      <c r="E21">
        <f>VLOOKUP($C21, 'BSB Interface'!$A$2:$C$161, 3, FALSE)</f>
        <v>2</v>
      </c>
      <c r="F21">
        <f>VLOOKUP(E21, IF(D21="P1", 'SOM Board'!$B$2:$F$81, 'SOM Board'!$B$82:$F$161), 5, FALSE)</f>
        <v>0</v>
      </c>
      <c r="G21" t="str">
        <f>VLOOKUP($E21, IF($D21="P1", 'SOM Board'!$B$2:$F$81, 'SOM Board'!$B$82:$F$161), 2, FALSE)</f>
        <v>GND</v>
      </c>
    </row>
    <row r="22" spans="1:8">
      <c r="A22" t="str">
        <f>'BSB Headers'!A22</f>
        <v>P8</v>
      </c>
      <c r="B22">
        <f>'BSB Headers'!B22</f>
        <v>1</v>
      </c>
      <c r="C22" t="str">
        <f>'BSB Headers'!C22</f>
        <v>VCC3</v>
      </c>
      <c r="D22" t="str">
        <f>VLOOKUP($C22, 'BSB Interface'!$A$2:$C$161, 2, FALSE)</f>
        <v>P1</v>
      </c>
      <c r="E22">
        <f>VLOOKUP($C22, 'BSB Interface'!$A$2:$C$161, 3, FALSE)</f>
        <v>77</v>
      </c>
      <c r="F22">
        <f>VLOOKUP(E22, IF(D22="P1", 'SOM Board'!$B$2:$F$81, 'SOM Board'!$B$82:$F$161), 5, FALSE)</f>
        <v>0</v>
      </c>
      <c r="G22" t="str">
        <f>VLOOKUP($E22, IF($D22="P1", 'SOM Board'!$B$2:$F$81, 'SOM Board'!$B$82:$F$161), 2, FALSE)</f>
        <v>VCC3</v>
      </c>
      <c r="H22" t="s">
        <v>1259</v>
      </c>
    </row>
    <row r="23" spans="1:8">
      <c r="A23" t="str">
        <f>'BSB Headers'!A23</f>
        <v>P8</v>
      </c>
      <c r="B23">
        <f>'BSB Headers'!B23</f>
        <v>2</v>
      </c>
      <c r="C23" t="str">
        <f>'BSB Headers'!C23</f>
        <v>GND</v>
      </c>
      <c r="D23" t="str">
        <f>VLOOKUP($C23, 'BSB Interface'!$A$2:$C$161, 2, FALSE)</f>
        <v>P1</v>
      </c>
      <c r="E23">
        <f>VLOOKUP($C23, 'BSB Interface'!$A$2:$C$161, 3, FALSE)</f>
        <v>2</v>
      </c>
      <c r="F23">
        <f>VLOOKUP(E23, IF(D23="P1", 'SOM Board'!$B$2:$F$81, 'SOM Board'!$B$82:$F$161), 5, FALSE)</f>
        <v>0</v>
      </c>
      <c r="G23" t="str">
        <f>VLOOKUP($E23, IF($D23="P1", 'SOM Board'!$B$2:$F$81, 'SOM Board'!$B$82:$F$161), 2, FALSE)</f>
        <v>GND</v>
      </c>
    </row>
    <row r="24" spans="1:8">
      <c r="A24" t="str">
        <f>'BSB Headers'!A24</f>
        <v>P8</v>
      </c>
      <c r="B24">
        <f>'BSB Headers'!B24</f>
        <v>3</v>
      </c>
      <c r="C24" t="str">
        <f>'BSB Headers'!C24</f>
        <v>ADC0</v>
      </c>
      <c r="D24" t="str">
        <f>VLOOKUP($C24, 'BSB Interface'!$A$2:$C$161, 2, FALSE)</f>
        <v>P1</v>
      </c>
      <c r="E24">
        <f>VLOOKUP($C24, 'BSB Interface'!$A$2:$C$161, 3, FALSE)</f>
        <v>70</v>
      </c>
      <c r="F24" t="str">
        <f>VLOOKUP(E24, IF(D24="P1", 'SOM Board'!$B$2:$F$81, 'SOM Board'!$B$82:$F$161), 5, FALSE)</f>
        <v xml:space="preserve">Y9 </v>
      </c>
      <c r="G24" t="str">
        <f>VLOOKUP($E24, IF($D24="P1", 'SOM Board'!$B$2:$F$81, 'SOM Board'!$B$82:$F$161), 2, FALSE)</f>
        <v xml:space="preserve">ADC0 </v>
      </c>
    </row>
    <row r="25" spans="1:8">
      <c r="A25" t="str">
        <f>'BSB Headers'!A25</f>
        <v>P8</v>
      </c>
      <c r="B25">
        <f>'BSB Headers'!B25</f>
        <v>4</v>
      </c>
      <c r="C25" t="str">
        <f>'BSB Headers'!C25</f>
        <v>GND</v>
      </c>
      <c r="D25" t="str">
        <f>VLOOKUP($C25, 'BSB Interface'!$A$2:$C$161, 2, FALSE)</f>
        <v>P1</v>
      </c>
      <c r="E25">
        <f>VLOOKUP($C25, 'BSB Interface'!$A$2:$C$161, 3, FALSE)</f>
        <v>2</v>
      </c>
      <c r="F25">
        <f>VLOOKUP(E25, IF(D25="P1", 'SOM Board'!$B$2:$F$81, 'SOM Board'!$B$82:$F$161), 5, FALSE)</f>
        <v>0</v>
      </c>
      <c r="G25" t="str">
        <f>VLOOKUP($E25, IF($D25="P1", 'SOM Board'!$B$2:$F$81, 'SOM Board'!$B$82:$F$161), 2, FALSE)</f>
        <v>GND</v>
      </c>
    </row>
    <row r="26" spans="1:8">
      <c r="A26" t="str">
        <f>'BSB Headers'!A26</f>
        <v>P8</v>
      </c>
      <c r="B26">
        <f>'BSB Headers'!B26</f>
        <v>5</v>
      </c>
      <c r="C26" t="str">
        <f>'BSB Headers'!C26</f>
        <v>ADC1</v>
      </c>
      <c r="D26" t="str">
        <f>VLOOKUP($C26, 'BSB Interface'!$A$2:$C$161, 2, FALSE)</f>
        <v>P1</v>
      </c>
      <c r="E26">
        <f>VLOOKUP($C26, 'BSB Interface'!$A$2:$C$161, 3, FALSE)</f>
        <v>60</v>
      </c>
      <c r="F26" t="str">
        <f>VLOOKUP(E26, IF(D26="P1", 'SOM Board'!$B$2:$F$81, 'SOM Board'!$B$82:$F$161), 5, FALSE)</f>
        <v xml:space="preserve">AA8 </v>
      </c>
      <c r="G26" t="str">
        <f>VLOOKUP($E26, IF($D26="P1", 'SOM Board'!$B$2:$F$81, 'SOM Board'!$B$82:$F$161), 2, FALSE)</f>
        <v xml:space="preserve">ADC1 </v>
      </c>
    </row>
    <row r="27" spans="1:8">
      <c r="A27" t="str">
        <f>'BSB Headers'!A27</f>
        <v>P8</v>
      </c>
      <c r="B27">
        <f>'BSB Headers'!B27</f>
        <v>6</v>
      </c>
      <c r="C27" t="str">
        <f>'BSB Headers'!C27</f>
        <v>GND</v>
      </c>
      <c r="D27" t="str">
        <f>VLOOKUP($C27, 'BSB Interface'!$A$2:$C$161, 2, FALSE)</f>
        <v>P1</v>
      </c>
      <c r="E27">
        <f>VLOOKUP($C27, 'BSB Interface'!$A$2:$C$161, 3, FALSE)</f>
        <v>2</v>
      </c>
      <c r="F27">
        <f>VLOOKUP(E27, IF(D27="P1", 'SOM Board'!$B$2:$F$81, 'SOM Board'!$B$82:$F$161), 5, FALSE)</f>
        <v>0</v>
      </c>
      <c r="G27" t="str">
        <f>VLOOKUP($E27, IF($D27="P1", 'SOM Board'!$B$2:$F$81, 'SOM Board'!$B$82:$F$161), 2, FALSE)</f>
        <v>GND</v>
      </c>
    </row>
    <row r="28" spans="1:8">
      <c r="A28" t="str">
        <f>'BSB Headers'!A28</f>
        <v>P8</v>
      </c>
      <c r="B28">
        <f>'BSB Headers'!B28</f>
        <v>7</v>
      </c>
      <c r="C28" t="str">
        <f>'BSB Headers'!C28</f>
        <v>ADC4</v>
      </c>
      <c r="D28" t="str">
        <f>VLOOKUP($C28, 'BSB Interface'!$A$2:$C$161, 2, FALSE)</f>
        <v>P1</v>
      </c>
      <c r="E28">
        <f>VLOOKUP($C28, 'BSB Interface'!$A$2:$C$161, 3, FALSE)</f>
        <v>56</v>
      </c>
      <c r="F28" t="str">
        <f>VLOOKUP(E28, IF(D28="P1", 'SOM Board'!$B$2:$F$81, 'SOM Board'!$B$82:$F$161), 5, FALSE)</f>
        <v xml:space="preserve">U12 </v>
      </c>
      <c r="G28" t="str">
        <f>VLOOKUP($E28, IF($D28="P1", 'SOM Board'!$B$2:$F$81, 'SOM Board'!$B$82:$F$161), 2, FALSE)</f>
        <v xml:space="preserve">ADC4 </v>
      </c>
    </row>
    <row r="29" spans="1:8">
      <c r="A29" t="str">
        <f>'BSB Headers'!A29</f>
        <v>P8</v>
      </c>
      <c r="B29">
        <f>'BSB Headers'!B29</f>
        <v>8</v>
      </c>
      <c r="C29" t="str">
        <f>'BSB Headers'!C29</f>
        <v>GND</v>
      </c>
      <c r="D29" t="str">
        <f>VLOOKUP($C29, 'BSB Interface'!$A$2:$C$161, 2, FALSE)</f>
        <v>P1</v>
      </c>
      <c r="E29">
        <f>VLOOKUP($C29, 'BSB Interface'!$A$2:$C$161, 3, FALSE)</f>
        <v>2</v>
      </c>
      <c r="F29">
        <f>VLOOKUP(E29, IF(D29="P1", 'SOM Board'!$B$2:$F$81, 'SOM Board'!$B$82:$F$161), 5, FALSE)</f>
        <v>0</v>
      </c>
      <c r="G29" t="str">
        <f>VLOOKUP($E29, IF($D29="P1", 'SOM Board'!$B$2:$F$81, 'SOM Board'!$B$82:$F$161), 2, FALSE)</f>
        <v>GND</v>
      </c>
    </row>
    <row r="30" spans="1:8">
      <c r="A30" t="str">
        <f>'BSB Headers'!A30</f>
        <v>P8</v>
      </c>
      <c r="B30">
        <f>'BSB Headers'!B30</f>
        <v>9</v>
      </c>
      <c r="C30" t="str">
        <f>'BSB Headers'!C30</f>
        <v>ADC5</v>
      </c>
      <c r="D30" t="str">
        <f>VLOOKUP($C30, 'BSB Interface'!$A$2:$C$161, 2, FALSE)</f>
        <v>P1</v>
      </c>
      <c r="E30">
        <f>VLOOKUP($C30, 'BSB Interface'!$A$2:$C$161, 3, FALSE)</f>
        <v>54</v>
      </c>
      <c r="F30" t="str">
        <f>VLOOKUP(E30, IF(D30="P1", 'SOM Board'!$B$2:$F$81, 'SOM Board'!$B$82:$F$161), 5, FALSE)</f>
        <v xml:space="preserve">V12 </v>
      </c>
      <c r="G30" t="str">
        <f>VLOOKUP($E30, IF($D30="P1", 'SOM Board'!$B$2:$F$81, 'SOM Board'!$B$82:$F$161), 2, FALSE)</f>
        <v xml:space="preserve">ADC5 </v>
      </c>
    </row>
    <row r="31" spans="1:8">
      <c r="A31" t="str">
        <f>'BSB Headers'!A31</f>
        <v>P8</v>
      </c>
      <c r="B31">
        <f>'BSB Headers'!B31</f>
        <v>10</v>
      </c>
      <c r="C31" t="str">
        <f>'BSB Headers'!C31</f>
        <v>GND</v>
      </c>
      <c r="D31" t="str">
        <f>VLOOKUP($C31, 'BSB Interface'!$A$2:$C$161, 2, FALSE)</f>
        <v>P1</v>
      </c>
      <c r="E31">
        <f>VLOOKUP($C31, 'BSB Interface'!$A$2:$C$161, 3, FALSE)</f>
        <v>2</v>
      </c>
      <c r="F31">
        <f>VLOOKUP(E31, IF(D31="P1", 'SOM Board'!$B$2:$F$81, 'SOM Board'!$B$82:$F$161), 5, FALSE)</f>
        <v>0</v>
      </c>
      <c r="G31" t="str">
        <f>VLOOKUP($E31, IF($D31="P1", 'SOM Board'!$B$2:$F$81, 'SOM Board'!$B$82:$F$161), 2, FALSE)</f>
        <v>GND</v>
      </c>
    </row>
    <row r="32" spans="1:8">
      <c r="A32" t="str">
        <f>'BSB Headers'!A32</f>
        <v>P8</v>
      </c>
      <c r="B32">
        <f>'BSB Headers'!B32</f>
        <v>11</v>
      </c>
      <c r="C32" t="str">
        <f>'BSB Headers'!C32</f>
        <v>ADC3</v>
      </c>
      <c r="D32" t="str">
        <f>VLOOKUP($C32, 'BSB Interface'!$A$2:$C$161, 2, FALSE)</f>
        <v>P1</v>
      </c>
      <c r="E32">
        <f>VLOOKUP($C32, 'BSB Interface'!$A$2:$C$161, 3, FALSE)</f>
        <v>46</v>
      </c>
      <c r="F32" t="str">
        <f>VLOOKUP(E32, IF(D32="P1", 'SOM Board'!$B$2:$F$81, 'SOM Board'!$B$82:$F$161), 5, FALSE)</f>
        <v xml:space="preserve">AB8 </v>
      </c>
      <c r="G32" t="str">
        <f>VLOOKUP($E32, IF($D32="P1", 'SOM Board'!$B$2:$F$81, 'SOM Board'!$B$82:$F$161), 2, FALSE)</f>
        <v xml:space="preserve">ADC3 </v>
      </c>
    </row>
    <row r="33" spans="1:7">
      <c r="A33" t="str">
        <f>'BSB Headers'!A33</f>
        <v>P8</v>
      </c>
      <c r="B33">
        <f>'BSB Headers'!B33</f>
        <v>12</v>
      </c>
      <c r="C33" t="str">
        <f>'BSB Headers'!C33</f>
        <v>GND</v>
      </c>
      <c r="D33" t="str">
        <f>VLOOKUP($C33, 'BSB Interface'!$A$2:$C$161, 2, FALSE)</f>
        <v>P1</v>
      </c>
      <c r="E33">
        <f>VLOOKUP($C33, 'BSB Interface'!$A$2:$C$161, 3, FALSE)</f>
        <v>2</v>
      </c>
      <c r="F33">
        <f>VLOOKUP(E33, IF(D33="P1", 'SOM Board'!$B$2:$F$81, 'SOM Board'!$B$82:$F$161), 5, FALSE)</f>
        <v>0</v>
      </c>
      <c r="G33" t="str">
        <f>VLOOKUP($E33, IF($D33="P1", 'SOM Board'!$B$2:$F$81, 'SOM Board'!$B$82:$F$161), 2, FALSE)</f>
        <v>GND</v>
      </c>
    </row>
    <row r="34" spans="1:7">
      <c r="A34" t="str">
        <f>'BSB Headers'!A34</f>
        <v>P8</v>
      </c>
      <c r="B34">
        <f>'BSB Headers'!B34</f>
        <v>13</v>
      </c>
      <c r="C34" t="str">
        <f>'BSB Headers'!C34</f>
        <v>ADC2</v>
      </c>
      <c r="D34" t="str">
        <f>VLOOKUP($C34, 'BSB Interface'!$A$2:$C$161, 2, FALSE)</f>
        <v>P1</v>
      </c>
      <c r="E34">
        <f>VLOOKUP($C34, 'BSB Interface'!$A$2:$C$161, 3, FALSE)</f>
        <v>44</v>
      </c>
      <c r="F34" t="str">
        <f>VLOOKUP(E34, IF(D34="P1", 'SOM Board'!$B$2:$F$81, 'SOM Board'!$B$82:$F$161), 5, FALSE)</f>
        <v xml:space="preserve">V9 </v>
      </c>
      <c r="G34" t="str">
        <f>VLOOKUP($E34, IF($D34="P1", 'SOM Board'!$B$2:$F$81, 'SOM Board'!$B$82:$F$161), 2, FALSE)</f>
        <v xml:space="preserve">ADC2 </v>
      </c>
    </row>
    <row r="35" spans="1:7">
      <c r="A35" t="str">
        <f>'BSB Headers'!A35</f>
        <v>P8</v>
      </c>
      <c r="B35">
        <f>'BSB Headers'!B35</f>
        <v>14</v>
      </c>
      <c r="C35" t="str">
        <f>'BSB Headers'!C35</f>
        <v>GND</v>
      </c>
      <c r="D35" t="str">
        <f>VLOOKUP($C35, 'BSB Interface'!$A$2:$C$161, 2, FALSE)</f>
        <v>P1</v>
      </c>
      <c r="E35">
        <f>VLOOKUP($C35, 'BSB Interface'!$A$2:$C$161, 3, FALSE)</f>
        <v>2</v>
      </c>
      <c r="F35">
        <f>VLOOKUP(E35, IF(D35="P1", 'SOM Board'!$B$2:$F$81, 'SOM Board'!$B$82:$F$161), 5, FALSE)</f>
        <v>0</v>
      </c>
      <c r="G35" t="str">
        <f>VLOOKUP($E35, IF($D35="P1", 'SOM Board'!$B$2:$F$81, 'SOM Board'!$B$82:$F$161), 2, FALSE)</f>
        <v>GND</v>
      </c>
    </row>
    <row r="36" spans="1:7">
      <c r="A36" t="str">
        <f>'BSB Headers'!A36</f>
        <v>P8</v>
      </c>
      <c r="B36">
        <f>'BSB Headers'!B36</f>
        <v>15</v>
      </c>
      <c r="C36" t="str">
        <f>'BSB Headers'!C36</f>
        <v>ADC6</v>
      </c>
      <c r="D36" t="str">
        <f>VLOOKUP($C36, 'BSB Interface'!$A$2:$C$161, 2, FALSE)</f>
        <v>P1</v>
      </c>
      <c r="E36">
        <f>VLOOKUP($C36, 'BSB Interface'!$A$2:$C$161, 3, FALSE)</f>
        <v>51</v>
      </c>
      <c r="F36" t="str">
        <f>VLOOKUP(E36, IF(D36="P1", 'SOM Board'!$B$2:$F$81, 'SOM Board'!$B$82:$F$161), 5, FALSE)</f>
        <v xml:space="preserve">V11 </v>
      </c>
      <c r="G36" t="str">
        <f>VLOOKUP($E36, IF($D36="P1", 'SOM Board'!$B$2:$F$81, 'SOM Board'!$B$82:$F$161), 2, FALSE)</f>
        <v xml:space="preserve">ADC6 </v>
      </c>
    </row>
    <row r="37" spans="1:7">
      <c r="A37" t="str">
        <f>'BSB Headers'!A37</f>
        <v>P8</v>
      </c>
      <c r="B37">
        <f>'BSB Headers'!B37</f>
        <v>16</v>
      </c>
      <c r="C37" t="str">
        <f>'BSB Headers'!C37</f>
        <v>GND</v>
      </c>
      <c r="D37" t="str">
        <f>VLOOKUP($C37, 'BSB Interface'!$A$2:$C$161, 2, FALSE)</f>
        <v>P1</v>
      </c>
      <c r="E37">
        <f>VLOOKUP($C37, 'BSB Interface'!$A$2:$C$161, 3, FALSE)</f>
        <v>2</v>
      </c>
      <c r="F37">
        <f>VLOOKUP(E37, IF(D37="P1", 'SOM Board'!$B$2:$F$81, 'SOM Board'!$B$82:$F$161), 5, FALSE)</f>
        <v>0</v>
      </c>
      <c r="G37" t="str">
        <f>VLOOKUP($E37, IF($D37="P1", 'SOM Board'!$B$2:$F$81, 'SOM Board'!$B$82:$F$161), 2, FALSE)</f>
        <v>GND</v>
      </c>
    </row>
    <row r="38" spans="1:7">
      <c r="A38" t="str">
        <f>'BSB Headers'!A38</f>
        <v>P8</v>
      </c>
      <c r="B38">
        <f>'BSB Headers'!B38</f>
        <v>17</v>
      </c>
      <c r="C38" t="str">
        <f>'BSB Headers'!C38</f>
        <v>ADC7</v>
      </c>
      <c r="D38" t="str">
        <f>VLOOKUP($C38, 'BSB Interface'!$A$2:$C$161, 2, FALSE)</f>
        <v>P1</v>
      </c>
      <c r="E38">
        <f>VLOOKUP($C38, 'BSB Interface'!$A$2:$C$161, 3, FALSE)</f>
        <v>49</v>
      </c>
      <c r="F38" t="str">
        <f>VLOOKUP(E38, IF(D38="P1", 'SOM Board'!$B$2:$F$81, 'SOM Board'!$B$82:$F$161), 5, FALSE)</f>
        <v xml:space="preserve">T12 </v>
      </c>
      <c r="G38" t="str">
        <f>VLOOKUP($E38, IF($D38="P1", 'SOM Board'!$B$2:$F$81, 'SOM Board'!$B$82:$F$161), 2, FALSE)</f>
        <v xml:space="preserve">ADC7 </v>
      </c>
    </row>
    <row r="39" spans="1:7">
      <c r="A39" t="str">
        <f>'BSB Headers'!A39</f>
        <v>P8</v>
      </c>
      <c r="B39">
        <f>'BSB Headers'!B39</f>
        <v>18</v>
      </c>
      <c r="C39" t="str">
        <f>'BSB Headers'!C39</f>
        <v>GND</v>
      </c>
      <c r="D39" t="str">
        <f>VLOOKUP($C39, 'BSB Interface'!$A$2:$C$161, 2, FALSE)</f>
        <v>P1</v>
      </c>
      <c r="E39">
        <f>VLOOKUP($C39, 'BSB Interface'!$A$2:$C$161, 3, FALSE)</f>
        <v>2</v>
      </c>
      <c r="F39">
        <f>VLOOKUP(E39, IF(D39="P1", 'SOM Board'!$B$2:$F$81, 'SOM Board'!$B$82:$F$161), 5, FALSE)</f>
        <v>0</v>
      </c>
      <c r="G39" t="str">
        <f>VLOOKUP($E39, IF($D39="P1", 'SOM Board'!$B$2:$F$81, 'SOM Board'!$B$82:$F$161), 2, FALSE)</f>
        <v>GND</v>
      </c>
    </row>
    <row r="40" spans="1:7">
      <c r="A40" t="str">
        <f>'BSB Headers'!A40</f>
        <v>P8</v>
      </c>
      <c r="B40">
        <f>'BSB Headers'!B40</f>
        <v>19</v>
      </c>
      <c r="C40" t="str">
        <f>'BSB Headers'!C40</f>
        <v>GND</v>
      </c>
      <c r="D40" t="str">
        <f>VLOOKUP($C40, 'BSB Interface'!$A$2:$C$161, 2, FALSE)</f>
        <v>P1</v>
      </c>
      <c r="E40">
        <f>VLOOKUP($C40, 'BSB Interface'!$A$2:$C$161, 3, FALSE)</f>
        <v>2</v>
      </c>
      <c r="F40">
        <f>VLOOKUP(E40, IF(D40="P1", 'SOM Board'!$B$2:$F$81, 'SOM Board'!$B$82:$F$161), 5, FALSE)</f>
        <v>0</v>
      </c>
      <c r="G40" t="str">
        <f>VLOOKUP($E40, IF($D40="P1", 'SOM Board'!$B$2:$F$81, 'SOM Board'!$B$82:$F$161), 2, FALSE)</f>
        <v>GND</v>
      </c>
    </row>
    <row r="41" spans="1:7">
      <c r="A41" t="str">
        <f>'BSB Headers'!A41</f>
        <v>P8</v>
      </c>
      <c r="B41">
        <f>'BSB Headers'!B41</f>
        <v>20</v>
      </c>
      <c r="C41" t="str">
        <f>'BSB Headers'!C41</f>
        <v>GND</v>
      </c>
      <c r="D41" t="str">
        <f>VLOOKUP($C41, 'BSB Interface'!$A$2:$C$161, 2, FALSE)</f>
        <v>P1</v>
      </c>
      <c r="E41">
        <f>VLOOKUP($C41, 'BSB Interface'!$A$2:$C$161, 3, FALSE)</f>
        <v>2</v>
      </c>
      <c r="F41">
        <f>VLOOKUP(E41, IF(D41="P1", 'SOM Board'!$B$2:$F$81, 'SOM Board'!$B$82:$F$161), 5, FALSE)</f>
        <v>0</v>
      </c>
      <c r="G41" t="str">
        <f>VLOOKUP($E41, IF($D41="P1", 'SOM Board'!$B$2:$F$81, 'SOM Board'!$B$82:$F$161), 2, FALSE)</f>
        <v>GND</v>
      </c>
    </row>
    <row r="42" spans="1:7">
      <c r="A42" t="str">
        <f>'BSB Headers'!A42</f>
        <v>P9</v>
      </c>
      <c r="B42">
        <f>'BSB Headers'!B42</f>
        <v>1</v>
      </c>
      <c r="C42" t="str">
        <f>'BSB Headers'!C42</f>
        <v>VCC3</v>
      </c>
      <c r="D42" t="str">
        <f>VLOOKUP($C42, 'BSB Interface'!$A$2:$C$161, 2, FALSE)</f>
        <v>P1</v>
      </c>
      <c r="E42">
        <f>VLOOKUP($C42, 'BSB Interface'!$A$2:$C$161, 3, FALSE)</f>
        <v>77</v>
      </c>
      <c r="F42">
        <f>VLOOKUP(E42, IF(D42="P1", 'SOM Board'!$B$2:$F$81, 'SOM Board'!$B$82:$F$161), 5, FALSE)</f>
        <v>0</v>
      </c>
      <c r="G42" t="str">
        <f>VLOOKUP($E42, IF($D42="P1", 'SOM Board'!$B$2:$F$81, 'SOM Board'!$B$82:$F$161), 2, FALSE)</f>
        <v>VCC3</v>
      </c>
    </row>
    <row r="43" spans="1:7">
      <c r="A43" t="str">
        <f>'BSB Headers'!A43</f>
        <v>P9</v>
      </c>
      <c r="B43">
        <f>'BSB Headers'!B43</f>
        <v>2</v>
      </c>
      <c r="C43" t="str">
        <f>'BSB Headers'!C43</f>
        <v>VCC1V5</v>
      </c>
      <c r="D43" t="str">
        <f>VLOOKUP($C43, 'BSB Interface'!$A$2:$C$161, 2, FALSE)</f>
        <v>P1</v>
      </c>
      <c r="E43">
        <f>VLOOKUP($C43, 'BSB Interface'!$A$2:$C$161, 3, FALSE)</f>
        <v>78</v>
      </c>
      <c r="F43">
        <f>VLOOKUP(E43, IF(D43="P1", 'SOM Board'!$B$2:$F$81, 'SOM Board'!$B$82:$F$161), 5, FALSE)</f>
        <v>0</v>
      </c>
      <c r="G43" t="str">
        <f>VLOOKUP($E43, IF($D43="P1", 'SOM Board'!$B$2:$F$81, 'SOM Board'!$B$82:$F$161), 2, FALSE)</f>
        <v>VCC1V5</v>
      </c>
    </row>
    <row r="44" spans="1:7">
      <c r="A44" t="str">
        <f>'BSB Headers'!A44</f>
        <v>P9</v>
      </c>
      <c r="B44">
        <f>'BSB Headers'!B44</f>
        <v>3</v>
      </c>
      <c r="C44" t="str">
        <f>'BSB Headers'!C44</f>
        <v>VBATT</v>
      </c>
      <c r="D44" t="str">
        <f>VLOOKUP($C44, 'BSB Interface'!$A$2:$C$161, 2, FALSE)</f>
        <v>P1</v>
      </c>
      <c r="E44">
        <f>VLOOKUP($C44, 'BSB Interface'!$A$2:$C$161, 3, FALSE)</f>
        <v>74</v>
      </c>
      <c r="F44" t="str">
        <f>VLOOKUP(E44, IF(D44="P1", 'SOM Board'!$B$2:$F$81, 'SOM Board'!$B$82:$F$161), 5, FALSE)</f>
        <v xml:space="preserve">AB19 </v>
      </c>
      <c r="G44" t="str">
        <f>VLOOKUP($E44, IF($D44="P1", 'SOM Board'!$B$2:$F$81, 'SOM Board'!$B$82:$F$161), 2, FALSE)</f>
        <v xml:space="preserve">VBATT </v>
      </c>
    </row>
    <row r="45" spans="1:7">
      <c r="A45" t="str">
        <f>'BSB Headers'!A45</f>
        <v>P9</v>
      </c>
      <c r="B45">
        <f>'BSB Headers'!B45</f>
        <v>4</v>
      </c>
      <c r="C45" t="str">
        <f>'BSB Headers'!C45</f>
        <v>GND</v>
      </c>
      <c r="D45" t="str">
        <f>VLOOKUP($C45, 'BSB Interface'!$A$2:$C$161, 2, FALSE)</f>
        <v>P1</v>
      </c>
      <c r="E45">
        <f>VLOOKUP($C45, 'BSB Interface'!$A$2:$C$161, 3, FALSE)</f>
        <v>2</v>
      </c>
      <c r="F45">
        <f>VLOOKUP(E45, IF(D45="P1", 'SOM Board'!$B$2:$F$81, 'SOM Board'!$B$82:$F$161), 5, FALSE)</f>
        <v>0</v>
      </c>
      <c r="G45" t="str">
        <f>VLOOKUP($E45, IF($D45="P1", 'SOM Board'!$B$2:$F$81, 'SOM Board'!$B$82:$F$161), 2, FALSE)</f>
        <v>GND</v>
      </c>
    </row>
    <row r="46" spans="1:7">
      <c r="A46" t="str">
        <f>'BSB Headers'!A46</f>
        <v>P9</v>
      </c>
      <c r="B46">
        <f>'BSB Headers'!B46</f>
        <v>5</v>
      </c>
      <c r="C46" t="str">
        <f>'BSB Headers'!C46</f>
        <v>1V5_EN</v>
      </c>
      <c r="D46" t="str">
        <f>VLOOKUP($C46, 'BSB Interface'!$A$2:$C$161, 2, FALSE)</f>
        <v>P1</v>
      </c>
      <c r="E46">
        <f>VLOOKUP($C46, 'BSB Interface'!$A$2:$C$161, 3, FALSE)</f>
        <v>72</v>
      </c>
      <c r="F46">
        <f>VLOOKUP(E46, IF(D46="P1", 'SOM Board'!$B$2:$F$81, 'SOM Board'!$B$82:$F$161), 5, FALSE)</f>
        <v>0</v>
      </c>
      <c r="G46" t="str">
        <f>VLOOKUP($E46, IF($D46="P1", 'SOM Board'!$B$2:$F$81, 'SOM Board'!$B$82:$F$161), 2, FALSE)</f>
        <v xml:space="preserve">1V5_EN </v>
      </c>
    </row>
    <row r="47" spans="1:7">
      <c r="A47" t="str">
        <f>'BSB Headers'!A47</f>
        <v>P9</v>
      </c>
      <c r="B47">
        <f>'BSB Headers'!B47</f>
        <v>6</v>
      </c>
      <c r="C47" t="str">
        <f>'BSB Headers'!C47</f>
        <v>UART_1_TXD</v>
      </c>
      <c r="D47" t="str">
        <f>VLOOKUP($C47, 'BSB Interface'!$A$2:$C$161, 2, FALSE)</f>
        <v>P1</v>
      </c>
      <c r="E47">
        <f>VLOOKUP($C47, 'BSB Interface'!$A$2:$C$161, 3, FALSE)</f>
        <v>28</v>
      </c>
      <c r="F47" t="str">
        <f>VLOOKUP(E47, IF(D47="P1", 'SOM Board'!$B$2:$F$81, 'SOM Board'!$B$82:$F$161), 5, FALSE)</f>
        <v xml:space="preserve">V20 </v>
      </c>
      <c r="G47" t="str">
        <f>VLOOKUP($E47, IF($D47="P1", 'SOM Board'!$B$2:$F$81, 'SOM Board'!$B$82:$F$161), 2, FALSE)</f>
        <v xml:space="preserve">UART_1_TXD </v>
      </c>
    </row>
    <row r="48" spans="1:7">
      <c r="A48" t="str">
        <f>'BSB Headers'!A48</f>
        <v>P9</v>
      </c>
      <c r="B48">
        <f>'BSB Headers'!B48</f>
        <v>7</v>
      </c>
      <c r="C48" t="str">
        <f>'BSB Headers'!C48</f>
        <v>UART_1_RXD</v>
      </c>
      <c r="D48" t="str">
        <f>VLOOKUP($C48, 'BSB Interface'!$A$2:$C$161, 2, FALSE)</f>
        <v>P1</v>
      </c>
      <c r="E48">
        <f>VLOOKUP($C48, 'BSB Interface'!$A$2:$C$161, 3, FALSE)</f>
        <v>31</v>
      </c>
      <c r="F48" t="str">
        <f>VLOOKUP(E48, IF(D48="P1", 'SOM Board'!$B$2:$F$81, 'SOM Board'!$B$82:$F$161), 5, FALSE)</f>
        <v xml:space="preserve">W22 </v>
      </c>
      <c r="G48" t="str">
        <f>VLOOKUP($E48, IF($D48="P1", 'SOM Board'!$B$2:$F$81, 'SOM Board'!$B$82:$F$161), 2, FALSE)</f>
        <v xml:space="preserve">UART_1_RXD </v>
      </c>
    </row>
    <row r="49" spans="1:8">
      <c r="A49" t="str">
        <f>'BSB Headers'!A49</f>
        <v>P9</v>
      </c>
      <c r="B49">
        <f>'BSB Headers'!B49</f>
        <v>8</v>
      </c>
      <c r="C49" t="str">
        <f>'BSB Headers'!C49</f>
        <v>I2C_0_SCL</v>
      </c>
      <c r="D49" t="str">
        <f>VLOOKUP($C49, 'BSB Interface'!$A$2:$C$161, 2, FALSE)</f>
        <v>P1</v>
      </c>
      <c r="E49">
        <f>VLOOKUP($C49, 'BSB Interface'!$A$2:$C$161, 3, FALSE)</f>
        <v>33</v>
      </c>
      <c r="F49" t="str">
        <f>VLOOKUP(E49, IF(D49="P1", 'SOM Board'!$B$2:$F$81, 'SOM Board'!$B$82:$F$161), 5, FALSE)</f>
        <v xml:space="preserve">U21 </v>
      </c>
      <c r="G49" t="str">
        <f>VLOOKUP($E49, IF($D49="P1", 'SOM Board'!$B$2:$F$81, 'SOM Board'!$B$82:$F$161), 2, FALSE)</f>
        <v xml:space="preserve">I2C_0_SCL </v>
      </c>
    </row>
    <row r="50" spans="1:8">
      <c r="A50" t="str">
        <f>'BSB Headers'!A50</f>
        <v>P9</v>
      </c>
      <c r="B50">
        <f>'BSB Headers'!B50</f>
        <v>9</v>
      </c>
      <c r="C50" t="str">
        <f>'BSB Headers'!C50</f>
        <v>I2C_0_SDA</v>
      </c>
      <c r="D50" t="str">
        <f>VLOOKUP($C50, 'BSB Interface'!$A$2:$C$161, 2, FALSE)</f>
        <v>P1</v>
      </c>
      <c r="E50">
        <f>VLOOKUP($C50, 'BSB Interface'!$A$2:$C$161, 3, FALSE)</f>
        <v>27</v>
      </c>
      <c r="F50" t="str">
        <f>VLOOKUP(E50, IF(D50="P1", 'SOM Board'!$B$2:$F$81, 'SOM Board'!$B$82:$F$161), 5, FALSE)</f>
        <v xml:space="preserve">V21 </v>
      </c>
      <c r="G50" t="str">
        <f>VLOOKUP($E50, IF($D50="P1", 'SOM Board'!$B$2:$F$81, 'SOM Board'!$B$82:$F$161), 2, FALSE)</f>
        <v xml:space="preserve">I2C_0_SDA </v>
      </c>
    </row>
    <row r="51" spans="1:8">
      <c r="A51" t="str">
        <f>'BSB Headers'!A51</f>
        <v>P9</v>
      </c>
      <c r="B51">
        <f>'BSB Headers'!B51</f>
        <v>10</v>
      </c>
      <c r="C51" t="str">
        <f>'BSB Headers'!C51</f>
        <v>I2C_1_SDA</v>
      </c>
      <c r="D51" t="str">
        <f>VLOOKUP($C51, 'BSB Interface'!$A$2:$C$161, 2, FALSE)</f>
        <v>P1</v>
      </c>
      <c r="E51">
        <f>VLOOKUP($C51, 'BSB Interface'!$A$2:$C$161, 3, FALSE)</f>
        <v>26</v>
      </c>
      <c r="F51" t="str">
        <f>VLOOKUP(E51, IF(D51="P1", 'SOM Board'!$B$2:$F$81, 'SOM Board'!$B$82:$F$161), 5, FALSE)</f>
        <v xml:space="preserve">V22 </v>
      </c>
      <c r="G51" t="str">
        <f>VLOOKUP($E51, IF($D51="P1", 'SOM Board'!$B$2:$F$81, 'SOM Board'!$B$82:$F$161), 2, FALSE)</f>
        <v xml:space="preserve">I2C_1_SDA </v>
      </c>
    </row>
    <row r="52" spans="1:8">
      <c r="A52" t="str">
        <f>'BSB Headers'!A52</f>
        <v>P9</v>
      </c>
      <c r="B52">
        <f>'BSB Headers'!B52</f>
        <v>11</v>
      </c>
      <c r="C52" t="str">
        <f>'BSB Headers'!C52</f>
        <v>I2C_1_SCL</v>
      </c>
      <c r="D52" t="str">
        <f>VLOOKUP($C52, 'BSB Interface'!$A$2:$C$161, 2, FALSE)</f>
        <v>P1</v>
      </c>
      <c r="E52">
        <f>VLOOKUP($C52, 'BSB Interface'!$A$2:$C$161, 3, FALSE)</f>
        <v>25</v>
      </c>
      <c r="F52" t="str">
        <f>VLOOKUP(E52, IF(D52="P1", 'SOM Board'!$B$2:$F$81, 'SOM Board'!$B$82:$F$161), 5, FALSE)</f>
        <v xml:space="preserve">U20 </v>
      </c>
      <c r="G52" t="str">
        <f>VLOOKUP($E52, IF($D52="P1", 'SOM Board'!$B$2:$F$81, 'SOM Board'!$B$82:$F$161), 2, FALSE)</f>
        <v xml:space="preserve">I2C_1_SCL </v>
      </c>
    </row>
    <row r="53" spans="1:8">
      <c r="A53" t="str">
        <f>'BSB Headers'!A53</f>
        <v>P9</v>
      </c>
      <c r="B53">
        <f>'BSB Headers'!B53</f>
        <v>12</v>
      </c>
      <c r="C53" t="str">
        <f>'BSB Headers'!C53</f>
        <v>GND</v>
      </c>
      <c r="D53" t="str">
        <f>VLOOKUP($C53, 'BSB Interface'!$A$2:$C$161, 2, FALSE)</f>
        <v>P1</v>
      </c>
      <c r="E53">
        <f>VLOOKUP($C53, 'BSB Interface'!$A$2:$C$161, 3, FALSE)</f>
        <v>2</v>
      </c>
      <c r="F53">
        <f>VLOOKUP(E53, IF(D53="P1", 'SOM Board'!$B$2:$F$81, 'SOM Board'!$B$82:$F$161), 5, FALSE)</f>
        <v>0</v>
      </c>
      <c r="G53" t="str">
        <f>VLOOKUP($E53, IF($D53="P1", 'SOM Board'!$B$2:$F$81, 'SOM Board'!$B$82:$F$161), 2, FALSE)</f>
        <v>GND</v>
      </c>
    </row>
    <row r="54" spans="1:8">
      <c r="A54" t="str">
        <f>'BSB Headers'!A54</f>
        <v>P9</v>
      </c>
      <c r="B54">
        <f>'BSB Headers'!B54</f>
        <v>13</v>
      </c>
      <c r="C54" t="str">
        <f>'BSB Headers'!C54</f>
        <v>SPI0_DO</v>
      </c>
      <c r="D54" t="str">
        <f>VLOOKUP($C54, 'BSB Interface'!$A$2:$C$161, 2, FALSE)</f>
        <v>P1</v>
      </c>
      <c r="E54">
        <f>VLOOKUP($C54, 'BSB Interface'!$A$2:$C$161, 3, FALSE)</f>
        <v>63</v>
      </c>
      <c r="F54" t="str">
        <f>VLOOKUP(E54, IF(D54="P1", 'SOM Board'!$B$2:$F$81, 'SOM Board'!$B$82:$F$161), 5, FALSE)</f>
        <v xml:space="preserve">U17 </v>
      </c>
      <c r="G54" t="str">
        <f>VLOOKUP($E54, IF($D54="P1", 'SOM Board'!$B$2:$F$81, 'SOM Board'!$B$82:$F$161), 2, FALSE)</f>
        <v xml:space="preserve">SPI0_DO </v>
      </c>
    </row>
    <row r="55" spans="1:8">
      <c r="A55" t="str">
        <f>'BSB Headers'!A55</f>
        <v>P9</v>
      </c>
      <c r="B55">
        <f>'BSB Headers'!B55</f>
        <v>14</v>
      </c>
      <c r="C55" t="str">
        <f>'BSB Headers'!C55</f>
        <v>SPI0_DI</v>
      </c>
      <c r="D55" t="str">
        <f>VLOOKUP($C55, 'BSB Interface'!$A$2:$C$161, 2, FALSE)</f>
        <v>P1</v>
      </c>
      <c r="E55">
        <f>VLOOKUP($C55, 'BSB Interface'!$A$2:$C$161, 3, FALSE)</f>
        <v>65</v>
      </c>
      <c r="F55" t="str">
        <f>VLOOKUP(E55, IF(D55="P1", 'SOM Board'!$B$2:$F$81, 'SOM Board'!$B$82:$F$161), 5, FALSE)</f>
        <v xml:space="preserve">V18 </v>
      </c>
      <c r="G55" t="str">
        <f>VLOOKUP($E55, IF($D55="P1", 'SOM Board'!$B$2:$F$81, 'SOM Board'!$B$82:$F$161), 2, FALSE)</f>
        <v xml:space="preserve">SPI0_DI </v>
      </c>
    </row>
    <row r="56" spans="1:8">
      <c r="A56" t="str">
        <f>'BSB Headers'!A56</f>
        <v>P9</v>
      </c>
      <c r="B56">
        <f>'BSB Headers'!B56</f>
        <v>15</v>
      </c>
      <c r="C56" t="str">
        <f>'BSB Headers'!C56</f>
        <v>SPI0_nSS</v>
      </c>
      <c r="D56" t="str">
        <f>VLOOKUP($C56, 'BSB Interface'!$A$2:$C$161, 2, FALSE)</f>
        <v>P1</v>
      </c>
      <c r="E56">
        <f>VLOOKUP($C56, 'BSB Interface'!$A$2:$C$161, 3, FALSE)</f>
        <v>73</v>
      </c>
      <c r="F56" t="str">
        <f>VLOOKUP(E56, IF(D56="P1", 'SOM Board'!$B$2:$F$81, 'SOM Board'!$B$82:$F$161), 5, FALSE)</f>
        <v xml:space="preserve">Y20 </v>
      </c>
      <c r="G56" t="str">
        <f>VLOOKUP($E56, IF($D56="P1", 'SOM Board'!$B$2:$F$81, 'SOM Board'!$B$82:$F$161), 2, FALSE)</f>
        <v xml:space="preserve">SPI0_nSS </v>
      </c>
    </row>
    <row r="57" spans="1:8">
      <c r="A57" t="str">
        <f>'BSB Headers'!A57</f>
        <v>P9</v>
      </c>
      <c r="B57">
        <f>'BSB Headers'!B57</f>
        <v>16</v>
      </c>
      <c r="C57" t="str">
        <f>'BSB Headers'!C57</f>
        <v>SPI0_CLK</v>
      </c>
      <c r="D57" t="str">
        <f>VLOOKUP($C57, 'BSB Interface'!$A$2:$C$161, 2, FALSE)</f>
        <v>P1</v>
      </c>
      <c r="E57">
        <f>VLOOKUP($C57, 'BSB Interface'!$A$2:$C$161, 3, FALSE)</f>
        <v>71</v>
      </c>
      <c r="F57" t="str">
        <f>VLOOKUP(E57, IF(D57="P1", 'SOM Board'!$B$2:$F$81, 'SOM Board'!$B$82:$F$161), 5, FALSE)</f>
        <v xml:space="preserve">W19 </v>
      </c>
      <c r="G57" t="str">
        <f>VLOOKUP($E57, IF($D57="P1", 'SOM Board'!$B$2:$F$81, 'SOM Board'!$B$82:$F$161), 2, FALSE)</f>
        <v xml:space="preserve">SPI0_CLK </v>
      </c>
    </row>
    <row r="58" spans="1:8">
      <c r="A58" t="str">
        <f>'BSB Headers'!A58</f>
        <v>P9</v>
      </c>
      <c r="B58">
        <f>'BSB Headers'!B58</f>
        <v>17</v>
      </c>
      <c r="C58" t="str">
        <f>'BSB Headers'!C58</f>
        <v>SPI1_nSS</v>
      </c>
      <c r="D58" t="str">
        <f>VLOOKUP($C58, 'BSB Interface'!$A$2:$C$161, 2, FALSE)</f>
        <v>P1</v>
      </c>
      <c r="E58">
        <f>VLOOKUP($C58, 'BSB Interface'!$A$2:$C$161, 3, FALSE)</f>
        <v>69</v>
      </c>
      <c r="F58" t="str">
        <f>VLOOKUP(E58, IF(D58="P1", 'SOM Board'!$B$2:$F$81, 'SOM Board'!$B$82:$F$161), 5, FALSE)</f>
        <v xml:space="preserve">W21 </v>
      </c>
      <c r="G58" t="str">
        <f>VLOOKUP($E58, IF($D58="P1", 'SOM Board'!$B$2:$F$81, 'SOM Board'!$B$82:$F$161), 2, FALSE)</f>
        <v xml:space="preserve">SPI1_nSS </v>
      </c>
    </row>
    <row r="59" spans="1:8">
      <c r="A59" t="str">
        <f>'BSB Headers'!A59</f>
        <v>P9</v>
      </c>
      <c r="B59">
        <f>'BSB Headers'!B59</f>
        <v>18</v>
      </c>
      <c r="C59" t="str">
        <f>'BSB Headers'!C59</f>
        <v>SPI1_CLK</v>
      </c>
      <c r="D59" t="str">
        <f>VLOOKUP($C59, 'BSB Interface'!$A$2:$C$161, 2, FALSE)</f>
        <v>P1</v>
      </c>
      <c r="E59">
        <f>VLOOKUP($C59, 'BSB Interface'!$A$2:$C$161, 3, FALSE)</f>
        <v>67</v>
      </c>
      <c r="F59" t="str">
        <f>VLOOKUP(E59, IF(D59="P1", 'SOM Board'!$B$2:$F$81, 'SOM Board'!$B$82:$F$161), 5, FALSE)</f>
        <v xml:space="preserve">AA22 </v>
      </c>
      <c r="G59" t="str">
        <f>VLOOKUP($E59, IF($D59="P1", 'SOM Board'!$B$2:$F$81, 'SOM Board'!$B$82:$F$161), 2, FALSE)</f>
        <v xml:space="preserve">SPI1_CLK </v>
      </c>
    </row>
    <row r="60" spans="1:8">
      <c r="A60" t="str">
        <f>'BSB Headers'!A60</f>
        <v>P9</v>
      </c>
      <c r="B60">
        <f>'BSB Headers'!B60</f>
        <v>19</v>
      </c>
      <c r="C60" t="str">
        <f>'BSB Headers'!C60</f>
        <v>SPI1_DI</v>
      </c>
      <c r="D60" t="str">
        <f>VLOOKUP($C60, 'BSB Interface'!$A$2:$C$161, 2, FALSE)</f>
        <v>P1</v>
      </c>
      <c r="E60">
        <f>VLOOKUP($C60, 'BSB Interface'!$A$2:$C$161, 3, FALSE)</f>
        <v>61</v>
      </c>
      <c r="F60" t="str">
        <f>VLOOKUP(E60, IF(D60="P1", 'SOM Board'!$B$2:$F$81, 'SOM Board'!$B$82:$F$161), 5, FALSE)</f>
        <v xml:space="preserve">V19 </v>
      </c>
      <c r="G60" t="str">
        <f>VLOOKUP($E60, IF($D60="P1", 'SOM Board'!$B$2:$F$81, 'SOM Board'!$B$82:$F$161), 2, FALSE)</f>
        <v xml:space="preserve">SPI1_DI </v>
      </c>
    </row>
    <row r="61" spans="1:8">
      <c r="A61" t="str">
        <f>'BSB Headers'!A61</f>
        <v>P9</v>
      </c>
      <c r="B61">
        <f>'BSB Headers'!B61</f>
        <v>20</v>
      </c>
      <c r="C61" t="str">
        <f>'BSB Headers'!C61</f>
        <v>SPI1_DO</v>
      </c>
      <c r="D61" t="str">
        <f>VLOOKUP($C61, 'BSB Interface'!$A$2:$C$161, 2, FALSE)</f>
        <v>P1</v>
      </c>
      <c r="E61">
        <f>VLOOKUP($C61, 'BSB Interface'!$A$2:$C$161, 3, FALSE)</f>
        <v>59</v>
      </c>
      <c r="F61" t="str">
        <f>VLOOKUP(E61, IF(D61="P1", 'SOM Board'!$B$2:$F$81, 'SOM Board'!$B$82:$F$161), 5, FALSE)</f>
        <v xml:space="preserve">T17 </v>
      </c>
      <c r="G61" t="str">
        <f>VLOOKUP($E61, IF($D61="P1", 'SOM Board'!$B$2:$F$81, 'SOM Board'!$B$82:$F$161), 2, FALSE)</f>
        <v xml:space="preserve">SPI1_DO </v>
      </c>
    </row>
    <row r="62" spans="1:8">
      <c r="A62" t="str">
        <f>'BSB Headers'!A62</f>
        <v>P10</v>
      </c>
      <c r="B62">
        <f>'BSB Headers'!B62</f>
        <v>1</v>
      </c>
      <c r="C62" t="str">
        <f>'BSB Headers'!C62</f>
        <v>VCC3</v>
      </c>
      <c r="D62" t="str">
        <f>VLOOKUP($C62, 'BSB Interface'!$A$2:$C$161, 2, FALSE)</f>
        <v>P1</v>
      </c>
      <c r="E62">
        <f>VLOOKUP($C62, 'BSB Interface'!$A$2:$C$161, 3, FALSE)</f>
        <v>77</v>
      </c>
      <c r="F62">
        <f>VLOOKUP(E62, IF(D62="P1", 'SOM Board'!$B$2:$F$81, 'SOM Board'!$B$82:$F$161), 5, FALSE)</f>
        <v>0</v>
      </c>
      <c r="G62" t="str">
        <f>VLOOKUP($E62, IF($D62="P1", 'SOM Board'!$B$2:$F$81, 'SOM Board'!$B$82:$F$161), 2, FALSE)</f>
        <v>VCC3</v>
      </c>
      <c r="H62" t="s">
        <v>1258</v>
      </c>
    </row>
    <row r="63" spans="1:8">
      <c r="A63" t="str">
        <f>'BSB Headers'!A63</f>
        <v>P10</v>
      </c>
      <c r="B63">
        <f>'BSB Headers'!B63</f>
        <v>2</v>
      </c>
      <c r="C63" t="str">
        <f>'BSB Headers'!C63</f>
        <v>+5V_IN</v>
      </c>
      <c r="D63" t="e">
        <f>VLOOKUP($C63, 'BSB Interface'!$A$2:$C$161, 2, FALSE)</f>
        <v>#N/A</v>
      </c>
      <c r="E63" t="e">
        <f>VLOOKUP($C63, 'BSB Interface'!$A$2:$C$161, 3, FALSE)</f>
        <v>#N/A</v>
      </c>
      <c r="F63" t="e">
        <f>VLOOKUP(E63, IF(D63="P1", 'SOM Board'!$B$2:$F$81, 'SOM Board'!$B$82:$F$161), 5, FALSE)</f>
        <v>#N/A</v>
      </c>
      <c r="G63" t="e">
        <f>VLOOKUP($E63, IF($D63="P1", 'SOM Board'!$B$2:$F$81, 'SOM Board'!$B$82:$F$161), 2, FALSE)</f>
        <v>#N/A</v>
      </c>
    </row>
    <row r="64" spans="1:8">
      <c r="A64" t="str">
        <f>'BSB Headers'!A64</f>
        <v>P10</v>
      </c>
      <c r="B64">
        <f>'BSB Headers'!B64</f>
        <v>3</v>
      </c>
      <c r="C64" t="str">
        <f>'BSB Headers'!C64</f>
        <v>GND</v>
      </c>
      <c r="D64" t="str">
        <f>VLOOKUP($C64, 'BSB Interface'!$A$2:$C$161, 2, FALSE)</f>
        <v>P1</v>
      </c>
      <c r="E64">
        <f>VLOOKUP($C64, 'BSB Interface'!$A$2:$C$161, 3, FALSE)</f>
        <v>2</v>
      </c>
      <c r="F64">
        <f>VLOOKUP(E64, IF(D64="P1", 'SOM Board'!$B$2:$F$81, 'SOM Board'!$B$82:$F$161), 5, FALSE)</f>
        <v>0</v>
      </c>
      <c r="G64" t="str">
        <f>VLOOKUP($E64, IF($D64="P1", 'SOM Board'!$B$2:$F$81, 'SOM Board'!$B$82:$F$161), 2, FALSE)</f>
        <v>GND</v>
      </c>
      <c r="H64" t="s">
        <v>3</v>
      </c>
    </row>
    <row r="65" spans="1:8">
      <c r="A65" t="str">
        <f>'BSB Headers'!A65</f>
        <v>P10</v>
      </c>
      <c r="B65">
        <f>'BSB Headers'!B65</f>
        <v>4</v>
      </c>
      <c r="C65" t="str">
        <f>'BSB Headers'!C65</f>
        <v>nRESET_OUT</v>
      </c>
      <c r="D65" t="str">
        <f>VLOOKUP($C65, 'BSB Interface'!$A$2:$C$161, 2, FALSE)</f>
        <v>P1</v>
      </c>
      <c r="E65">
        <f>VLOOKUP($C65, 'BSB Interface'!$A$2:$C$161, 3, FALSE)</f>
        <v>15</v>
      </c>
      <c r="F65" t="str">
        <f>VLOOKUP(E65, IF(D65="P1", 'SOM Board'!$B$2:$F$81, 'SOM Board'!$B$82:$F$161), 5, FALSE)</f>
        <v xml:space="preserve">R1 </v>
      </c>
      <c r="G65" t="str">
        <f>VLOOKUP($E65, IF($D65="P1", 'SOM Board'!$B$2:$F$81, 'SOM Board'!$B$82:$F$161), 2, FALSE)</f>
        <v xml:space="preserve">nRESET_OUT </v>
      </c>
    </row>
    <row r="66" spans="1:8">
      <c r="A66" t="str">
        <f>'BSB Headers'!A66</f>
        <v>P10</v>
      </c>
      <c r="B66">
        <f>'BSB Headers'!B66</f>
        <v>5</v>
      </c>
      <c r="C66" t="str">
        <f>'BSB Headers'!C66</f>
        <v>nRESET_IN</v>
      </c>
      <c r="D66" t="str">
        <f>VLOOKUP($C66, 'BSB Interface'!$A$2:$C$161, 2, FALSE)</f>
        <v>P1</v>
      </c>
      <c r="E66">
        <f>VLOOKUP($C66, 'BSB Interface'!$A$2:$C$161, 3, FALSE)</f>
        <v>13</v>
      </c>
      <c r="F66" t="str">
        <f>VLOOKUP(E66, IF(D66="P1", 'SOM Board'!$B$2:$F$81, 'SOM Board'!$B$82:$F$161), 5, FALSE)</f>
        <v xml:space="preserve">R1 </v>
      </c>
      <c r="G66" t="str">
        <f>VLOOKUP($E66, IF($D66="P1", 'SOM Board'!$B$2:$F$81, 'SOM Board'!$B$82:$F$161), 2, FALSE)</f>
        <v xml:space="preserve">nRESET_IN </v>
      </c>
    </row>
    <row r="67" spans="1:8">
      <c r="A67" t="str">
        <f>'BSB Headers'!A67</f>
        <v>P10</v>
      </c>
      <c r="B67">
        <f>'BSB Headers'!B67</f>
        <v>6</v>
      </c>
      <c r="C67" t="str">
        <f>'BSB Headers'!C67</f>
        <v>VCC3_EN</v>
      </c>
      <c r="D67" t="e">
        <f>VLOOKUP($C67, 'BSB Interface'!$A$2:$C$161, 2, FALSE)</f>
        <v>#N/A</v>
      </c>
      <c r="E67" t="e">
        <f>VLOOKUP($C67, 'BSB Interface'!$A$2:$C$161, 3, FALSE)</f>
        <v>#N/A</v>
      </c>
      <c r="F67" t="e">
        <f>VLOOKUP(E67, IF(D67="P1", 'SOM Board'!$B$2:$F$81, 'SOM Board'!$B$82:$F$161), 5, FALSE)</f>
        <v>#N/A</v>
      </c>
      <c r="G67" t="e">
        <f>VLOOKUP($E67, IF($D67="P1", 'SOM Board'!$B$2:$F$81, 'SOM Board'!$B$82:$F$161), 2, FALSE)</f>
        <v>#N/A</v>
      </c>
    </row>
    <row r="68" spans="1:8">
      <c r="A68" t="str">
        <f>'BSB Headers'!A68</f>
        <v>P10</v>
      </c>
      <c r="B68">
        <f>'BSB Headers'!B68</f>
        <v>7</v>
      </c>
      <c r="C68" t="str">
        <f>'BSB Headers'!C68</f>
        <v>GPIO_90</v>
      </c>
      <c r="D68" t="str">
        <f>VLOOKUP($C68, 'BSB Interface'!$A$2:$C$161, 2, FALSE)</f>
        <v>P1</v>
      </c>
      <c r="E68">
        <f>VLOOKUP($C68, 'BSB Interface'!$A$2:$C$161, 3, FALSE)</f>
        <v>37</v>
      </c>
      <c r="F68" t="str">
        <f>VLOOKUP(E68, IF(D68="P1", 'SOM Board'!$B$2:$F$81, 'SOM Board'!$B$82:$F$161), 5, FALSE)</f>
        <v xml:space="preserve">L2 </v>
      </c>
      <c r="G68" t="str">
        <f>VLOOKUP($E68, IF($D68="P1", 'SOM Board'!$B$2:$F$81, 'SOM Board'!$B$82:$F$161), 2, FALSE)</f>
        <v xml:space="preserve">FPGA_GPIO73N </v>
      </c>
      <c r="H68" t="s">
        <v>1254</v>
      </c>
    </row>
    <row r="69" spans="1:8">
      <c r="A69" t="str">
        <f>'BSB Headers'!A69</f>
        <v>P10</v>
      </c>
      <c r="B69">
        <f>'BSB Headers'!B69</f>
        <v>8</v>
      </c>
      <c r="C69" t="str">
        <f>'BSB Headers'!C69</f>
        <v>GPIO_88</v>
      </c>
      <c r="D69" t="str">
        <f>VLOOKUP($C69, 'BSB Interface'!$A$2:$C$161, 2, FALSE)</f>
        <v>P1</v>
      </c>
      <c r="E69">
        <f>VLOOKUP($C69, 'BSB Interface'!$A$2:$C$161, 3, FALSE)</f>
        <v>23</v>
      </c>
      <c r="F69" t="str">
        <f>VLOOKUP(E69, IF(D69="P1", 'SOM Board'!$B$2:$F$81, 'SOM Board'!$B$82:$F$161), 5, FALSE)</f>
        <v xml:space="preserve">Y1 </v>
      </c>
      <c r="G69" t="str">
        <f>VLOOKUP($E69, IF($D69="P1", 'SOM Board'!$B$2:$F$81, 'SOM Board'!$B$82:$F$161), 2, FALSE)</f>
        <v xml:space="preserve">MSS_GPIO_3 </v>
      </c>
    </row>
    <row r="70" spans="1:8">
      <c r="A70" t="str">
        <f>'BSB Headers'!A70</f>
        <v>P10</v>
      </c>
      <c r="B70">
        <f>'BSB Headers'!B70</f>
        <v>9</v>
      </c>
      <c r="C70" t="str">
        <f>'BSB Headers'!C70</f>
        <v>GPIO_89</v>
      </c>
      <c r="D70" t="str">
        <f>VLOOKUP($C70, 'BSB Interface'!$A$2:$C$161, 2, FALSE)</f>
        <v>P1</v>
      </c>
      <c r="E70">
        <f>VLOOKUP($C70, 'BSB Interface'!$A$2:$C$161, 3, FALSE)</f>
        <v>35</v>
      </c>
      <c r="F70" t="str">
        <f>VLOOKUP(E70, IF(D70="P1", 'SOM Board'!$B$2:$F$81, 'SOM Board'!$B$82:$F$161), 5, FALSE)</f>
        <v xml:space="preserve">L1 </v>
      </c>
      <c r="G70" t="str">
        <f>VLOOKUP($E70, IF($D70="P1", 'SOM Board'!$B$2:$F$81, 'SOM Board'!$B$82:$F$161), 2, FALSE)</f>
        <v xml:space="preserve">FPGA_GPIO73P </v>
      </c>
      <c r="H70" t="s">
        <v>1253</v>
      </c>
    </row>
    <row r="71" spans="1:8">
      <c r="A71" t="str">
        <f>'BSB Headers'!A71</f>
        <v>P10</v>
      </c>
      <c r="B71">
        <f>'BSB Headers'!B71</f>
        <v>10</v>
      </c>
      <c r="C71" t="str">
        <f>'BSB Headers'!C71</f>
        <v>GPIO_87</v>
      </c>
      <c r="D71" t="str">
        <f>VLOOKUP($C71, 'BSB Interface'!$A$2:$C$161, 2, FALSE)</f>
        <v>P1</v>
      </c>
      <c r="E71">
        <f>VLOOKUP($C71, 'BSB Interface'!$A$2:$C$161, 3, FALSE)</f>
        <v>21</v>
      </c>
      <c r="F71" t="str">
        <f>VLOOKUP(E71, IF(D71="P1", 'SOM Board'!$B$2:$F$81, 'SOM Board'!$B$82:$F$161), 5, FALSE)</f>
        <v xml:space="preserve">W1 </v>
      </c>
      <c r="G71" t="str">
        <f>VLOOKUP($E71, IF($D71="P1", 'SOM Board'!$B$2:$F$81, 'SOM Board'!$B$82:$F$161), 2, FALSE)</f>
        <v xml:space="preserve">MSS_GPIO_2 </v>
      </c>
    </row>
    <row r="72" spans="1:8">
      <c r="A72" t="str">
        <f>'BSB Headers'!A72</f>
        <v>P10</v>
      </c>
      <c r="B72">
        <f>'BSB Headers'!B72</f>
        <v>11</v>
      </c>
      <c r="C72" t="str">
        <f>'BSB Headers'!C72</f>
        <v>GPIO_86</v>
      </c>
      <c r="D72" t="str">
        <f>VLOOKUP($C72, 'BSB Interface'!$A$2:$C$161, 2, FALSE)</f>
        <v>P1</v>
      </c>
      <c r="E72">
        <f>VLOOKUP($C72, 'BSB Interface'!$A$2:$C$161, 3, FALSE)</f>
        <v>19</v>
      </c>
      <c r="F72" t="str">
        <f>VLOOKUP(E72, IF(D72="P1", 'SOM Board'!$B$2:$F$81, 'SOM Board'!$B$82:$F$161), 5, FALSE)</f>
        <v xml:space="preserve">R3 </v>
      </c>
      <c r="G72" t="str">
        <f>VLOOKUP($E72, IF($D72="P1", 'SOM Board'!$B$2:$F$81, 'SOM Board'!$B$82:$F$161), 2, FALSE)</f>
        <v xml:space="preserve">MSS_GPIO_1 </v>
      </c>
    </row>
    <row r="73" spans="1:8">
      <c r="A73" t="str">
        <f>'BSB Headers'!A73</f>
        <v>P10</v>
      </c>
      <c r="B73">
        <f>'BSB Headers'!B73</f>
        <v>12</v>
      </c>
      <c r="C73" t="str">
        <f>'BSB Headers'!C73</f>
        <v>GPIO_85</v>
      </c>
      <c r="D73" t="str">
        <f>VLOOKUP($C73, 'BSB Interface'!$A$2:$C$161, 2, FALSE)</f>
        <v>P1</v>
      </c>
      <c r="E73">
        <f>VLOOKUP($C73, 'BSB Interface'!$A$2:$C$161, 3, FALSE)</f>
        <v>17</v>
      </c>
      <c r="F73" t="str">
        <f>VLOOKUP(E73, IF(D73="P1", 'SOM Board'!$B$2:$F$81, 'SOM Board'!$B$82:$F$161), 5, FALSE)</f>
        <v xml:space="preserve">V1 </v>
      </c>
      <c r="G73" t="str">
        <f>VLOOKUP($E73, IF($D73="P1", 'SOM Board'!$B$2:$F$81, 'SOM Board'!$B$82:$F$161), 2, FALSE)</f>
        <v xml:space="preserve">MSS_GPIO_0 </v>
      </c>
    </row>
    <row r="74" spans="1:8">
      <c r="A74" t="str">
        <f>'BSB Headers'!A74</f>
        <v>P10</v>
      </c>
      <c r="B74">
        <f>'BSB Headers'!B74</f>
        <v>13</v>
      </c>
      <c r="C74" t="str">
        <f>'BSB Headers'!C74</f>
        <v>GPIO_91</v>
      </c>
      <c r="D74" t="str">
        <f>VLOOKUP($C74, 'BSB Interface'!$A$2:$C$161, 2, FALSE)</f>
        <v>P1</v>
      </c>
      <c r="E74">
        <f>VLOOKUP($C74, 'BSB Interface'!$A$2:$C$161, 3, FALSE)</f>
        <v>39</v>
      </c>
      <c r="F74" t="str">
        <f>VLOOKUP(E74, IF(D74="P1", 'SOM Board'!$B$2:$F$81, 'SOM Board'!$B$82:$F$161), 5, FALSE)</f>
        <v xml:space="preserve">K4 </v>
      </c>
      <c r="G74" t="str">
        <f>VLOOKUP($E74, IF($D74="P1", 'SOM Board'!$B$2:$F$81, 'SOM Board'!$B$82:$F$161), 2, FALSE)</f>
        <v xml:space="preserve">FPGA_GPIO74P </v>
      </c>
      <c r="H74" t="s">
        <v>1257</v>
      </c>
    </row>
    <row r="75" spans="1:8">
      <c r="A75" t="str">
        <f>'BSB Headers'!A75</f>
        <v>P10</v>
      </c>
      <c r="B75">
        <f>'BSB Headers'!B75</f>
        <v>14</v>
      </c>
      <c r="C75" t="str">
        <f>'BSB Headers'!C75</f>
        <v>GPIO_83</v>
      </c>
      <c r="D75" t="str">
        <f>VLOOKUP($C75, 'BSB Interface'!$A$2:$C$161, 2, FALSE)</f>
        <v>P1</v>
      </c>
      <c r="E75">
        <f>VLOOKUP($C75, 'BSB Interface'!$A$2:$C$161, 3, FALSE)</f>
        <v>32</v>
      </c>
      <c r="F75" t="str">
        <f>VLOOKUP(E75, IF(D75="P1", 'SOM Board'!$B$2:$F$81, 'SOM Board'!$B$82:$F$161), 5, FALSE)</f>
        <v xml:space="preserve">J17 </v>
      </c>
      <c r="G75" t="str">
        <f>VLOOKUP($E75, IF($D75="P1", 'SOM Board'!$B$2:$F$81, 'SOM Board'!$B$82:$F$161), 2, FALSE)</f>
        <v xml:space="preserve">FPGA_GPIO37P </v>
      </c>
      <c r="H75" t="s">
        <v>1252</v>
      </c>
    </row>
    <row r="76" spans="1:8">
      <c r="A76" t="str">
        <f>'BSB Headers'!A76</f>
        <v>P10</v>
      </c>
      <c r="B76">
        <f>'BSB Headers'!B76</f>
        <v>15</v>
      </c>
      <c r="C76" t="str">
        <f>'BSB Headers'!C76</f>
        <v>GPIO_92</v>
      </c>
      <c r="D76" t="str">
        <f>VLOOKUP($C76, 'BSB Interface'!$A$2:$C$161, 2, FALSE)</f>
        <v>P1</v>
      </c>
      <c r="E76">
        <f>VLOOKUP($C76, 'BSB Interface'!$A$2:$C$161, 3, FALSE)</f>
        <v>41</v>
      </c>
      <c r="F76" t="str">
        <f>VLOOKUP(E76, IF(D76="P1", 'SOM Board'!$B$2:$F$81, 'SOM Board'!$B$82:$F$161), 5, FALSE)</f>
        <v xml:space="preserve">L5 </v>
      </c>
      <c r="G76" t="str">
        <f>VLOOKUP($E76, IF($D76="P1", 'SOM Board'!$B$2:$F$81, 'SOM Board'!$B$82:$F$161), 2, FALSE)</f>
        <v xml:space="preserve">FPGA_GPIO74N </v>
      </c>
    </row>
    <row r="77" spans="1:8">
      <c r="A77" t="str">
        <f>'BSB Headers'!A77</f>
        <v>P10</v>
      </c>
      <c r="B77">
        <f>'BSB Headers'!B77</f>
        <v>16</v>
      </c>
      <c r="C77" t="str">
        <f>'BSB Headers'!C77</f>
        <v>GPIO_84</v>
      </c>
      <c r="D77" t="str">
        <f>VLOOKUP($C77, 'BSB Interface'!$A$2:$C$161, 2, FALSE)</f>
        <v>P1</v>
      </c>
      <c r="E77">
        <f>VLOOKUP($C77, 'BSB Interface'!$A$2:$C$161, 3, FALSE)</f>
        <v>34</v>
      </c>
      <c r="F77" t="str">
        <f>VLOOKUP(E77, IF(D77="P1", 'SOM Board'!$B$2:$F$81, 'SOM Board'!$B$82:$F$161), 5, FALSE)</f>
        <v xml:space="preserve">F1 </v>
      </c>
      <c r="G77" t="str">
        <f>VLOOKUP($E77, IF($D77="P1", 'SOM Board'!$B$2:$F$81, 'SOM Board'!$B$82:$F$161), 2, FALSE)</f>
        <v xml:space="preserve">FPGA_GPIO82P </v>
      </c>
    </row>
    <row r="78" spans="1:8">
      <c r="A78" t="str">
        <f>'BSB Headers'!A78</f>
        <v>P10</v>
      </c>
      <c r="B78">
        <f>'BSB Headers'!B78</f>
        <v>17</v>
      </c>
      <c r="C78" t="str">
        <f>'BSB Headers'!C78</f>
        <v>GPIO_93</v>
      </c>
      <c r="D78" t="str">
        <f>VLOOKUP($C78, 'BSB Interface'!$A$2:$C$161, 2, FALSE)</f>
        <v>P1</v>
      </c>
      <c r="E78">
        <f>VLOOKUP($C78, 'BSB Interface'!$A$2:$C$161, 3, FALSE)</f>
        <v>43</v>
      </c>
      <c r="F78" t="str">
        <f>VLOOKUP(E78, IF(D78="P1", 'SOM Board'!$B$2:$F$81, 'SOM Board'!$B$82:$F$161), 5, FALSE)</f>
        <v xml:space="preserve">K6 </v>
      </c>
      <c r="G78" t="str">
        <f>VLOOKUP($E78, IF($D78="P1", 'SOM Board'!$B$2:$F$81, 'SOM Board'!$B$82:$F$161), 2, FALSE)</f>
        <v xml:space="preserve">FPGA_GPIO75P </v>
      </c>
      <c r="H78" t="s">
        <v>1255</v>
      </c>
    </row>
    <row r="79" spans="1:8">
      <c r="A79" t="str">
        <f>'BSB Headers'!A79</f>
        <v>P10</v>
      </c>
      <c r="B79">
        <f>'BSB Headers'!B79</f>
        <v>18</v>
      </c>
      <c r="C79" t="str">
        <f>'BSB Headers'!C79</f>
        <v>GPIO_82</v>
      </c>
      <c r="D79" t="str">
        <f>VLOOKUP($C79, 'BSB Interface'!$A$2:$C$161, 2, FALSE)</f>
        <v>P1</v>
      </c>
      <c r="E79">
        <f>VLOOKUP($C79, 'BSB Interface'!$A$2:$C$161, 3, FALSE)</f>
        <v>18</v>
      </c>
      <c r="F79" t="str">
        <f>VLOOKUP(E79, IF(D79="P1", 'SOM Board'!$B$2:$F$81, 'SOM Board'!$B$82:$F$161), 5, FALSE)</f>
        <v xml:space="preserve">G2 </v>
      </c>
      <c r="G79" t="str">
        <f>VLOOKUP($E79, IF($D79="P1", 'SOM Board'!$B$2:$F$81, 'SOM Board'!$B$82:$F$161), 2, FALSE)</f>
        <v xml:space="preserve">FPGA_GPIO82N </v>
      </c>
      <c r="H79" t="s">
        <v>1251</v>
      </c>
    </row>
    <row r="80" spans="1:8">
      <c r="A80" t="str">
        <f>'BSB Headers'!A80</f>
        <v>P10</v>
      </c>
      <c r="B80">
        <f>'BSB Headers'!B80</f>
        <v>19</v>
      </c>
      <c r="C80" t="str">
        <f>'BSB Headers'!C80</f>
        <v>GPIO_94</v>
      </c>
      <c r="D80" t="str">
        <f>VLOOKUP($C80, 'BSB Interface'!$A$2:$C$161, 2, FALSE)</f>
        <v>P1</v>
      </c>
      <c r="E80">
        <f>VLOOKUP($C80, 'BSB Interface'!$A$2:$C$161, 3, FALSE)</f>
        <v>45</v>
      </c>
      <c r="F80" t="str">
        <f>VLOOKUP(E80, IF(D80="P1", 'SOM Board'!$B$2:$F$81, 'SOM Board'!$B$82:$F$161), 5, FALSE)</f>
        <v xml:space="preserve">L6 </v>
      </c>
      <c r="G80" t="str">
        <f>VLOOKUP($E80, IF($D80="P1", 'SOM Board'!$B$2:$F$81, 'SOM Board'!$B$82:$F$161), 2, FALSE)</f>
        <v xml:space="preserve">FPGA_GPIO75N </v>
      </c>
      <c r="H80" t="s">
        <v>1256</v>
      </c>
    </row>
    <row r="81" spans="1:8">
      <c r="A81" t="str">
        <f>'BSB Headers'!A81</f>
        <v>P10</v>
      </c>
      <c r="B81">
        <f>'BSB Headers'!B81</f>
        <v>20</v>
      </c>
      <c r="C81" t="str">
        <f>'BSB Headers'!C81</f>
        <v>GPIO_81</v>
      </c>
      <c r="D81" t="str">
        <f>VLOOKUP($C81, 'BSB Interface'!$A$2:$C$161, 2, FALSE)</f>
        <v>P1</v>
      </c>
      <c r="E81">
        <f>VLOOKUP($C81, 'BSB Interface'!$A$2:$C$161, 3, FALSE)</f>
        <v>16</v>
      </c>
      <c r="F81" t="str">
        <f>VLOOKUP(E81, IF(D81="P1", 'SOM Board'!$B$2:$F$81, 'SOM Board'!$B$82:$F$161), 5, FALSE)</f>
        <v xml:space="preserve">K17 </v>
      </c>
      <c r="G81" t="str">
        <f>VLOOKUP($E81, IF($D81="P1", 'SOM Board'!$B$2:$F$81, 'SOM Board'!$B$82:$F$161), 2, FALSE)</f>
        <v xml:space="preserve">FPGA_GPIO37N </v>
      </c>
      <c r="H81" t="s">
        <v>1250</v>
      </c>
    </row>
    <row r="82" spans="1:8">
      <c r="A82" t="str">
        <f>'BSB Headers'!A82</f>
        <v>P11</v>
      </c>
      <c r="B82">
        <f>'BSB Headers'!B82</f>
        <v>1</v>
      </c>
      <c r="C82" t="str">
        <f>'BSB Headers'!C82</f>
        <v>GPIO_20</v>
      </c>
      <c r="D82" t="str">
        <f>VLOOKUP($C82, 'BSB Interface'!$A$2:$C$161, 2, FALSE)</f>
        <v>P2</v>
      </c>
      <c r="E82">
        <f>VLOOKUP($C82, 'BSB Interface'!$A$2:$C$161, 3, FALSE)</f>
        <v>20</v>
      </c>
      <c r="F82" t="str">
        <f>VLOOKUP(E82, IF(D82="P1", 'SOM Board'!$B$2:$F$81, 'SOM Board'!$B$82:$F$161), 5, FALSE)</f>
        <v xml:space="preserve">M18 </v>
      </c>
      <c r="G82" t="str">
        <f>VLOOKUP($E82, IF($D82="P1", 'SOM Board'!$B$2:$F$81, 'SOM Board'!$B$82:$F$161), 2, FALSE)</f>
        <v xml:space="preserve">FPGA_GPIO42P </v>
      </c>
    </row>
    <row r="83" spans="1:8">
      <c r="A83" t="str">
        <f>'BSB Headers'!A83</f>
        <v>P11</v>
      </c>
      <c r="B83">
        <f>'BSB Headers'!B83</f>
        <v>2</v>
      </c>
      <c r="C83" t="str">
        <f>'BSB Headers'!C83</f>
        <v>GPIO_26</v>
      </c>
      <c r="D83" t="str">
        <f>VLOOKUP($C83, 'BSB Interface'!$A$2:$C$161, 2, FALSE)</f>
        <v>P2</v>
      </c>
      <c r="E83">
        <f>VLOOKUP($C83, 'BSB Interface'!$A$2:$C$161, 3, FALSE)</f>
        <v>26</v>
      </c>
      <c r="F83" t="str">
        <f>VLOOKUP(E83, IF(D83="P1", 'SOM Board'!$B$2:$F$81, 'SOM Board'!$B$82:$F$161), 5, FALSE)</f>
        <v xml:space="preserve">M22 </v>
      </c>
      <c r="G83" t="str">
        <f>VLOOKUP($E83, IF($D83="P1", 'SOM Board'!$B$2:$F$81, 'SOM Board'!$B$82:$F$161), 2, FALSE)</f>
        <v xml:space="preserve">FPGA_GPIO41N </v>
      </c>
    </row>
    <row r="84" spans="1:8">
      <c r="A84" t="str">
        <f>'BSB Headers'!A84</f>
        <v>P11</v>
      </c>
      <c r="B84">
        <f>'BSB Headers'!B84</f>
        <v>3</v>
      </c>
      <c r="C84" t="str">
        <f>'BSB Headers'!C84</f>
        <v>GPIO_18</v>
      </c>
      <c r="D84" t="str">
        <f>VLOOKUP($C84, 'BSB Interface'!$A$2:$C$161, 2, FALSE)</f>
        <v>P2</v>
      </c>
      <c r="E84">
        <f>VLOOKUP($C84, 'BSB Interface'!$A$2:$C$161, 3, FALSE)</f>
        <v>18</v>
      </c>
      <c r="F84" t="str">
        <f>VLOOKUP(E84, IF(D84="P1", 'SOM Board'!$B$2:$F$81, 'SOM Board'!$B$82:$F$161), 5, FALSE)</f>
        <v xml:space="preserve">N6 </v>
      </c>
      <c r="G84" t="str">
        <f>VLOOKUP($E84, IF($D84="P1", 'SOM Board'!$B$2:$F$81, 'SOM Board'!$B$82:$F$161), 2, FALSE)</f>
        <v xml:space="preserve">FPGA_GPIO68N </v>
      </c>
    </row>
    <row r="85" spans="1:8">
      <c r="A85" t="str">
        <f>'BSB Headers'!A85</f>
        <v>P11</v>
      </c>
      <c r="B85">
        <f>'BSB Headers'!B85</f>
        <v>4</v>
      </c>
      <c r="C85" t="str">
        <f>'BSB Headers'!C85</f>
        <v>GPIO_24</v>
      </c>
      <c r="D85" t="str">
        <f>VLOOKUP($C85, 'BSB Interface'!$A$2:$C$161, 2, FALSE)</f>
        <v>P2</v>
      </c>
      <c r="E85">
        <f>VLOOKUP($C85, 'BSB Interface'!$A$2:$C$161, 3, FALSE)</f>
        <v>24</v>
      </c>
      <c r="F85" t="str">
        <f>VLOOKUP(E85, IF(D85="P1", 'SOM Board'!$B$2:$F$81, 'SOM Board'!$B$82:$F$161), 5, FALSE)</f>
        <v xml:space="preserve">L22 </v>
      </c>
      <c r="G85" t="str">
        <f>VLOOKUP($E85, IF($D85="P1", 'SOM Board'!$B$2:$F$81, 'SOM Board'!$B$82:$F$161), 2, FALSE)</f>
        <v xml:space="preserve">FPGA_GPIO41P </v>
      </c>
    </row>
    <row r="86" spans="1:8">
      <c r="A86" t="str">
        <f>'BSB Headers'!A86</f>
        <v>P11</v>
      </c>
      <c r="B86">
        <f>'BSB Headers'!B86</f>
        <v>5</v>
      </c>
      <c r="C86" t="str">
        <f>'BSB Headers'!C86</f>
        <v>GPIO_16</v>
      </c>
      <c r="D86" t="str">
        <f>VLOOKUP($C86, 'BSB Interface'!$A$2:$C$161, 2, FALSE)</f>
        <v>P2</v>
      </c>
      <c r="E86">
        <f>VLOOKUP($C86, 'BSB Interface'!$A$2:$C$161, 3, FALSE)</f>
        <v>16</v>
      </c>
      <c r="F86" t="str">
        <f>VLOOKUP(E86, IF(D86="P1", 'SOM Board'!$B$2:$F$81, 'SOM Board'!$B$82:$F$161), 5, FALSE)</f>
        <v xml:space="preserve">M6 </v>
      </c>
      <c r="G86" t="str">
        <f>VLOOKUP($E86, IF($D86="P1", 'SOM Board'!$B$2:$F$81, 'SOM Board'!$B$82:$F$161), 2, FALSE)</f>
        <v xml:space="preserve">FPGA_GPIO68P </v>
      </c>
    </row>
    <row r="87" spans="1:8">
      <c r="A87" t="str">
        <f>'BSB Headers'!A87</f>
        <v>P11</v>
      </c>
      <c r="B87">
        <f>'BSB Headers'!B87</f>
        <v>6</v>
      </c>
      <c r="C87" t="str">
        <f>'BSB Headers'!C87</f>
        <v>GPIO_22</v>
      </c>
      <c r="D87" t="str">
        <f>VLOOKUP($C87, 'BSB Interface'!$A$2:$C$161, 2, FALSE)</f>
        <v>P2</v>
      </c>
      <c r="E87">
        <f>VLOOKUP($C87, 'BSB Interface'!$A$2:$C$161, 3, FALSE)</f>
        <v>22</v>
      </c>
      <c r="F87" t="str">
        <f>VLOOKUP(E87, IF(D87="P1", 'SOM Board'!$B$2:$F$81, 'SOM Board'!$B$82:$F$161), 5, FALSE)</f>
        <v xml:space="preserve">L18 </v>
      </c>
      <c r="G87" t="str">
        <f>VLOOKUP($E87, IF($D87="P1", 'SOM Board'!$B$2:$F$81, 'SOM Board'!$B$82:$F$161), 2, FALSE)</f>
        <v xml:space="preserve">FPGA_GPIO42N </v>
      </c>
    </row>
    <row r="88" spans="1:8">
      <c r="A88" t="str">
        <f>'BSB Headers'!A88</f>
        <v>P11</v>
      </c>
      <c r="B88">
        <f>'BSB Headers'!B88</f>
        <v>7</v>
      </c>
      <c r="C88" t="str">
        <f>'BSB Headers'!C88</f>
        <v>GPIO_14</v>
      </c>
      <c r="D88" t="str">
        <f>VLOOKUP($C88, 'BSB Interface'!$A$2:$C$161, 2, FALSE)</f>
        <v>P2</v>
      </c>
      <c r="E88">
        <f>VLOOKUP($C88, 'BSB Interface'!$A$2:$C$161, 3, FALSE)</f>
        <v>14</v>
      </c>
      <c r="F88" t="str">
        <f>VLOOKUP(E88, IF(D88="P1", 'SOM Board'!$B$2:$F$81, 'SOM Board'!$B$82:$F$161), 5, FALSE)</f>
        <v xml:space="preserve">P1 </v>
      </c>
      <c r="G88" t="str">
        <f>VLOOKUP($E88, IF($D88="P1", 'SOM Board'!$B$2:$F$81, 'SOM Board'!$B$82:$F$161), 2, FALSE)</f>
        <v xml:space="preserve">FPGA_GPIO69N </v>
      </c>
    </row>
    <row r="89" spans="1:8">
      <c r="A89" t="str">
        <f>'BSB Headers'!A89</f>
        <v>P11</v>
      </c>
      <c r="B89">
        <f>'BSB Headers'!B89</f>
        <v>8</v>
      </c>
      <c r="C89" t="str">
        <f>'BSB Headers'!C89</f>
        <v>GPIO_28</v>
      </c>
      <c r="D89" t="str">
        <f>VLOOKUP($C89, 'BSB Interface'!$A$2:$C$161, 2, FALSE)</f>
        <v>P2</v>
      </c>
      <c r="E89">
        <f>VLOOKUP($C89, 'BSB Interface'!$A$2:$C$161, 3, FALSE)</f>
        <v>28</v>
      </c>
      <c r="F89" t="str">
        <f>VLOOKUP(E89, IF(D89="P1", 'SOM Board'!$B$2:$F$81, 'SOM Board'!$B$82:$F$161), 5, FALSE)</f>
        <v xml:space="preserve">K18 </v>
      </c>
      <c r="G89" t="str">
        <f>VLOOKUP($E89, IF($D89="P1", 'SOM Board'!$B$2:$F$81, 'SOM Board'!$B$82:$F$161), 2, FALSE)</f>
        <v xml:space="preserve">FPGA_GPIO40P </v>
      </c>
    </row>
    <row r="90" spans="1:8">
      <c r="A90" t="str">
        <f>'BSB Headers'!A90</f>
        <v>P11</v>
      </c>
      <c r="B90">
        <f>'BSB Headers'!B90</f>
        <v>9</v>
      </c>
      <c r="C90" t="str">
        <f>'BSB Headers'!C90</f>
        <v>GPIO_6</v>
      </c>
      <c r="D90" t="str">
        <f>VLOOKUP($C90, 'BSB Interface'!$A$2:$C$161, 2, FALSE)</f>
        <v>P2</v>
      </c>
      <c r="E90">
        <f>VLOOKUP($C90, 'BSB Interface'!$A$2:$C$161, 3, FALSE)</f>
        <v>6</v>
      </c>
      <c r="F90" t="str">
        <f>VLOOKUP(E90, IF(D90="P1", 'SOM Board'!$B$2:$F$81, 'SOM Board'!$B$82:$F$161), 5, FALSE)</f>
        <v xml:space="preserve">F3 </v>
      </c>
      <c r="G90" t="str">
        <f>VLOOKUP($E90, IF($D90="P1", 'SOM Board'!$B$2:$F$81, 'SOM Board'!$B$82:$F$161), 2, FALSE)</f>
        <v xml:space="preserve">FPGA_GPIO85N </v>
      </c>
    </row>
    <row r="91" spans="1:8">
      <c r="A91" t="str">
        <f>'BSB Headers'!A91</f>
        <v>P11</v>
      </c>
      <c r="B91">
        <f>'BSB Headers'!B91</f>
        <v>10</v>
      </c>
      <c r="C91" t="str">
        <f>'BSB Headers'!C91</f>
        <v>GPIO_30</v>
      </c>
      <c r="D91" t="str">
        <f>VLOOKUP($C91, 'BSB Interface'!$A$2:$C$161, 2, FALSE)</f>
        <v>P2</v>
      </c>
      <c r="E91">
        <f>VLOOKUP($C91, 'BSB Interface'!$A$2:$C$161, 3, FALSE)</f>
        <v>30</v>
      </c>
      <c r="F91" t="str">
        <f>VLOOKUP(E91, IF(D91="P1", 'SOM Board'!$B$2:$F$81, 'SOM Board'!$B$82:$F$161), 5, FALSE)</f>
        <v xml:space="preserve">K19 </v>
      </c>
      <c r="G91" t="str">
        <f>VLOOKUP($E91, IF($D91="P1", 'SOM Board'!$B$2:$F$81, 'SOM Board'!$B$82:$F$161), 2, FALSE)</f>
        <v xml:space="preserve">FPGA_GPIO40N </v>
      </c>
    </row>
    <row r="92" spans="1:8">
      <c r="A92" t="str">
        <f>'BSB Headers'!A92</f>
        <v>P11</v>
      </c>
      <c r="B92">
        <f>'BSB Headers'!B92</f>
        <v>11</v>
      </c>
      <c r="C92" t="str">
        <f>'BSB Headers'!C92</f>
        <v>GPIO_10</v>
      </c>
      <c r="D92" t="str">
        <f>VLOOKUP($C92, 'BSB Interface'!$A$2:$C$161, 2, FALSE)</f>
        <v>P2</v>
      </c>
      <c r="E92">
        <f>VLOOKUP($C92, 'BSB Interface'!$A$2:$C$161, 3, FALSE)</f>
        <v>10</v>
      </c>
      <c r="F92" t="str">
        <f>VLOOKUP(E92, IF(D92="P1", 'SOM Board'!$B$2:$F$81, 'SOM Board'!$B$82:$F$161), 5, FALSE)</f>
        <v xml:space="preserve">N3 </v>
      </c>
      <c r="G92" t="str">
        <f>VLOOKUP($E92, IF($D92="P1", 'SOM Board'!$B$2:$F$81, 'SOM Board'!$B$82:$F$161), 2, FALSE)</f>
        <v xml:space="preserve">FPGA_GPIO70N </v>
      </c>
    </row>
    <row r="93" spans="1:8">
      <c r="A93" t="str">
        <f>'BSB Headers'!A93</f>
        <v>P11</v>
      </c>
      <c r="B93">
        <f>'BSB Headers'!B93</f>
        <v>12</v>
      </c>
      <c r="C93" t="str">
        <f>'BSB Headers'!C93</f>
        <v>GPIO_32</v>
      </c>
      <c r="D93" t="str">
        <f>VLOOKUP($C93, 'BSB Interface'!$A$2:$C$161, 2, FALSE)</f>
        <v>P2</v>
      </c>
      <c r="E93">
        <f>VLOOKUP($C93, 'BSB Interface'!$A$2:$C$161, 3, FALSE)</f>
        <v>32</v>
      </c>
      <c r="F93" t="str">
        <f>VLOOKUP(E93, IF(D93="P1", 'SOM Board'!$B$2:$F$81, 'SOM Board'!$B$82:$F$161), 5, FALSE)</f>
        <v xml:space="preserve">L20 </v>
      </c>
      <c r="G93" t="str">
        <f>VLOOKUP($E93, IF($D93="P1", 'SOM Board'!$B$2:$F$81, 'SOM Board'!$B$82:$F$161), 2, FALSE)</f>
        <v xml:space="preserve">FPGA_GPIO39P </v>
      </c>
    </row>
    <row r="94" spans="1:8">
      <c r="A94" t="str">
        <f>'BSB Headers'!A94</f>
        <v>P11</v>
      </c>
      <c r="B94">
        <f>'BSB Headers'!B94</f>
        <v>13</v>
      </c>
      <c r="C94" t="str">
        <f>'BSB Headers'!C94</f>
        <v>GPIO_7</v>
      </c>
      <c r="D94" t="str">
        <f>VLOOKUP($C94, 'BSB Interface'!$A$2:$C$161, 2, FALSE)</f>
        <v>P2</v>
      </c>
      <c r="E94">
        <f>VLOOKUP($C94, 'BSB Interface'!$A$2:$C$161, 3, FALSE)</f>
        <v>7</v>
      </c>
      <c r="F94" t="str">
        <f>VLOOKUP(E94, IF(D94="P1", 'SOM Board'!$B$2:$F$81, 'SOM Board'!$B$82:$F$161), 5, FALSE)</f>
        <v xml:space="preserve">AA1 </v>
      </c>
      <c r="G94" t="str">
        <f>VLOOKUP($E94, IF($D94="P1", 'SOM Board'!$B$2:$F$81, 'SOM Board'!$B$82:$F$161), 2, FALSE)</f>
        <v xml:space="preserve">MSS_GPIO_4 </v>
      </c>
    </row>
    <row r="95" spans="1:8">
      <c r="A95" t="str">
        <f>'BSB Headers'!A95</f>
        <v>P11</v>
      </c>
      <c r="B95">
        <f>'BSB Headers'!B95</f>
        <v>14</v>
      </c>
      <c r="C95" t="str">
        <f>'BSB Headers'!C95</f>
        <v>GPIO_34</v>
      </c>
      <c r="D95" t="str">
        <f>VLOOKUP($C95, 'BSB Interface'!$A$2:$C$161, 2, FALSE)</f>
        <v>P2</v>
      </c>
      <c r="E95">
        <f>VLOOKUP($C95, 'BSB Interface'!$A$2:$C$161, 3, FALSE)</f>
        <v>34</v>
      </c>
      <c r="F95" t="str">
        <f>VLOOKUP(E95, IF(D95="P1", 'SOM Board'!$B$2:$F$81, 'SOM Board'!$B$82:$F$161), 5, FALSE)</f>
        <v xml:space="preserve">L21 </v>
      </c>
      <c r="G95" t="str">
        <f>VLOOKUP($E95, IF($D95="P1", 'SOM Board'!$B$2:$F$81, 'SOM Board'!$B$82:$F$161), 2, FALSE)</f>
        <v xml:space="preserve">FPGA_GPIO39N </v>
      </c>
    </row>
    <row r="96" spans="1:8">
      <c r="A96" t="str">
        <f>'BSB Headers'!A96</f>
        <v>P11</v>
      </c>
      <c r="B96">
        <f>'BSB Headers'!B96</f>
        <v>15</v>
      </c>
      <c r="C96" t="str">
        <f>'BSB Headers'!C96</f>
        <v>GPIO_12</v>
      </c>
      <c r="D96" t="str">
        <f>VLOOKUP($C96, 'BSB Interface'!$A$2:$C$161, 2, FALSE)</f>
        <v>P2</v>
      </c>
      <c r="E96">
        <f>VLOOKUP($C96, 'BSB Interface'!$A$2:$C$161, 3, FALSE)</f>
        <v>12</v>
      </c>
      <c r="F96" t="str">
        <f>VLOOKUP(E96, IF(D96="P1", 'SOM Board'!$B$2:$F$81, 'SOM Board'!$B$82:$F$161), 5, FALSE)</f>
        <v xml:space="preserve">P2 </v>
      </c>
      <c r="G96" t="str">
        <f>VLOOKUP($E96, IF($D96="P1", 'SOM Board'!$B$2:$F$81, 'SOM Board'!$B$82:$F$161), 2, FALSE)</f>
        <v xml:space="preserve">FPGA_GPIO69P </v>
      </c>
    </row>
    <row r="97" spans="1:7">
      <c r="A97" t="str">
        <f>'BSB Headers'!A97</f>
        <v>P11</v>
      </c>
      <c r="B97">
        <f>'BSB Headers'!B97</f>
        <v>16</v>
      </c>
      <c r="C97" t="str">
        <f>'BSB Headers'!C97</f>
        <v>GPIO_36</v>
      </c>
      <c r="D97" t="str">
        <f>VLOOKUP($C97, 'BSB Interface'!$A$2:$C$161, 2, FALSE)</f>
        <v>P2</v>
      </c>
      <c r="E97">
        <f>VLOOKUP($C97, 'BSB Interface'!$A$2:$C$161, 3, FALSE)</f>
        <v>36</v>
      </c>
      <c r="F97" t="str">
        <f>VLOOKUP(E97, IF(D97="P1", 'SOM Board'!$B$2:$F$81, 'SOM Board'!$B$82:$F$161), 5, FALSE)</f>
        <v xml:space="preserve">K20 </v>
      </c>
      <c r="G97" t="str">
        <f>VLOOKUP($E97, IF($D97="P1", 'SOM Board'!$B$2:$F$81, 'SOM Board'!$B$82:$F$161), 2, FALSE)</f>
        <v xml:space="preserve">FPGA_GPIO38P </v>
      </c>
    </row>
    <row r="98" spans="1:7">
      <c r="A98" t="str">
        <f>'BSB Headers'!A98</f>
        <v>P11</v>
      </c>
      <c r="B98">
        <f>'BSB Headers'!B98</f>
        <v>17</v>
      </c>
      <c r="C98" t="str">
        <f>'BSB Headers'!C98</f>
        <v>GPIO_4</v>
      </c>
      <c r="D98" t="str">
        <f>VLOOKUP($C98, 'BSB Interface'!$A$2:$C$161, 2, FALSE)</f>
        <v>P2</v>
      </c>
      <c r="E98">
        <f>VLOOKUP($C98, 'BSB Interface'!$A$2:$C$161, 3, FALSE)</f>
        <v>4</v>
      </c>
      <c r="F98" t="str">
        <f>VLOOKUP(E98, IF(D98="P1", 'SOM Board'!$B$2:$F$81, 'SOM Board'!$B$82:$F$161), 5, FALSE)</f>
        <v xml:space="preserve">E3 </v>
      </c>
      <c r="G98" t="str">
        <f>VLOOKUP($E98, IF($D98="P1", 'SOM Board'!$B$2:$F$81, 'SOM Board'!$B$82:$F$161), 2, FALSE)</f>
        <v xml:space="preserve">FPGA_GPIO85P </v>
      </c>
    </row>
    <row r="99" spans="1:7">
      <c r="A99" t="str">
        <f>'BSB Headers'!A99</f>
        <v>P11</v>
      </c>
      <c r="B99">
        <f>'BSB Headers'!B99</f>
        <v>18</v>
      </c>
      <c r="C99" t="str">
        <f>'BSB Headers'!C99</f>
        <v>GPIO_38</v>
      </c>
      <c r="D99" t="str">
        <f>VLOOKUP($C99, 'BSB Interface'!$A$2:$C$161, 2, FALSE)</f>
        <v>P2</v>
      </c>
      <c r="E99">
        <f>VLOOKUP($C99, 'BSB Interface'!$A$2:$C$161, 3, FALSE)</f>
        <v>38</v>
      </c>
      <c r="F99" t="str">
        <f>VLOOKUP(E99, IF(D99="P1", 'SOM Board'!$B$2:$F$81, 'SOM Board'!$B$82:$F$161), 5, FALSE)</f>
        <v xml:space="preserve">K21 </v>
      </c>
      <c r="G99" t="str">
        <f>VLOOKUP($E99, IF($D99="P1", 'SOM Board'!$B$2:$F$81, 'SOM Board'!$B$82:$F$161), 2, FALSE)</f>
        <v xml:space="preserve">FPGA_GPIO38N </v>
      </c>
    </row>
    <row r="100" spans="1:7">
      <c r="A100" t="str">
        <f>'BSB Headers'!A100</f>
        <v>P11</v>
      </c>
      <c r="B100">
        <f>'BSB Headers'!B100</f>
        <v>19</v>
      </c>
      <c r="C100" t="str">
        <f>'BSB Headers'!C100</f>
        <v>GPIO_2</v>
      </c>
      <c r="D100" t="str">
        <f>VLOOKUP($C100, 'BSB Interface'!$A$2:$C$161, 2, FALSE)</f>
        <v>P2</v>
      </c>
      <c r="E100">
        <f>VLOOKUP($C100, 'BSB Interface'!$A$2:$C$161, 3, FALSE)</f>
        <v>2</v>
      </c>
      <c r="F100" t="str">
        <f>VLOOKUP(E100, IF(D100="P1", 'SOM Board'!$B$2:$F$81, 'SOM Board'!$B$82:$F$161), 5, FALSE)</f>
        <v xml:space="preserve">F2 </v>
      </c>
      <c r="G100" t="str">
        <f>VLOOKUP($E100, IF($D100="P1", 'SOM Board'!$B$2:$F$81, 'SOM Board'!$B$82:$F$161), 2, FALSE)</f>
        <v xml:space="preserve">FPGA_GPIO84N </v>
      </c>
    </row>
    <row r="101" spans="1:7">
      <c r="A101" t="str">
        <f>'BSB Headers'!A101</f>
        <v>P11</v>
      </c>
      <c r="B101">
        <f>'BSB Headers'!B101</f>
        <v>20</v>
      </c>
      <c r="C101" t="str">
        <f>'BSB Headers'!C101</f>
        <v>GPIO_40</v>
      </c>
      <c r="D101" t="str">
        <f>VLOOKUP($C101, 'BSB Interface'!$A$2:$C$161, 2, FALSE)</f>
        <v>P2</v>
      </c>
      <c r="E101">
        <f>VLOOKUP($C101, 'BSB Interface'!$A$2:$C$161, 3, FALSE)</f>
        <v>40</v>
      </c>
      <c r="F101" t="str">
        <f>VLOOKUP(E101, IF(D101="P1", 'SOM Board'!$B$2:$F$81, 'SOM Board'!$B$82:$F$161), 5, FALSE)</f>
        <v xml:space="preserve">J20 </v>
      </c>
      <c r="G101" t="str">
        <f>VLOOKUP($E101, IF($D101="P1", 'SOM Board'!$B$2:$F$81, 'SOM Board'!$B$82:$F$161), 2, FALSE)</f>
        <v xml:space="preserve">FPGA_GPIO36P </v>
      </c>
    </row>
    <row r="102" spans="1:7">
      <c r="A102" t="str">
        <f>'BSB Headers'!A102</f>
        <v>P12</v>
      </c>
      <c r="B102">
        <f>'BSB Headers'!B102</f>
        <v>1</v>
      </c>
      <c r="C102" t="str">
        <f>'BSB Headers'!C102</f>
        <v>GPIO_56</v>
      </c>
      <c r="D102" t="str">
        <f>VLOOKUP($C102, 'BSB Interface'!$A$2:$C$161, 2, FALSE)</f>
        <v>P2</v>
      </c>
      <c r="E102">
        <f>VLOOKUP($C102, 'BSB Interface'!$A$2:$C$161, 3, FALSE)</f>
        <v>56</v>
      </c>
      <c r="F102" t="str">
        <f>VLOOKUP(E102, IF(D102="P1", 'SOM Board'!$B$2:$F$81, 'SOM Board'!$B$82:$F$161), 5, FALSE)</f>
        <v xml:space="preserve">C21 </v>
      </c>
      <c r="G102" t="str">
        <f>VLOOKUP($E102, IF($D102="P1", 'SOM Board'!$B$2:$F$81, 'SOM Board'!$B$82:$F$161), 2, FALSE)</f>
        <v xml:space="preserve">FPGA_GPIO30P </v>
      </c>
    </row>
    <row r="103" spans="1:7">
      <c r="A103" t="str">
        <f>'BSB Headers'!A103</f>
        <v>P12</v>
      </c>
      <c r="B103">
        <f>'BSB Headers'!B103</f>
        <v>2</v>
      </c>
      <c r="C103" t="str">
        <f>'BSB Headers'!C103</f>
        <v>GPIO_62</v>
      </c>
      <c r="D103" t="str">
        <f>VLOOKUP($C103, 'BSB Interface'!$A$2:$C$161, 2, FALSE)</f>
        <v>P2</v>
      </c>
      <c r="E103">
        <f>VLOOKUP($C103, 'BSB Interface'!$A$2:$C$161, 3, FALSE)</f>
        <v>62</v>
      </c>
      <c r="F103" t="str">
        <f>VLOOKUP(E103, IF(D103="P1", 'SOM Board'!$B$2:$F$81, 'SOM Board'!$B$82:$F$161), 5, FALSE)</f>
        <v xml:space="preserve">H17 </v>
      </c>
      <c r="G103" t="str">
        <f>VLOOKUP($E103, IF($D103="P1", 'SOM Board'!$B$2:$F$81, 'SOM Board'!$B$82:$F$161), 2, FALSE)</f>
        <v xml:space="preserve">FPGA_GPIO29N </v>
      </c>
    </row>
    <row r="104" spans="1:7">
      <c r="A104" t="str">
        <f>'BSB Headers'!A104</f>
        <v>P12</v>
      </c>
      <c r="B104">
        <f>'BSB Headers'!B104</f>
        <v>3</v>
      </c>
      <c r="C104" t="str">
        <f>'BSB Headers'!C104</f>
        <v>GPIO_58</v>
      </c>
      <c r="D104" t="str">
        <f>VLOOKUP($C104, 'BSB Interface'!$A$2:$C$161, 2, FALSE)</f>
        <v>P2</v>
      </c>
      <c r="E104">
        <f>VLOOKUP($C104, 'BSB Interface'!$A$2:$C$161, 3, FALSE)</f>
        <v>58</v>
      </c>
      <c r="F104" t="str">
        <f>VLOOKUP(E104, IF(D104="P1", 'SOM Board'!$B$2:$F$81, 'SOM Board'!$B$82:$F$161), 5, FALSE)</f>
        <v xml:space="preserve">D21 </v>
      </c>
      <c r="G104" t="str">
        <f>VLOOKUP($E104, IF($D104="P1", 'SOM Board'!$B$2:$F$81, 'SOM Board'!$B$82:$F$161), 2, FALSE)</f>
        <v xml:space="preserve">FPGA_GPIO30N </v>
      </c>
    </row>
    <row r="105" spans="1:7">
      <c r="A105" t="str">
        <f>'BSB Headers'!A105</f>
        <v>P12</v>
      </c>
      <c r="B105">
        <f>'BSB Headers'!B105</f>
        <v>4</v>
      </c>
      <c r="C105" t="str">
        <f>'BSB Headers'!C105</f>
        <v>GPIO_64</v>
      </c>
      <c r="D105" t="str">
        <f>VLOOKUP($C105, 'BSB Interface'!$A$2:$C$161, 2, FALSE)</f>
        <v>P2</v>
      </c>
      <c r="E105">
        <f>VLOOKUP($C105, 'BSB Interface'!$A$2:$C$161, 3, FALSE)</f>
        <v>64</v>
      </c>
      <c r="F105" t="str">
        <f>VLOOKUP(E105, IF(D105="P1", 'SOM Board'!$B$2:$F$81, 'SOM Board'!$B$82:$F$161), 5, FALSE)</f>
        <v xml:space="preserve">G21 </v>
      </c>
      <c r="G105" t="str">
        <f>VLOOKUP($E105, IF($D105="P1", 'SOM Board'!$B$2:$F$81, 'SOM Board'!$B$82:$F$161), 2, FALSE)</f>
        <v xml:space="preserve">FPGA_GPIO33P </v>
      </c>
    </row>
    <row r="106" spans="1:7">
      <c r="A106" t="str">
        <f>'BSB Headers'!A106</f>
        <v>P12</v>
      </c>
      <c r="B106">
        <f>'BSB Headers'!B106</f>
        <v>5</v>
      </c>
      <c r="C106" t="str">
        <f>'BSB Headers'!C106</f>
        <v>GPIO_60</v>
      </c>
      <c r="D106" t="str">
        <f>VLOOKUP($C106, 'BSB Interface'!$A$2:$C$161, 2, FALSE)</f>
        <v>P2</v>
      </c>
      <c r="E106">
        <f>VLOOKUP($C106, 'BSB Interface'!$A$2:$C$161, 3, FALSE)</f>
        <v>60</v>
      </c>
      <c r="F106" t="str">
        <f>VLOOKUP(E106, IF(D106="P1", 'SOM Board'!$B$2:$F$81, 'SOM Board'!$B$82:$F$161), 5, FALSE)</f>
        <v xml:space="preserve">H18 </v>
      </c>
      <c r="G106" t="str">
        <f>VLOOKUP($E106, IF($D106="P1", 'SOM Board'!$B$2:$F$81, 'SOM Board'!$B$82:$F$161), 2, FALSE)</f>
        <v xml:space="preserve">FPGA_GPIO29P </v>
      </c>
    </row>
    <row r="107" spans="1:7">
      <c r="A107" t="str">
        <f>'BSB Headers'!A107</f>
        <v>P12</v>
      </c>
      <c r="B107">
        <f>'BSB Headers'!B107</f>
        <v>6</v>
      </c>
      <c r="C107" t="str">
        <f>'BSB Headers'!C107</f>
        <v>GPIO_66</v>
      </c>
      <c r="D107" t="str">
        <f>VLOOKUP($C107, 'BSB Interface'!$A$2:$C$161, 2, FALSE)</f>
        <v>P2</v>
      </c>
      <c r="E107">
        <f>VLOOKUP($C107, 'BSB Interface'!$A$2:$C$161, 3, FALSE)</f>
        <v>66</v>
      </c>
      <c r="F107" t="str">
        <f>VLOOKUP(E107, IF(D107="P1", 'SOM Board'!$B$2:$F$81, 'SOM Board'!$B$82:$F$161), 5, FALSE)</f>
        <v xml:space="preserve">G20 </v>
      </c>
      <c r="G107" t="str">
        <f>VLOOKUP($E107, IF($D107="P1", 'SOM Board'!$B$2:$F$81, 'SOM Board'!$B$82:$F$161), 2, FALSE)</f>
        <v xml:space="preserve">FPGA_GPIO33N </v>
      </c>
    </row>
    <row r="108" spans="1:7">
      <c r="A108" t="str">
        <f>'BSB Headers'!A108</f>
        <v>P12</v>
      </c>
      <c r="B108">
        <f>'BSB Headers'!B108</f>
        <v>7</v>
      </c>
      <c r="C108" t="str">
        <f>'BSB Headers'!C108</f>
        <v>GPIO_54</v>
      </c>
      <c r="D108" t="str">
        <f>VLOOKUP($C108, 'BSB Interface'!$A$2:$C$161, 2, FALSE)</f>
        <v>P2</v>
      </c>
      <c r="E108">
        <f>VLOOKUP($C108, 'BSB Interface'!$A$2:$C$161, 3, FALSE)</f>
        <v>54</v>
      </c>
      <c r="F108" t="str">
        <f>VLOOKUP(E108, IF(D108="P1", 'SOM Board'!$B$2:$F$81, 'SOM Board'!$B$82:$F$161), 5, FALSE)</f>
        <v xml:space="preserve">F21 </v>
      </c>
      <c r="G108" t="str">
        <f>VLOOKUP($E108, IF($D108="P1", 'SOM Board'!$B$2:$F$81, 'SOM Board'!$B$82:$F$161), 2, FALSE)</f>
        <v xml:space="preserve">FPGA_GPIO31N </v>
      </c>
    </row>
    <row r="109" spans="1:7">
      <c r="A109" t="str">
        <f>'BSB Headers'!A109</f>
        <v>P12</v>
      </c>
      <c r="B109">
        <f>'BSB Headers'!B109</f>
        <v>8</v>
      </c>
      <c r="C109" t="str">
        <f>'BSB Headers'!C109</f>
        <v>GPIO_68</v>
      </c>
      <c r="D109" t="str">
        <f>VLOOKUP($C109, 'BSB Interface'!$A$2:$C$161, 2, FALSE)</f>
        <v>P2</v>
      </c>
      <c r="E109">
        <f>VLOOKUP($C109, 'BSB Interface'!$A$2:$C$161, 3, FALSE)</f>
        <v>68</v>
      </c>
      <c r="F109" t="str">
        <f>VLOOKUP(E109, IF(D109="P1", 'SOM Board'!$B$2:$F$81, 'SOM Board'!$B$82:$F$161), 5, FALSE)</f>
        <v xml:space="preserve">G19 </v>
      </c>
      <c r="G109" t="str">
        <f>VLOOKUP($E109, IF($D109="P1", 'SOM Board'!$B$2:$F$81, 'SOM Board'!$B$82:$F$161), 2, FALSE)</f>
        <v xml:space="preserve">FPGA_GPIO28P </v>
      </c>
    </row>
    <row r="110" spans="1:7">
      <c r="A110" t="str">
        <f>'BSB Headers'!A110</f>
        <v>P12</v>
      </c>
      <c r="B110">
        <f>'BSB Headers'!B110</f>
        <v>9</v>
      </c>
      <c r="C110" t="str">
        <f>'BSB Headers'!C110</f>
        <v>GPIO_52</v>
      </c>
      <c r="D110" t="str">
        <f>VLOOKUP($C110, 'BSB Interface'!$A$2:$C$161, 2, FALSE)</f>
        <v>P2</v>
      </c>
      <c r="E110">
        <f>VLOOKUP($C110, 'BSB Interface'!$A$2:$C$161, 3, FALSE)</f>
        <v>52</v>
      </c>
      <c r="F110" t="str">
        <f>VLOOKUP(E110, IF(D110="P1", 'SOM Board'!$B$2:$F$81, 'SOM Board'!$B$82:$F$161), 5, FALSE)</f>
        <v xml:space="preserve">F20 </v>
      </c>
      <c r="G110" t="str">
        <f>VLOOKUP($E110, IF($D110="P1", 'SOM Board'!$B$2:$F$81, 'SOM Board'!$B$82:$F$161), 2, FALSE)</f>
        <v xml:space="preserve">FPGA_GPIO31P </v>
      </c>
    </row>
    <row r="111" spans="1:7">
      <c r="A111" t="str">
        <f>'BSB Headers'!A111</f>
        <v>P12</v>
      </c>
      <c r="B111">
        <f>'BSB Headers'!B111</f>
        <v>10</v>
      </c>
      <c r="C111" t="str">
        <f>'BSB Headers'!C111</f>
        <v>GPIO_70</v>
      </c>
      <c r="D111" t="str">
        <f>VLOOKUP($C111, 'BSB Interface'!$A$2:$C$161, 2, FALSE)</f>
        <v>P2</v>
      </c>
      <c r="E111">
        <f>VLOOKUP($C111, 'BSB Interface'!$A$2:$C$161, 3, FALSE)</f>
        <v>70</v>
      </c>
      <c r="F111" t="str">
        <f>VLOOKUP(E111, IF(D111="P1", 'SOM Board'!$B$2:$F$81, 'SOM Board'!$B$82:$F$161), 5, FALSE)</f>
        <v xml:space="preserve">F19 </v>
      </c>
      <c r="G111" t="str">
        <f>VLOOKUP($E111, IF($D111="P1", 'SOM Board'!$B$2:$F$81, 'SOM Board'!$B$82:$F$161), 2, FALSE)</f>
        <v xml:space="preserve">FPGA_GPIO28N </v>
      </c>
    </row>
    <row r="112" spans="1:7">
      <c r="A112" t="str">
        <f>'BSB Headers'!A112</f>
        <v>P12</v>
      </c>
      <c r="B112">
        <f>'BSB Headers'!B112</f>
        <v>11</v>
      </c>
      <c r="C112" t="str">
        <f>'BSB Headers'!C112</f>
        <v>GPIO_50</v>
      </c>
      <c r="D112" t="str">
        <f>VLOOKUP($C112, 'BSB Interface'!$A$2:$C$161, 2, FALSE)</f>
        <v>P2</v>
      </c>
      <c r="E112">
        <f>VLOOKUP($C112, 'BSB Interface'!$A$2:$C$161, 3, FALSE)</f>
        <v>50</v>
      </c>
      <c r="F112" t="str">
        <f>VLOOKUP(E112, IF(D112="P1", 'SOM Board'!$B$2:$F$81, 'SOM Board'!$B$82:$F$161), 5, FALSE)</f>
        <v xml:space="preserve">H22 </v>
      </c>
      <c r="G112" t="str">
        <f>VLOOKUP($E112, IF($D112="P1", 'SOM Board'!$B$2:$F$81, 'SOM Board'!$B$82:$F$161), 2, FALSE)</f>
        <v xml:space="preserve">FPGA_GPIO34N </v>
      </c>
    </row>
    <row r="113" spans="1:9">
      <c r="A113" t="str">
        <f>'BSB Headers'!A113</f>
        <v>P12</v>
      </c>
      <c r="B113">
        <f>'BSB Headers'!B113</f>
        <v>12</v>
      </c>
      <c r="C113" t="str">
        <f>'BSB Headers'!C113</f>
        <v>GPIO_72</v>
      </c>
      <c r="D113" t="str">
        <f>VLOOKUP($C113, 'BSB Interface'!$A$2:$C$161, 2, FALSE)</f>
        <v>P2</v>
      </c>
      <c r="E113">
        <f>VLOOKUP($C113, 'BSB Interface'!$A$2:$C$161, 3, FALSE)</f>
        <v>72</v>
      </c>
      <c r="F113" t="str">
        <f>VLOOKUP(E113, IF(D113="P1", 'SOM Board'!$B$2:$F$81, 'SOM Board'!$B$82:$F$161), 5, FALSE)</f>
        <v xml:space="preserve">F22 </v>
      </c>
      <c r="G113" t="str">
        <f>VLOOKUP($E113, IF($D113="P1", 'SOM Board'!$B$2:$F$81, 'SOM Board'!$B$82:$F$161), 2, FALSE)</f>
        <v xml:space="preserve">FPGA_GPIO32P </v>
      </c>
    </row>
    <row r="114" spans="1:9">
      <c r="A114" t="str">
        <f>'BSB Headers'!A114</f>
        <v>P12</v>
      </c>
      <c r="B114">
        <f>'BSB Headers'!B114</f>
        <v>13</v>
      </c>
      <c r="C114" t="str">
        <f>'BSB Headers'!C114</f>
        <v>GPIO_44</v>
      </c>
      <c r="D114" t="str">
        <f>VLOOKUP($C114, 'BSB Interface'!$A$2:$C$161, 2, FALSE)</f>
        <v>P2</v>
      </c>
      <c r="E114">
        <f>VLOOKUP($C114, 'BSB Interface'!$A$2:$C$161, 3, FALSE)</f>
        <v>44</v>
      </c>
      <c r="F114" t="str">
        <f>VLOOKUP(E114, IF(D114="P1", 'SOM Board'!$B$2:$F$81, 'SOM Board'!$B$82:$F$161), 5, FALSE)</f>
        <v xml:space="preserve">J21 </v>
      </c>
      <c r="G114" t="str">
        <f>VLOOKUP($E114, IF($D114="P1", 'SOM Board'!$B$2:$F$81, 'SOM Board'!$B$82:$F$161), 2, FALSE)</f>
        <v xml:space="preserve">FPGA_GPIO35P </v>
      </c>
      <c r="H114" t="s">
        <v>1281</v>
      </c>
      <c r="I114" t="s">
        <v>1292</v>
      </c>
    </row>
    <row r="115" spans="1:9">
      <c r="A115" t="str">
        <f>'BSB Headers'!A115</f>
        <v>P12</v>
      </c>
      <c r="B115">
        <f>'BSB Headers'!B115</f>
        <v>14</v>
      </c>
      <c r="C115" t="str">
        <f>'BSB Headers'!C115</f>
        <v>GPIO_74</v>
      </c>
      <c r="D115" t="str">
        <f>VLOOKUP($C115, 'BSB Interface'!$A$2:$C$161, 2, FALSE)</f>
        <v>P2</v>
      </c>
      <c r="E115">
        <f>VLOOKUP($C115, 'BSB Interface'!$A$2:$C$161, 3, FALSE)</f>
        <v>74</v>
      </c>
      <c r="F115" t="str">
        <f>VLOOKUP(E115, IF(D115="P1", 'SOM Board'!$B$2:$F$81, 'SOM Board'!$B$82:$F$161), 5, FALSE)</f>
        <v xml:space="preserve">E22 </v>
      </c>
      <c r="G115" t="str">
        <f>VLOOKUP($E115, IF($D115="P1", 'SOM Board'!$B$2:$F$81, 'SOM Board'!$B$82:$F$161), 2, FALSE)</f>
        <v xml:space="preserve">FPGA_GPIO32N </v>
      </c>
      <c r="H115" t="s">
        <v>1282</v>
      </c>
      <c r="I115" t="s">
        <v>1293</v>
      </c>
    </row>
    <row r="116" spans="1:9">
      <c r="A116" t="str">
        <f>'BSB Headers'!A116</f>
        <v>P12</v>
      </c>
      <c r="B116">
        <f>'BSB Headers'!B116</f>
        <v>15</v>
      </c>
      <c r="C116" t="str">
        <f>'BSB Headers'!C116</f>
        <v>GPIO_46</v>
      </c>
      <c r="D116" t="str">
        <f>VLOOKUP($C116, 'BSB Interface'!$A$2:$C$161, 2, FALSE)</f>
        <v>P2</v>
      </c>
      <c r="E116">
        <f>VLOOKUP($C116, 'BSB Interface'!$A$2:$C$161, 3, FALSE)</f>
        <v>46</v>
      </c>
      <c r="F116" t="str">
        <f>VLOOKUP(E116, IF(D116="P1", 'SOM Board'!$B$2:$F$81, 'SOM Board'!$B$82:$F$161), 5, FALSE)</f>
        <v xml:space="preserve">H20 </v>
      </c>
      <c r="G116" t="str">
        <f>VLOOKUP($E116, IF($D116="P1", 'SOM Board'!$B$2:$F$81, 'SOM Board'!$B$82:$F$161), 2, FALSE)</f>
        <v xml:space="preserve">FPGA_GPIO35N </v>
      </c>
      <c r="H116" t="s">
        <v>1283</v>
      </c>
      <c r="I116" t="s">
        <v>1294</v>
      </c>
    </row>
    <row r="117" spans="1:9">
      <c r="A117" t="str">
        <f>'BSB Headers'!A117</f>
        <v>P12</v>
      </c>
      <c r="B117">
        <f>'BSB Headers'!B117</f>
        <v>16</v>
      </c>
      <c r="C117" t="str">
        <f>'BSB Headers'!C117</f>
        <v>GPIO_76</v>
      </c>
      <c r="D117" t="str">
        <f>VLOOKUP($C117, 'BSB Interface'!$A$2:$C$161, 2, FALSE)</f>
        <v>P2</v>
      </c>
      <c r="E117">
        <f>VLOOKUP($C117, 'BSB Interface'!$A$2:$C$161, 3, FALSE)</f>
        <v>76</v>
      </c>
      <c r="F117" t="str">
        <f>VLOOKUP(E117, IF(D117="P1", 'SOM Board'!$B$2:$F$81, 'SOM Board'!$B$82:$F$161), 5, FALSE)</f>
        <v xml:space="preserve">M4 </v>
      </c>
      <c r="G117" t="str">
        <f>VLOOKUP($E117, IF($D117="P1", 'SOM Board'!$B$2:$F$81, 'SOM Board'!$B$82:$F$161), 2, FALSE)</f>
        <v xml:space="preserve">FPGA_GPIO72N </v>
      </c>
      <c r="H117" t="s">
        <v>1284</v>
      </c>
      <c r="I117" t="s">
        <v>1295</v>
      </c>
    </row>
    <row r="118" spans="1:9">
      <c r="A118" t="str">
        <f>'BSB Headers'!A118</f>
        <v>P12</v>
      </c>
      <c r="B118">
        <f>'BSB Headers'!B118</f>
        <v>17</v>
      </c>
      <c r="C118" t="str">
        <f>'BSB Headers'!C118</f>
        <v>GPIO_48</v>
      </c>
      <c r="D118" t="str">
        <f>VLOOKUP($C118, 'BSB Interface'!$A$2:$C$161, 2, FALSE)</f>
        <v>P2</v>
      </c>
      <c r="E118">
        <f>VLOOKUP($C118, 'BSB Interface'!$A$2:$C$161, 3, FALSE)</f>
        <v>48</v>
      </c>
      <c r="F118" t="str">
        <f>VLOOKUP(E118, IF(D118="P1", 'SOM Board'!$B$2:$F$81, 'SOM Board'!$B$82:$F$161), 5, FALSE)</f>
        <v xml:space="preserve">J22 </v>
      </c>
      <c r="G118" t="str">
        <f>VLOOKUP($E118, IF($D118="P1", 'SOM Board'!$B$2:$F$81, 'SOM Board'!$B$82:$F$161), 2, FALSE)</f>
        <v xml:space="preserve">FPGA_GPIO34P </v>
      </c>
      <c r="H118" t="s">
        <v>1274</v>
      </c>
      <c r="I118" t="s">
        <v>1291</v>
      </c>
    </row>
    <row r="119" spans="1:9">
      <c r="A119" t="str">
        <f>'BSB Headers'!A119</f>
        <v>P12</v>
      </c>
      <c r="B119">
        <f>'BSB Headers'!B119</f>
        <v>18</v>
      </c>
      <c r="C119" t="str">
        <f>'BSB Headers'!C119</f>
        <v>GPIO_78</v>
      </c>
      <c r="D119" t="str">
        <f>VLOOKUP($C119, 'BSB Interface'!$A$2:$C$161, 2, FALSE)</f>
        <v>P2</v>
      </c>
      <c r="E119">
        <f>VLOOKUP($C119, 'BSB Interface'!$A$2:$C$161, 3, FALSE)</f>
        <v>78</v>
      </c>
      <c r="F119" t="str">
        <f>VLOOKUP(E119, IF(D119="P1", 'SOM Board'!$B$2:$F$81, 'SOM Board'!$B$82:$F$161), 5, FALSE)</f>
        <v xml:space="preserve">L3 </v>
      </c>
      <c r="G119" t="str">
        <f>VLOOKUP($E119, IF($D119="P1", 'SOM Board'!$B$2:$F$81, 'SOM Board'!$B$82:$F$161), 2, FALSE)</f>
        <v xml:space="preserve">FPGA_GPIO72P </v>
      </c>
      <c r="H119" t="s">
        <v>1275</v>
      </c>
      <c r="I119" t="s">
        <v>1290</v>
      </c>
    </row>
    <row r="120" spans="1:9">
      <c r="A120" t="str">
        <f>'BSB Headers'!A120</f>
        <v>P12</v>
      </c>
      <c r="B120">
        <f>'BSB Headers'!B120</f>
        <v>19</v>
      </c>
      <c r="C120" t="str">
        <f>'BSB Headers'!C120</f>
        <v>GPIO_42</v>
      </c>
      <c r="D120" t="str">
        <f>VLOOKUP($C120, 'BSB Interface'!$A$2:$C$161, 2, FALSE)</f>
        <v>P2</v>
      </c>
      <c r="E120">
        <f>VLOOKUP($C120, 'BSB Interface'!$A$2:$C$161, 3, FALSE)</f>
        <v>42</v>
      </c>
      <c r="F120" t="str">
        <f>VLOOKUP(E120, IF(D120="P1", 'SOM Board'!$B$2:$F$81, 'SOM Board'!$B$82:$F$161), 5, FALSE)</f>
        <v xml:space="preserve">J19 </v>
      </c>
      <c r="G120" t="str">
        <f>VLOOKUP($E120, IF($D120="P1", 'SOM Board'!$B$2:$F$81, 'SOM Board'!$B$82:$F$161), 2, FALSE)</f>
        <v xml:space="preserve">FPGA_GPIO36N </v>
      </c>
      <c r="H120" t="s">
        <v>1276</v>
      </c>
      <c r="I120" t="s">
        <v>1289</v>
      </c>
    </row>
    <row r="121" spans="1:9">
      <c r="A121" t="str">
        <f>'BSB Headers'!A121</f>
        <v>P12</v>
      </c>
      <c r="B121">
        <f>'BSB Headers'!B121</f>
        <v>20</v>
      </c>
      <c r="C121" t="str">
        <f>'BSB Headers'!C121</f>
        <v>GPIO_80</v>
      </c>
      <c r="D121" t="str">
        <f>VLOOKUP($C121, 'BSB Interface'!$A$2:$C$161, 2, FALSE)</f>
        <v>P2</v>
      </c>
      <c r="E121">
        <f>VLOOKUP($C121, 'BSB Interface'!$A$2:$C$161, 3, FALSE)</f>
        <v>80</v>
      </c>
      <c r="F121" t="str">
        <f>VLOOKUP(E121, IF(D121="P1", 'SOM Board'!$B$2:$F$81, 'SOM Board'!$B$82:$F$161), 5, FALSE)</f>
        <v xml:space="preserve">G4 </v>
      </c>
      <c r="G121" t="str">
        <f>VLOOKUP($E121, IF($D121="P1", 'SOM Board'!$B$2:$F$81, 'SOM Board'!$B$82:$F$161), 2, FALSE)</f>
        <v xml:space="preserve">FPGA_GPIO83P </v>
      </c>
      <c r="H121" t="s">
        <v>1277</v>
      </c>
      <c r="I121" t="s">
        <v>1288</v>
      </c>
    </row>
    <row r="122" spans="1:9">
      <c r="A122" t="str">
        <f>'BSB Headers'!A122</f>
        <v>P13</v>
      </c>
      <c r="B122">
        <f>'BSB Headers'!B122</f>
        <v>1</v>
      </c>
      <c r="C122" t="str">
        <f>'BSB Headers'!C122</f>
        <v>GPIO_61</v>
      </c>
      <c r="D122" t="str">
        <f>VLOOKUP($C122, 'BSB Interface'!$A$2:$C$161, 2, FALSE)</f>
        <v>P2</v>
      </c>
      <c r="E122">
        <f>VLOOKUP($C122, 'BSB Interface'!$A$2:$C$161, 3, FALSE)</f>
        <v>61</v>
      </c>
      <c r="F122" t="str">
        <f>VLOOKUP(E122, IF(D122="P1", 'SOM Board'!$B$2:$F$81, 'SOM Board'!$B$82:$F$161), 5, FALSE)</f>
        <v xml:space="preserve">C8 </v>
      </c>
      <c r="G122" t="str">
        <f>VLOOKUP($E122, IF($D122="P1", 'SOM Board'!$B$2:$F$81, 'SOM Board'!$B$82:$F$161), 2, FALSE)</f>
        <v xml:space="preserve">FPGA_GPIO04N </v>
      </c>
      <c r="H122" t="s">
        <v>1273</v>
      </c>
    </row>
    <row r="123" spans="1:9">
      <c r="A123" t="str">
        <f>'BSB Headers'!A123</f>
        <v>P13</v>
      </c>
      <c r="B123">
        <f>'BSB Headers'!B123</f>
        <v>2</v>
      </c>
      <c r="C123" t="str">
        <f>'BSB Headers'!C123</f>
        <v>GPIO_59</v>
      </c>
      <c r="D123" t="str">
        <f>VLOOKUP($C123, 'BSB Interface'!$A$2:$C$161, 2, FALSE)</f>
        <v>P2</v>
      </c>
      <c r="E123">
        <f>VLOOKUP($C123, 'BSB Interface'!$A$2:$C$161, 3, FALSE)</f>
        <v>59</v>
      </c>
      <c r="F123" t="str">
        <f>VLOOKUP(E123, IF(D123="P1", 'SOM Board'!$B$2:$F$81, 'SOM Board'!$B$82:$F$161), 5, FALSE)</f>
        <v xml:space="preserve">B7 </v>
      </c>
      <c r="G123" t="str">
        <f>VLOOKUP($E123, IF($D123="P1", 'SOM Board'!$B$2:$F$81, 'SOM Board'!$B$82:$F$161), 2, FALSE)</f>
        <v xml:space="preserve">FPGA_GPIO04P </v>
      </c>
      <c r="H123" t="s">
        <v>1272</v>
      </c>
    </row>
    <row r="124" spans="1:9">
      <c r="A124" t="str">
        <f>'BSB Headers'!A124</f>
        <v>P13</v>
      </c>
      <c r="B124">
        <f>'BSB Headers'!B124</f>
        <v>3</v>
      </c>
      <c r="C124" t="str">
        <f>'BSB Headers'!C124</f>
        <v>GPIO_63</v>
      </c>
      <c r="D124" t="str">
        <f>VLOOKUP($C124, 'BSB Interface'!$A$2:$C$161, 2, FALSE)</f>
        <v>P2</v>
      </c>
      <c r="E124">
        <f>VLOOKUP($C124, 'BSB Interface'!$A$2:$C$161, 3, FALSE)</f>
        <v>63</v>
      </c>
      <c r="F124" t="str">
        <f>VLOOKUP(E124, IF(D124="P1", 'SOM Board'!$B$2:$F$81, 'SOM Board'!$B$82:$F$161), 5, FALSE)</f>
        <v xml:space="preserve">C7 </v>
      </c>
      <c r="G124" t="str">
        <f>VLOOKUP($E124, IF($D124="P1", 'SOM Board'!$B$2:$F$81, 'SOM Board'!$B$82:$F$161), 2, FALSE)</f>
        <v xml:space="preserve">FPGA_GPIO03P </v>
      </c>
      <c r="H124" t="s">
        <v>1271</v>
      </c>
    </row>
    <row r="125" spans="1:9">
      <c r="A125" t="str">
        <f>'BSB Headers'!A125</f>
        <v>P13</v>
      </c>
      <c r="B125">
        <f>'BSB Headers'!B125</f>
        <v>4</v>
      </c>
      <c r="C125" t="str">
        <f>'BSB Headers'!C125</f>
        <v>GPIO_57</v>
      </c>
      <c r="D125" t="str">
        <f>VLOOKUP($C125, 'BSB Interface'!$A$2:$C$161, 2, FALSE)</f>
        <v>P2</v>
      </c>
      <c r="E125">
        <f>VLOOKUP($C125, 'BSB Interface'!$A$2:$C$161, 3, FALSE)</f>
        <v>57</v>
      </c>
      <c r="F125" t="str">
        <f>VLOOKUP(E125, IF(D125="P1", 'SOM Board'!$B$2:$F$81, 'SOM Board'!$B$82:$F$161), 5, FALSE)</f>
        <v xml:space="preserve">A17 </v>
      </c>
      <c r="G125" t="str">
        <f>VLOOKUP($E125, IF($D125="P1", 'SOM Board'!$B$2:$F$81, 'SOM Board'!$B$82:$F$161), 2, FALSE)</f>
        <v xml:space="preserve">FPGA_GPIO16N </v>
      </c>
      <c r="H125" t="s">
        <v>1270</v>
      </c>
    </row>
    <row r="126" spans="1:9">
      <c r="A126" t="str">
        <f>'BSB Headers'!A126</f>
        <v>P13</v>
      </c>
      <c r="B126">
        <f>'BSB Headers'!B126</f>
        <v>5</v>
      </c>
      <c r="C126" t="str">
        <f>'BSB Headers'!C126</f>
        <v>GPIO_65</v>
      </c>
      <c r="D126" t="str">
        <f>VLOOKUP($C126, 'BSB Interface'!$A$2:$C$161, 2, FALSE)</f>
        <v>P2</v>
      </c>
      <c r="E126">
        <f>VLOOKUP($C126, 'BSB Interface'!$A$2:$C$161, 3, FALSE)</f>
        <v>65</v>
      </c>
      <c r="F126" t="str">
        <f>VLOOKUP(E126, IF(D126="P1", 'SOM Board'!$B$2:$F$81, 'SOM Board'!$B$82:$F$161), 5, FALSE)</f>
        <v xml:space="preserve">D8 </v>
      </c>
      <c r="G126" t="str">
        <f>VLOOKUP($E126, IF($D126="P1", 'SOM Board'!$B$2:$F$81, 'SOM Board'!$B$82:$F$161), 2, FALSE)</f>
        <v xml:space="preserve">FPGA_GPIO03N </v>
      </c>
      <c r="H126" t="s">
        <v>1269</v>
      </c>
    </row>
    <row r="127" spans="1:9">
      <c r="A127" t="str">
        <f>'BSB Headers'!A127</f>
        <v>P13</v>
      </c>
      <c r="B127">
        <f>'BSB Headers'!B127</f>
        <v>6</v>
      </c>
      <c r="C127" t="str">
        <f>'BSB Headers'!C127</f>
        <v>GPIO_55</v>
      </c>
      <c r="D127" t="str">
        <f>VLOOKUP($C127, 'BSB Interface'!$A$2:$C$161, 2, FALSE)</f>
        <v>P2</v>
      </c>
      <c r="E127">
        <f>VLOOKUP($C127, 'BSB Interface'!$A$2:$C$161, 3, FALSE)</f>
        <v>55</v>
      </c>
      <c r="F127" t="str">
        <f>VLOOKUP(E127, IF(D127="P1", 'SOM Board'!$B$2:$F$81, 'SOM Board'!$B$82:$F$161), 5, FALSE)</f>
        <v xml:space="preserve">A18 </v>
      </c>
      <c r="G127" t="str">
        <f>VLOOKUP($E127, IF($D127="P1", 'SOM Board'!$B$2:$F$81, 'SOM Board'!$B$82:$F$161), 2, FALSE)</f>
        <v xml:space="preserve">FPGA_GPIO16P </v>
      </c>
      <c r="H127" t="s">
        <v>1268</v>
      </c>
    </row>
    <row r="128" spans="1:9">
      <c r="A128" t="str">
        <f>'BSB Headers'!A128</f>
        <v>P13</v>
      </c>
      <c r="B128">
        <f>'BSB Headers'!B128</f>
        <v>7</v>
      </c>
      <c r="C128" t="str">
        <f>'BSB Headers'!C128</f>
        <v>GPIO_67</v>
      </c>
      <c r="D128" t="str">
        <f>VLOOKUP($C128, 'BSB Interface'!$A$2:$C$161, 2, FALSE)</f>
        <v>P2</v>
      </c>
      <c r="E128">
        <f>VLOOKUP($C128, 'BSB Interface'!$A$2:$C$161, 3, FALSE)</f>
        <v>67</v>
      </c>
      <c r="F128" t="str">
        <f>VLOOKUP(E128, IF(D128="P1", 'SOM Board'!$B$2:$F$81, 'SOM Board'!$B$82:$F$161), 5, FALSE)</f>
        <v xml:space="preserve">C5 </v>
      </c>
      <c r="G128" t="str">
        <f>VLOOKUP($E128, IF($D128="P1", 'SOM Board'!$B$2:$F$81, 'SOM Board'!$B$82:$F$161), 2, FALSE)</f>
        <v xml:space="preserve">FPGA_GPIO01P </v>
      </c>
      <c r="H128" t="s">
        <v>1267</v>
      </c>
    </row>
    <row r="129" spans="1:9">
      <c r="A129" t="str">
        <f>'BSB Headers'!A129</f>
        <v>P13</v>
      </c>
      <c r="B129">
        <f>'BSB Headers'!B129</f>
        <v>8</v>
      </c>
      <c r="C129" t="str">
        <f>'BSB Headers'!C129</f>
        <v>GPIO_53</v>
      </c>
      <c r="D129" t="str">
        <f>VLOOKUP($C129, 'BSB Interface'!$A$2:$C$161, 2, FALSE)</f>
        <v>P2</v>
      </c>
      <c r="E129">
        <f>VLOOKUP($C129, 'BSB Interface'!$A$2:$C$161, 3, FALSE)</f>
        <v>53</v>
      </c>
      <c r="F129" t="str">
        <f>VLOOKUP(E129, IF(D129="P1", 'SOM Board'!$B$2:$F$81, 'SOM Board'!$B$82:$F$161), 5, FALSE)</f>
        <v xml:space="preserve">E14 </v>
      </c>
      <c r="G129" t="str">
        <f>VLOOKUP($E129, IF($D129="P1", 'SOM Board'!$B$2:$F$81, 'SOM Board'!$B$82:$F$161), 2, FALSE)</f>
        <v xml:space="preserve">FPGA_GPIO22N </v>
      </c>
      <c r="H129" t="s">
        <v>1266</v>
      </c>
    </row>
    <row r="130" spans="1:9">
      <c r="A130" t="str">
        <f>'BSB Headers'!A130</f>
        <v>P13</v>
      </c>
      <c r="B130">
        <f>'BSB Headers'!B130</f>
        <v>9</v>
      </c>
      <c r="C130" t="str">
        <f>'BSB Headers'!C130</f>
        <v>GPIO_69</v>
      </c>
      <c r="D130" t="str">
        <f>VLOOKUP($C130, 'BSB Interface'!$A$2:$C$161, 2, FALSE)</f>
        <v>P2</v>
      </c>
      <c r="E130">
        <f>VLOOKUP($C130, 'BSB Interface'!$A$2:$C$161, 3, FALSE)</f>
        <v>69</v>
      </c>
      <c r="F130" t="str">
        <f>VLOOKUP(E130, IF(D130="P1", 'SOM Board'!$B$2:$F$81, 'SOM Board'!$B$82:$F$161), 5, FALSE)</f>
        <v xml:space="preserve">C4 </v>
      </c>
      <c r="G130" t="str">
        <f>VLOOKUP($E130, IF($D130="P1", 'SOM Board'!$B$2:$F$81, 'SOM Board'!$B$82:$F$161), 2, FALSE)</f>
        <v xml:space="preserve">FPGA_GPIO01N </v>
      </c>
      <c r="H130" t="s">
        <v>1265</v>
      </c>
    </row>
    <row r="131" spans="1:9">
      <c r="A131" t="str">
        <f>'BSB Headers'!A131</f>
        <v>P13</v>
      </c>
      <c r="B131">
        <f>'BSB Headers'!B131</f>
        <v>10</v>
      </c>
      <c r="C131" t="str">
        <f>'BSB Headers'!C131</f>
        <v>GPIO_51</v>
      </c>
      <c r="D131" t="str">
        <f>VLOOKUP($C131, 'BSB Interface'!$A$2:$C$161, 2, FALSE)</f>
        <v>P2</v>
      </c>
      <c r="E131">
        <f>VLOOKUP($C131, 'BSB Interface'!$A$2:$C$161, 3, FALSE)</f>
        <v>51</v>
      </c>
      <c r="F131" t="str">
        <f>VLOOKUP(E131, IF(D131="P1", 'SOM Board'!$B$2:$F$81, 'SOM Board'!$B$82:$F$161), 5, FALSE)</f>
        <v xml:space="preserve">D15 </v>
      </c>
      <c r="G131" t="str">
        <f>VLOOKUP($E131, IF($D131="P1", 'SOM Board'!$B$2:$F$81, 'SOM Board'!$B$82:$F$161), 2, FALSE)</f>
        <v xml:space="preserve">FPGA_GPIO22P </v>
      </c>
      <c r="H131" t="s">
        <v>1264</v>
      </c>
    </row>
    <row r="132" spans="1:9">
      <c r="A132" t="str">
        <f>'BSB Headers'!A132</f>
        <v>P13</v>
      </c>
      <c r="B132">
        <f>'BSB Headers'!B132</f>
        <v>11</v>
      </c>
      <c r="C132" t="str">
        <f>'BSB Headers'!C132</f>
        <v>GPIO_71</v>
      </c>
      <c r="D132" t="str">
        <f>VLOOKUP($C132, 'BSB Interface'!$A$2:$C$161, 2, FALSE)</f>
        <v>P2</v>
      </c>
      <c r="E132">
        <f>VLOOKUP($C132, 'BSB Interface'!$A$2:$C$161, 3, FALSE)</f>
        <v>71</v>
      </c>
      <c r="F132" t="str">
        <f>VLOOKUP(E132, IF(D132="P1", 'SOM Board'!$B$2:$F$81, 'SOM Board'!$B$82:$F$161), 5, FALSE)</f>
        <v xml:space="preserve">E8 </v>
      </c>
      <c r="G132" t="str">
        <f>VLOOKUP($E132, IF($D132="P1", 'SOM Board'!$B$2:$F$81, 'SOM Board'!$B$82:$F$161), 2, FALSE)</f>
        <v xml:space="preserve">FPGA_GPIO00P </v>
      </c>
      <c r="H132" t="s">
        <v>1263</v>
      </c>
    </row>
    <row r="133" spans="1:9">
      <c r="A133" t="str">
        <f>'BSB Headers'!A133</f>
        <v>P13</v>
      </c>
      <c r="B133">
        <f>'BSB Headers'!B133</f>
        <v>12</v>
      </c>
      <c r="C133" t="str">
        <f>'BSB Headers'!C133</f>
        <v>GPIO_49</v>
      </c>
      <c r="D133" t="str">
        <f>VLOOKUP($C133, 'BSB Interface'!$A$2:$C$161, 2, FALSE)</f>
        <v>P2</v>
      </c>
      <c r="E133">
        <f>VLOOKUP($C133, 'BSB Interface'!$A$2:$C$161, 3, FALSE)</f>
        <v>49</v>
      </c>
      <c r="F133" t="str">
        <f>VLOOKUP(E133, IF(D133="P1", 'SOM Board'!$B$2:$F$81, 'SOM Board'!$B$82:$F$161), 5, FALSE)</f>
        <v xml:space="preserve">C19 </v>
      </c>
      <c r="G133" t="str">
        <f>VLOOKUP($E133, IF($D133="P1", 'SOM Board'!$B$2:$F$81, 'SOM Board'!$B$82:$F$161), 2, FALSE)</f>
        <v xml:space="preserve">FPGA_GPIO23N </v>
      </c>
      <c r="H133" t="s">
        <v>1262</v>
      </c>
    </row>
    <row r="134" spans="1:9">
      <c r="A134" t="str">
        <f>'BSB Headers'!A134</f>
        <v>P13</v>
      </c>
      <c r="B134">
        <f>'BSB Headers'!B134</f>
        <v>13</v>
      </c>
      <c r="C134" t="str">
        <f>'BSB Headers'!C134</f>
        <v>GPIO_73</v>
      </c>
      <c r="D134" t="str">
        <f>VLOOKUP($C134, 'BSB Interface'!$A$2:$C$161, 2, FALSE)</f>
        <v>P2</v>
      </c>
      <c r="E134">
        <f>VLOOKUP($C134, 'BSB Interface'!$A$2:$C$161, 3, FALSE)</f>
        <v>73</v>
      </c>
      <c r="F134" t="str">
        <f>VLOOKUP(E134, IF(D134="P1", 'SOM Board'!$B$2:$F$81, 'SOM Board'!$B$82:$F$161), 5, FALSE)</f>
        <v xml:space="preserve">D7 </v>
      </c>
      <c r="G134" t="str">
        <f>VLOOKUP($E134, IF($D134="P1", 'SOM Board'!$B$2:$F$81, 'SOM Board'!$B$82:$F$161), 2, FALSE)</f>
        <v xml:space="preserve">FPGA_GPIO00N </v>
      </c>
      <c r="H134" t="s">
        <v>1261</v>
      </c>
    </row>
    <row r="135" spans="1:9">
      <c r="A135" t="str">
        <f>'BSB Headers'!A135</f>
        <v>P13</v>
      </c>
      <c r="B135">
        <f>'BSB Headers'!B135</f>
        <v>14</v>
      </c>
      <c r="C135" t="str">
        <f>'BSB Headers'!C135</f>
        <v>GPIO_45</v>
      </c>
      <c r="D135" t="str">
        <f>VLOOKUP($C135, 'BSB Interface'!$A$2:$C$161, 2, FALSE)</f>
        <v>P2</v>
      </c>
      <c r="E135">
        <f>VLOOKUP($C135, 'BSB Interface'!$A$2:$C$161, 3, FALSE)</f>
        <v>45</v>
      </c>
      <c r="F135" t="str">
        <f>VLOOKUP(E135, IF(D135="P1", 'SOM Board'!$B$2:$F$81, 'SOM Board'!$B$82:$F$161), 5, FALSE)</f>
        <v xml:space="preserve">B19 </v>
      </c>
      <c r="G135" t="str">
        <f>VLOOKUP($E135, IF($D135="P1", 'SOM Board'!$B$2:$F$81, 'SOM Board'!$B$82:$F$161), 2, FALSE)</f>
        <v xml:space="preserve">FPGA_GPIO24N </v>
      </c>
      <c r="H135" t="s">
        <v>1260</v>
      </c>
    </row>
    <row r="136" spans="1:9">
      <c r="A136" t="str">
        <f>'BSB Headers'!A136</f>
        <v>P13</v>
      </c>
      <c r="B136">
        <f>'BSB Headers'!B136</f>
        <v>15</v>
      </c>
      <c r="C136" t="str">
        <f>'BSB Headers'!C136</f>
        <v>GPIO_79</v>
      </c>
      <c r="D136" t="str">
        <f>VLOOKUP($C136, 'BSB Interface'!$A$2:$C$161, 2, FALSE)</f>
        <v>P2</v>
      </c>
      <c r="E136">
        <f>VLOOKUP($C136, 'BSB Interface'!$A$2:$C$161, 3, FALSE)</f>
        <v>79</v>
      </c>
      <c r="F136" t="str">
        <f>VLOOKUP(E136, IF(D136="P1", 'SOM Board'!$B$2:$F$81, 'SOM Board'!$B$82:$F$161), 5, FALSE)</f>
        <v xml:space="preserve">H5 </v>
      </c>
      <c r="G136" t="str">
        <f>VLOOKUP($E136, IF($D136="P1", 'SOM Board'!$B$2:$F$81, 'SOM Board'!$B$82:$F$161), 2, FALSE)</f>
        <v xml:space="preserve">FPGA_GPIO83N </v>
      </c>
    </row>
    <row r="137" spans="1:9">
      <c r="A137" t="str">
        <f>'BSB Headers'!A137</f>
        <v>P13</v>
      </c>
      <c r="B137">
        <f>'BSB Headers'!B137</f>
        <v>16</v>
      </c>
      <c r="C137" t="str">
        <f>'BSB Headers'!C137</f>
        <v>GPIO_47</v>
      </c>
      <c r="D137" t="str">
        <f>VLOOKUP($C137, 'BSB Interface'!$A$2:$C$161, 2, FALSE)</f>
        <v>P2</v>
      </c>
      <c r="E137">
        <f>VLOOKUP($C137, 'BSB Interface'!$A$2:$C$161, 3, FALSE)</f>
        <v>47</v>
      </c>
      <c r="F137" t="str">
        <f>VLOOKUP(E137, IF(D137="P1", 'SOM Board'!$B$2:$F$81, 'SOM Board'!$B$82:$F$161), 5, FALSE)</f>
        <v xml:space="preserve">D18 </v>
      </c>
      <c r="G137" t="str">
        <f>VLOOKUP($E137, IF($D137="P1", 'SOM Board'!$B$2:$F$81, 'SOM Board'!$B$82:$F$161), 2, FALSE)</f>
        <v xml:space="preserve">FPGA_GPIO23P </v>
      </c>
    </row>
    <row r="138" spans="1:9">
      <c r="A138" t="str">
        <f>'BSB Headers'!A138</f>
        <v>P13</v>
      </c>
      <c r="B138">
        <f>'BSB Headers'!B138</f>
        <v>17</v>
      </c>
      <c r="C138" t="str">
        <f>'BSB Headers'!C138</f>
        <v>GPIO_77</v>
      </c>
      <c r="D138" t="str">
        <f>VLOOKUP($C138, 'BSB Interface'!$A$2:$C$161, 2, FALSE)</f>
        <v>P2</v>
      </c>
      <c r="E138">
        <f>VLOOKUP($C138, 'BSB Interface'!$A$2:$C$161, 3, FALSE)</f>
        <v>77</v>
      </c>
      <c r="F138" t="str">
        <f>VLOOKUP(E138, IF(D138="P1", 'SOM Board'!$B$2:$F$81, 'SOM Board'!$B$82:$F$161), 5, FALSE)</f>
        <v xml:space="preserve">M1 </v>
      </c>
      <c r="G138" t="str">
        <f>VLOOKUP($E138, IF($D138="P1", 'SOM Board'!$B$2:$F$81, 'SOM Board'!$B$82:$F$161), 2, FALSE)</f>
        <v xml:space="preserve">FPGA_GPIO71P </v>
      </c>
      <c r="H138" t="s">
        <v>1287</v>
      </c>
      <c r="I138" t="s">
        <v>1286</v>
      </c>
    </row>
    <row r="139" spans="1:9">
      <c r="A139" t="str">
        <f>'BSB Headers'!A139</f>
        <v>P13</v>
      </c>
      <c r="B139">
        <f>'BSB Headers'!B139</f>
        <v>18</v>
      </c>
      <c r="C139" t="str">
        <f>'BSB Headers'!C139</f>
        <v>GPIO_43</v>
      </c>
      <c r="D139" t="str">
        <f>VLOOKUP($C139, 'BSB Interface'!$A$2:$C$161, 2, FALSE)</f>
        <v>P2</v>
      </c>
      <c r="E139">
        <f>VLOOKUP($C139, 'BSB Interface'!$A$2:$C$161, 3, FALSE)</f>
        <v>43</v>
      </c>
      <c r="F139" t="str">
        <f>VLOOKUP(E139, IF(D139="P1", 'SOM Board'!$B$2:$F$81, 'SOM Board'!$B$82:$F$161), 5, FALSE)</f>
        <v xml:space="preserve">B20 </v>
      </c>
      <c r="G139" t="str">
        <f>VLOOKUP($E139, IF($D139="P1", 'SOM Board'!$B$2:$F$81, 'SOM Board'!$B$82:$F$161), 2, FALSE)</f>
        <v xml:space="preserve">FPGA_GPIO24P </v>
      </c>
    </row>
    <row r="140" spans="1:9">
      <c r="A140" t="str">
        <f>'BSB Headers'!A140</f>
        <v>P13</v>
      </c>
      <c r="B140">
        <f>'BSB Headers'!B140</f>
        <v>19</v>
      </c>
      <c r="C140" t="str">
        <f>'BSB Headers'!C140</f>
        <v>GPIO_75</v>
      </c>
      <c r="D140" t="str">
        <f>VLOOKUP($C140, 'BSB Interface'!$A$2:$C$161, 2, FALSE)</f>
        <v>P2</v>
      </c>
      <c r="E140">
        <f>VLOOKUP($C140, 'BSB Interface'!$A$2:$C$161, 3, FALSE)</f>
        <v>75</v>
      </c>
      <c r="F140" t="str">
        <f>VLOOKUP(E140, IF(D140="P1", 'SOM Board'!$B$2:$F$81, 'SOM Board'!$B$82:$F$161), 5, FALSE)</f>
        <v xml:space="preserve">M2 </v>
      </c>
      <c r="G140" t="str">
        <f>VLOOKUP($E140, IF($D140="P1", 'SOM Board'!$B$2:$F$81, 'SOM Board'!$B$82:$F$161), 2, FALSE)</f>
        <v xml:space="preserve">FPGA_GPIO71N </v>
      </c>
      <c r="I140" t="s">
        <v>1285</v>
      </c>
    </row>
    <row r="141" spans="1:9">
      <c r="A141" t="str">
        <f>'BSB Headers'!A141</f>
        <v>P13</v>
      </c>
      <c r="B141">
        <f>'BSB Headers'!B141</f>
        <v>20</v>
      </c>
      <c r="C141" t="str">
        <f>'BSB Headers'!C141</f>
        <v>GPIO_41</v>
      </c>
      <c r="D141" t="str">
        <f>VLOOKUP($C141, 'BSB Interface'!$A$2:$C$161, 2, FALSE)</f>
        <v>P2</v>
      </c>
      <c r="E141">
        <f>VLOOKUP($C141, 'BSB Interface'!$A$2:$C$161, 3, FALSE)</f>
        <v>41</v>
      </c>
      <c r="F141" t="str">
        <f>VLOOKUP(E141, IF(D141="P1", 'SOM Board'!$B$2:$F$81, 'SOM Board'!$B$82:$F$161), 5, FALSE)</f>
        <v xml:space="preserve">E18 </v>
      </c>
      <c r="G141" t="str">
        <f>VLOOKUP($E141, IF($D141="P1", 'SOM Board'!$B$2:$F$81, 'SOM Board'!$B$82:$F$161), 2, FALSE)</f>
        <v xml:space="preserve">FPGA_GPIO25N </v>
      </c>
    </row>
    <row r="142" spans="1:9">
      <c r="A142" t="str">
        <f>'BSB Headers'!A142</f>
        <v>P14</v>
      </c>
      <c r="B142">
        <f>'BSB Headers'!B142</f>
        <v>1</v>
      </c>
      <c r="C142" t="str">
        <f>'BSB Headers'!C142</f>
        <v>GPIO_25</v>
      </c>
      <c r="D142" t="str">
        <f>VLOOKUP($C142, 'BSB Interface'!$A$2:$C$161, 2, FALSE)</f>
        <v>P2</v>
      </c>
      <c r="E142">
        <f>VLOOKUP($C142, 'BSB Interface'!$A$2:$C$161, 3, FALSE)</f>
        <v>25</v>
      </c>
      <c r="F142" t="str">
        <f>VLOOKUP(E142, IF(D142="P1", 'SOM Board'!$B$2:$F$81, 'SOM Board'!$B$82:$F$161), 5, FALSE)</f>
        <v xml:space="preserve">AB2 </v>
      </c>
      <c r="G142" t="str">
        <f>VLOOKUP($E142, IF($D142="P1", 'SOM Board'!$B$2:$F$81, 'SOM Board'!$B$82:$F$161), 2, FALSE)</f>
        <v xml:space="preserve">MSS_GPIO_13 </v>
      </c>
    </row>
    <row r="143" spans="1:9">
      <c r="A143" t="str">
        <f>'BSB Headers'!A143</f>
        <v>P14</v>
      </c>
      <c r="B143">
        <f>'BSB Headers'!B143</f>
        <v>2</v>
      </c>
      <c r="C143" t="str">
        <f>'BSB Headers'!C143</f>
        <v>GPIO_19</v>
      </c>
      <c r="D143" t="str">
        <f>VLOOKUP($C143, 'BSB Interface'!$A$2:$C$161, 2, FALSE)</f>
        <v>P2</v>
      </c>
      <c r="E143">
        <f>VLOOKUP($C143, 'BSB Interface'!$A$2:$C$161, 3, FALSE)</f>
        <v>19</v>
      </c>
      <c r="F143" t="str">
        <f>VLOOKUP(E143, IF(D143="P1", 'SOM Board'!$B$2:$F$81, 'SOM Board'!$B$82:$F$161), 5, FALSE)</f>
        <v xml:space="preserve">U3 </v>
      </c>
      <c r="G143" t="str">
        <f>VLOOKUP($E143, IF($D143="P1", 'SOM Board'!$B$2:$F$81, 'SOM Board'!$B$82:$F$161), 2, FALSE)</f>
        <v xml:space="preserve">MSS_GPIO_10 </v>
      </c>
    </row>
    <row r="144" spans="1:9">
      <c r="A144" t="str">
        <f>'BSB Headers'!A144</f>
        <v>P14</v>
      </c>
      <c r="B144">
        <f>'BSB Headers'!B144</f>
        <v>3</v>
      </c>
      <c r="C144" t="str">
        <f>'BSB Headers'!C144</f>
        <v>GPIO_23</v>
      </c>
      <c r="D144" t="str">
        <f>VLOOKUP($C144, 'BSB Interface'!$A$2:$C$161, 2, FALSE)</f>
        <v>P2</v>
      </c>
      <c r="E144">
        <f>VLOOKUP($C144, 'BSB Interface'!$A$2:$C$161, 3, FALSE)</f>
        <v>23</v>
      </c>
      <c r="F144" t="str">
        <f>VLOOKUP(E144, IF(D144="P1", 'SOM Board'!$B$2:$F$81, 'SOM Board'!$B$82:$F$161), 5, FALSE)</f>
        <v xml:space="preserve">AA2 </v>
      </c>
      <c r="G144" t="str">
        <f>VLOOKUP($E144, IF($D144="P1", 'SOM Board'!$B$2:$F$81, 'SOM Board'!$B$82:$F$161), 2, FALSE)</f>
        <v xml:space="preserve">MSS_GPIO_12 </v>
      </c>
    </row>
    <row r="145" spans="1:7">
      <c r="A145" t="str">
        <f>'BSB Headers'!A145</f>
        <v>P14</v>
      </c>
      <c r="B145">
        <f>'BSB Headers'!B145</f>
        <v>4</v>
      </c>
      <c r="C145" t="str">
        <f>'BSB Headers'!C145</f>
        <v>GPIO_17</v>
      </c>
      <c r="D145" t="str">
        <f>VLOOKUP($C145, 'BSB Interface'!$A$2:$C$161, 2, FALSE)</f>
        <v>P2</v>
      </c>
      <c r="E145">
        <f>VLOOKUP($C145, 'BSB Interface'!$A$2:$C$161, 3, FALSE)</f>
        <v>17</v>
      </c>
      <c r="F145" t="str">
        <f>VLOOKUP(E145, IF(D145="P1", 'SOM Board'!$B$2:$F$81, 'SOM Board'!$B$82:$F$161), 5, FALSE)</f>
        <v xml:space="preserve">V3 </v>
      </c>
      <c r="G145" t="str">
        <f>VLOOKUP($E145, IF($D145="P1", 'SOM Board'!$B$2:$F$81, 'SOM Board'!$B$82:$F$161), 2, FALSE)</f>
        <v xml:space="preserve">MSS_GPIO_9 </v>
      </c>
    </row>
    <row r="146" spans="1:7">
      <c r="A146" t="str">
        <f>'BSB Headers'!A146</f>
        <v>P14</v>
      </c>
      <c r="B146">
        <f>'BSB Headers'!B146</f>
        <v>5</v>
      </c>
      <c r="C146" t="str">
        <f>'BSB Headers'!C146</f>
        <v>GPIO_21</v>
      </c>
      <c r="D146" t="str">
        <f>VLOOKUP($C146, 'BSB Interface'!$A$2:$C$161, 2, FALSE)</f>
        <v>P2</v>
      </c>
      <c r="E146">
        <f>VLOOKUP($C146, 'BSB Interface'!$A$2:$C$161, 3, FALSE)</f>
        <v>21</v>
      </c>
      <c r="F146" t="str">
        <f>VLOOKUP(E146, IF(D146="P1", 'SOM Board'!$B$2:$F$81, 'SOM Board'!$B$82:$F$161), 5, FALSE)</f>
        <v xml:space="preserve">T4 </v>
      </c>
      <c r="G146" t="str">
        <f>VLOOKUP($E146, IF($D146="P1", 'SOM Board'!$B$2:$F$81, 'SOM Board'!$B$82:$F$161), 2, FALSE)</f>
        <v xml:space="preserve">MSS_GPIO_11 </v>
      </c>
    </row>
    <row r="147" spans="1:7">
      <c r="A147" t="str">
        <f>'BSB Headers'!A147</f>
        <v>P14</v>
      </c>
      <c r="B147">
        <f>'BSB Headers'!B147</f>
        <v>6</v>
      </c>
      <c r="C147" t="str">
        <f>'BSB Headers'!C147</f>
        <v>GPIO_15</v>
      </c>
      <c r="D147" t="str">
        <f>VLOOKUP($C147, 'BSB Interface'!$A$2:$C$161, 2, FALSE)</f>
        <v>P2</v>
      </c>
      <c r="E147">
        <f>VLOOKUP($C147, 'BSB Interface'!$A$2:$C$161, 3, FALSE)</f>
        <v>15</v>
      </c>
      <c r="F147" t="str">
        <f>VLOOKUP(E147, IF(D147="P1", 'SOM Board'!$B$2:$F$81, 'SOM Board'!$B$82:$F$161), 5, FALSE)</f>
        <v xml:space="preserve">T3 </v>
      </c>
      <c r="G147" t="str">
        <f>VLOOKUP($E147, IF($D147="P1", 'SOM Board'!$B$2:$F$81, 'SOM Board'!$B$82:$F$161), 2, FALSE)</f>
        <v xml:space="preserve">MSS_GPIO_8 </v>
      </c>
    </row>
    <row r="148" spans="1:7">
      <c r="A148" t="str">
        <f>'BSB Headers'!A148</f>
        <v>P14</v>
      </c>
      <c r="B148">
        <f>'BSB Headers'!B148</f>
        <v>7</v>
      </c>
      <c r="C148" t="str">
        <f>'BSB Headers'!C148</f>
        <v>GPIO_27</v>
      </c>
      <c r="D148" t="str">
        <f>VLOOKUP($C148, 'BSB Interface'!$A$2:$C$161, 2, FALSE)</f>
        <v>P2</v>
      </c>
      <c r="E148">
        <f>VLOOKUP($C148, 'BSB Interface'!$A$2:$C$161, 3, FALSE)</f>
        <v>27</v>
      </c>
      <c r="F148" t="str">
        <f>VLOOKUP(E148, IF(D148="P1", 'SOM Board'!$B$2:$F$81, 'SOM Board'!$B$82:$F$161), 5, FALSE)</f>
        <v xml:space="preserve">AB3 </v>
      </c>
      <c r="G148" t="str">
        <f>VLOOKUP($E148, IF($D148="P1", 'SOM Board'!$B$2:$F$81, 'SOM Board'!$B$82:$F$161), 2, FALSE)</f>
        <v xml:space="preserve">MSS_GPIO_14 </v>
      </c>
    </row>
    <row r="149" spans="1:7">
      <c r="A149" t="str">
        <f>'BSB Headers'!A149</f>
        <v>P14</v>
      </c>
      <c r="B149">
        <f>'BSB Headers'!B149</f>
        <v>8</v>
      </c>
      <c r="C149" t="str">
        <f>'BSB Headers'!C149</f>
        <v>GPIO_13</v>
      </c>
      <c r="D149" t="str">
        <f>VLOOKUP($C149, 'BSB Interface'!$A$2:$C$161, 2, FALSE)</f>
        <v>P2</v>
      </c>
      <c r="E149">
        <f>VLOOKUP($C149, 'BSB Interface'!$A$2:$C$161, 3, FALSE)</f>
        <v>13</v>
      </c>
      <c r="F149" t="str">
        <f>VLOOKUP(E149, IF(D149="P1", 'SOM Board'!$B$2:$F$81, 'SOM Board'!$B$82:$F$161), 5, FALSE)</f>
        <v xml:space="preserve">W2 </v>
      </c>
      <c r="G149" t="str">
        <f>VLOOKUP($E149, IF($D149="P1", 'SOM Board'!$B$2:$F$81, 'SOM Board'!$B$82:$F$161), 2, FALSE)</f>
        <v xml:space="preserve">MSS_GPIO_7 </v>
      </c>
    </row>
    <row r="150" spans="1:7">
      <c r="A150" t="str">
        <f>'BSB Headers'!A150</f>
        <v>P14</v>
      </c>
      <c r="B150">
        <f>'BSB Headers'!B150</f>
        <v>9</v>
      </c>
      <c r="C150" t="str">
        <f>'BSB Headers'!C150</f>
        <v>GPIO_29</v>
      </c>
      <c r="D150" t="str">
        <f>VLOOKUP($C150, 'BSB Interface'!$A$2:$C$161, 2, FALSE)</f>
        <v>P2</v>
      </c>
      <c r="E150">
        <f>VLOOKUP($C150, 'BSB Interface'!$A$2:$C$161, 3, FALSE)</f>
        <v>29</v>
      </c>
      <c r="F150" t="str">
        <f>VLOOKUP(E150, IF(D150="P1", 'SOM Board'!$B$2:$F$81, 'SOM Board'!$B$82:$F$161), 5, FALSE)</f>
        <v xml:space="preserve">Y3 </v>
      </c>
      <c r="G150" t="str">
        <f>VLOOKUP($E150, IF($D150="P1", 'SOM Board'!$B$2:$F$81, 'SOM Board'!$B$82:$F$161), 2, FALSE)</f>
        <v xml:space="preserve">MSS_GPIO_15 </v>
      </c>
    </row>
    <row r="151" spans="1:7">
      <c r="A151" t="str">
        <f>'BSB Headers'!A151</f>
        <v>P14</v>
      </c>
      <c r="B151">
        <f>'BSB Headers'!B151</f>
        <v>10</v>
      </c>
      <c r="C151" t="str">
        <f>'BSB Headers'!C151</f>
        <v>GPIO_11</v>
      </c>
      <c r="D151" t="str">
        <f>VLOOKUP($C151, 'BSB Interface'!$A$2:$C$161, 2, FALSE)</f>
        <v>P2</v>
      </c>
      <c r="E151">
        <f>VLOOKUP($C151, 'BSB Interface'!$A$2:$C$161, 3, FALSE)</f>
        <v>11</v>
      </c>
      <c r="F151" t="str">
        <f>VLOOKUP(E151, IF(D151="P1", 'SOM Board'!$B$2:$F$81, 'SOM Board'!$B$82:$F$161), 5, FALSE)</f>
        <v xml:space="preserve">V2 </v>
      </c>
      <c r="G151" t="str">
        <f>VLOOKUP($E151, IF($D151="P1", 'SOM Board'!$B$2:$F$81, 'SOM Board'!$B$82:$F$161), 2, FALSE)</f>
        <v xml:space="preserve">MSS_GPIO_6 </v>
      </c>
    </row>
    <row r="152" spans="1:7">
      <c r="A152" t="str">
        <f>'BSB Headers'!A152</f>
        <v>P14</v>
      </c>
      <c r="B152">
        <f>'BSB Headers'!B152</f>
        <v>11</v>
      </c>
      <c r="C152" t="str">
        <f>'BSB Headers'!C152</f>
        <v>GPIO_31</v>
      </c>
      <c r="D152" t="str">
        <f>VLOOKUP($C152, 'BSB Interface'!$A$2:$C$161, 2, FALSE)</f>
        <v>P2</v>
      </c>
      <c r="E152">
        <f>VLOOKUP($C152, 'BSB Interface'!$A$2:$C$161, 3, FALSE)</f>
        <v>31</v>
      </c>
      <c r="F152" t="str">
        <f>VLOOKUP(E152, IF(D152="P1", 'SOM Board'!$B$2:$F$81, 'SOM Board'!$B$82:$F$161), 5, FALSE)</f>
        <v xml:space="preserve">B22 </v>
      </c>
      <c r="G152" t="str">
        <f>VLOOKUP($E152, IF($D152="P1", 'SOM Board'!$B$2:$F$81, 'SOM Board'!$B$82:$F$161), 2, FALSE)</f>
        <v xml:space="preserve">FPGA_GPIO27P </v>
      </c>
    </row>
    <row r="153" spans="1:7">
      <c r="A153" t="str">
        <f>'BSB Headers'!A153</f>
        <v>P14</v>
      </c>
      <c r="B153">
        <f>'BSB Headers'!B153</f>
        <v>12</v>
      </c>
      <c r="C153" t="str">
        <f>'BSB Headers'!C153</f>
        <v>GPIO_9</v>
      </c>
      <c r="D153" t="str">
        <f>VLOOKUP($C153, 'BSB Interface'!$A$2:$C$161, 2, FALSE)</f>
        <v>P2</v>
      </c>
      <c r="E153">
        <f>VLOOKUP($C153, 'BSB Interface'!$A$2:$C$161, 3, FALSE)</f>
        <v>9</v>
      </c>
      <c r="F153" t="str">
        <f>VLOOKUP(E153, IF(D153="P1", 'SOM Board'!$B$2:$F$81, 'SOM Board'!$B$82:$F$161), 5, FALSE)</f>
        <v xml:space="preserve">U2 </v>
      </c>
      <c r="G153" t="str">
        <f>VLOOKUP($E153, IF($D153="P1", 'SOM Board'!$B$2:$F$81, 'SOM Board'!$B$82:$F$161), 2, FALSE)</f>
        <v xml:space="preserve">MSS_GPIO_5 </v>
      </c>
    </row>
    <row r="154" spans="1:7">
      <c r="A154" t="str">
        <f>'BSB Headers'!A154</f>
        <v>P14</v>
      </c>
      <c r="B154">
        <f>'BSB Headers'!B154</f>
        <v>13</v>
      </c>
      <c r="C154" t="str">
        <f>'BSB Headers'!C154</f>
        <v>GPIO_33</v>
      </c>
      <c r="D154" t="str">
        <f>VLOOKUP($C154, 'BSB Interface'!$A$2:$C$161, 2, FALSE)</f>
        <v>P2</v>
      </c>
      <c r="E154">
        <f>VLOOKUP($C154, 'BSB Interface'!$A$2:$C$161, 3, FALSE)</f>
        <v>33</v>
      </c>
      <c r="F154" t="str">
        <f>VLOOKUP(E154, IF(D154="P1", 'SOM Board'!$B$2:$F$81, 'SOM Board'!$B$82:$F$161), 5, FALSE)</f>
        <v xml:space="preserve">C22 </v>
      </c>
      <c r="G154" t="str">
        <f>VLOOKUP($E154, IF($D154="P1", 'SOM Board'!$B$2:$F$81, 'SOM Board'!$B$82:$F$161), 2, FALSE)</f>
        <v xml:space="preserve">FPGA_GPIO27N </v>
      </c>
    </row>
    <row r="155" spans="1:7">
      <c r="A155" t="str">
        <f>'BSB Headers'!A155</f>
        <v>P14</v>
      </c>
      <c r="B155">
        <f>'BSB Headers'!B155</f>
        <v>14</v>
      </c>
      <c r="C155" t="str">
        <f>'BSB Headers'!C155</f>
        <v>GPIO_7</v>
      </c>
      <c r="D155" t="str">
        <f>VLOOKUP($C155, 'BSB Interface'!$A$2:$C$161, 2, FALSE)</f>
        <v>P2</v>
      </c>
      <c r="E155">
        <f>VLOOKUP($C155, 'BSB Interface'!$A$2:$C$161, 3, FALSE)</f>
        <v>7</v>
      </c>
      <c r="F155" t="str">
        <f>VLOOKUP(E155, IF(D155="P1", 'SOM Board'!$B$2:$F$81, 'SOM Board'!$B$82:$F$161), 5, FALSE)</f>
        <v xml:space="preserve">AA1 </v>
      </c>
      <c r="G155" t="str">
        <f>VLOOKUP($E155, IF($D155="P1", 'SOM Board'!$B$2:$F$81, 'SOM Board'!$B$82:$F$161), 2, FALSE)</f>
        <v xml:space="preserve">MSS_GPIO_4 </v>
      </c>
    </row>
    <row r="156" spans="1:7">
      <c r="A156" t="str">
        <f>'BSB Headers'!A156</f>
        <v>P14</v>
      </c>
      <c r="B156">
        <f>'BSB Headers'!B156</f>
        <v>15</v>
      </c>
      <c r="C156" t="str">
        <f>'BSB Headers'!C156</f>
        <v>GPIO_35</v>
      </c>
      <c r="D156" t="str">
        <f>VLOOKUP($C156, 'BSB Interface'!$A$2:$C$161, 2, FALSE)</f>
        <v>P2</v>
      </c>
      <c r="E156">
        <f>VLOOKUP($C156, 'BSB Interface'!$A$2:$C$161, 3, FALSE)</f>
        <v>35</v>
      </c>
      <c r="F156" t="str">
        <f>VLOOKUP(E156, IF(D156="P1", 'SOM Board'!$B$2:$F$81, 'SOM Board'!$B$82:$F$161), 5, FALSE)</f>
        <v xml:space="preserve">G17 </v>
      </c>
      <c r="G156" t="str">
        <f>VLOOKUP($E156, IF($D156="P1", 'SOM Board'!$B$2:$F$81, 'SOM Board'!$B$82:$F$161), 2, FALSE)</f>
        <v xml:space="preserve">FPGA_GPIO26P </v>
      </c>
    </row>
    <row r="157" spans="1:7">
      <c r="A157" t="str">
        <f>'BSB Headers'!A157</f>
        <v>P14</v>
      </c>
      <c r="B157">
        <f>'BSB Headers'!B157</f>
        <v>16</v>
      </c>
      <c r="C157" t="str">
        <f>'BSB Headers'!C157</f>
        <v>GPIO_5</v>
      </c>
      <c r="D157" t="str">
        <f>VLOOKUP($C157, 'BSB Interface'!$A$2:$C$161, 2, FALSE)</f>
        <v>P2</v>
      </c>
      <c r="E157">
        <f>VLOOKUP($C157, 'BSB Interface'!$A$2:$C$161, 3, FALSE)</f>
        <v>5</v>
      </c>
      <c r="F157" t="str">
        <f>VLOOKUP(E157, IF(D157="P1", 'SOM Board'!$B$2:$F$81, 'SOM Board'!$B$82:$F$161), 5, FALSE)</f>
        <v xml:space="preserve">J6 </v>
      </c>
      <c r="G157" t="str">
        <f>VLOOKUP($E157, IF($D157="P1", 'SOM Board'!$B$2:$F$81, 'SOM Board'!$B$82:$F$161), 2, FALSE)</f>
        <v xml:space="preserve">FPGA_GPIO81N </v>
      </c>
    </row>
    <row r="158" spans="1:7">
      <c r="A158" t="str">
        <f>'BSB Headers'!A158</f>
        <v>P14</v>
      </c>
      <c r="B158">
        <f>'BSB Headers'!B158</f>
        <v>17</v>
      </c>
      <c r="C158" t="str">
        <f>'BSB Headers'!C158</f>
        <v>GPIO_37</v>
      </c>
      <c r="D158" t="str">
        <f>VLOOKUP($C158, 'BSB Interface'!$A$2:$C$161, 2, FALSE)</f>
        <v>P2</v>
      </c>
      <c r="E158">
        <f>VLOOKUP($C158, 'BSB Interface'!$A$2:$C$161, 3, FALSE)</f>
        <v>37</v>
      </c>
      <c r="F158" t="str">
        <f>VLOOKUP(E158, IF(D158="P1", 'SOM Board'!$B$2:$F$81, 'SOM Board'!$B$82:$F$161), 5, FALSE)</f>
        <v xml:space="preserve">G18 </v>
      </c>
      <c r="G158" t="str">
        <f>VLOOKUP($E158, IF($D158="P1", 'SOM Board'!$B$2:$F$81, 'SOM Board'!$B$82:$F$161), 2, FALSE)</f>
        <v xml:space="preserve">FPGA_GPIO26N </v>
      </c>
    </row>
    <row r="159" spans="1:7">
      <c r="A159" t="str">
        <f>'BSB Headers'!A159</f>
        <v>P14</v>
      </c>
      <c r="B159">
        <f>'BSB Headers'!B159</f>
        <v>18</v>
      </c>
      <c r="C159" t="str">
        <f>'BSB Headers'!C159</f>
        <v>GPIO_3</v>
      </c>
      <c r="D159" t="str">
        <f>VLOOKUP($C159, 'BSB Interface'!$A$2:$C$161, 2, FALSE)</f>
        <v>P2</v>
      </c>
      <c r="E159">
        <f>VLOOKUP($C159, 'BSB Interface'!$A$2:$C$161, 3, FALSE)</f>
        <v>3</v>
      </c>
      <c r="F159" t="str">
        <f>VLOOKUP(E159, IF(D159="P1", 'SOM Board'!$B$2:$F$81, 'SOM Board'!$B$82:$F$161), 5, FALSE)</f>
        <v xml:space="preserve">H6 </v>
      </c>
      <c r="G159" t="str">
        <f>VLOOKUP($E159, IF($D159="P1", 'SOM Board'!$B$2:$F$81, 'SOM Board'!$B$82:$F$161), 2, FALSE)</f>
        <v xml:space="preserve">FPGA_GPIO81P </v>
      </c>
    </row>
    <row r="160" spans="1:7">
      <c r="A160" t="str">
        <f>'BSB Headers'!A160</f>
        <v>P14</v>
      </c>
      <c r="B160">
        <f>'BSB Headers'!B160</f>
        <v>19</v>
      </c>
      <c r="C160" t="str">
        <f>'BSB Headers'!C160</f>
        <v>GPIO_39</v>
      </c>
      <c r="D160" t="str">
        <f>VLOOKUP($C160, 'BSB Interface'!$A$2:$C$161, 2, FALSE)</f>
        <v>P2</v>
      </c>
      <c r="E160">
        <f>VLOOKUP($C160, 'BSB Interface'!$A$2:$C$161, 3, FALSE)</f>
        <v>39</v>
      </c>
      <c r="F160" t="str">
        <f>VLOOKUP(E160, IF(D160="P1", 'SOM Board'!$B$2:$F$81, 'SOM Board'!$B$82:$F$161), 5, FALSE)</f>
        <v xml:space="preserve">F17 </v>
      </c>
      <c r="G160" t="str">
        <f>VLOOKUP($E160, IF($D160="P1", 'SOM Board'!$B$2:$F$81, 'SOM Board'!$B$82:$F$161), 2, FALSE)</f>
        <v xml:space="preserve">FPGA_GPIO25P </v>
      </c>
    </row>
    <row r="161" spans="1:7">
      <c r="A161" t="str">
        <f>'BSB Headers'!A161</f>
        <v>P14</v>
      </c>
      <c r="B161">
        <f>'BSB Headers'!B161</f>
        <v>20</v>
      </c>
      <c r="C161" t="str">
        <f>'BSB Headers'!C161</f>
        <v>GPIO_1</v>
      </c>
      <c r="D161" t="str">
        <f>VLOOKUP($C161, 'BSB Interface'!$A$2:$C$161, 2, FALSE)</f>
        <v>P2</v>
      </c>
      <c r="E161">
        <f>VLOOKUP($C161, 'BSB Interface'!$A$2:$C$161, 3, FALSE)</f>
        <v>1</v>
      </c>
      <c r="F161" t="str">
        <f>VLOOKUP($E161, IF($D161="P1", 'SOM Board'!$B$2:$F$81, 'SOM Board'!$B$82:$F$161), 5, FALSE)</f>
        <v xml:space="preserve">E1 </v>
      </c>
      <c r="G161" t="str">
        <f>VLOOKUP($E161, IF($D161="P1", 'SOM Board'!$B$2:$F$81, 'SOM Board'!$B$82:$F$161), 2, FALSE)</f>
        <v xml:space="preserve">FPGA_GPIO84P 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A2F500_FG484</vt:lpstr>
      <vt:lpstr>SOM Board</vt:lpstr>
      <vt:lpstr>BSB Interface</vt:lpstr>
      <vt:lpstr>BSB Headers</vt:lpstr>
      <vt:lpstr>Connections</vt:lpstr>
      <vt:lpstr>Senseye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11</dc:creator>
  <cp:lastModifiedBy>Lab 11</cp:lastModifiedBy>
  <dcterms:created xsi:type="dcterms:W3CDTF">2013-10-15T04:56:21Z</dcterms:created>
  <dcterms:modified xsi:type="dcterms:W3CDTF">2014-01-13T22:19:36Z</dcterms:modified>
</cp:coreProperties>
</file>