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8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2" authorId="0">
      <text>
        <r>
          <rPr>
            <sz val="10"/>
            <rFont val="Arial"/>
            <family val="2"/>
          </rPr>
          <t xml:space="preserve">This is for 250, waiting on a 1000 quote</t>
        </r>
      </text>
    </comment>
  </commentList>
</comments>
</file>

<file path=xl/sharedStrings.xml><?xml version="1.0" encoding="utf-8"?>
<sst xmlns="http://schemas.openxmlformats.org/spreadsheetml/2006/main" count="190" uniqueCount="139">
  <si>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</si>
  <si>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</si>
  <si>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</si>
  <si>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</si>
  <si>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</si>
  <si>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</si>
  <si>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</si>
  <si>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</si>
  <si>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</si>
  <si>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</si>
  <si>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Price Each (1000)</t>
  </si>
  <si>
    <t>Quantity (A)</t>
  </si>
  <si>
    <t>Cost (A)</t>
  </si>
  <si>
    <t>Quantity (B)</t>
  </si>
  <si>
    <t>Cost (B)</t>
  </si>
  <si>
    <t>FRACTUS-2.4GHZ-FR05-S1-N-0-102</t>
  </si>
  <si>
    <t>FRACTUS-ANTENNA-FR05-S1-N-0-102</t>
  </si>
  <si>
    <t>A1</t>
  </si>
  <si>
    <t>Fractus Compact Reach XtendTM chip antenna is engineered specifically for Bluetooth,</t>
  </si>
  <si>
    <t>FR05-S1-N-0102B</t>
  </si>
  <si>
    <t>BAL-NRF01D3</t>
  </si>
  <si>
    <t>B1</t>
  </si>
  <si>
    <t>50 ohm nominal input / conjugate match balun to nRF51422-QFAA,</t>
  </si>
  <si>
    <t>497-13637-1-ND</t>
  </si>
  <si>
    <t>511-BAL-NRF01D3</t>
  </si>
  <si>
    <t>BAT-HLD-002-THM</t>
  </si>
  <si>
    <t>BAT1</t>
  </si>
  <si>
    <t>RETAINER BATT CR2025/2032 PC PIN</t>
  </si>
  <si>
    <t>BAT-HLD-001-THM-ND</t>
  </si>
  <si>
    <t>ML-2020/H1C</t>
  </si>
  <si>
    <t>BAT2</t>
  </si>
  <si>
    <t>BATT LITH COIN 3V RECHARGE PINS 45mAh</t>
  </si>
  <si>
    <t>P047-ND</t>
  </si>
  <si>
    <t>658-ML-2020/H1CN</t>
  </si>
  <si>
    <t>0.8pF</t>
  </si>
  <si>
    <t>CAPACITOR</t>
  </si>
  <si>
    <t>0402_CAP</t>
  </si>
  <si>
    <t>C1</t>
  </si>
  <si>
    <t>0402 Capacitor</t>
  </si>
  <si>
    <t>490-5419-1-ND</t>
  </si>
  <si>
    <t>12pF</t>
  </si>
  <si>
    <t>C2, C3, C4, C5</t>
  </si>
  <si>
    <t>490-6197-1-ND</t>
  </si>
  <si>
    <t>1nF</t>
  </si>
  <si>
    <t>C6, C7</t>
  </si>
  <si>
    <t>490-1303-1-ND</t>
  </si>
  <si>
    <t>2.2nF</t>
  </si>
  <si>
    <t>C8</t>
  </si>
  <si>
    <t>47nF</t>
  </si>
  <si>
    <t>C9</t>
  </si>
  <si>
    <t>445-1264-1-ND</t>
  </si>
  <si>
    <t>0.1uF</t>
  </si>
  <si>
    <t>C10</t>
  </si>
  <si>
    <t>445-4952-1-ND</t>
  </si>
  <si>
    <t>C11, C12, C13</t>
  </si>
  <si>
    <t>490-1318-6-ND</t>
  </si>
  <si>
    <t>1uF</t>
  </si>
  <si>
    <t>C14</t>
  </si>
  <si>
    <t>1276-1513-1-ND</t>
  </si>
  <si>
    <t>4.7uF</t>
  </si>
  <si>
    <t>C15</t>
  </si>
  <si>
    <t>445-5947-1-ND</t>
  </si>
  <si>
    <t>BLUE</t>
  </si>
  <si>
    <t>LED0603</t>
  </si>
  <si>
    <t>LED-0603</t>
  </si>
  <si>
    <t>D1</t>
  </si>
  <si>
    <t>LED 468NM BLUE CLEAR 0603 SMD</t>
  </si>
  <si>
    <t>160-1647-1-ND</t>
  </si>
  <si>
    <t>DIODE</t>
  </si>
  <si>
    <t>0402_DIODE</t>
  </si>
  <si>
    <t>D2</t>
  </si>
  <si>
    <t>DIODE SCHOTTKY 30V 0.1A 0402</t>
  </si>
  <si>
    <t>641-1271-1-ND</t>
  </si>
  <si>
    <t>750-CDBQR0130L</t>
  </si>
  <si>
    <t>HIROSE-DF40C-10DP-0.4V</t>
  </si>
  <si>
    <t>2X5/SMD/0.4MM</t>
  </si>
  <si>
    <t>J1, J2</t>
  </si>
  <si>
    <t>DF40 Series Header - 0.4MM Pitch</t>
  </si>
  <si>
    <t>H11616CT-ND</t>
  </si>
  <si>
    <t>798-DF40C10DP0.4V51</t>
  </si>
  <si>
    <t>68X2585</t>
  </si>
  <si>
    <t>MICRO_USB_B_JST_MC5BR3-M404-4S</t>
  </si>
  <si>
    <t>USB_MICRO_B-JST-MC5BR3-M404-4S-TB</t>
  </si>
  <si>
    <t>J3</t>
  </si>
  <si>
    <t>Micro USB B mid mount</t>
  </si>
  <si>
    <t>455-2567-2-ND</t>
  </si>
  <si>
    <t>53X3655</t>
  </si>
  <si>
    <t>15nH</t>
  </si>
  <si>
    <t>INDUCTOR0402</t>
  </si>
  <si>
    <t>L1</t>
  </si>
  <si>
    <t>INDUCTOR HI FREQ 15NH 5% 0402</t>
  </si>
  <si>
    <t>587-1521-1-ND</t>
  </si>
  <si>
    <t>10uH</t>
  </si>
  <si>
    <t>INDUCTOR0603</t>
  </si>
  <si>
    <t>0603_CAP</t>
  </si>
  <si>
    <t>L2</t>
  </si>
  <si>
    <t>INDUCTOR 10UH 50MA 0603</t>
  </si>
  <si>
    <t>490-4025-1-ND</t>
  </si>
  <si>
    <t>L3</t>
  </si>
  <si>
    <t>FERRITE CHIP 30 OHM 1.7A 0402</t>
  </si>
  <si>
    <t>445-2979-1-ND</t>
  </si>
  <si>
    <t>RESISTOR</t>
  </si>
  <si>
    <t>0402_RES</t>
  </si>
  <si>
    <t>R1, R2</t>
  </si>
  <si>
    <t>Resistor</t>
  </si>
  <si>
    <t>RHM150CDCT-ND</t>
  </si>
  <si>
    <t>1k</t>
  </si>
  <si>
    <t>R3</t>
  </si>
  <si>
    <t>RHM1.0KCECT-ND</t>
  </si>
  <si>
    <t>12k</t>
  </si>
  <si>
    <t>R4</t>
  </si>
  <si>
    <t>RHM12.0KCDCT-ND</t>
  </si>
  <si>
    <t>B3U-3000P-B</t>
  </si>
  <si>
    <t>S1</t>
  </si>
  <si>
    <t>SWITCH TACTILE SPST-NO 0.05A 12V</t>
  </si>
  <si>
    <t>SW1256CT-ND</t>
  </si>
  <si>
    <t>NRF51822QF</t>
  </si>
  <si>
    <t>QFN-48-6MM</t>
  </si>
  <si>
    <t>U1</t>
  </si>
  <si>
    <t>Multiprotocol Bluetooth® 4.0 low energy/2.4 GHz RF SoC 256K</t>
  </si>
  <si>
    <t>1490-1031-1-ND</t>
  </si>
  <si>
    <t>FT232RQ</t>
  </si>
  <si>
    <t>QFN32</t>
  </si>
  <si>
    <t>U2</t>
  </si>
  <si>
    <t>IC USB FS SERIAL UART 32-QFN</t>
  </si>
  <si>
    <t>768-1008-1-ND</t>
  </si>
  <si>
    <t>91K9919</t>
  </si>
  <si>
    <t>16MHz</t>
  </si>
  <si>
    <t>TXC-8Y</t>
  </si>
  <si>
    <t>X1</t>
  </si>
  <si>
    <t>CRYSTAL 16MHZ 8PF SMD</t>
  </si>
  <si>
    <t>887-2003-1-ND</t>
  </si>
  <si>
    <t>ABS05-32.768KHZ-9-T</t>
  </si>
  <si>
    <t>ABS05</t>
  </si>
  <si>
    <t>X2</t>
  </si>
  <si>
    <t>32.768kHz Crystal</t>
  </si>
  <si>
    <t>535-11897-1-ND</t>
  </si>
  <si>
    <t>BATTERY LITHIUM COIN 3V 20MM CR2032</t>
  </si>
  <si>
    <t>P189-ND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</si>
</sst>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RowHeight="12.8"/>
  <cols>
    <col collapsed="false" hidden="false" max="1" min="1" style="0" width="4.47959183673469"/>
    <col collapsed="false" hidden="false" max="2" min="2" style="0" width="35.6989795918367"/>
    <col collapsed="false" hidden="false" max="3" min="3" style="0" width="36.1224489795918"/>
    <col collapsed="false" hidden="false" max="4" min="4" style="0" width="36.719387755102"/>
    <col collapsed="false" hidden="false" max="5" min="5" style="0" width="13.7959183673469"/>
    <col collapsed="false" hidden="false" max="6" min="6" style="0" width="72.1581632653061"/>
    <col collapsed="false" hidden="false" max="7" min="7" style="0" width="19.9081632653061"/>
    <col collapsed="false" hidden="false" max="8" min="8" style="0" width="21.7142857142857"/>
    <col collapsed="false" hidden="false" max="9" min="9" style="0" width="8.65816326530612"/>
    <col collapsed="false" hidden="false" max="10" min="10" style="0" width="19.3571428571429"/>
    <col collapsed="false" hidden="false" max="11" min="11" style="0" width="16.0204081632653"/>
    <col collapsed="false" hidden="false" max="1025" min="12" style="0" width="11.5204081632653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AMH1" s="0"/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15</v>
      </c>
      <c r="D2" s="0" t="s">
        <v>16</v>
      </c>
      <c r="E2" s="0" t="s">
        <v>17</v>
      </c>
      <c r="F2" s="0" t="s">
        <v>18</v>
      </c>
      <c r="J2" s="0" t="s">
        <v>19</v>
      </c>
      <c r="K2" s="0" t="n">
        <v>0.74</v>
      </c>
      <c r="L2" s="0" t="n">
        <v>1</v>
      </c>
      <c r="M2" s="0" t="n">
        <f aca="false">L2*K2</f>
        <v>0.74</v>
      </c>
      <c r="N2" s="0" t="n">
        <v>1</v>
      </c>
      <c r="O2" s="0" t="n">
        <f aca="false">K2*N2</f>
        <v>0.74</v>
      </c>
    </row>
    <row r="3" customFormat="false" ht="12.8" hidden="false" customHeight="false" outlineLevel="0" collapsed="false">
      <c r="A3" s="0" t="n">
        <v>1</v>
      </c>
      <c r="B3" s="0" t="s">
        <v>20</v>
      </c>
      <c r="C3" s="0" t="s">
        <v>20</v>
      </c>
      <c r="D3" s="0" t="s">
        <v>20</v>
      </c>
      <c r="E3" s="0" t="s">
        <v>21</v>
      </c>
      <c r="F3" s="0" t="s">
        <v>22</v>
      </c>
      <c r="G3" s="0" t="s">
        <v>23</v>
      </c>
      <c r="H3" s="0" t="s">
        <v>24</v>
      </c>
      <c r="K3" s="0" t="n">
        <v>0.337</v>
      </c>
      <c r="L3" s="0" t="n">
        <v>1</v>
      </c>
      <c r="M3" s="0" t="n">
        <f aca="false">L3*K3</f>
        <v>0.337</v>
      </c>
      <c r="N3" s="0" t="n">
        <v>1</v>
      </c>
      <c r="O3" s="0" t="n">
        <f aca="false">K3*N3</f>
        <v>0.337</v>
      </c>
    </row>
    <row r="4" customFormat="false" ht="12.8" hidden="false" customHeight="false" outlineLevel="0" collapsed="false">
      <c r="A4" s="0" t="n">
        <v>1</v>
      </c>
      <c r="B4" s="0" t="s">
        <v>25</v>
      </c>
      <c r="C4" s="0" t="s">
        <v>25</v>
      </c>
      <c r="D4" s="0" t="s">
        <v>25</v>
      </c>
      <c r="E4" s="0" t="s">
        <v>26</v>
      </c>
      <c r="F4" s="0" t="s">
        <v>27</v>
      </c>
      <c r="G4" s="0" t="s">
        <v>28</v>
      </c>
      <c r="K4" s="0" t="n">
        <v>0.20125</v>
      </c>
      <c r="L4" s="0" t="n">
        <v>1</v>
      </c>
      <c r="M4" s="0" t="n">
        <f aca="false">L4*K4</f>
        <v>0.20125</v>
      </c>
      <c r="O4" s="0" t="n">
        <f aca="false">K4*N4</f>
        <v>0</v>
      </c>
    </row>
    <row r="5" customFormat="false" ht="12.8" hidden="false" customHeight="false" outlineLevel="0" collapsed="false">
      <c r="A5" s="0" t="n">
        <v>1</v>
      </c>
      <c r="B5" s="0" t="s">
        <v>29</v>
      </c>
      <c r="C5" s="0" t="s">
        <v>29</v>
      </c>
      <c r="D5" s="0" t="s">
        <v>29</v>
      </c>
      <c r="E5" s="0" t="s">
        <v>30</v>
      </c>
      <c r="F5" s="0" t="s">
        <v>31</v>
      </c>
      <c r="G5" s="0" t="s">
        <v>32</v>
      </c>
      <c r="H5" s="0" t="s">
        <v>33</v>
      </c>
      <c r="K5" s="0" t="n">
        <v>1.4025</v>
      </c>
      <c r="M5" s="0" t="n">
        <f aca="false">L5*K5</f>
        <v>0</v>
      </c>
      <c r="N5" s="0" t="n">
        <v>1</v>
      </c>
      <c r="O5" s="0" t="n">
        <f aca="false">K5*N5</f>
        <v>1.4025</v>
      </c>
    </row>
    <row r="6" customFormat="false" ht="12.8" hidden="false" customHeight="false" outlineLevel="0" collapsed="false">
      <c r="A6" s="0" t="n">
        <v>1</v>
      </c>
      <c r="B6" s="0" t="s">
        <v>34</v>
      </c>
      <c r="C6" s="0" t="s">
        <v>35</v>
      </c>
      <c r="D6" s="0" t="s">
        <v>36</v>
      </c>
      <c r="E6" s="0" t="s">
        <v>37</v>
      </c>
      <c r="F6" s="0" t="s">
        <v>38</v>
      </c>
      <c r="G6" s="0" t="s">
        <v>39</v>
      </c>
      <c r="K6" s="0" t="n">
        <v>0.0127</v>
      </c>
      <c r="L6" s="0" t="n">
        <v>1</v>
      </c>
      <c r="M6" s="0" t="n">
        <f aca="false">L6*K6</f>
        <v>0.0127</v>
      </c>
      <c r="N6" s="0" t="n">
        <v>1</v>
      </c>
      <c r="O6" s="0" t="n">
        <f aca="false">K6*N6</f>
        <v>0.0127</v>
      </c>
    </row>
    <row r="7" customFormat="false" ht="12.8" hidden="false" customHeight="false" outlineLevel="0" collapsed="false">
      <c r="A7" s="0" t="n">
        <v>4</v>
      </c>
      <c r="B7" s="0" t="s">
        <v>40</v>
      </c>
      <c r="C7" s="0" t="s">
        <v>35</v>
      </c>
      <c r="D7" s="0" t="s">
        <v>36</v>
      </c>
      <c r="E7" s="0" t="s">
        <v>41</v>
      </c>
      <c r="F7" s="0" t="s">
        <v>38</v>
      </c>
      <c r="G7" s="0" t="s">
        <v>42</v>
      </c>
      <c r="K7" s="0" t="n">
        <v>0.0178</v>
      </c>
      <c r="L7" s="0" t="n">
        <v>2</v>
      </c>
      <c r="M7" s="0" t="n">
        <f aca="false">L7*K7</f>
        <v>0.0356</v>
      </c>
      <c r="N7" s="0" t="n">
        <v>4</v>
      </c>
      <c r="O7" s="0" t="n">
        <f aca="false">K7*N7</f>
        <v>0.0712</v>
      </c>
    </row>
    <row r="8" customFormat="false" ht="12.8" hidden="false" customHeight="false" outlineLevel="0" collapsed="false">
      <c r="A8" s="0" t="n">
        <v>2</v>
      </c>
      <c r="B8" s="0" t="s">
        <v>43</v>
      </c>
      <c r="C8" s="0" t="s">
        <v>35</v>
      </c>
      <c r="D8" s="0" t="s">
        <v>36</v>
      </c>
      <c r="E8" s="0" t="s">
        <v>44</v>
      </c>
      <c r="F8" s="0" t="s">
        <v>38</v>
      </c>
      <c r="G8" s="0" t="s">
        <v>45</v>
      </c>
      <c r="K8" s="0" t="n">
        <v>0.01009</v>
      </c>
      <c r="L8" s="0" t="n">
        <v>2</v>
      </c>
      <c r="M8" s="0" t="n">
        <f aca="false">L8*K8</f>
        <v>0.02018</v>
      </c>
      <c r="N8" s="0" t="n">
        <v>2</v>
      </c>
      <c r="O8" s="0" t="n">
        <f aca="false">K8*N8</f>
        <v>0.02018</v>
      </c>
    </row>
    <row r="9" customFormat="false" ht="12.8" hidden="false" customHeight="false" outlineLevel="0" collapsed="false">
      <c r="A9" s="0" t="n">
        <v>1</v>
      </c>
      <c r="B9" s="0" t="s">
        <v>46</v>
      </c>
      <c r="C9" s="0" t="s">
        <v>35</v>
      </c>
      <c r="D9" s="0" t="s">
        <v>36</v>
      </c>
      <c r="E9" s="0" t="s">
        <v>47</v>
      </c>
      <c r="F9" s="0" t="s">
        <v>38</v>
      </c>
      <c r="G9" s="0" t="s">
        <v>39</v>
      </c>
      <c r="K9" s="0" t="n">
        <v>0.0127</v>
      </c>
      <c r="L9" s="0" t="n">
        <v>1</v>
      </c>
      <c r="M9" s="0" t="n">
        <f aca="false">L9*K9</f>
        <v>0.0127</v>
      </c>
      <c r="N9" s="0" t="n">
        <v>1</v>
      </c>
      <c r="O9" s="0" t="n">
        <f aca="false">K9*N9</f>
        <v>0.0127</v>
      </c>
    </row>
    <row r="10" customFormat="false" ht="12.8" hidden="false" customHeight="false" outlineLevel="0" collapsed="false">
      <c r="A10" s="0" t="n">
        <v>1</v>
      </c>
      <c r="B10" s="0" t="s">
        <v>48</v>
      </c>
      <c r="C10" s="0" t="s">
        <v>35</v>
      </c>
      <c r="D10" s="0" t="s">
        <v>36</v>
      </c>
      <c r="E10" s="0" t="s">
        <v>49</v>
      </c>
      <c r="F10" s="0" t="s">
        <v>38</v>
      </c>
      <c r="G10" s="0" t="s">
        <v>50</v>
      </c>
      <c r="K10" s="0" t="n">
        <v>0.0151</v>
      </c>
      <c r="L10" s="0" t="n">
        <v>1</v>
      </c>
      <c r="M10" s="0" t="n">
        <f aca="false">L10*K10</f>
        <v>0.0151</v>
      </c>
      <c r="N10" s="0" t="n">
        <v>1</v>
      </c>
      <c r="O10" s="0" t="n">
        <f aca="false">K10*N10</f>
        <v>0.0151</v>
      </c>
    </row>
    <row r="11" customFormat="false" ht="12.8" hidden="false" customHeight="false" outlineLevel="0" collapsed="false">
      <c r="A11" s="0" t="n">
        <v>1</v>
      </c>
      <c r="B11" s="0" t="s">
        <v>51</v>
      </c>
      <c r="C11" s="0" t="s">
        <v>35</v>
      </c>
      <c r="D11" s="0" t="s">
        <v>36</v>
      </c>
      <c r="E11" s="0" t="s">
        <v>52</v>
      </c>
      <c r="F11" s="0" t="s">
        <v>38</v>
      </c>
      <c r="G11" s="0" t="s">
        <v>53</v>
      </c>
      <c r="K11" s="0" t="n">
        <v>0.0136</v>
      </c>
      <c r="L11" s="0" t="n">
        <v>1</v>
      </c>
      <c r="M11" s="0" t="n">
        <f aca="false">L11*K11</f>
        <v>0.0136</v>
      </c>
      <c r="N11" s="0" t="n">
        <v>1</v>
      </c>
      <c r="O11" s="0" t="n">
        <f aca="false">K11*N11</f>
        <v>0.0136</v>
      </c>
    </row>
    <row r="12" customFormat="false" ht="12.8" hidden="false" customHeight="false" outlineLevel="0" collapsed="false">
      <c r="A12" s="0" t="n">
        <v>3</v>
      </c>
      <c r="B12" s="0" t="s">
        <v>51</v>
      </c>
      <c r="C12" s="0" t="s">
        <v>35</v>
      </c>
      <c r="D12" s="0" t="s">
        <v>36</v>
      </c>
      <c r="E12" s="0" t="s">
        <v>54</v>
      </c>
      <c r="F12" s="0" t="s">
        <v>38</v>
      </c>
      <c r="G12" s="0" t="s">
        <v>55</v>
      </c>
      <c r="K12" s="0" t="n">
        <v>0.01</v>
      </c>
      <c r="M12" s="0" t="n">
        <f aca="false">L12*K12</f>
        <v>0</v>
      </c>
      <c r="N12" s="0" t="n">
        <v>3</v>
      </c>
      <c r="O12" s="0" t="n">
        <f aca="false">K12*N12</f>
        <v>0.03</v>
      </c>
    </row>
    <row r="13" customFormat="false" ht="12.8" hidden="false" customHeight="false" outlineLevel="0" collapsed="false">
      <c r="A13" s="0" t="n">
        <v>1</v>
      </c>
      <c r="B13" s="0" t="s">
        <v>56</v>
      </c>
      <c r="C13" s="0" t="s">
        <v>35</v>
      </c>
      <c r="D13" s="0" t="s">
        <v>36</v>
      </c>
      <c r="E13" s="0" t="s">
        <v>57</v>
      </c>
      <c r="F13" s="0" t="s">
        <v>38</v>
      </c>
      <c r="G13" s="0" t="s">
        <v>58</v>
      </c>
      <c r="K13" s="0" t="n">
        <v>0.058</v>
      </c>
      <c r="M13" s="0" t="n">
        <f aca="false">L13*K13</f>
        <v>0</v>
      </c>
      <c r="N13" s="0" t="n">
        <v>1</v>
      </c>
      <c r="O13" s="0" t="n">
        <f aca="false">K13*N13</f>
        <v>0.058</v>
      </c>
    </row>
    <row r="14" customFormat="false" ht="12.8" hidden="false" customHeight="false" outlineLevel="0" collapsed="false">
      <c r="A14" s="0" t="n">
        <v>1</v>
      </c>
      <c r="B14" s="0" t="s">
        <v>59</v>
      </c>
      <c r="C14" s="0" t="s">
        <v>35</v>
      </c>
      <c r="D14" s="0" t="s">
        <v>36</v>
      </c>
      <c r="E14" s="0" t="s">
        <v>60</v>
      </c>
      <c r="F14" s="0" t="s">
        <v>38</v>
      </c>
      <c r="G14" s="0" t="s">
        <v>61</v>
      </c>
      <c r="K14" s="0" t="n">
        <v>0.122</v>
      </c>
      <c r="M14" s="0" t="n">
        <f aca="false">L14*K14</f>
        <v>0</v>
      </c>
      <c r="N14" s="0" t="n">
        <v>1</v>
      </c>
      <c r="O14" s="0" t="n">
        <f aca="false">K14*N14</f>
        <v>0.122</v>
      </c>
    </row>
    <row r="15" customFormat="false" ht="12.8" hidden="false" customHeight="false" outlineLevel="0" collapsed="false">
      <c r="A15" s="0" t="n">
        <v>1</v>
      </c>
      <c r="B15" s="0" t="s">
        <v>62</v>
      </c>
      <c r="C15" s="0" t="s">
        <v>63</v>
      </c>
      <c r="D15" s="0" t="s">
        <v>64</v>
      </c>
      <c r="E15" s="0" t="s">
        <v>65</v>
      </c>
      <c r="F15" s="0" t="s">
        <v>66</v>
      </c>
      <c r="G15" s="0" t="s">
        <v>67</v>
      </c>
      <c r="K15" s="0" t="n">
        <v>0.0925</v>
      </c>
      <c r="L15" s="0" t="n">
        <v>1</v>
      </c>
      <c r="M15" s="0" t="n">
        <f aca="false">L15*K15</f>
        <v>0.0925</v>
      </c>
      <c r="N15" s="0" t="n">
        <v>1</v>
      </c>
      <c r="O15" s="0" t="n">
        <f aca="false">K15*N15</f>
        <v>0.0925</v>
      </c>
    </row>
    <row r="16" customFormat="false" ht="12.8" hidden="false" customHeight="false" outlineLevel="0" collapsed="false">
      <c r="A16" s="0" t="n">
        <v>1</v>
      </c>
      <c r="B16" s="0" t="s">
        <v>68</v>
      </c>
      <c r="C16" s="0" t="s">
        <v>68</v>
      </c>
      <c r="D16" s="0" t="s">
        <v>69</v>
      </c>
      <c r="E16" s="0" t="s">
        <v>70</v>
      </c>
      <c r="F16" s="0" t="s">
        <v>71</v>
      </c>
      <c r="G16" s="0" t="s">
        <v>72</v>
      </c>
      <c r="H16" s="0" t="s">
        <v>73</v>
      </c>
      <c r="K16" s="0" t="n">
        <v>0.11</v>
      </c>
      <c r="M16" s="0" t="n">
        <f aca="false">L16*K16</f>
        <v>0</v>
      </c>
      <c r="N16" s="0" t="n">
        <v>1</v>
      </c>
      <c r="O16" s="0" t="n">
        <f aca="false">K16*N16</f>
        <v>0.11</v>
      </c>
    </row>
    <row r="17" customFormat="false" ht="12.8" hidden="false" customHeight="false" outlineLevel="0" collapsed="false">
      <c r="A17" s="0" t="n">
        <v>2</v>
      </c>
      <c r="B17" s="0" t="s">
        <v>74</v>
      </c>
      <c r="C17" s="0" t="s">
        <v>74</v>
      </c>
      <c r="D17" s="0" t="s">
        <v>75</v>
      </c>
      <c r="E17" s="0" t="s">
        <v>76</v>
      </c>
      <c r="F17" s="0" t="s">
        <v>77</v>
      </c>
      <c r="G17" s="0" t="s">
        <v>78</v>
      </c>
      <c r="H17" s="0" t="s">
        <v>79</v>
      </c>
      <c r="I17" s="0" t="s">
        <v>80</v>
      </c>
      <c r="K17" s="0" t="n">
        <v>0.38815</v>
      </c>
      <c r="L17" s="0" t="n">
        <v>2</v>
      </c>
      <c r="M17" s="0" t="n">
        <f aca="false">L17*K17</f>
        <v>0.7763</v>
      </c>
      <c r="N17" s="0" t="n">
        <v>2</v>
      </c>
      <c r="O17" s="0" t="n">
        <f aca="false">K17*N17</f>
        <v>0.7763</v>
      </c>
    </row>
    <row r="18" customFormat="false" ht="12.8" hidden="false" customHeight="false" outlineLevel="0" collapsed="false">
      <c r="A18" s="0" t="n">
        <v>1</v>
      </c>
      <c r="B18" s="0" t="s">
        <v>81</v>
      </c>
      <c r="C18" s="0" t="s">
        <v>81</v>
      </c>
      <c r="D18" s="0" t="s">
        <v>82</v>
      </c>
      <c r="E18" s="0" t="s">
        <v>83</v>
      </c>
      <c r="F18" s="0" t="s">
        <v>84</v>
      </c>
      <c r="G18" s="0" t="s">
        <v>85</v>
      </c>
      <c r="H18" s="0" t="s">
        <v>86</v>
      </c>
      <c r="K18" s="0" t="n">
        <v>0.60558</v>
      </c>
      <c r="M18" s="0" t="n">
        <f aca="false">L18*K18</f>
        <v>0</v>
      </c>
      <c r="N18" s="0" t="n">
        <v>1</v>
      </c>
      <c r="O18" s="0" t="n">
        <f aca="false">K18*N18</f>
        <v>0.60558</v>
      </c>
    </row>
    <row r="19" customFormat="false" ht="12.8" hidden="false" customHeight="false" outlineLevel="0" collapsed="false">
      <c r="A19" s="0" t="n">
        <v>1</v>
      </c>
      <c r="B19" s="0" t="s">
        <v>87</v>
      </c>
      <c r="C19" s="0" t="s">
        <v>88</v>
      </c>
      <c r="D19" s="0" t="s">
        <v>36</v>
      </c>
      <c r="E19" s="0" t="s">
        <v>89</v>
      </c>
      <c r="F19" s="0" t="s">
        <v>90</v>
      </c>
      <c r="G19" s="0" t="s">
        <v>91</v>
      </c>
      <c r="K19" s="0" t="n">
        <v>0.034</v>
      </c>
      <c r="L19" s="0" t="n">
        <v>1</v>
      </c>
      <c r="M19" s="0" t="n">
        <f aca="false">L19*K19</f>
        <v>0.034</v>
      </c>
      <c r="N19" s="0" t="n">
        <v>1</v>
      </c>
      <c r="O19" s="0" t="n">
        <f aca="false">K19*N19</f>
        <v>0.034</v>
      </c>
    </row>
    <row r="20" customFormat="false" ht="12.8" hidden="false" customHeight="false" outlineLevel="0" collapsed="false">
      <c r="A20" s="0" t="n">
        <v>1</v>
      </c>
      <c r="B20" s="0" t="s">
        <v>92</v>
      </c>
      <c r="C20" s="0" t="s">
        <v>93</v>
      </c>
      <c r="D20" s="0" t="s">
        <v>94</v>
      </c>
      <c r="E20" s="0" t="s">
        <v>95</v>
      </c>
      <c r="F20" s="0" t="s">
        <v>96</v>
      </c>
      <c r="G20" s="0" t="s">
        <v>97</v>
      </c>
      <c r="K20" s="0" t="n">
        <v>0.07434</v>
      </c>
      <c r="L20" s="0" t="n">
        <v>1</v>
      </c>
      <c r="M20" s="0" t="n">
        <f aca="false">L20*K20</f>
        <v>0.07434</v>
      </c>
      <c r="N20" s="0" t="n">
        <v>1</v>
      </c>
      <c r="O20" s="0" t="n">
        <f aca="false">K20*N20</f>
        <v>0.07434</v>
      </c>
    </row>
    <row r="21" customFormat="false" ht="12.8" hidden="false" customHeight="false" outlineLevel="0" collapsed="false">
      <c r="A21" s="0" t="n">
        <v>1</v>
      </c>
      <c r="C21" s="0" t="s">
        <v>88</v>
      </c>
      <c r="D21" s="0" t="s">
        <v>36</v>
      </c>
      <c r="E21" s="0" t="s">
        <v>98</v>
      </c>
      <c r="F21" s="0" t="s">
        <v>99</v>
      </c>
      <c r="G21" s="0" t="s">
        <v>100</v>
      </c>
      <c r="K21" s="0" t="n">
        <v>0.0334</v>
      </c>
      <c r="M21" s="0" t="n">
        <f aca="false">L21*K21</f>
        <v>0</v>
      </c>
      <c r="N21" s="0" t="n">
        <v>1</v>
      </c>
      <c r="O21" s="0" t="n">
        <f aca="false">K21*N21</f>
        <v>0.0334</v>
      </c>
    </row>
    <row r="22" customFormat="false" ht="12.8" hidden="false" customHeight="false" outlineLevel="0" collapsed="false">
      <c r="A22" s="0" t="n">
        <v>2</v>
      </c>
      <c r="B22" s="3" t="n">
        <v>150</v>
      </c>
      <c r="C22" s="0" t="s">
        <v>101</v>
      </c>
      <c r="D22" s="0" t="s">
        <v>102</v>
      </c>
      <c r="E22" s="0" t="s">
        <v>103</v>
      </c>
      <c r="F22" s="0" t="s">
        <v>104</v>
      </c>
      <c r="G22" s="0" t="s">
        <v>105</v>
      </c>
      <c r="K22" s="0" t="n">
        <v>0.00933</v>
      </c>
      <c r="M22" s="0" t="n">
        <f aca="false">L22*K22</f>
        <v>0</v>
      </c>
      <c r="N22" s="0" t="n">
        <v>2</v>
      </c>
      <c r="O22" s="0" t="n">
        <f aca="false">K22*N22</f>
        <v>0.01866</v>
      </c>
    </row>
    <row r="23" customFormat="false" ht="12.8" hidden="false" customHeight="false" outlineLevel="0" collapsed="false">
      <c r="A23" s="0" t="n">
        <v>1</v>
      </c>
      <c r="B23" s="0" t="s">
        <v>106</v>
      </c>
      <c r="C23" s="0" t="s">
        <v>101</v>
      </c>
      <c r="D23" s="0" t="s">
        <v>102</v>
      </c>
      <c r="E23" s="0" t="s">
        <v>107</v>
      </c>
      <c r="F23" s="0" t="s">
        <v>104</v>
      </c>
      <c r="G23" s="0" t="s">
        <v>108</v>
      </c>
      <c r="K23" s="0" t="n">
        <v>0.00933</v>
      </c>
      <c r="L23" s="0" t="n">
        <v>1</v>
      </c>
      <c r="M23" s="0" t="n">
        <f aca="false">L23*K23</f>
        <v>0.00933</v>
      </c>
      <c r="N23" s="0" t="n">
        <v>1</v>
      </c>
      <c r="O23" s="0" t="n">
        <f aca="false">K23*N23</f>
        <v>0.00933</v>
      </c>
    </row>
    <row r="24" customFormat="false" ht="12.8" hidden="false" customHeight="false" outlineLevel="0" collapsed="false">
      <c r="A24" s="0" t="n">
        <v>1</v>
      </c>
      <c r="B24" s="0" t="s">
        <v>109</v>
      </c>
      <c r="C24" s="0" t="s">
        <v>101</v>
      </c>
      <c r="D24" s="0" t="s">
        <v>102</v>
      </c>
      <c r="E24" s="0" t="s">
        <v>110</v>
      </c>
      <c r="F24" s="0" t="s">
        <v>104</v>
      </c>
      <c r="G24" s="0" t="s">
        <v>111</v>
      </c>
      <c r="K24" s="0" t="n">
        <v>0.00933</v>
      </c>
      <c r="L24" s="0" t="n">
        <v>1</v>
      </c>
      <c r="M24" s="0" t="n">
        <f aca="false">L24*K24</f>
        <v>0.00933</v>
      </c>
      <c r="N24" s="0" t="n">
        <v>1</v>
      </c>
      <c r="O24" s="0" t="n">
        <f aca="false">K24*N24</f>
        <v>0.00933</v>
      </c>
    </row>
    <row r="25" customFormat="false" ht="12.8" hidden="false" customHeight="false" outlineLevel="0" collapsed="false">
      <c r="A25" s="0" t="n">
        <v>1</v>
      </c>
      <c r="B25" s="0" t="s">
        <v>112</v>
      </c>
      <c r="C25" s="0" t="s">
        <v>112</v>
      </c>
      <c r="D25" s="0" t="s">
        <v>112</v>
      </c>
      <c r="E25" s="0" t="s">
        <v>113</v>
      </c>
      <c r="F25" s="0" t="s">
        <v>114</v>
      </c>
      <c r="G25" s="0" t="s">
        <v>115</v>
      </c>
      <c r="K25" s="0" t="n">
        <v>0.66414</v>
      </c>
      <c r="M25" s="0" t="n">
        <f aca="false">L25*K25</f>
        <v>0</v>
      </c>
      <c r="N25" s="0" t="n">
        <v>1</v>
      </c>
      <c r="O25" s="0" t="n">
        <f aca="false">K25*N25</f>
        <v>0.66414</v>
      </c>
    </row>
    <row r="26" customFormat="false" ht="12.8" hidden="false" customHeight="false" outlineLevel="0" collapsed="false">
      <c r="A26" s="0" t="n">
        <v>1</v>
      </c>
      <c r="B26" s="0" t="s">
        <v>116</v>
      </c>
      <c r="C26" s="0" t="s">
        <v>116</v>
      </c>
      <c r="D26" s="0" t="s">
        <v>117</v>
      </c>
      <c r="E26" s="0" t="s">
        <v>118</v>
      </c>
      <c r="F26" s="0" t="s">
        <v>119</v>
      </c>
      <c r="G26" s="0" t="s">
        <v>120</v>
      </c>
      <c r="K26" s="0" t="n">
        <v>2.31</v>
      </c>
      <c r="L26" s="0" t="n">
        <v>1</v>
      </c>
      <c r="M26" s="0" t="n">
        <f aca="false">L26*K26</f>
        <v>2.31</v>
      </c>
      <c r="N26" s="0" t="n">
        <v>1</v>
      </c>
      <c r="O26" s="0" t="n">
        <f aca="false">K26*N26</f>
        <v>2.31</v>
      </c>
    </row>
    <row r="27" customFormat="false" ht="12.8" hidden="false" customHeight="false" outlineLevel="0" collapsed="false">
      <c r="A27" s="0" t="n">
        <v>1</v>
      </c>
      <c r="B27" s="0" t="s">
        <v>121</v>
      </c>
      <c r="C27" s="0" t="s">
        <v>121</v>
      </c>
      <c r="D27" s="0" t="s">
        <v>122</v>
      </c>
      <c r="E27" s="0" t="s">
        <v>123</v>
      </c>
      <c r="F27" s="0" t="s">
        <v>124</v>
      </c>
      <c r="G27" s="0" t="s">
        <v>125</v>
      </c>
      <c r="I27" s="0" t="s">
        <v>126</v>
      </c>
      <c r="K27" s="0" t="n">
        <v>3.301</v>
      </c>
      <c r="M27" s="0" t="n">
        <f aca="false">L27*K27</f>
        <v>0</v>
      </c>
      <c r="N27" s="0" t="n">
        <v>1</v>
      </c>
      <c r="O27" s="0" t="n">
        <f aca="false">K27*N27</f>
        <v>3.301</v>
      </c>
    </row>
    <row r="28" customFormat="false" ht="12.8" hidden="false" customHeight="false" outlineLevel="0" collapsed="false">
      <c r="A28" s="0" t="n">
        <v>1</v>
      </c>
      <c r="B28" s="0" t="s">
        <v>127</v>
      </c>
      <c r="C28" s="0" t="s">
        <v>128</v>
      </c>
      <c r="D28" s="0" t="s">
        <v>128</v>
      </c>
      <c r="E28" s="0" t="s">
        <v>129</v>
      </c>
      <c r="F28" s="0" t="s">
        <v>130</v>
      </c>
      <c r="G28" s="0" t="s">
        <v>131</v>
      </c>
      <c r="K28" s="0" t="n">
        <v>0.782</v>
      </c>
      <c r="L28" s="0" t="n">
        <v>1</v>
      </c>
      <c r="M28" s="0" t="n">
        <f aca="false">L28*K28</f>
        <v>0.782</v>
      </c>
      <c r="N28" s="0" t="n">
        <v>1</v>
      </c>
      <c r="O28" s="0" t="n">
        <f aca="false">K28*N28</f>
        <v>0.782</v>
      </c>
    </row>
    <row r="29" customFormat="false" ht="12.8" hidden="false" customHeight="false" outlineLevel="0" collapsed="false">
      <c r="A29" s="0" t="n">
        <v>1</v>
      </c>
      <c r="B29" s="0" t="s">
        <v>132</v>
      </c>
      <c r="C29" s="0" t="s">
        <v>132</v>
      </c>
      <c r="D29" s="0" t="s">
        <v>133</v>
      </c>
      <c r="E29" s="0" t="s">
        <v>134</v>
      </c>
      <c r="F29" s="0" t="s">
        <v>135</v>
      </c>
      <c r="G29" s="0" t="s">
        <v>136</v>
      </c>
      <c r="K29" s="0" t="n">
        <v>1.061</v>
      </c>
      <c r="M29" s="0" t="n">
        <f aca="false">L29*K29</f>
        <v>0</v>
      </c>
      <c r="N29" s="0" t="n">
        <v>1</v>
      </c>
      <c r="O29" s="0" t="n">
        <f aca="false">K29*N29</f>
        <v>1.061</v>
      </c>
    </row>
    <row r="30" customFormat="false" ht="12.8" hidden="false" customHeight="false" outlineLevel="0" collapsed="false">
      <c r="F30" s="0" t="s">
        <v>137</v>
      </c>
      <c r="G30" s="0" t="s">
        <v>138</v>
      </c>
      <c r="K30" s="0" t="n">
        <v>0.15579</v>
      </c>
      <c r="L30" s="0" t="n">
        <v>1</v>
      </c>
      <c r="M30" s="0" t="n">
        <f aca="false">L30*K30</f>
        <v>0.15579</v>
      </c>
    </row>
    <row r="31" customFormat="false" ht="12.8" hidden="false" customHeight="false" outlineLevel="0" collapsed="false">
      <c r="M31" s="4" t="n">
        <f aca="false">SUM(M2:M30)</f>
        <v>5.63172</v>
      </c>
      <c r="N31" s="4"/>
      <c r="O31" s="4" t="n">
        <f aca="false">SUM(O2:O30)</f>
        <v>12.71656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