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o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<sst xmlns="http://schemas.openxmlformats.org/spreadsheetml/2006/main" count="150" uniqueCount="111">
  <si>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</si>
  <si>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</si>
  <si>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</si>
  <si>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</si>
  <si>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</si>
  <si>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</si>
  <si>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</si>
  <si>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</si>
  <si>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</si>
  <si>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RICHARDSON_RFPD</t>
  </si>
  <si>
    <t>Quantity:</t>
  </si>
  <si>
    <t>FRACTUS-2.4GHZ-FR05-S1-N-0-102</t>
  </si>
  <si>
    <t>FRACTUS-ANTENNA-FR05-S1-N-0-102</t>
  </si>
  <si>
    <t>A1</t>
  </si>
  <si>
    <t>Fractus Compact Reach XtendTM chip antenna is engineered specifically for Bluetooth,</t>
  </si>
  <si>
    <t>FR05-S1-N-0102B</t>
  </si>
  <si>
    <t>BAL-NRF01D3</t>
  </si>
  <si>
    <t>B1</t>
  </si>
  <si>
    <t>50 ohm nominal input / conjugate match balun to nRF51422-QFAA,</t>
  </si>
  <si>
    <t>497-13637-1-ND</t>
  </si>
  <si>
    <t>511-BAL-NRF01D3</t>
  </si>
  <si>
    <t>0.8pF</t>
  </si>
  <si>
    <t>CAPACITOR</t>
  </si>
  <si>
    <t>0402_CAP</t>
  </si>
  <si>
    <t>C1</t>
  </si>
  <si>
    <t>0402 Capacitor</t>
  </si>
  <si>
    <t>490-6269-1-ND</t>
  </si>
  <si>
    <t>12pF</t>
  </si>
  <si>
    <t>C2, C3</t>
  </si>
  <si>
    <t>490-6197-1-ND</t>
  </si>
  <si>
    <t>1nF</t>
  </si>
  <si>
    <t>C4, C5</t>
  </si>
  <si>
    <t>490-1303-1-ND</t>
  </si>
  <si>
    <t>2.2nF</t>
  </si>
  <si>
    <t>C6</t>
  </si>
  <si>
    <t>490-5419-1-ND</t>
  </si>
  <si>
    <t>47nF</t>
  </si>
  <si>
    <t>C7</t>
  </si>
  <si>
    <t>445-1264-1-ND</t>
  </si>
  <si>
    <t>0.1uF</t>
  </si>
  <si>
    <t>C8, C9, C10</t>
  </si>
  <si>
    <t>445-4952-1-ND</t>
  </si>
  <si>
    <t>1uF</t>
  </si>
  <si>
    <t>C11</t>
  </si>
  <si>
    <t>1276-1513-1-ND</t>
  </si>
  <si>
    <t>4.7uF</t>
  </si>
  <si>
    <t>C12</t>
  </si>
  <si>
    <t>445-5947-1-ND</t>
  </si>
  <si>
    <t>BICOLOR-THRUHOLE</t>
  </si>
  <si>
    <t>3AXIS-0.1IN</t>
  </si>
  <si>
    <t>D1, D2</t>
  </si>
  <si>
    <t>3 axis thru-hold LED</t>
  </si>
  <si>
    <t>BLUE</t>
  </si>
  <si>
    <t>LED0603</t>
  </si>
  <si>
    <t>LED-0603</t>
  </si>
  <si>
    <t>D3</t>
  </si>
  <si>
    <t>LEDs</t>
  </si>
  <si>
    <t>160-1837-1-ND</t>
  </si>
  <si>
    <t>15nH</t>
  </si>
  <si>
    <t>INDUCTOR0402</t>
  </si>
  <si>
    <t>L1</t>
  </si>
  <si>
    <t>587-1521-1-ND</t>
  </si>
  <si>
    <t>10uH</t>
  </si>
  <si>
    <t>INDUCTOR0603</t>
  </si>
  <si>
    <t>0603_CAP</t>
  </si>
  <si>
    <t>L2</t>
  </si>
  <si>
    <t>490-4025-1-ND</t>
  </si>
  <si>
    <t>MOSFET-NCHANNELXFDN-3</t>
  </si>
  <si>
    <t>XFDFN-3</t>
  </si>
  <si>
    <t>Q1, Q2, Q3, Q4</t>
  </si>
  <si>
    <t>Generic NMOS footprint</t>
  </si>
  <si>
    <t>DMN2400UFB4-7DICT-ND</t>
  </si>
  <si>
    <t>RESISTOR</t>
  </si>
  <si>
    <t>0402_RES</t>
  </si>
  <si>
    <t>R1, R2, R3, R4</t>
  </si>
  <si>
    <t>Resistor</t>
  </si>
  <si>
    <t>RHM470CDCT-ND</t>
  </si>
  <si>
    <t>1k</t>
  </si>
  <si>
    <t>R5, R6</t>
  </si>
  <si>
    <t>RHM1.0KCECT-ND</t>
  </si>
  <si>
    <t>12k</t>
  </si>
  <si>
    <t>R7</t>
  </si>
  <si>
    <t>RHM12.0KCDCT-ND</t>
  </si>
  <si>
    <t>TL3315NF100Q</t>
  </si>
  <si>
    <t>TL3315NF250Q</t>
  </si>
  <si>
    <t>S1</t>
  </si>
  <si>
    <t>SWITCH TACTILE SPST-NO 0.05A 15V</t>
  </si>
  <si>
    <t>EG4622CT-ND</t>
  </si>
  <si>
    <t>NRF51822QF</t>
  </si>
  <si>
    <t>QFN-48-6MM</t>
  </si>
  <si>
    <t>U1</t>
  </si>
  <si>
    <t>Multiprotocol Bluetooth® 4.0 low energy/2.4 GHz RF SoC</t>
  </si>
  <si>
    <t>1490-1042-1-ND</t>
  </si>
  <si>
    <t>949-NRF51822-QFAC-R7</t>
  </si>
  <si>
    <t>ADXL362</t>
  </si>
  <si>
    <t>TFLGA-16/3.3MMX3.1MM</t>
  </si>
  <si>
    <t>U2</t>
  </si>
  <si>
    <t>IC ACCEL DIG LO PWR 3AX 16LGA</t>
  </si>
  <si>
    <t>ADXL362BCCZ-RL7CT-ND</t>
  </si>
  <si>
    <t>584-ADXL362BCCZ-R7</t>
  </si>
  <si>
    <t>47W0478</t>
  </si>
  <si>
    <t>16MHz</t>
  </si>
  <si>
    <t>TXC-8Y</t>
  </si>
  <si>
    <t>X1</t>
  </si>
  <si>
    <t>2mmx1.6mm SMD Crystal</t>
  </si>
  <si>
    <t>887-2003-1-ND</t>
  </si>
  <si>
    <t>PCB</t>
  </si>
  <si>
    <t>Assembly</t>
  </si>
  <si>
    <t>Parts Only</t>
  </si>
  <si>
    <t>Parts/PCB</t>
  </si>
  <si>
    <t>Parts/PCB/Assem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</si>
</sst>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8"/>
  <cols>
    <col collapsed="false" hidden="false" max="1" min="1" style="0" width="4.32142857142857"/>
    <col collapsed="false" hidden="false" max="3" min="2" style="0" width="30.9132653061224"/>
    <col collapsed="false" hidden="false" max="4" min="4" style="0" width="17.6377551020408"/>
    <col collapsed="false" hidden="false" max="5" min="5" style="0" width="13.6326530612245"/>
    <col collapsed="false" hidden="false" max="6" min="6" style="0" width="25.8367346938776"/>
    <col collapsed="false" hidden="false" max="7" min="7" style="0" width="22.8112244897959"/>
    <col collapsed="false" hidden="false" max="8" min="8" style="0" width="21.4642857142857"/>
    <col collapsed="false" hidden="false" max="9" min="9" style="0" width="8.77551020408163"/>
    <col collapsed="false" hidden="false" max="10" min="10" style="0" width="18.4744897959184"/>
    <col collapsed="false" hidden="false" max="11" min="11" style="0" width="16.4336734693878"/>
    <col collapsed="false" hidden="false" max="12" min="12" style="0" width="11.3418367346939"/>
    <col collapsed="false" hidden="false" max="14" min="13" style="0" width="9.48469387755102"/>
    <col collapsed="false" hidden="false" max="15" min="15" style="0" width="11.3418367346939"/>
    <col collapsed="false" hidden="false" max="16" min="16" style="0" width="8.93877551020408"/>
    <col collapsed="false" hidden="false" max="17" min="17" style="0" width="9.48469387755102"/>
    <col collapsed="false" hidden="false" max="18" min="18" style="0" width="8.61224489795918"/>
    <col collapsed="false" hidden="false" max="19" min="19" style="0" width="11.3418367346939"/>
    <col collapsed="false" hidden="false" max="20" min="20" style="0" width="10.4591836734694"/>
    <col collapsed="false" hidden="false" max="1025" min="2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 t="s">
        <v>10</v>
      </c>
      <c r="M1" s="2"/>
      <c r="N1" s="3" t="n">
        <v>100</v>
      </c>
      <c r="O1" s="2" t="s">
        <v>10</v>
      </c>
      <c r="P1" s="2"/>
      <c r="Q1" s="3" t="n">
        <v>250</v>
      </c>
      <c r="R1" s="2" t="s">
        <v>10</v>
      </c>
      <c r="S1" s="2"/>
      <c r="T1" s="3" t="n">
        <v>400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11</v>
      </c>
      <c r="D2" s="0" t="s">
        <v>12</v>
      </c>
      <c r="E2" s="0" t="s">
        <v>13</v>
      </c>
      <c r="F2" s="0" t="s">
        <v>14</v>
      </c>
      <c r="J2" s="0" t="s">
        <v>15</v>
      </c>
      <c r="L2" s="4" t="n">
        <v>1</v>
      </c>
      <c r="M2" s="0" t="n">
        <f aca="false">A2*L2</f>
        <v>1</v>
      </c>
      <c r="N2" s="5"/>
      <c r="O2" s="4" t="n">
        <v>0.78</v>
      </c>
      <c r="P2" s="0" t="n">
        <f aca="false">O2*A2</f>
        <v>0.78</v>
      </c>
      <c r="Q2" s="5"/>
      <c r="R2" s="4" t="n">
        <v>0.7</v>
      </c>
      <c r="S2" s="0" t="n">
        <f aca="false">R2*A2</f>
        <v>0.7</v>
      </c>
      <c r="T2" s="5"/>
    </row>
    <row r="3" customFormat="false" ht="12.8" hidden="false" customHeight="false" outlineLevel="0" collapsed="false">
      <c r="A3" s="0" t="n">
        <v>1</v>
      </c>
      <c r="B3" s="0" t="s">
        <v>16</v>
      </c>
      <c r="C3" s="0" t="s">
        <v>16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L3" s="4" t="n">
        <v>0.52</v>
      </c>
      <c r="M3" s="0" t="n">
        <f aca="false">A3*L3</f>
        <v>0.52</v>
      </c>
      <c r="N3" s="5"/>
      <c r="O3" s="4" t="n">
        <v>0.52</v>
      </c>
      <c r="P3" s="0" t="n">
        <f aca="false">O3*A3</f>
        <v>0.52</v>
      </c>
      <c r="Q3" s="5"/>
      <c r="R3" s="4" t="n">
        <v>0.52</v>
      </c>
      <c r="S3" s="0" t="n">
        <f aca="false">R3*A3</f>
        <v>0.52</v>
      </c>
      <c r="T3" s="5"/>
    </row>
    <row r="4" customFormat="false" ht="12.8" hidden="false" customHeight="false" outlineLevel="0" collapsed="false">
      <c r="A4" s="0" t="n">
        <v>1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L4" s="4" t="n">
        <v>0.0325</v>
      </c>
      <c r="M4" s="0" t="n">
        <f aca="false">A4*L4</f>
        <v>0.0325</v>
      </c>
      <c r="N4" s="5"/>
      <c r="O4" s="4" t="n">
        <v>0.02656</v>
      </c>
      <c r="P4" s="0" t="n">
        <f aca="false">O4*A4</f>
        <v>0.02656</v>
      </c>
      <c r="Q4" s="5"/>
      <c r="R4" s="4" t="n">
        <v>0.02656</v>
      </c>
      <c r="S4" s="0" t="n">
        <f aca="false">R4*A4</f>
        <v>0.02656</v>
      </c>
      <c r="T4" s="5"/>
    </row>
    <row r="5" customFormat="false" ht="12.8" hidden="false" customHeight="false" outlineLevel="0" collapsed="false">
      <c r="A5" s="0" t="n">
        <v>2</v>
      </c>
      <c r="B5" s="0" t="s">
        <v>27</v>
      </c>
      <c r="C5" s="0" t="s">
        <v>22</v>
      </c>
      <c r="D5" s="0" t="s">
        <v>23</v>
      </c>
      <c r="E5" s="0" t="s">
        <v>28</v>
      </c>
      <c r="F5" s="0" t="s">
        <v>25</v>
      </c>
      <c r="G5" s="0" t="s">
        <v>29</v>
      </c>
      <c r="L5" s="4" t="n">
        <v>0.0198</v>
      </c>
      <c r="M5" s="0" t="n">
        <f aca="false">A5*L5</f>
        <v>0.0396</v>
      </c>
      <c r="N5" s="5"/>
      <c r="O5" s="4" t="n">
        <v>0.0162</v>
      </c>
      <c r="P5" s="0" t="n">
        <f aca="false">O5*A5</f>
        <v>0.0324</v>
      </c>
      <c r="Q5" s="5"/>
      <c r="R5" s="4" t="n">
        <v>0.0162</v>
      </c>
      <c r="S5" s="0" t="n">
        <f aca="false">R5*A5</f>
        <v>0.0324</v>
      </c>
      <c r="T5" s="5"/>
    </row>
    <row r="6" customFormat="false" ht="12.8" hidden="false" customHeight="false" outlineLevel="0" collapsed="false">
      <c r="A6" s="0" t="n">
        <v>2</v>
      </c>
      <c r="B6" s="0" t="s">
        <v>30</v>
      </c>
      <c r="C6" s="0" t="s">
        <v>22</v>
      </c>
      <c r="D6" s="0" t="s">
        <v>23</v>
      </c>
      <c r="E6" s="0" t="s">
        <v>31</v>
      </c>
      <c r="F6" s="0" t="s">
        <v>25</v>
      </c>
      <c r="G6" s="0" t="s">
        <v>32</v>
      </c>
      <c r="L6" s="4" t="n">
        <v>0.0057</v>
      </c>
      <c r="M6" s="0" t="n">
        <f aca="false">A6*L6</f>
        <v>0.0114</v>
      </c>
      <c r="N6" s="5"/>
      <c r="O6" s="4" t="n">
        <v>0.00464</v>
      </c>
      <c r="P6" s="0" t="n">
        <f aca="false">O6*A6</f>
        <v>0.00928</v>
      </c>
      <c r="Q6" s="5"/>
      <c r="R6" s="4" t="n">
        <v>0.00464</v>
      </c>
      <c r="S6" s="0" t="n">
        <f aca="false">R6*A6</f>
        <v>0.00928</v>
      </c>
      <c r="T6" s="5"/>
    </row>
    <row r="7" customFormat="false" ht="12.8" hidden="false" customHeight="false" outlineLevel="0" collapsed="false">
      <c r="A7" s="0" t="n">
        <v>1</v>
      </c>
      <c r="B7" s="0" t="s">
        <v>33</v>
      </c>
      <c r="C7" s="0" t="s">
        <v>22</v>
      </c>
      <c r="D7" s="0" t="s">
        <v>23</v>
      </c>
      <c r="E7" s="0" t="s">
        <v>34</v>
      </c>
      <c r="F7" s="0" t="s">
        <v>25</v>
      </c>
      <c r="G7" s="0" t="s">
        <v>35</v>
      </c>
      <c r="L7" s="4" t="n">
        <v>0.0105</v>
      </c>
      <c r="M7" s="0" t="n">
        <f aca="false">A7*L7</f>
        <v>0.0105</v>
      </c>
      <c r="N7" s="5"/>
      <c r="O7" s="4" t="n">
        <v>0.00856</v>
      </c>
      <c r="P7" s="0" t="n">
        <f aca="false">O7*A7</f>
        <v>0.00856</v>
      </c>
      <c r="Q7" s="5"/>
      <c r="R7" s="4" t="n">
        <v>0.00856</v>
      </c>
      <c r="S7" s="0" t="n">
        <f aca="false">R7*A7</f>
        <v>0.00856</v>
      </c>
      <c r="T7" s="5"/>
    </row>
    <row r="8" customFormat="false" ht="12.8" hidden="false" customHeight="false" outlineLevel="0" collapsed="false">
      <c r="A8" s="0" t="n">
        <v>1</v>
      </c>
      <c r="B8" s="0" t="s">
        <v>36</v>
      </c>
      <c r="C8" s="0" t="s">
        <v>22</v>
      </c>
      <c r="D8" s="0" t="s">
        <v>23</v>
      </c>
      <c r="E8" s="0" t="s">
        <v>37</v>
      </c>
      <c r="F8" s="0" t="s">
        <v>25</v>
      </c>
      <c r="G8" s="0" t="s">
        <v>38</v>
      </c>
      <c r="L8" s="4" t="n">
        <v>0.0149</v>
      </c>
      <c r="M8" s="0" t="n">
        <f aca="false">A8*L8</f>
        <v>0.0149</v>
      </c>
      <c r="N8" s="5"/>
      <c r="O8" s="4" t="n">
        <v>0.01216</v>
      </c>
      <c r="P8" s="0" t="n">
        <f aca="false">O8*A8</f>
        <v>0.01216</v>
      </c>
      <c r="Q8" s="5"/>
      <c r="R8" s="4" t="n">
        <v>0.01216</v>
      </c>
      <c r="S8" s="0" t="n">
        <f aca="false">R8*A8</f>
        <v>0.01216</v>
      </c>
      <c r="T8" s="5"/>
    </row>
    <row r="9" customFormat="false" ht="12.8" hidden="false" customHeight="false" outlineLevel="0" collapsed="false">
      <c r="A9" s="0" t="n">
        <v>3</v>
      </c>
      <c r="B9" s="0" t="s">
        <v>39</v>
      </c>
      <c r="C9" s="0" t="s">
        <v>22</v>
      </c>
      <c r="D9" s="0" t="s">
        <v>23</v>
      </c>
      <c r="E9" s="0" t="s">
        <v>40</v>
      </c>
      <c r="F9" s="0" t="s">
        <v>25</v>
      </c>
      <c r="G9" s="0" t="s">
        <v>41</v>
      </c>
      <c r="L9" s="4" t="n">
        <v>0.0121</v>
      </c>
      <c r="M9" s="0" t="n">
        <f aca="false">A9*L9</f>
        <v>0.0363</v>
      </c>
      <c r="N9" s="5"/>
      <c r="O9" s="4" t="n">
        <v>0.00992</v>
      </c>
      <c r="P9" s="0" t="n">
        <f aca="false">O9*A9</f>
        <v>0.02976</v>
      </c>
      <c r="Q9" s="5"/>
      <c r="R9" s="4" t="n">
        <v>0.00992</v>
      </c>
      <c r="S9" s="0" t="n">
        <f aca="false">R9*A9</f>
        <v>0.02976</v>
      </c>
      <c r="T9" s="5"/>
    </row>
    <row r="10" customFormat="false" ht="12.8" hidden="false" customHeight="false" outlineLevel="0" collapsed="false">
      <c r="A10" s="0" t="n">
        <v>1</v>
      </c>
      <c r="B10" s="0" t="s">
        <v>42</v>
      </c>
      <c r="C10" s="0" t="s">
        <v>22</v>
      </c>
      <c r="D10" s="0" t="s">
        <v>23</v>
      </c>
      <c r="E10" s="0" t="s">
        <v>43</v>
      </c>
      <c r="F10" s="0" t="s">
        <v>25</v>
      </c>
      <c r="G10" s="0" t="s">
        <v>44</v>
      </c>
      <c r="L10" s="4" t="n">
        <v>0.084</v>
      </c>
      <c r="M10" s="0" t="n">
        <f aca="false">A10*L10</f>
        <v>0.084</v>
      </c>
      <c r="N10" s="5"/>
      <c r="O10" s="4" t="n">
        <v>0.084</v>
      </c>
      <c r="P10" s="0" t="n">
        <f aca="false">O10*A10</f>
        <v>0.084</v>
      </c>
      <c r="Q10" s="5"/>
      <c r="R10" s="4" t="n">
        <v>0.084</v>
      </c>
      <c r="S10" s="0" t="n">
        <f aca="false">R10*A10</f>
        <v>0.084</v>
      </c>
      <c r="T10" s="5"/>
    </row>
    <row r="11" customFormat="false" ht="12.8" hidden="false" customHeight="false" outlineLevel="0" collapsed="false">
      <c r="A11" s="0" t="n">
        <v>1</v>
      </c>
      <c r="B11" s="0" t="s">
        <v>45</v>
      </c>
      <c r="C11" s="0" t="s">
        <v>22</v>
      </c>
      <c r="D11" s="0" t="s">
        <v>23</v>
      </c>
      <c r="E11" s="0" t="s">
        <v>46</v>
      </c>
      <c r="F11" s="0" t="s">
        <v>25</v>
      </c>
      <c r="G11" s="0" t="s">
        <v>47</v>
      </c>
      <c r="L11" s="4" t="n">
        <v>0.175</v>
      </c>
      <c r="M11" s="0" t="n">
        <f aca="false">A11*L11</f>
        <v>0.175</v>
      </c>
      <c r="N11" s="5"/>
      <c r="O11" s="4" t="n">
        <v>0.14</v>
      </c>
      <c r="P11" s="0" t="n">
        <f aca="false">O11*A11</f>
        <v>0.14</v>
      </c>
      <c r="Q11" s="5"/>
      <c r="R11" s="4" t="n">
        <v>0.14</v>
      </c>
      <c r="S11" s="0" t="n">
        <f aca="false">R11*A11</f>
        <v>0.14</v>
      </c>
      <c r="T11" s="5"/>
    </row>
    <row r="12" customFormat="false" ht="12.8" hidden="false" customHeight="false" outlineLevel="0" collapsed="false">
      <c r="A12" s="0" t="n">
        <v>2</v>
      </c>
      <c r="B12" s="0" t="s">
        <v>48</v>
      </c>
      <c r="C12" s="0" t="s">
        <v>48</v>
      </c>
      <c r="D12" s="0" t="s">
        <v>49</v>
      </c>
      <c r="E12" s="0" t="s">
        <v>50</v>
      </c>
      <c r="F12" s="0" t="s">
        <v>51</v>
      </c>
      <c r="L12" s="4" t="n">
        <v>1.28</v>
      </c>
      <c r="M12" s="0" t="n">
        <f aca="false">A12*L12</f>
        <v>2.56</v>
      </c>
      <c r="N12" s="5"/>
      <c r="O12" s="4" t="n">
        <v>1.18</v>
      </c>
      <c r="P12" s="0" t="n">
        <f aca="false">O12*A12</f>
        <v>2.36</v>
      </c>
      <c r="Q12" s="5"/>
      <c r="R12" s="4" t="n">
        <v>0.98</v>
      </c>
      <c r="S12" s="0" t="n">
        <f aca="false">R12*A12</f>
        <v>1.96</v>
      </c>
      <c r="T12" s="5"/>
    </row>
    <row r="13" customFormat="false" ht="12.8" hidden="false" customHeight="false" outlineLevel="0" collapsed="false">
      <c r="A13" s="0" t="n">
        <v>1</v>
      </c>
      <c r="B13" s="0" t="s">
        <v>52</v>
      </c>
      <c r="C13" s="0" t="s">
        <v>53</v>
      </c>
      <c r="D13" s="0" t="s">
        <v>54</v>
      </c>
      <c r="E13" s="0" t="s">
        <v>55</v>
      </c>
      <c r="F13" s="0" t="s">
        <v>56</v>
      </c>
      <c r="G13" s="0" t="s">
        <v>57</v>
      </c>
      <c r="L13" s="4" t="n">
        <v>0.1797</v>
      </c>
      <c r="M13" s="0" t="n">
        <f aca="false">A13*L13</f>
        <v>0.1797</v>
      </c>
      <c r="N13" s="5"/>
      <c r="O13" s="4" t="n">
        <v>0.12712</v>
      </c>
      <c r="P13" s="0" t="n">
        <f aca="false">O13*A13</f>
        <v>0.12712</v>
      </c>
      <c r="Q13" s="5"/>
      <c r="R13" s="4" t="n">
        <v>0.12712</v>
      </c>
      <c r="S13" s="0" t="n">
        <f aca="false">R13*A13</f>
        <v>0.12712</v>
      </c>
      <c r="T13" s="5"/>
    </row>
    <row r="14" customFormat="false" ht="12.8" hidden="false" customHeight="false" outlineLevel="0" collapsed="false">
      <c r="A14" s="0" t="n">
        <v>1</v>
      </c>
      <c r="B14" s="0" t="s">
        <v>58</v>
      </c>
      <c r="C14" s="0" t="s">
        <v>59</v>
      </c>
      <c r="D14" s="0" t="s">
        <v>23</v>
      </c>
      <c r="E14" s="0" t="s">
        <v>60</v>
      </c>
      <c r="G14" s="0" t="s">
        <v>61</v>
      </c>
      <c r="L14" s="4" t="n">
        <v>0.042</v>
      </c>
      <c r="M14" s="0" t="n">
        <f aca="false">A14*L14</f>
        <v>0.042</v>
      </c>
      <c r="N14" s="5"/>
      <c r="O14" s="4" t="n">
        <v>0.039</v>
      </c>
      <c r="P14" s="0" t="n">
        <f aca="false">O14*A14</f>
        <v>0.039</v>
      </c>
      <c r="Q14" s="5"/>
      <c r="R14" s="4" t="n">
        <v>0.039</v>
      </c>
      <c r="S14" s="0" t="n">
        <f aca="false">R14*A14</f>
        <v>0.039</v>
      </c>
      <c r="T14" s="5"/>
    </row>
    <row r="15" customFormat="false" ht="12.8" hidden="false" customHeight="false" outlineLevel="0" collapsed="false">
      <c r="A15" s="0" t="n">
        <v>1</v>
      </c>
      <c r="B15" s="0" t="s">
        <v>62</v>
      </c>
      <c r="C15" s="0" t="s">
        <v>63</v>
      </c>
      <c r="D15" s="0" t="s">
        <v>64</v>
      </c>
      <c r="E15" s="0" t="s">
        <v>65</v>
      </c>
      <c r="G15" s="0" t="s">
        <v>66</v>
      </c>
      <c r="L15" s="4" t="n">
        <v>0.0907</v>
      </c>
      <c r="M15" s="0" t="n">
        <f aca="false">A15*L15</f>
        <v>0.0907</v>
      </c>
      <c r="N15" s="5"/>
      <c r="O15" s="4" t="n">
        <v>0.08416</v>
      </c>
      <c r="P15" s="0" t="n">
        <f aca="false">O15*A15</f>
        <v>0.08416</v>
      </c>
      <c r="Q15" s="5"/>
      <c r="R15" s="4" t="n">
        <v>0.08416</v>
      </c>
      <c r="S15" s="0" t="n">
        <f aca="false">R15*A15</f>
        <v>0.08416</v>
      </c>
      <c r="T15" s="5"/>
    </row>
    <row r="16" customFormat="false" ht="12.8" hidden="false" customHeight="false" outlineLevel="0" collapsed="false">
      <c r="A16" s="0" t="n">
        <v>4</v>
      </c>
      <c r="B16" s="0" t="s">
        <v>67</v>
      </c>
      <c r="C16" s="0" t="s">
        <v>67</v>
      </c>
      <c r="D16" s="0" t="s">
        <v>68</v>
      </c>
      <c r="E16" s="0" t="s">
        <v>69</v>
      </c>
      <c r="F16" s="0" t="s">
        <v>70</v>
      </c>
      <c r="G16" s="0" t="s">
        <v>71</v>
      </c>
      <c r="L16" s="4" t="n">
        <v>0.1585</v>
      </c>
      <c r="M16" s="0" t="n">
        <f aca="false">A16*L16</f>
        <v>0.634</v>
      </c>
      <c r="N16" s="5"/>
      <c r="O16" s="4" t="n">
        <v>0.1585</v>
      </c>
      <c r="P16" s="0" t="n">
        <f aca="false">O16*A16</f>
        <v>0.634</v>
      </c>
      <c r="Q16" s="5"/>
      <c r="R16" s="4" t="n">
        <v>0.1585</v>
      </c>
      <c r="S16" s="0" t="n">
        <f aca="false">R16*A16</f>
        <v>0.634</v>
      </c>
      <c r="T16" s="5"/>
    </row>
    <row r="17" customFormat="false" ht="12.8" hidden="false" customHeight="false" outlineLevel="0" collapsed="false">
      <c r="A17" s="0" t="n">
        <v>4</v>
      </c>
      <c r="B17" s="6" t="n">
        <v>470</v>
      </c>
      <c r="C17" s="0" t="s">
        <v>72</v>
      </c>
      <c r="D17" s="0" t="s">
        <v>73</v>
      </c>
      <c r="E17" s="0" t="s">
        <v>74</v>
      </c>
      <c r="F17" s="0" t="s">
        <v>75</v>
      </c>
      <c r="G17" s="0" t="s">
        <v>76</v>
      </c>
      <c r="L17" s="4" t="n">
        <v>0.0116</v>
      </c>
      <c r="M17" s="0" t="n">
        <f aca="false">A17*L17</f>
        <v>0.0464</v>
      </c>
      <c r="N17" s="5"/>
      <c r="O17" s="4" t="n">
        <v>0.00888</v>
      </c>
      <c r="P17" s="0" t="n">
        <f aca="false">O17*A17</f>
        <v>0.03552</v>
      </c>
      <c r="Q17" s="5"/>
      <c r="R17" s="4" t="n">
        <v>0.00888</v>
      </c>
      <c r="S17" s="0" t="n">
        <f aca="false">R17*A17</f>
        <v>0.03552</v>
      </c>
      <c r="T17" s="5"/>
    </row>
    <row r="18" customFormat="false" ht="12.8" hidden="false" customHeight="false" outlineLevel="0" collapsed="false">
      <c r="A18" s="0" t="n">
        <v>2</v>
      </c>
      <c r="B18" s="0" t="s">
        <v>77</v>
      </c>
      <c r="C18" s="0" t="s">
        <v>72</v>
      </c>
      <c r="D18" s="0" t="s">
        <v>73</v>
      </c>
      <c r="E18" s="0" t="s">
        <v>78</v>
      </c>
      <c r="F18" s="0" t="s">
        <v>75</v>
      </c>
      <c r="G18" s="0" t="s">
        <v>79</v>
      </c>
      <c r="L18" s="4" t="n">
        <v>0.0082</v>
      </c>
      <c r="M18" s="0" t="n">
        <f aca="false">A18*L18</f>
        <v>0.0164</v>
      </c>
      <c r="N18" s="5"/>
      <c r="O18" s="4" t="n">
        <v>0.00624</v>
      </c>
      <c r="P18" s="0" t="n">
        <f aca="false">O18*A18</f>
        <v>0.01248</v>
      </c>
      <c r="Q18" s="5"/>
      <c r="R18" s="4" t="n">
        <v>0.00624</v>
      </c>
      <c r="S18" s="0" t="n">
        <f aca="false">R18*A18</f>
        <v>0.01248</v>
      </c>
      <c r="T18" s="5"/>
    </row>
    <row r="19" customFormat="false" ht="12.8" hidden="false" customHeight="false" outlineLevel="0" collapsed="false">
      <c r="A19" s="0" t="n">
        <v>1</v>
      </c>
      <c r="B19" s="0" t="s">
        <v>80</v>
      </c>
      <c r="C19" s="0" t="s">
        <v>72</v>
      </c>
      <c r="D19" s="0" t="s">
        <v>73</v>
      </c>
      <c r="E19" s="0" t="s">
        <v>81</v>
      </c>
      <c r="F19" s="0" t="s">
        <v>75</v>
      </c>
      <c r="G19" s="0" t="s">
        <v>82</v>
      </c>
      <c r="L19" s="4" t="n">
        <v>0.0116</v>
      </c>
      <c r="M19" s="0" t="n">
        <f aca="false">A19*L19</f>
        <v>0.0116</v>
      </c>
      <c r="N19" s="5"/>
      <c r="O19" s="4" t="n">
        <v>0.00888</v>
      </c>
      <c r="P19" s="0" t="n">
        <f aca="false">O19*A19</f>
        <v>0.00888</v>
      </c>
      <c r="Q19" s="5"/>
      <c r="R19" s="4" t="n">
        <v>0.00888</v>
      </c>
      <c r="S19" s="0" t="n">
        <f aca="false">R19*A19</f>
        <v>0.00888</v>
      </c>
      <c r="T19" s="5"/>
    </row>
    <row r="20" customFormat="false" ht="12.8" hidden="false" customHeight="false" outlineLevel="0" collapsed="false">
      <c r="A20" s="0" t="n">
        <v>1</v>
      </c>
      <c r="B20" s="0" t="s">
        <v>83</v>
      </c>
      <c r="C20" s="0" t="s">
        <v>83</v>
      </c>
      <c r="D20" s="0" t="s">
        <v>84</v>
      </c>
      <c r="E20" s="0" t="s">
        <v>85</v>
      </c>
      <c r="F20" s="0" t="s">
        <v>86</v>
      </c>
      <c r="G20" s="0" t="s">
        <v>87</v>
      </c>
      <c r="L20" s="4" t="n">
        <v>0.1823</v>
      </c>
      <c r="M20" s="0" t="n">
        <f aca="false">A20*L20</f>
        <v>0.1823</v>
      </c>
      <c r="N20" s="5"/>
      <c r="O20" s="4" t="n">
        <v>0.1716</v>
      </c>
      <c r="P20" s="0" t="n">
        <f aca="false">O20*A20</f>
        <v>0.1716</v>
      </c>
      <c r="Q20" s="5"/>
      <c r="R20" s="4" t="n">
        <v>0.1716</v>
      </c>
      <c r="S20" s="0" t="n">
        <f aca="false">R20*A20</f>
        <v>0.1716</v>
      </c>
      <c r="T20" s="5"/>
    </row>
    <row r="21" customFormat="false" ht="12.8" hidden="false" customHeight="false" outlineLevel="0" collapsed="false">
      <c r="A21" s="0" t="n">
        <v>1</v>
      </c>
      <c r="B21" s="0" t="s">
        <v>88</v>
      </c>
      <c r="C21" s="0" t="s">
        <v>88</v>
      </c>
      <c r="D21" s="0" t="s">
        <v>89</v>
      </c>
      <c r="E21" s="0" t="s">
        <v>90</v>
      </c>
      <c r="F21" s="0" t="s">
        <v>91</v>
      </c>
      <c r="G21" s="0" t="s">
        <v>92</v>
      </c>
      <c r="H21" s="0" t="s">
        <v>93</v>
      </c>
      <c r="L21" s="4" t="n">
        <v>3.894</v>
      </c>
      <c r="M21" s="0" t="n">
        <f aca="false">A21*L21</f>
        <v>3.894</v>
      </c>
      <c r="N21" s="5"/>
      <c r="O21" s="4" t="n">
        <v>3.54</v>
      </c>
      <c r="P21" s="0" t="n">
        <f aca="false">O21*A21</f>
        <v>3.54</v>
      </c>
      <c r="Q21" s="5"/>
      <c r="R21" s="4" t="n">
        <v>3.54</v>
      </c>
      <c r="S21" s="0" t="n">
        <f aca="false">R21*A21</f>
        <v>3.54</v>
      </c>
      <c r="T21" s="5"/>
    </row>
    <row r="22" customFormat="false" ht="12.8" hidden="false" customHeight="false" outlineLevel="0" collapsed="false">
      <c r="A22" s="0" t="n">
        <v>1</v>
      </c>
      <c r="B22" s="0" t="s">
        <v>94</v>
      </c>
      <c r="C22" s="0" t="s">
        <v>94</v>
      </c>
      <c r="D22" s="0" t="s">
        <v>95</v>
      </c>
      <c r="E22" s="0" t="s">
        <v>96</v>
      </c>
      <c r="F22" s="0" t="s">
        <v>97</v>
      </c>
      <c r="G22" s="0" t="s">
        <v>98</v>
      </c>
      <c r="H22" s="0" t="s">
        <v>99</v>
      </c>
      <c r="I22" s="0" t="s">
        <v>100</v>
      </c>
      <c r="L22" s="4" t="n">
        <v>6.9018</v>
      </c>
      <c r="M22" s="0" t="n">
        <f aca="false">A22*L22</f>
        <v>6.9018</v>
      </c>
      <c r="N22" s="5"/>
      <c r="O22" s="4" t="n">
        <v>6.9018</v>
      </c>
      <c r="P22" s="0" t="n">
        <f aca="false">O22*A22</f>
        <v>6.9018</v>
      </c>
      <c r="Q22" s="5"/>
      <c r="R22" s="4" t="n">
        <v>6.9018</v>
      </c>
      <c r="S22" s="0" t="n">
        <f aca="false">R22*A22</f>
        <v>6.9018</v>
      </c>
      <c r="T22" s="5"/>
    </row>
    <row r="23" customFormat="false" ht="12.8" hidden="false" customHeight="false" outlineLevel="0" collapsed="false">
      <c r="A23" s="0" t="n">
        <v>1</v>
      </c>
      <c r="B23" s="0" t="s">
        <v>101</v>
      </c>
      <c r="C23" s="0" t="s">
        <v>102</v>
      </c>
      <c r="D23" s="0" t="s">
        <v>102</v>
      </c>
      <c r="E23" s="0" t="s">
        <v>103</v>
      </c>
      <c r="F23" s="0" t="s">
        <v>104</v>
      </c>
      <c r="G23" s="0" t="s">
        <v>105</v>
      </c>
      <c r="L23" s="4" t="n">
        <v>0.945</v>
      </c>
      <c r="M23" s="0" t="n">
        <f aca="false">A23*L23</f>
        <v>0.945</v>
      </c>
      <c r="N23" s="5"/>
      <c r="O23" s="4" t="n">
        <v>0.945</v>
      </c>
      <c r="P23" s="0" t="n">
        <f aca="false">O23*A23</f>
        <v>0.945</v>
      </c>
      <c r="Q23" s="5"/>
      <c r="R23" s="4" t="n">
        <v>0.945</v>
      </c>
      <c r="S23" s="0" t="n">
        <f aca="false">R23*A23</f>
        <v>0.945</v>
      </c>
      <c r="T23" s="5"/>
    </row>
    <row r="24" customFormat="false" ht="12.8" hidden="false" customHeight="false" outlineLevel="0" collapsed="false">
      <c r="A24" s="0" t="n">
        <v>1</v>
      </c>
      <c r="B24" s="0" t="s">
        <v>106</v>
      </c>
      <c r="L24" s="4" t="n">
        <v>4</v>
      </c>
      <c r="M24" s="0" t="n">
        <f aca="false">A24*L24</f>
        <v>4</v>
      </c>
      <c r="N24" s="5"/>
      <c r="O24" s="4" t="n">
        <v>3.2</v>
      </c>
      <c r="P24" s="0" t="n">
        <f aca="false">O24*A24</f>
        <v>3.2</v>
      </c>
      <c r="Q24" s="5"/>
      <c r="R24" s="4" t="n">
        <v>2.5</v>
      </c>
      <c r="S24" s="0" t="n">
        <f aca="false">R24*A24</f>
        <v>2.5</v>
      </c>
      <c r="T24" s="5"/>
    </row>
    <row r="25" customFormat="false" ht="12.8" hidden="false" customHeight="false" outlineLevel="0" collapsed="false">
      <c r="A25" s="0" t="n">
        <v>1</v>
      </c>
      <c r="B25" s="0" t="s">
        <v>107</v>
      </c>
      <c r="L25" s="4" t="n">
        <v>10</v>
      </c>
      <c r="M25" s="0" t="n">
        <f aca="false">A25*L25</f>
        <v>10</v>
      </c>
      <c r="N25" s="5"/>
      <c r="O25" s="4" t="n">
        <v>9</v>
      </c>
      <c r="P25" s="0" t="n">
        <f aca="false">O25*A25</f>
        <v>9</v>
      </c>
      <c r="Q25" s="5"/>
      <c r="R25" s="4" t="n">
        <v>8</v>
      </c>
      <c r="S25" s="0" t="n">
        <f aca="false">R25*A25</f>
        <v>8</v>
      </c>
      <c r="T25" s="5"/>
    </row>
    <row r="26" customFormat="false" ht="12.8" hidden="false" customHeight="false" outlineLevel="0" collapsed="false">
      <c r="L26" s="4"/>
      <c r="N26" s="5"/>
      <c r="O26" s="4"/>
      <c r="Q26" s="5"/>
      <c r="R26" s="4"/>
      <c r="T26" s="5"/>
    </row>
    <row r="27" customFormat="false" ht="12.8" hidden="false" customHeight="false" outlineLevel="0" collapsed="false">
      <c r="K27" s="1" t="s">
        <v>108</v>
      </c>
      <c r="L27" s="4"/>
      <c r="M27" s="1" t="n">
        <f aca="false">SUM(M2:M23)</f>
        <v>17.4281</v>
      </c>
      <c r="N27" s="7" t="n">
        <f aca="false">M27*$N$1</f>
        <v>1742.81</v>
      </c>
      <c r="O27" s="8"/>
      <c r="P27" s="1" t="n">
        <f aca="false">SUM(P2:P23)</f>
        <v>16.50228</v>
      </c>
      <c r="Q27" s="7" t="n">
        <f aca="false">P27*$Q$1</f>
        <v>4125.57</v>
      </c>
      <c r="R27" s="8"/>
      <c r="S27" s="1" t="n">
        <f aca="false">SUM(S2:S23)</f>
        <v>16.02228</v>
      </c>
      <c r="T27" s="7" t="n">
        <f aca="false">S27*$T$1</f>
        <v>6408.912</v>
      </c>
    </row>
    <row r="28" customFormat="false" ht="12.8" hidden="false" customHeight="false" outlineLevel="0" collapsed="false">
      <c r="K28" s="1" t="s">
        <v>109</v>
      </c>
      <c r="L28" s="4"/>
      <c r="M28" s="1" t="n">
        <f aca="false">M27+M24</f>
        <v>21.4281</v>
      </c>
      <c r="N28" s="7" t="n">
        <f aca="false">M28*$N$1</f>
        <v>2142.81</v>
      </c>
      <c r="O28" s="8"/>
      <c r="P28" s="1" t="n">
        <f aca="false">P27+P24</f>
        <v>19.70228</v>
      </c>
      <c r="Q28" s="7" t="n">
        <f aca="false">P28*$Q$1</f>
        <v>4925.57</v>
      </c>
      <c r="R28" s="8"/>
      <c r="S28" s="1" t="n">
        <f aca="false">S27+S24</f>
        <v>18.52228</v>
      </c>
      <c r="T28" s="7" t="n">
        <f aca="false">S28*$T$1</f>
        <v>7408.912</v>
      </c>
    </row>
    <row r="29" customFormat="false" ht="12.8" hidden="false" customHeight="false" outlineLevel="0" collapsed="false">
      <c r="K29" s="1" t="s">
        <v>110</v>
      </c>
      <c r="L29" s="9"/>
      <c r="M29" s="10" t="n">
        <f aca="false">M28+M25</f>
        <v>31.4281</v>
      </c>
      <c r="N29" s="11" t="n">
        <f aca="false">M29*$N$1</f>
        <v>3142.81</v>
      </c>
      <c r="O29" s="12"/>
      <c r="P29" s="10" t="n">
        <f aca="false">P28+P25</f>
        <v>28.70228</v>
      </c>
      <c r="Q29" s="11" t="n">
        <f aca="false">P29*$Q$1</f>
        <v>7175.57</v>
      </c>
      <c r="R29" s="12"/>
      <c r="S29" s="10" t="n">
        <f aca="false">S28+S25</f>
        <v>26.52228</v>
      </c>
      <c r="T29" s="11" t="n">
        <f aca="false">S29*$T$1</f>
        <v>10608.912</v>
      </c>
    </row>
  </sheetData>
  <mergeCells count="3">
    <mergeCell ref="L1:M1"/>
    <mergeCell ref="O1:P1"/>
    <mergeCell ref="R1:S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2016-03-13T19:43:34Z</dcterms:modified>
  <cp:revision>5</cp:revision>
</cp:coreProperties>
</file>