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sudip\Downloads\esd-project-files-main\"/>
    </mc:Choice>
  </mc:AlternateContent>
  <xr:revisionPtr revIDLastSave="0" documentId="13_ncr:1_{29822854-1FCE-446A-AE80-9C10D34F4A98}" xr6:coauthVersionLast="47" xr6:coauthVersionMax="47" xr10:uidLastSave="{00000000-0000-0000-0000-000000000000}"/>
  <bookViews>
    <workbookView xWindow="0" yWindow="0" windowWidth="10245" windowHeight="110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38" i="1" l="1"/>
  <c r="G28" i="1"/>
  <c r="G11" i="1"/>
  <c r="G44" i="1"/>
  <c r="G45" i="1"/>
  <c r="G46" i="1"/>
  <c r="G48" i="1"/>
  <c r="G49" i="1"/>
  <c r="G50" i="1"/>
  <c r="G52" i="1"/>
  <c r="G54" i="1"/>
  <c r="G55" i="1"/>
  <c r="G58" i="1"/>
  <c r="G60" i="1"/>
  <c r="G61" i="1"/>
  <c r="G36" i="1"/>
  <c r="G32" i="1"/>
  <c r="G31" i="1"/>
  <c r="G30" i="1"/>
  <c r="G29" i="1"/>
  <c r="G25" i="1"/>
  <c r="G24" i="1"/>
  <c r="G23" i="1"/>
  <c r="G22" i="1"/>
  <c r="G21" i="1"/>
  <c r="G18" i="1"/>
  <c r="G17" i="1"/>
  <c r="G16" i="1"/>
  <c r="V18" i="1"/>
  <c r="G8" i="1"/>
  <c r="G7" i="1"/>
  <c r="G6" i="1"/>
  <c r="G5" i="1"/>
  <c r="G4" i="1"/>
  <c r="G3" i="1"/>
  <c r="U19" i="1" l="1"/>
  <c r="G62" i="1"/>
  <c r="G59" i="1"/>
  <c r="G63" i="1" s="1"/>
  <c r="G47" i="1"/>
  <c r="G53" i="1"/>
</calcChain>
</file>

<file path=xl/sharedStrings.xml><?xml version="1.0" encoding="utf-8"?>
<sst xmlns="http://schemas.openxmlformats.org/spreadsheetml/2006/main" count="117" uniqueCount="75">
  <si>
    <t>SB Calculation For Typical Floor (Each Unit)</t>
  </si>
  <si>
    <t>SDB POWER CIRCUITS</t>
  </si>
  <si>
    <t>Circuit No.</t>
  </si>
  <si>
    <t>Switch Board No.</t>
  </si>
  <si>
    <t>Fixture</t>
  </si>
  <si>
    <t>Power (W)</t>
  </si>
  <si>
    <t>Current (A)</t>
  </si>
  <si>
    <t>Wire</t>
  </si>
  <si>
    <t>Breaker</t>
  </si>
  <si>
    <t>Room name</t>
  </si>
  <si>
    <t>Power socket(3Pin)</t>
  </si>
  <si>
    <t>Current rating</t>
  </si>
  <si>
    <t>Wire rating</t>
  </si>
  <si>
    <t xml:space="preserve">Bedroom </t>
  </si>
  <si>
    <t>CKT1</t>
  </si>
  <si>
    <t>SB1</t>
  </si>
  <si>
    <t>TL1</t>
  </si>
  <si>
    <t>Bedroom</t>
  </si>
  <si>
    <t>SSS1</t>
  </si>
  <si>
    <t>C9</t>
  </si>
  <si>
    <t>CL1</t>
  </si>
  <si>
    <t>Kitchen</t>
  </si>
  <si>
    <t>SSS2</t>
  </si>
  <si>
    <t>CL2</t>
  </si>
  <si>
    <t>Master Bedroom</t>
  </si>
  <si>
    <t>SSS3</t>
  </si>
  <si>
    <t>CF1</t>
  </si>
  <si>
    <t>Living Room</t>
  </si>
  <si>
    <t>SSS4</t>
  </si>
  <si>
    <t>LL1</t>
  </si>
  <si>
    <t>LL2</t>
  </si>
  <si>
    <t>SS1</t>
  </si>
  <si>
    <t>Total</t>
  </si>
  <si>
    <t>C8</t>
  </si>
  <si>
    <t>10A SP MCCB</t>
  </si>
  <si>
    <t>Kitchen &amp; Master Bedroom</t>
  </si>
  <si>
    <t>CKT2</t>
  </si>
  <si>
    <t>SB2</t>
  </si>
  <si>
    <t>EF1</t>
  </si>
  <si>
    <t>LL4</t>
  </si>
  <si>
    <t>TL2</t>
  </si>
  <si>
    <t>SB3</t>
  </si>
  <si>
    <t>LL5</t>
  </si>
  <si>
    <t>CF3</t>
  </si>
  <si>
    <t>LL6</t>
  </si>
  <si>
    <t>TL3</t>
  </si>
  <si>
    <t>CL3</t>
  </si>
  <si>
    <t>SS3</t>
  </si>
  <si>
    <t>Living room &amp; attached toilet</t>
  </si>
  <si>
    <t>CKT3</t>
  </si>
  <si>
    <t>SB4</t>
  </si>
  <si>
    <t>LL8</t>
  </si>
  <si>
    <t>CF4</t>
  </si>
  <si>
    <t>TL4</t>
  </si>
  <si>
    <t>TS1</t>
  </si>
  <si>
    <t>SS4</t>
  </si>
  <si>
    <t>SB5</t>
  </si>
  <si>
    <t>LL7</t>
  </si>
  <si>
    <t>Total of SDB1</t>
  </si>
  <si>
    <t>ESB Calculation For Each Unit</t>
  </si>
  <si>
    <t>ESB1</t>
  </si>
  <si>
    <t>ESB7</t>
  </si>
  <si>
    <t>C1</t>
  </si>
  <si>
    <t>5A</t>
  </si>
  <si>
    <t>ESB3</t>
  </si>
  <si>
    <t>ESB6</t>
  </si>
  <si>
    <t>ESB5</t>
  </si>
  <si>
    <t>CF2</t>
  </si>
  <si>
    <t>LL3</t>
  </si>
  <si>
    <t>SS2</t>
  </si>
  <si>
    <t>ESB2</t>
  </si>
  <si>
    <t>15A</t>
  </si>
  <si>
    <t>CKT4</t>
  </si>
  <si>
    <t>ESB4</t>
  </si>
  <si>
    <t>Total in ESDB1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</si>
</sst>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right"/>
    </xf>
    <xf numFmtId="0" fontId="2" fillId="4" borderId="0" xfId="0" applyFont="1" applyFill="1"/>
    <xf numFmtId="0" fontId="2" fillId="5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/>
    <xf numFmtId="0" fontId="3" fillId="2" borderId="0" xfId="0" applyFont="1" applyFill="1" applyAlignment="1">
      <alignment horizontal="center"/>
    </xf>
    <xf numFmtId="43" fontId="3" fillId="2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3"/>
  <sheetViews>
    <sheetView tabSelected="1" topLeftCell="AA1" workbookViewId="0">
      <selection activeCell="A42" sqref="A42:L42"/>
    </sheetView>
  </sheetViews>
  <sheetFormatPr defaultColWidth="9" defaultRowHeight="15"/>
  <cols>
    <col min="1" max="1" width="25" customWidth="1"/>
  </cols>
  <sheetData>
    <row r="1" spans="1:26" ht="2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O1" s="12" t="s">
        <v>1</v>
      </c>
      <c r="P1" s="12"/>
      <c r="Q1" s="12"/>
      <c r="R1" s="12"/>
      <c r="S1" s="12"/>
      <c r="T1" s="12"/>
      <c r="U1" s="12"/>
      <c r="V1" s="12"/>
    </row>
    <row r="2" spans="1:26">
      <c r="A2" s="1" t="s">
        <v>2</v>
      </c>
      <c r="C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/>
      <c r="J2" s="1"/>
      <c r="K2" s="1" t="s">
        <v>8</v>
      </c>
      <c r="O2" s="1" t="s">
        <v>9</v>
      </c>
      <c r="P2" s="1"/>
      <c r="Q2" s="1" t="s">
        <v>10</v>
      </c>
      <c r="R2" s="1"/>
      <c r="S2" s="1" t="s">
        <v>11</v>
      </c>
      <c r="T2" s="1"/>
      <c r="U2" s="1" t="s">
        <v>12</v>
      </c>
    </row>
    <row r="3" spans="1:26">
      <c r="A3" s="2" t="s">
        <v>13</v>
      </c>
      <c r="B3" t="s">
        <v>14</v>
      </c>
      <c r="C3" t="s">
        <v>15</v>
      </c>
      <c r="E3" t="s">
        <v>16</v>
      </c>
      <c r="F3">
        <v>20</v>
      </c>
      <c r="G3">
        <f t="shared" ref="G3:G8" si="0">F3/(230*0.8)</f>
        <v>0.10869565217391304</v>
      </c>
      <c r="O3" t="s">
        <v>17</v>
      </c>
      <c r="P3" s="1"/>
      <c r="Q3" t="s">
        <v>18</v>
      </c>
      <c r="R3" s="1"/>
      <c r="S3">
        <v>20</v>
      </c>
      <c r="T3" s="1"/>
      <c r="U3" t="s">
        <v>19</v>
      </c>
      <c r="V3" s="1"/>
    </row>
    <row r="4" spans="1:26">
      <c r="A4" s="2"/>
      <c r="E4" t="s">
        <v>20</v>
      </c>
      <c r="F4">
        <v>20</v>
      </c>
      <c r="G4">
        <f t="shared" si="0"/>
        <v>0.10869565217391304</v>
      </c>
      <c r="O4" t="s">
        <v>21</v>
      </c>
      <c r="Q4" t="s">
        <v>22</v>
      </c>
      <c r="S4">
        <v>20</v>
      </c>
      <c r="U4" t="s">
        <v>19</v>
      </c>
    </row>
    <row r="5" spans="1:26">
      <c r="A5" s="2"/>
      <c r="E5" t="s">
        <v>23</v>
      </c>
      <c r="F5">
        <v>20</v>
      </c>
      <c r="G5">
        <f t="shared" si="0"/>
        <v>0.10869565217391304</v>
      </c>
      <c r="O5" t="s">
        <v>24</v>
      </c>
      <c r="Q5" t="s">
        <v>25</v>
      </c>
      <c r="S5">
        <v>20</v>
      </c>
      <c r="U5" t="s">
        <v>19</v>
      </c>
    </row>
    <row r="6" spans="1:26">
      <c r="E6" t="s">
        <v>26</v>
      </c>
      <c r="F6">
        <v>100</v>
      </c>
      <c r="G6">
        <f t="shared" si="0"/>
        <v>0.54347826086956519</v>
      </c>
      <c r="O6" t="s">
        <v>27</v>
      </c>
      <c r="Q6" t="s">
        <v>28</v>
      </c>
      <c r="S6">
        <v>20</v>
      </c>
      <c r="U6" t="s">
        <v>19</v>
      </c>
    </row>
    <row r="7" spans="1:26">
      <c r="E7" t="s">
        <v>29</v>
      </c>
      <c r="F7">
        <v>20</v>
      </c>
      <c r="G7">
        <f t="shared" si="0"/>
        <v>0.10869565217391304</v>
      </c>
      <c r="Q7" s="1"/>
    </row>
    <row r="8" spans="1:26">
      <c r="E8" t="s">
        <v>30</v>
      </c>
      <c r="F8">
        <v>20</v>
      </c>
      <c r="G8">
        <f t="shared" si="0"/>
        <v>0.10869565217391304</v>
      </c>
    </row>
    <row r="9" spans="1:26">
      <c r="E9" t="s">
        <v>31</v>
      </c>
      <c r="G9">
        <v>5</v>
      </c>
    </row>
    <row r="11" spans="1:26">
      <c r="A11" s="2"/>
      <c r="E11" s="10" t="s">
        <v>32</v>
      </c>
      <c r="G11">
        <f>SUM(G3:G9)</f>
        <v>6.0869565217391308</v>
      </c>
    </row>
    <row r="12" spans="1:26">
      <c r="A12" s="2"/>
      <c r="Q12" s="1"/>
    </row>
    <row r="13" spans="1:26">
      <c r="A13" s="2"/>
    </row>
    <row r="14" spans="1:26">
      <c r="A14" s="2"/>
    </row>
    <row r="15" spans="1:26">
      <c r="A15" s="2"/>
      <c r="E15" s="1"/>
      <c r="F15" s="1"/>
      <c r="G15" s="1"/>
      <c r="H15" s="1"/>
      <c r="I15" s="1"/>
      <c r="J15" s="1"/>
      <c r="K15" s="1"/>
      <c r="L15" s="1"/>
    </row>
    <row r="16" spans="1:26">
      <c r="A16" s="2" t="s">
        <v>35</v>
      </c>
      <c r="B16" t="s">
        <v>36</v>
      </c>
      <c r="C16" t="s">
        <v>37</v>
      </c>
      <c r="E16" t="s">
        <v>38</v>
      </c>
      <c r="F16">
        <v>50</v>
      </c>
      <c r="G16">
        <f t="shared" ref="G16:G18" si="1">F16/(230*0.8)</f>
        <v>0.27173913043478259</v>
      </c>
      <c r="S16" s="3"/>
      <c r="T16" s="3"/>
      <c r="U16" s="3"/>
      <c r="V16" s="4"/>
      <c r="W16" s="3"/>
      <c r="X16" s="3"/>
      <c r="Y16" s="3"/>
      <c r="Z16" s="3"/>
    </row>
    <row r="17" spans="1:27">
      <c r="A17" s="2"/>
      <c r="E17" t="s">
        <v>39</v>
      </c>
      <c r="F17">
        <v>20</v>
      </c>
      <c r="G17">
        <f t="shared" si="1"/>
        <v>0.10869565217391304</v>
      </c>
      <c r="S17" s="1"/>
      <c r="T17" s="1"/>
      <c r="U17" s="1"/>
      <c r="V17" s="1"/>
      <c r="W17" s="1"/>
      <c r="X17" s="1"/>
      <c r="Y17" s="1"/>
      <c r="Z17" s="1"/>
    </row>
    <row r="18" spans="1:27">
      <c r="A18" s="2"/>
      <c r="E18" t="s">
        <v>40</v>
      </c>
      <c r="F18">
        <v>20</v>
      </c>
      <c r="G18">
        <f t="shared" si="1"/>
        <v>0.10869565217391304</v>
      </c>
      <c r="T18" s="3" t="s">
        <v>32</v>
      </c>
      <c r="U18" s="3"/>
      <c r="V18" s="3">
        <f>SUM(H5:H11)</f>
        <v>0</v>
      </c>
      <c r="W18" s="4" t="s">
        <v>33</v>
      </c>
      <c r="X18" s="3"/>
      <c r="Y18" s="3"/>
      <c r="Z18" s="3" t="s">
        <v>34</v>
      </c>
      <c r="AA18" s="3"/>
    </row>
    <row r="19" spans="1:27">
      <c r="A19" s="2"/>
      <c r="S19" s="3" t="s">
        <v>32</v>
      </c>
      <c r="T19" s="3"/>
      <c r="U19" s="3">
        <f>SUM(G6:G12)</f>
        <v>11.847826086956523</v>
      </c>
      <c r="V19" s="4" t="s">
        <v>33</v>
      </c>
      <c r="W19" s="3"/>
      <c r="X19" s="3"/>
      <c r="Y19" s="3" t="s">
        <v>34</v>
      </c>
      <c r="Z19" s="3"/>
    </row>
    <row r="20" spans="1:27">
      <c r="A20" s="2"/>
      <c r="E20" s="5"/>
      <c r="F20" s="5"/>
      <c r="G20" s="5"/>
      <c r="H20" s="5"/>
      <c r="I20" s="5"/>
      <c r="J20" s="5"/>
      <c r="K20" s="5"/>
      <c r="L20" s="5"/>
      <c r="Q20" s="1"/>
    </row>
    <row r="21" spans="1:27">
      <c r="A21" s="2"/>
      <c r="C21" t="s">
        <v>41</v>
      </c>
      <c r="E21" t="s">
        <v>42</v>
      </c>
      <c r="F21">
        <v>20</v>
      </c>
      <c r="G21">
        <f>F21/(230*0.8)</f>
        <v>0.10869565217391304</v>
      </c>
      <c r="Q21" s="1"/>
    </row>
    <row r="22" spans="1:27">
      <c r="A22" s="2"/>
      <c r="E22" t="s">
        <v>43</v>
      </c>
      <c r="F22">
        <v>100</v>
      </c>
      <c r="G22">
        <f>F22/(230*0.8)</f>
        <v>0.54347826086956519</v>
      </c>
      <c r="I22" s="1"/>
      <c r="J22" s="1"/>
      <c r="K22" s="1"/>
      <c r="L22" s="1"/>
      <c r="Q22" s="1"/>
    </row>
    <row r="23" spans="1:27">
      <c r="A23" s="2"/>
      <c r="E23" t="s">
        <v>44</v>
      </c>
      <c r="F23">
        <v>20</v>
      </c>
      <c r="G23">
        <f>F23/(230*0.8)</f>
        <v>0.10869565217391304</v>
      </c>
      <c r="Q23" s="1"/>
    </row>
    <row r="24" spans="1:27">
      <c r="A24" s="2"/>
      <c r="E24" t="s">
        <v>45</v>
      </c>
      <c r="F24">
        <v>20</v>
      </c>
      <c r="G24">
        <f>F24/(230*0.8)</f>
        <v>0.10869565217391304</v>
      </c>
      <c r="Q24" s="1"/>
    </row>
    <row r="25" spans="1:27" s="1" customFormat="1">
      <c r="A25" s="2"/>
      <c r="B25"/>
      <c r="C25"/>
      <c r="D25"/>
      <c r="E25" t="s">
        <v>46</v>
      </c>
      <c r="F25">
        <v>20</v>
      </c>
      <c r="G25">
        <f>F25/(230*0.8)</f>
        <v>0.10869565217391304</v>
      </c>
      <c r="H25"/>
      <c r="I25"/>
      <c r="J25"/>
      <c r="K25"/>
      <c r="L25"/>
      <c r="O25"/>
      <c r="P25"/>
      <c r="R25"/>
    </row>
    <row r="26" spans="1:27">
      <c r="A26" s="2"/>
      <c r="E26" t="s">
        <v>47</v>
      </c>
      <c r="G26">
        <v>5</v>
      </c>
      <c r="Q26" s="1"/>
    </row>
    <row r="27" spans="1:27">
      <c r="A27" s="2"/>
      <c r="Q27" s="1"/>
    </row>
    <row r="28" spans="1:27">
      <c r="A28" s="6"/>
      <c r="B28" s="1"/>
      <c r="C28" s="1"/>
      <c r="D28" s="1"/>
      <c r="E28" s="3" t="s">
        <v>32</v>
      </c>
      <c r="F28" s="3"/>
      <c r="G28" s="3">
        <f>SUM(G16:G26)</f>
        <v>6.4673913043478262</v>
      </c>
      <c r="H28" s="4" t="s">
        <v>33</v>
      </c>
      <c r="I28" s="3"/>
      <c r="J28" s="3"/>
      <c r="K28" s="3" t="s">
        <v>34</v>
      </c>
      <c r="L28" s="3"/>
      <c r="Q28" s="1"/>
    </row>
    <row r="29" spans="1:27">
      <c r="A29" s="2" t="s">
        <v>48</v>
      </c>
      <c r="B29" t="s">
        <v>49</v>
      </c>
      <c r="C29" t="s">
        <v>50</v>
      </c>
      <c r="E29" t="s">
        <v>51</v>
      </c>
      <c r="F29">
        <v>20</v>
      </c>
      <c r="G29">
        <f>F29/(230*0.8)</f>
        <v>0.10869565217391304</v>
      </c>
      <c r="Q29" s="1"/>
    </row>
    <row r="30" spans="1:27">
      <c r="A30" s="2"/>
      <c r="E30" t="s">
        <v>52</v>
      </c>
      <c r="F30">
        <v>100</v>
      </c>
      <c r="G30">
        <f>F30/(230*0.8)</f>
        <v>0.54347826086956519</v>
      </c>
    </row>
    <row r="31" spans="1:27">
      <c r="A31" s="2"/>
      <c r="E31" t="s">
        <v>53</v>
      </c>
      <c r="F31">
        <v>20</v>
      </c>
      <c r="G31">
        <f>F31/(230*0.8)</f>
        <v>0.10869565217391304</v>
      </c>
      <c r="Q31" s="1"/>
    </row>
    <row r="32" spans="1:27">
      <c r="A32" s="2"/>
      <c r="E32" t="s">
        <v>54</v>
      </c>
      <c r="F32">
        <v>100</v>
      </c>
      <c r="G32">
        <f>F32/(230*0.8)</f>
        <v>0.54347826086956519</v>
      </c>
    </row>
    <row r="33" spans="1:15">
      <c r="A33" s="2"/>
      <c r="E33" t="s">
        <v>55</v>
      </c>
      <c r="G33">
        <v>5</v>
      </c>
    </row>
    <row r="34" spans="1:15">
      <c r="A34" s="2"/>
    </row>
    <row r="35" spans="1:15" ht="21">
      <c r="A35" s="2"/>
      <c r="E35" s="7"/>
      <c r="F35" s="7"/>
      <c r="G35" s="7"/>
      <c r="H35" s="7"/>
      <c r="I35" s="7"/>
      <c r="J35" s="7"/>
      <c r="K35" s="7"/>
      <c r="L35" s="7"/>
      <c r="O35" s="9"/>
    </row>
    <row r="36" spans="1:15">
      <c r="A36" s="2"/>
      <c r="C36" t="s">
        <v>56</v>
      </c>
      <c r="E36" t="s">
        <v>57</v>
      </c>
      <c r="F36">
        <v>20</v>
      </c>
      <c r="G36">
        <f>F36/(230*0.8)</f>
        <v>0.10869565217391304</v>
      </c>
    </row>
    <row r="37" spans="1:15">
      <c r="A37" s="2"/>
    </row>
    <row r="38" spans="1:15">
      <c r="A38" s="2"/>
      <c r="E38" s="3" t="s">
        <v>32</v>
      </c>
      <c r="F38" s="3"/>
      <c r="G38" s="3">
        <f>SUM(G29:G36)</f>
        <v>6.4130434782608701</v>
      </c>
      <c r="H38" s="4" t="s">
        <v>33</v>
      </c>
      <c r="I38" s="3"/>
      <c r="J38" s="3"/>
      <c r="K38" s="3" t="s">
        <v>34</v>
      </c>
      <c r="L38" s="3"/>
    </row>
    <row r="39" spans="1:15">
      <c r="A39" s="2"/>
      <c r="F39" t="s">
        <v>58</v>
      </c>
      <c r="G39">
        <f>SUM(G38,G28,G11)</f>
        <v>18.967391304347828</v>
      </c>
    </row>
    <row r="40" spans="1:15">
      <c r="A40" s="2"/>
    </row>
    <row r="41" spans="1:15">
      <c r="A41" s="2"/>
    </row>
    <row r="42" spans="1:15" ht="21">
      <c r="A42" s="11" t="s">
        <v>59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</row>
    <row r="43" spans="1:15">
      <c r="A43" s="1" t="s">
        <v>2</v>
      </c>
      <c r="C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/>
      <c r="J43" s="1"/>
      <c r="K43" s="1" t="s">
        <v>8</v>
      </c>
    </row>
    <row r="44" spans="1:15">
      <c r="A44" s="2" t="s">
        <v>14</v>
      </c>
      <c r="C44" t="s">
        <v>60</v>
      </c>
      <c r="E44" t="s">
        <v>16</v>
      </c>
      <c r="F44">
        <v>20</v>
      </c>
      <c r="G44">
        <f t="shared" ref="G44:G46" si="2">F44/(230*0.8)</f>
        <v>0.10869565217391304</v>
      </c>
    </row>
    <row r="45" spans="1:15">
      <c r="A45" s="2"/>
      <c r="E45" t="s">
        <v>26</v>
      </c>
      <c r="F45">
        <v>100</v>
      </c>
      <c r="G45">
        <f t="shared" si="2"/>
        <v>0.54347826086956519</v>
      </c>
    </row>
    <row r="46" spans="1:15">
      <c r="C46" t="s">
        <v>61</v>
      </c>
      <c r="E46" t="s">
        <v>30</v>
      </c>
      <c r="F46">
        <v>20</v>
      </c>
      <c r="G46">
        <f t="shared" si="2"/>
        <v>0.10869565217391304</v>
      </c>
    </row>
    <row r="47" spans="1:15">
      <c r="A47" s="8" t="s">
        <v>32</v>
      </c>
      <c r="B47" s="8"/>
      <c r="C47" s="8"/>
      <c r="D47" s="8"/>
      <c r="E47" s="8"/>
      <c r="F47" s="8"/>
      <c r="G47" s="8">
        <f>SUM(G44:G46)</f>
        <v>0.76086956521739135</v>
      </c>
      <c r="H47" s="8" t="s">
        <v>62</v>
      </c>
      <c r="I47" s="8"/>
      <c r="J47" s="8"/>
      <c r="K47" s="8" t="s">
        <v>63</v>
      </c>
    </row>
    <row r="48" spans="1:15">
      <c r="A48" t="s">
        <v>36</v>
      </c>
      <c r="C48" t="s">
        <v>64</v>
      </c>
      <c r="E48" t="s">
        <v>43</v>
      </c>
      <c r="F48">
        <v>100</v>
      </c>
      <c r="G48">
        <f t="shared" ref="G48:G50" si="3">F48/(230*0.8)</f>
        <v>0.54347826086956519</v>
      </c>
    </row>
    <row r="49" spans="1:12">
      <c r="E49" t="s">
        <v>44</v>
      </c>
      <c r="F49">
        <v>20</v>
      </c>
      <c r="G49">
        <f t="shared" si="3"/>
        <v>0.10869565217391304</v>
      </c>
    </row>
    <row r="50" spans="1:12">
      <c r="E50" t="s">
        <v>45</v>
      </c>
      <c r="F50">
        <v>20</v>
      </c>
      <c r="G50">
        <f t="shared" si="3"/>
        <v>0.10869565217391304</v>
      </c>
    </row>
    <row r="52" spans="1:12">
      <c r="C52" t="s">
        <v>65</v>
      </c>
      <c r="E52" t="s">
        <v>44</v>
      </c>
      <c r="F52">
        <v>20</v>
      </c>
      <c r="G52">
        <f t="shared" ref="G52:G55" si="4">F52/(230*0.8)</f>
        <v>0.10869565217391304</v>
      </c>
    </row>
    <row r="53" spans="1:12">
      <c r="A53" s="8" t="s">
        <v>32</v>
      </c>
      <c r="B53" s="8"/>
      <c r="C53" s="8"/>
      <c r="D53" s="8"/>
      <c r="E53" s="8"/>
      <c r="F53" s="8"/>
      <c r="G53" s="8">
        <f>SUM(G48:G52)</f>
        <v>0.86956521739130443</v>
      </c>
      <c r="H53" s="8" t="s">
        <v>62</v>
      </c>
      <c r="I53" s="8"/>
      <c r="J53" s="8"/>
      <c r="K53" s="8" t="s">
        <v>63</v>
      </c>
    </row>
    <row r="54" spans="1:12">
      <c r="A54" t="s">
        <v>49</v>
      </c>
      <c r="C54" t="s">
        <v>66</v>
      </c>
      <c r="E54" t="s">
        <v>67</v>
      </c>
      <c r="F54">
        <v>100</v>
      </c>
      <c r="G54">
        <f t="shared" si="4"/>
        <v>0.54347826086956519</v>
      </c>
    </row>
    <row r="55" spans="1:12">
      <c r="E55" t="s">
        <v>68</v>
      </c>
      <c r="F55">
        <v>20</v>
      </c>
      <c r="G55">
        <f t="shared" si="4"/>
        <v>0.10869565217391304</v>
      </c>
    </row>
    <row r="56" spans="1:12">
      <c r="E56" t="s">
        <v>69</v>
      </c>
      <c r="G56">
        <v>5</v>
      </c>
    </row>
    <row r="58" spans="1:12">
      <c r="C58" t="s">
        <v>70</v>
      </c>
      <c r="E58" t="s">
        <v>39</v>
      </c>
      <c r="F58">
        <v>20</v>
      </c>
      <c r="G58">
        <f t="shared" ref="G58:G61" si="5">F58/(230*0.8)</f>
        <v>0.10869565217391304</v>
      </c>
      <c r="L58" s="1"/>
    </row>
    <row r="59" spans="1:12">
      <c r="A59" s="8" t="s">
        <v>32</v>
      </c>
      <c r="B59" s="8"/>
      <c r="C59" s="8"/>
      <c r="D59" s="8"/>
      <c r="E59" s="8"/>
      <c r="F59" s="8"/>
      <c r="G59" s="8">
        <f>SUM(G54:G58)</f>
        <v>5.7608695652173916</v>
      </c>
      <c r="H59" s="8" t="s">
        <v>33</v>
      </c>
      <c r="I59" s="8"/>
      <c r="J59" s="8"/>
      <c r="K59" s="8" t="s">
        <v>71</v>
      </c>
    </row>
    <row r="60" spans="1:12">
      <c r="A60" t="s">
        <v>72</v>
      </c>
      <c r="C60" t="s">
        <v>73</v>
      </c>
      <c r="E60" t="s">
        <v>53</v>
      </c>
      <c r="F60">
        <v>20</v>
      </c>
      <c r="G60">
        <f t="shared" si="5"/>
        <v>0.10869565217391304</v>
      </c>
    </row>
    <row r="61" spans="1:12">
      <c r="E61" t="s">
        <v>52</v>
      </c>
      <c r="F61">
        <v>100</v>
      </c>
      <c r="G61">
        <f t="shared" si="5"/>
        <v>0.54347826086956519</v>
      </c>
    </row>
    <row r="62" spans="1:12">
      <c r="A62" s="8" t="s">
        <v>32</v>
      </c>
      <c r="B62" s="8"/>
      <c r="C62" s="8"/>
      <c r="D62" s="8"/>
      <c r="E62" s="8"/>
      <c r="F62" s="8"/>
      <c r="G62" s="8">
        <f>SUM(G60:G61)</f>
        <v>0.65217391304347827</v>
      </c>
      <c r="H62" s="8" t="s">
        <v>62</v>
      </c>
      <c r="I62" s="8"/>
      <c r="J62" s="8"/>
      <c r="K62" s="8" t="s">
        <v>63</v>
      </c>
    </row>
    <row r="63" spans="1:12">
      <c r="F63" t="s">
        <v>74</v>
      </c>
      <c r="G63">
        <f>SUM(G62,G59,G53,G47)</f>
        <v>8.0434782608695663</v>
      </c>
    </row>
  </sheetData>
  <mergeCells count="3">
    <mergeCell ref="A1:L1"/>
    <mergeCell ref="O1:V1"/>
    <mergeCell ref="A42:L4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1906156 - Shourov Joarder</cp:lastModifiedBy>
  <dcterms:created xsi:type="dcterms:W3CDTF">2024-12-14T14:18:00Z</dcterms:created>
  <dcterms:modified xsi:type="dcterms:W3CDTF">2024-12-18T05:22:21Z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F7742CFC5DD34866A2FB0DB007382A02_12</vt:lpwstr>
  </property>
  <property fmtid="{D5CDD505-2E9C-101B-9397-08002B2CF9AE}" pid="3" name="KSOProductBuildVer">
    <vt:lpwstr>1033-12.2.0.19307</vt:lpwstr>
  </property>
</Properties>
</file>