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audio.pacheco\Documents\GitHub\entregables_meds\piloto_seguimiento\"/>
    </mc:Choice>
  </mc:AlternateContent>
  <bookViews>
    <workbookView xWindow="0" yWindow="0" windowWidth="20490" windowHeight="7350"/>
  </bookViews>
  <sheets>
    <sheet name="Hoja1 (2)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" i="2" l="1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5" i="2"/>
  <c r="Q36" i="2"/>
  <c r="Q37" i="2"/>
  <c r="Q38" i="2"/>
  <c r="Q39" i="2"/>
  <c r="Q40" i="2"/>
  <c r="Q7" i="2"/>
  <c r="V7" i="2" l="1"/>
  <c r="T7" i="2"/>
  <c r="S7" i="2"/>
  <c r="W7" i="2"/>
  <c r="U7" i="2"/>
  <c r="X7" i="2" s="1"/>
  <c r="Z7" i="2"/>
  <c r="AA7" i="2" l="1"/>
  <c r="W24" i="2"/>
  <c r="W18" i="2"/>
  <c r="W14" i="2"/>
  <c r="W23" i="2"/>
  <c r="W17" i="2"/>
  <c r="W21" i="2"/>
  <c r="W20" i="2"/>
  <c r="W19" i="2"/>
  <c r="W22" i="2"/>
  <c r="W16" i="2"/>
  <c r="W15" i="2"/>
  <c r="W13" i="2"/>
</calcChain>
</file>

<file path=xl/sharedStrings.xml><?xml version="1.0" encoding="utf-8"?>
<sst xmlns="http://schemas.openxmlformats.org/spreadsheetml/2006/main" count="391" uniqueCount="80">
  <si>
    <t>id</t>
  </si>
  <si>
    <t>producto</t>
  </si>
  <si>
    <t>precio</t>
  </si>
  <si>
    <t>farmacia_corto</t>
  </si>
  <si>
    <t>busqueda</t>
  </si>
  <si>
    <t>busqueda_2</t>
  </si>
  <si>
    <t>Manual Coincidencia</t>
  </si>
  <si>
    <t>ATC</t>
  </si>
  <si>
    <t>farmacia</t>
  </si>
  <si>
    <t>pais</t>
  </si>
  <si>
    <t>product_name</t>
  </si>
  <si>
    <t>quantity</t>
  </si>
  <si>
    <t>unit</t>
  </si>
  <si>
    <t>presentacion</t>
  </si>
  <si>
    <t>num_prod</t>
  </si>
  <si>
    <t>farmalisto_mx</t>
  </si>
  <si>
    <t>L01</t>
  </si>
  <si>
    <t>farmalisto mÃ©xico</t>
  </si>
  <si>
    <t>Mexico</t>
  </si>
  <si>
    <t>mg</t>
  </si>
  <si>
    <t>fsanpablo</t>
  </si>
  <si>
    <t>farmacias san pablo</t>
  </si>
  <si>
    <t>fespecializadas</t>
  </si>
  <si>
    <t>farmacias especializadas</t>
  </si>
  <si>
    <t>pchecker</t>
  </si>
  <si>
    <t>Canada</t>
  </si>
  <si>
    <t>spfpharmacy.com</t>
  </si>
  <si>
    <t>tableta</t>
  </si>
  <si>
    <t>audifarma</t>
  </si>
  <si>
    <t>Colombia</t>
  </si>
  <si>
    <t>pharmeasy</t>
  </si>
  <si>
    <t>India</t>
  </si>
  <si>
    <t>avisa</t>
  </si>
  <si>
    <t>agencia nacional de vigilancia sanitaria brasil</t>
  </si>
  <si>
    <t>Brasil</t>
  </si>
  <si>
    <t>minsalgr</t>
  </si>
  <si>
    <t>ministerio salud grecia</t>
  </si>
  <si>
    <t>Grecia</t>
  </si>
  <si>
    <t>zva</t>
  </si>
  <si>
    <t>agencia de medicamentos de letonia</t>
  </si>
  <si>
    <t>Letonia</t>
  </si>
  <si>
    <t>afatinib</t>
  </si>
  <si>
    <t>giotrif</t>
  </si>
  <si>
    <t>liferxpharmacy.com/</t>
  </si>
  <si>
    <t>offshorecheapmeds.com</t>
  </si>
  <si>
    <t>gilotrif</t>
  </si>
  <si>
    <t>afanat</t>
  </si>
  <si>
    <t>xovoltib</t>
  </si>
  <si>
    <t>giotrif f.c.tab</t>
  </si>
  <si>
    <t>giotrif 40 mg caja con frasco de 30 tabletas</t>
  </si>
  <si>
    <t>giotrif 30 mg caja con frasco con 30 tabletas</t>
  </si>
  <si>
    <t>giotrif 50mg tab 30</t>
  </si>
  <si>
    <t>giotrif 20 mg caja con 30 tabletas</t>
  </si>
  <si>
    <t>giotrif 30 tabletas caja afatinib dimaleato 50 mg</t>
  </si>
  <si>
    <t>giotrif 30 tabletas frasco afatinib dimaleato 40 mg</t>
  </si>
  <si>
    <t>giotrif 30 tabletas frasco afatinib dimaleato 30 mg</t>
  </si>
  <si>
    <t>giotrif 30 tabletas caja afatinib dimaleato 20 mg</t>
  </si>
  <si>
    <t>giotrif 20mg tab caja con 30</t>
  </si>
  <si>
    <t>giotrif 30mg tab caja con 30</t>
  </si>
  <si>
    <t>giotrif 40mg tab caja con 30</t>
  </si>
  <si>
    <t>giotrif 50mg tab caja con 30</t>
  </si>
  <si>
    <t>giotrif 40mg x 28 comp rec</t>
  </si>
  <si>
    <t>giotrif 30mg x 28 comp rec</t>
  </si>
  <si>
    <t>giotrif 20mg x 28 comp rec</t>
  </si>
  <si>
    <t>afanat 40mg frasco de 28 tabletas</t>
  </si>
  <si>
    <t>xovoltib 40 mg tira de 7 tabletas</t>
  </si>
  <si>
    <t>xovoltib 50 mg tableta 7 s</t>
  </si>
  <si>
    <t>xovoltib 20mg tableta 7 s</t>
  </si>
  <si>
    <t>giotrif 30 mg com rev ct envol bl al plas pvcpvdc trans x 28</t>
  </si>
  <si>
    <t>giotrif 40 mg com rev ct envol bl al plas pvcpvdc trans x 28</t>
  </si>
  <si>
    <t>giotrif f.c.tab 20mgtab btx28 blisters pvcpvdc x1 dosis unitaria</t>
  </si>
  <si>
    <t>giotrif f.c.tab 30mgtab btx28 blisters pvcpvdc x1 dosis unitaria</t>
  </si>
  <si>
    <t>giotrif f.c.tab 40mgtab btx28 blisters pvcpvdc x1 dosis unitaria</t>
  </si>
  <si>
    <t>giotrif f.c.tab 50mgtab btx28 blisters pvcpvdc x1 dosis unitaria</t>
  </si>
  <si>
    <t>PROMEDIO</t>
  </si>
  <si>
    <t>México</t>
  </si>
  <si>
    <t>Veces</t>
  </si>
  <si>
    <t>Presentaciones México</t>
  </si>
  <si>
    <t>Precio propuesto</t>
  </si>
  <si>
    <t>Precio vigente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</si>
</sst>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" fontId="0" fillId="0" borderId="0" xfId="0" applyNumberFormat="1" applyAlignment="1">
      <alignment horizontal="center"/>
    </xf>
    <xf numFmtId="0" fontId="2" fillId="0" borderId="0" xfId="0" applyFont="1"/>
    <xf numFmtId="0" fontId="1" fillId="0" borderId="2" xfId="0" applyFont="1" applyBorder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40"/>
  <sheetViews>
    <sheetView tabSelected="1" zoomScale="91" zoomScaleNormal="91" workbookViewId="0">
      <selection activeCell="C4" sqref="C4"/>
    </sheetView>
  </sheetViews>
  <sheetFormatPr baseColWidth="10" defaultRowHeight="15" x14ac:dyDescent="0.25"/>
  <cols>
    <col min="2" max="2" width="15.42578125" customWidth="1"/>
    <col min="3" max="3" width="25" customWidth="1"/>
    <col min="6" max="6" width="15" customWidth="1"/>
    <col min="7" max="7" width="15.140625" customWidth="1"/>
    <col min="12" max="12" width="20.7109375" customWidth="1"/>
  </cols>
  <sheetData>
    <row r="4" spans="1:27" ht="15.75" thickBot="1" x14ac:dyDescent="0.3"/>
    <row r="5" spans="1:27" ht="15.75" thickBot="1" x14ac:dyDescent="0.3">
      <c r="S5" s="22" t="s">
        <v>41</v>
      </c>
    </row>
    <row r="6" spans="1:27" ht="15.75" thickBot="1" x14ac:dyDescent="0.3">
      <c r="A6" s="15" t="s">
        <v>0</v>
      </c>
      <c r="B6" s="16" t="s">
        <v>1</v>
      </c>
      <c r="C6" s="16"/>
      <c r="D6" s="16" t="s">
        <v>2</v>
      </c>
      <c r="E6" s="16" t="s">
        <v>3</v>
      </c>
      <c r="F6" s="16" t="s">
        <v>4</v>
      </c>
      <c r="G6" s="16" t="s">
        <v>5</v>
      </c>
      <c r="H6" s="16" t="s">
        <v>6</v>
      </c>
      <c r="I6" s="16" t="s">
        <v>7</v>
      </c>
      <c r="J6" s="16" t="s">
        <v>8</v>
      </c>
      <c r="K6" s="16" t="s">
        <v>9</v>
      </c>
      <c r="L6" s="16" t="s">
        <v>10</v>
      </c>
      <c r="M6" s="16" t="s">
        <v>11</v>
      </c>
      <c r="N6" s="16" t="s">
        <v>12</v>
      </c>
      <c r="O6" s="16" t="s">
        <v>13</v>
      </c>
      <c r="P6" s="17" t="s">
        <v>14</v>
      </c>
      <c r="S6" s="14" t="s">
        <v>25</v>
      </c>
      <c r="T6" s="14" t="s">
        <v>29</v>
      </c>
      <c r="U6" s="14" t="s">
        <v>31</v>
      </c>
      <c r="V6" s="14" t="s">
        <v>34</v>
      </c>
      <c r="W6" s="14" t="s">
        <v>37</v>
      </c>
      <c r="X6" s="11" t="s">
        <v>74</v>
      </c>
      <c r="Y6" s="12"/>
      <c r="Z6" s="12" t="s">
        <v>75</v>
      </c>
      <c r="AA6" s="12" t="s">
        <v>76</v>
      </c>
    </row>
    <row r="7" spans="1:27" x14ac:dyDescent="0.25">
      <c r="A7" s="1">
        <v>11995</v>
      </c>
      <c r="B7" s="2" t="s">
        <v>49</v>
      </c>
      <c r="C7" s="2"/>
      <c r="D7" s="2">
        <v>64599</v>
      </c>
      <c r="E7" s="2" t="s">
        <v>15</v>
      </c>
      <c r="F7" s="2" t="s">
        <v>41</v>
      </c>
      <c r="G7" s="2" t="s">
        <v>41</v>
      </c>
      <c r="H7" s="2">
        <v>1</v>
      </c>
      <c r="I7" s="2" t="s">
        <v>16</v>
      </c>
      <c r="J7" s="2" t="s">
        <v>17</v>
      </c>
      <c r="K7" s="2" t="s">
        <v>18</v>
      </c>
      <c r="L7" s="2" t="s">
        <v>42</v>
      </c>
      <c r="M7" s="2">
        <v>40</v>
      </c>
      <c r="N7" s="2" t="s">
        <v>19</v>
      </c>
      <c r="O7" s="2" t="s">
        <v>27</v>
      </c>
      <c r="P7" s="3">
        <v>30</v>
      </c>
      <c r="Q7" s="13">
        <f>+D7/M7/P7</f>
        <v>53.832499999999996</v>
      </c>
      <c r="S7" s="20">
        <f>+AVERAGE(Q19:Q24)</f>
        <v>53.184230654761905</v>
      </c>
      <c r="T7" s="20">
        <f>+AVERAGE(Q25:Q27)</f>
        <v>29.697163690476192</v>
      </c>
      <c r="U7" s="20">
        <f>+AVERAGE(Q28:Q31)</f>
        <v>10.412003125000002</v>
      </c>
      <c r="V7" s="20">
        <f>+AVERAGE(Q32:Q33)</f>
        <v>20.372433035714288</v>
      </c>
      <c r="W7" s="20">
        <f>+AVERAGE(Q34:Q37)</f>
        <v>35.153249107142855</v>
      </c>
      <c r="X7" s="20">
        <f>+AVERAGE(S7:W7)</f>
        <v>29.763815922619052</v>
      </c>
      <c r="Y7" s="18"/>
      <c r="Z7" s="18">
        <f>+AVERAGE(Q7:Q18)</f>
        <v>82.034143842592599</v>
      </c>
      <c r="AA7" s="20">
        <f>+Z7/X7</f>
        <v>2.7561702456387871</v>
      </c>
    </row>
    <row r="8" spans="1:27" x14ac:dyDescent="0.25">
      <c r="A8" s="4">
        <v>11996</v>
      </c>
      <c r="B8" s="5" t="s">
        <v>50</v>
      </c>
      <c r="C8" s="5"/>
      <c r="D8" s="5">
        <v>80499</v>
      </c>
      <c r="E8" s="5" t="s">
        <v>15</v>
      </c>
      <c r="F8" s="5" t="s">
        <v>41</v>
      </c>
      <c r="G8" s="5" t="s">
        <v>41</v>
      </c>
      <c r="H8" s="5">
        <v>1</v>
      </c>
      <c r="I8" s="5" t="s">
        <v>16</v>
      </c>
      <c r="J8" s="5" t="s">
        <v>17</v>
      </c>
      <c r="K8" s="5" t="s">
        <v>18</v>
      </c>
      <c r="L8" s="5" t="s">
        <v>42</v>
      </c>
      <c r="M8" s="5">
        <v>30</v>
      </c>
      <c r="N8" s="5" t="s">
        <v>19</v>
      </c>
      <c r="O8" s="5" t="s">
        <v>27</v>
      </c>
      <c r="P8" s="6">
        <v>30</v>
      </c>
      <c r="Q8" s="13">
        <f>+D8/M8/P8</f>
        <v>89.443333333333342</v>
      </c>
    </row>
    <row r="9" spans="1:27" x14ac:dyDescent="0.25">
      <c r="A9" s="4">
        <v>11997</v>
      </c>
      <c r="B9" s="5" t="s">
        <v>51</v>
      </c>
      <c r="C9" s="5"/>
      <c r="D9" s="5">
        <v>62195</v>
      </c>
      <c r="E9" s="5" t="s">
        <v>15</v>
      </c>
      <c r="F9" s="5" t="s">
        <v>41</v>
      </c>
      <c r="G9" s="5" t="s">
        <v>41</v>
      </c>
      <c r="H9" s="5">
        <v>1</v>
      </c>
      <c r="I9" s="5" t="s">
        <v>16</v>
      </c>
      <c r="J9" s="5" t="s">
        <v>17</v>
      </c>
      <c r="K9" s="5" t="s">
        <v>18</v>
      </c>
      <c r="L9" s="5" t="s">
        <v>42</v>
      </c>
      <c r="M9" s="5">
        <v>50</v>
      </c>
      <c r="N9" s="5" t="s">
        <v>19</v>
      </c>
      <c r="O9" s="5" t="s">
        <v>27</v>
      </c>
      <c r="P9" s="6">
        <v>30</v>
      </c>
      <c r="Q9" s="13">
        <f>+D9/M9/P9</f>
        <v>41.463333333333338</v>
      </c>
    </row>
    <row r="10" spans="1:27" x14ac:dyDescent="0.25">
      <c r="A10" s="4">
        <v>11998</v>
      </c>
      <c r="B10" s="5" t="s">
        <v>52</v>
      </c>
      <c r="C10" s="5"/>
      <c r="D10" s="5">
        <v>62181</v>
      </c>
      <c r="E10" s="5" t="s">
        <v>15</v>
      </c>
      <c r="F10" s="5" t="s">
        <v>41</v>
      </c>
      <c r="G10" s="5" t="s">
        <v>41</v>
      </c>
      <c r="H10" s="5">
        <v>1</v>
      </c>
      <c r="I10" s="5" t="s">
        <v>16</v>
      </c>
      <c r="J10" s="5" t="s">
        <v>17</v>
      </c>
      <c r="K10" s="5" t="s">
        <v>18</v>
      </c>
      <c r="L10" s="5" t="s">
        <v>42</v>
      </c>
      <c r="M10" s="5">
        <v>20</v>
      </c>
      <c r="N10" s="5" t="s">
        <v>19</v>
      </c>
      <c r="O10" s="5" t="s">
        <v>27</v>
      </c>
      <c r="P10" s="6">
        <v>30</v>
      </c>
      <c r="Q10" s="13">
        <f>+D10/M10/P10</f>
        <v>103.63500000000001</v>
      </c>
    </row>
    <row r="11" spans="1:27" x14ac:dyDescent="0.25">
      <c r="A11" s="4">
        <v>11999</v>
      </c>
      <c r="B11" s="5" t="s">
        <v>53</v>
      </c>
      <c r="C11" s="5"/>
      <c r="D11" s="5">
        <v>80672</v>
      </c>
      <c r="E11" s="5" t="s">
        <v>20</v>
      </c>
      <c r="F11" s="5" t="s">
        <v>41</v>
      </c>
      <c r="G11" s="5" t="s">
        <v>41</v>
      </c>
      <c r="H11" s="5">
        <v>1</v>
      </c>
      <c r="I11" s="5" t="s">
        <v>16</v>
      </c>
      <c r="J11" s="5" t="s">
        <v>21</v>
      </c>
      <c r="K11" s="5" t="s">
        <v>18</v>
      </c>
      <c r="L11" s="5" t="s">
        <v>42</v>
      </c>
      <c r="M11" s="5">
        <v>50</v>
      </c>
      <c r="N11" s="5" t="s">
        <v>19</v>
      </c>
      <c r="O11" s="5" t="s">
        <v>27</v>
      </c>
      <c r="P11" s="6">
        <v>30</v>
      </c>
      <c r="Q11" s="13">
        <f>+D11/M11/P11</f>
        <v>53.781333333333336</v>
      </c>
    </row>
    <row r="12" spans="1:27" ht="15.75" thickBot="1" x14ac:dyDescent="0.3">
      <c r="A12" s="4">
        <v>12000</v>
      </c>
      <c r="B12" s="5" t="s">
        <v>54</v>
      </c>
      <c r="C12" s="5"/>
      <c r="D12" s="5">
        <v>82922</v>
      </c>
      <c r="E12" s="5" t="s">
        <v>20</v>
      </c>
      <c r="F12" s="5" t="s">
        <v>41</v>
      </c>
      <c r="G12" s="5" t="s">
        <v>41</v>
      </c>
      <c r="H12" s="5">
        <v>1</v>
      </c>
      <c r="I12" s="5" t="s">
        <v>16</v>
      </c>
      <c r="J12" s="5" t="s">
        <v>21</v>
      </c>
      <c r="K12" s="5" t="s">
        <v>18</v>
      </c>
      <c r="L12" s="5" t="s">
        <v>42</v>
      </c>
      <c r="M12" s="5">
        <v>40</v>
      </c>
      <c r="N12" s="5" t="s">
        <v>19</v>
      </c>
      <c r="O12" s="5" t="s">
        <v>27</v>
      </c>
      <c r="P12" s="6">
        <v>30</v>
      </c>
      <c r="Q12" s="13">
        <f>+D12/M12/P12</f>
        <v>69.101666666666674</v>
      </c>
      <c r="S12" t="s">
        <v>77</v>
      </c>
      <c r="W12" s="21" t="s">
        <v>78</v>
      </c>
      <c r="Y12" s="21" t="s">
        <v>79</v>
      </c>
    </row>
    <row r="13" spans="1:27" x14ac:dyDescent="0.25">
      <c r="A13" s="4">
        <v>12001</v>
      </c>
      <c r="B13" s="5" t="s">
        <v>55</v>
      </c>
      <c r="C13" s="5"/>
      <c r="D13" s="5">
        <v>80832.5</v>
      </c>
      <c r="E13" s="5" t="s">
        <v>20</v>
      </c>
      <c r="F13" s="5" t="s">
        <v>41</v>
      </c>
      <c r="G13" s="5" t="s">
        <v>41</v>
      </c>
      <c r="H13" s="5">
        <v>1</v>
      </c>
      <c r="I13" s="5" t="s">
        <v>16</v>
      </c>
      <c r="J13" s="5" t="s">
        <v>21</v>
      </c>
      <c r="K13" s="5" t="s">
        <v>18</v>
      </c>
      <c r="L13" s="5" t="s">
        <v>42</v>
      </c>
      <c r="M13" s="5">
        <v>30</v>
      </c>
      <c r="N13" s="5" t="s">
        <v>19</v>
      </c>
      <c r="O13" s="5" t="s">
        <v>27</v>
      </c>
      <c r="P13" s="6">
        <v>30</v>
      </c>
      <c r="Q13" s="13">
        <f>+D13/M13/P13</f>
        <v>89.813888888888883</v>
      </c>
      <c r="S13" s="2" t="s">
        <v>49</v>
      </c>
      <c r="T13" s="2"/>
      <c r="W13" s="19">
        <f>+$X$7*P7*M7</f>
        <v>35716.579107142861</v>
      </c>
      <c r="Y13" s="19">
        <v>64599</v>
      </c>
      <c r="AA13" s="2" t="s">
        <v>15</v>
      </c>
    </row>
    <row r="14" spans="1:27" x14ac:dyDescent="0.25">
      <c r="A14" s="4">
        <v>12002</v>
      </c>
      <c r="B14" s="5" t="s">
        <v>56</v>
      </c>
      <c r="C14" s="5"/>
      <c r="D14" s="5">
        <v>80832.5</v>
      </c>
      <c r="E14" s="5" t="s">
        <v>20</v>
      </c>
      <c r="F14" s="5" t="s">
        <v>41</v>
      </c>
      <c r="G14" s="5" t="s">
        <v>41</v>
      </c>
      <c r="H14" s="5">
        <v>1</v>
      </c>
      <c r="I14" s="5" t="s">
        <v>16</v>
      </c>
      <c r="J14" s="5" t="s">
        <v>21</v>
      </c>
      <c r="K14" s="5" t="s">
        <v>18</v>
      </c>
      <c r="L14" s="5" t="s">
        <v>42</v>
      </c>
      <c r="M14" s="5">
        <v>20</v>
      </c>
      <c r="N14" s="5" t="s">
        <v>19</v>
      </c>
      <c r="O14" s="5" t="s">
        <v>27</v>
      </c>
      <c r="P14" s="6">
        <v>30</v>
      </c>
      <c r="Q14" s="13">
        <f>+D14/M14/P14</f>
        <v>134.72083333333333</v>
      </c>
      <c r="S14" s="5" t="s">
        <v>50</v>
      </c>
      <c r="T14" s="5"/>
      <c r="W14" s="19">
        <f t="shared" ref="W14:W24" si="0">+$X$7*P8*M8</f>
        <v>26787.434330357144</v>
      </c>
      <c r="Y14" s="19">
        <v>80499</v>
      </c>
      <c r="AA14" s="5" t="s">
        <v>15</v>
      </c>
    </row>
    <row r="15" spans="1:27" x14ac:dyDescent="0.25">
      <c r="A15" s="4">
        <v>12003</v>
      </c>
      <c r="B15" s="5" t="s">
        <v>57</v>
      </c>
      <c r="C15" s="5"/>
      <c r="D15" s="5">
        <v>80739.87</v>
      </c>
      <c r="E15" s="5" t="s">
        <v>22</v>
      </c>
      <c r="F15" s="5" t="s">
        <v>41</v>
      </c>
      <c r="G15" s="5" t="s">
        <v>41</v>
      </c>
      <c r="H15" s="5">
        <v>1</v>
      </c>
      <c r="I15" s="5" t="s">
        <v>16</v>
      </c>
      <c r="J15" s="5" t="s">
        <v>23</v>
      </c>
      <c r="K15" s="5" t="s">
        <v>18</v>
      </c>
      <c r="L15" s="5" t="s">
        <v>42</v>
      </c>
      <c r="M15" s="5">
        <v>20</v>
      </c>
      <c r="N15" s="5" t="s">
        <v>19</v>
      </c>
      <c r="O15" s="5" t="s">
        <v>27</v>
      </c>
      <c r="P15" s="6">
        <v>30</v>
      </c>
      <c r="Q15" s="13">
        <f>+D15/M15/P15</f>
        <v>134.56644999999997</v>
      </c>
      <c r="S15" s="5" t="s">
        <v>51</v>
      </c>
      <c r="T15" s="5"/>
      <c r="W15" s="19">
        <f t="shared" si="0"/>
        <v>44645.723883928578</v>
      </c>
      <c r="Y15" s="19">
        <v>62195</v>
      </c>
      <c r="AA15" s="5" t="s">
        <v>15</v>
      </c>
    </row>
    <row r="16" spans="1:27" x14ac:dyDescent="0.25">
      <c r="A16" s="4">
        <v>12004</v>
      </c>
      <c r="B16" s="5" t="s">
        <v>58</v>
      </c>
      <c r="C16" s="5"/>
      <c r="D16" s="5">
        <v>82938.17</v>
      </c>
      <c r="E16" s="5" t="s">
        <v>22</v>
      </c>
      <c r="F16" s="5" t="s">
        <v>41</v>
      </c>
      <c r="G16" s="5" t="s">
        <v>41</v>
      </c>
      <c r="H16" s="5">
        <v>1</v>
      </c>
      <c r="I16" s="5" t="s">
        <v>16</v>
      </c>
      <c r="J16" s="5" t="s">
        <v>23</v>
      </c>
      <c r="K16" s="5" t="s">
        <v>18</v>
      </c>
      <c r="L16" s="5" t="s">
        <v>42</v>
      </c>
      <c r="M16" s="5">
        <v>30</v>
      </c>
      <c r="N16" s="5" t="s">
        <v>19</v>
      </c>
      <c r="O16" s="5" t="s">
        <v>27</v>
      </c>
      <c r="P16" s="6">
        <v>30</v>
      </c>
      <c r="Q16" s="13">
        <f>+D16/M16/P16</f>
        <v>92.153522222222222</v>
      </c>
      <c r="S16" s="5" t="s">
        <v>52</v>
      </c>
      <c r="T16" s="5"/>
      <c r="W16" s="19">
        <f t="shared" si="0"/>
        <v>17858.289553571431</v>
      </c>
      <c r="Y16" s="19">
        <v>62181</v>
      </c>
      <c r="AA16" s="5" t="s">
        <v>15</v>
      </c>
    </row>
    <row r="17" spans="1:27" x14ac:dyDescent="0.25">
      <c r="A17" s="4">
        <v>12005</v>
      </c>
      <c r="B17" s="5" t="s">
        <v>59</v>
      </c>
      <c r="C17" s="5"/>
      <c r="D17" s="5">
        <v>81685.55</v>
      </c>
      <c r="E17" s="5" t="s">
        <v>22</v>
      </c>
      <c r="F17" s="5" t="s">
        <v>41</v>
      </c>
      <c r="G17" s="5" t="s">
        <v>41</v>
      </c>
      <c r="H17" s="5">
        <v>1</v>
      </c>
      <c r="I17" s="5" t="s">
        <v>16</v>
      </c>
      <c r="J17" s="5" t="s">
        <v>23</v>
      </c>
      <c r="K17" s="5" t="s">
        <v>18</v>
      </c>
      <c r="L17" s="5" t="s">
        <v>42</v>
      </c>
      <c r="M17" s="5">
        <v>40</v>
      </c>
      <c r="N17" s="5" t="s">
        <v>19</v>
      </c>
      <c r="O17" s="5" t="s">
        <v>27</v>
      </c>
      <c r="P17" s="6">
        <v>30</v>
      </c>
      <c r="Q17" s="13">
        <f>+D17/M17/P17</f>
        <v>68.071291666666667</v>
      </c>
      <c r="S17" s="10" t="s">
        <v>53</v>
      </c>
      <c r="T17" s="10"/>
      <c r="U17" s="23"/>
      <c r="V17" s="23"/>
      <c r="W17" s="19">
        <f t="shared" si="0"/>
        <v>44645.723883928578</v>
      </c>
      <c r="X17" s="23"/>
      <c r="Y17" s="24">
        <v>80672</v>
      </c>
      <c r="AA17" s="5" t="s">
        <v>20</v>
      </c>
    </row>
    <row r="18" spans="1:27" x14ac:dyDescent="0.25">
      <c r="A18" s="4">
        <v>12006</v>
      </c>
      <c r="B18" s="5" t="s">
        <v>60</v>
      </c>
      <c r="C18" s="5"/>
      <c r="D18" s="5">
        <v>80739.86</v>
      </c>
      <c r="E18" s="5" t="s">
        <v>22</v>
      </c>
      <c r="F18" s="5" t="s">
        <v>41</v>
      </c>
      <c r="G18" s="5" t="s">
        <v>41</v>
      </c>
      <c r="H18" s="5">
        <v>1</v>
      </c>
      <c r="I18" s="5" t="s">
        <v>16</v>
      </c>
      <c r="J18" s="5" t="s">
        <v>23</v>
      </c>
      <c r="K18" s="5" t="s">
        <v>18</v>
      </c>
      <c r="L18" s="5" t="s">
        <v>42</v>
      </c>
      <c r="M18" s="5">
        <v>50</v>
      </c>
      <c r="N18" s="5" t="s">
        <v>19</v>
      </c>
      <c r="O18" s="5" t="s">
        <v>27</v>
      </c>
      <c r="P18" s="6">
        <v>30</v>
      </c>
      <c r="Q18" s="13">
        <f>+D18/M18/P18</f>
        <v>53.826573333333336</v>
      </c>
      <c r="S18" s="10" t="s">
        <v>54</v>
      </c>
      <c r="T18" s="10"/>
      <c r="U18" s="23"/>
      <c r="V18" s="23"/>
      <c r="W18" s="19">
        <f t="shared" si="0"/>
        <v>35716.579107142861</v>
      </c>
      <c r="X18" s="23"/>
      <c r="Y18" s="24">
        <v>82922</v>
      </c>
      <c r="AA18" s="5" t="s">
        <v>20</v>
      </c>
    </row>
    <row r="19" spans="1:27" x14ac:dyDescent="0.25">
      <c r="A19" s="4">
        <v>12007</v>
      </c>
      <c r="B19" s="5" t="s">
        <v>41</v>
      </c>
      <c r="C19" s="5"/>
      <c r="D19" s="5">
        <v>45602.239999999998</v>
      </c>
      <c r="E19" s="5" t="s">
        <v>24</v>
      </c>
      <c r="F19" s="5" t="s">
        <v>41</v>
      </c>
      <c r="G19" s="5" t="s">
        <v>41</v>
      </c>
      <c r="H19" s="5">
        <v>1</v>
      </c>
      <c r="I19" s="5" t="s">
        <v>16</v>
      </c>
      <c r="J19" s="5" t="s">
        <v>43</v>
      </c>
      <c r="K19" s="5" t="s">
        <v>25</v>
      </c>
      <c r="L19" s="5" t="s">
        <v>41</v>
      </c>
      <c r="M19" s="5">
        <v>20</v>
      </c>
      <c r="N19" s="5" t="s">
        <v>19</v>
      </c>
      <c r="O19" s="5" t="s">
        <v>27</v>
      </c>
      <c r="P19" s="6">
        <v>56</v>
      </c>
      <c r="Q19" s="13">
        <f>+D19/M19/P19</f>
        <v>40.716285714285718</v>
      </c>
      <c r="S19" s="10" t="s">
        <v>55</v>
      </c>
      <c r="T19" s="10"/>
      <c r="U19" s="23"/>
      <c r="V19" s="23"/>
      <c r="W19" s="19">
        <f t="shared" si="0"/>
        <v>26787.434330357144</v>
      </c>
      <c r="X19" s="23"/>
      <c r="Y19" s="24">
        <v>80832.5</v>
      </c>
      <c r="AA19" s="5" t="s">
        <v>20</v>
      </c>
    </row>
    <row r="20" spans="1:27" x14ac:dyDescent="0.25">
      <c r="A20" s="4">
        <v>12008</v>
      </c>
      <c r="B20" s="5" t="s">
        <v>41</v>
      </c>
      <c r="C20" s="5"/>
      <c r="D20" s="5">
        <v>62185.01</v>
      </c>
      <c r="E20" s="5" t="s">
        <v>24</v>
      </c>
      <c r="F20" s="5" t="s">
        <v>41</v>
      </c>
      <c r="G20" s="5" t="s">
        <v>41</v>
      </c>
      <c r="H20" s="5">
        <v>1</v>
      </c>
      <c r="I20" s="5" t="s">
        <v>16</v>
      </c>
      <c r="J20" s="5" t="s">
        <v>43</v>
      </c>
      <c r="K20" s="5" t="s">
        <v>25</v>
      </c>
      <c r="L20" s="5" t="s">
        <v>41</v>
      </c>
      <c r="M20" s="5">
        <v>20</v>
      </c>
      <c r="N20" s="5" t="s">
        <v>19</v>
      </c>
      <c r="O20" s="5" t="s">
        <v>27</v>
      </c>
      <c r="P20" s="6">
        <v>84</v>
      </c>
      <c r="Q20" s="13">
        <f>+D20/M20/P20</f>
        <v>37.014886904761909</v>
      </c>
      <c r="S20" s="10" t="s">
        <v>56</v>
      </c>
      <c r="T20" s="10"/>
      <c r="U20" s="23"/>
      <c r="V20" s="23"/>
      <c r="W20" s="19">
        <f t="shared" si="0"/>
        <v>17858.289553571431</v>
      </c>
      <c r="X20" s="23"/>
      <c r="Y20" s="24">
        <v>80832.5</v>
      </c>
      <c r="AA20" s="5" t="s">
        <v>20</v>
      </c>
    </row>
    <row r="21" spans="1:27" x14ac:dyDescent="0.25">
      <c r="A21" s="4">
        <v>12009</v>
      </c>
      <c r="B21" s="5" t="s">
        <v>41</v>
      </c>
      <c r="C21" s="5"/>
      <c r="D21" s="5">
        <v>53649.75</v>
      </c>
      <c r="E21" s="5" t="s">
        <v>24</v>
      </c>
      <c r="F21" s="5" t="s">
        <v>41</v>
      </c>
      <c r="G21" s="5" t="s">
        <v>41</v>
      </c>
      <c r="H21" s="5">
        <v>1</v>
      </c>
      <c r="I21" s="5" t="s">
        <v>16</v>
      </c>
      <c r="J21" s="5" t="s">
        <v>44</v>
      </c>
      <c r="K21" s="5" t="s">
        <v>25</v>
      </c>
      <c r="L21" s="5" t="s">
        <v>41</v>
      </c>
      <c r="M21" s="5">
        <v>20</v>
      </c>
      <c r="N21" s="5" t="s">
        <v>19</v>
      </c>
      <c r="O21" s="5" t="s">
        <v>27</v>
      </c>
      <c r="P21" s="6">
        <v>56</v>
      </c>
      <c r="Q21" s="13">
        <f>+D21/M21/P21</f>
        <v>47.901562500000004</v>
      </c>
      <c r="S21" s="10" t="s">
        <v>57</v>
      </c>
      <c r="T21" s="10"/>
      <c r="U21" s="23"/>
      <c r="V21" s="23"/>
      <c r="W21" s="19">
        <f t="shared" si="0"/>
        <v>17858.289553571431</v>
      </c>
      <c r="X21" s="23"/>
      <c r="Y21" s="24">
        <v>80739.87</v>
      </c>
      <c r="AA21" s="5" t="s">
        <v>22</v>
      </c>
    </row>
    <row r="22" spans="1:27" x14ac:dyDescent="0.25">
      <c r="A22" s="4">
        <v>12010</v>
      </c>
      <c r="B22" s="5" t="s">
        <v>41</v>
      </c>
      <c r="C22" s="5"/>
      <c r="D22" s="5">
        <v>73158.81</v>
      </c>
      <c r="E22" s="5" t="s">
        <v>24</v>
      </c>
      <c r="F22" s="5" t="s">
        <v>41</v>
      </c>
      <c r="G22" s="5" t="s">
        <v>41</v>
      </c>
      <c r="H22" s="5">
        <v>1</v>
      </c>
      <c r="I22" s="5" t="s">
        <v>16</v>
      </c>
      <c r="J22" s="5" t="s">
        <v>44</v>
      </c>
      <c r="K22" s="5" t="s">
        <v>25</v>
      </c>
      <c r="L22" s="5" t="s">
        <v>41</v>
      </c>
      <c r="M22" s="5">
        <v>20</v>
      </c>
      <c r="N22" s="5" t="s">
        <v>19</v>
      </c>
      <c r="O22" s="5" t="s">
        <v>27</v>
      </c>
      <c r="P22" s="6">
        <v>84</v>
      </c>
      <c r="Q22" s="13">
        <f>+D22/M22/P22</f>
        <v>43.546910714285708</v>
      </c>
      <c r="S22" s="10" t="s">
        <v>58</v>
      </c>
      <c r="T22" s="10"/>
      <c r="U22" s="23"/>
      <c r="V22" s="23"/>
      <c r="W22" s="19">
        <f t="shared" si="0"/>
        <v>26787.434330357144</v>
      </c>
      <c r="X22" s="23"/>
      <c r="Y22" s="24">
        <v>82938.17</v>
      </c>
      <c r="AA22" s="5" t="s">
        <v>22</v>
      </c>
    </row>
    <row r="23" spans="1:27" x14ac:dyDescent="0.25">
      <c r="A23" s="4">
        <v>12011</v>
      </c>
      <c r="B23" s="5" t="s">
        <v>45</v>
      </c>
      <c r="C23" s="5"/>
      <c r="D23" s="5">
        <v>44047.8</v>
      </c>
      <c r="E23" s="5" t="s">
        <v>24</v>
      </c>
      <c r="F23" s="5" t="s">
        <v>41</v>
      </c>
      <c r="G23" s="5" t="s">
        <v>41</v>
      </c>
      <c r="H23" s="5">
        <v>1</v>
      </c>
      <c r="I23" s="5" t="s">
        <v>16</v>
      </c>
      <c r="J23" s="5" t="s">
        <v>26</v>
      </c>
      <c r="K23" s="5" t="s">
        <v>25</v>
      </c>
      <c r="L23" s="5" t="s">
        <v>45</v>
      </c>
      <c r="M23" s="5">
        <v>20</v>
      </c>
      <c r="N23" s="5" t="s">
        <v>19</v>
      </c>
      <c r="O23" s="5" t="s">
        <v>27</v>
      </c>
      <c r="P23" s="6">
        <v>28</v>
      </c>
      <c r="Q23" s="13">
        <f>+D23/M23/P23</f>
        <v>78.656785714285732</v>
      </c>
      <c r="S23" s="10" t="s">
        <v>59</v>
      </c>
      <c r="T23" s="10"/>
      <c r="U23" s="23"/>
      <c r="V23" s="23"/>
      <c r="W23" s="19">
        <f t="shared" si="0"/>
        <v>35716.579107142861</v>
      </c>
      <c r="X23" s="23"/>
      <c r="Y23" s="24">
        <v>81685.55</v>
      </c>
      <c r="AA23" s="5" t="s">
        <v>22</v>
      </c>
    </row>
    <row r="24" spans="1:27" x14ac:dyDescent="0.25">
      <c r="A24" s="4">
        <v>12012</v>
      </c>
      <c r="B24" s="5" t="s">
        <v>45</v>
      </c>
      <c r="C24" s="5"/>
      <c r="D24" s="5">
        <v>119731.84</v>
      </c>
      <c r="E24" s="5" t="s">
        <v>24</v>
      </c>
      <c r="F24" s="5" t="s">
        <v>41</v>
      </c>
      <c r="G24" s="5" t="s">
        <v>41</v>
      </c>
      <c r="H24" s="5">
        <v>1</v>
      </c>
      <c r="I24" s="5" t="s">
        <v>16</v>
      </c>
      <c r="J24" s="5" t="s">
        <v>26</v>
      </c>
      <c r="K24" s="5" t="s">
        <v>25</v>
      </c>
      <c r="L24" s="5" t="s">
        <v>45</v>
      </c>
      <c r="M24" s="5">
        <v>20</v>
      </c>
      <c r="N24" s="5" t="s">
        <v>19</v>
      </c>
      <c r="O24" s="5" t="s">
        <v>27</v>
      </c>
      <c r="P24" s="6">
        <v>84</v>
      </c>
      <c r="Q24" s="13">
        <f>+D24/M24/P24</f>
        <v>71.268952380952371</v>
      </c>
      <c r="S24" s="10" t="s">
        <v>60</v>
      </c>
      <c r="T24" s="10"/>
      <c r="U24" s="23"/>
      <c r="V24" s="23"/>
      <c r="W24" s="19">
        <f t="shared" si="0"/>
        <v>44645.723883928578</v>
      </c>
      <c r="X24" s="23"/>
      <c r="Y24" s="24">
        <v>80739.86</v>
      </c>
      <c r="AA24" s="5" t="s">
        <v>22</v>
      </c>
    </row>
    <row r="25" spans="1:27" x14ac:dyDescent="0.25">
      <c r="A25" s="4">
        <v>12013</v>
      </c>
      <c r="B25" s="5" t="s">
        <v>61</v>
      </c>
      <c r="C25" s="5"/>
      <c r="D25" s="5">
        <v>33258.949999999997</v>
      </c>
      <c r="E25" s="5" t="s">
        <v>28</v>
      </c>
      <c r="F25" s="5" t="s">
        <v>41</v>
      </c>
      <c r="G25" s="5" t="s">
        <v>41</v>
      </c>
      <c r="H25" s="5">
        <v>1</v>
      </c>
      <c r="I25" s="5" t="s">
        <v>16</v>
      </c>
      <c r="J25" s="5" t="s">
        <v>28</v>
      </c>
      <c r="K25" s="5" t="s">
        <v>29</v>
      </c>
      <c r="L25" s="5" t="s">
        <v>42</v>
      </c>
      <c r="M25" s="5">
        <v>40</v>
      </c>
      <c r="N25" s="5" t="s">
        <v>19</v>
      </c>
      <c r="O25" s="5" t="s">
        <v>27</v>
      </c>
      <c r="P25" s="6">
        <v>28</v>
      </c>
      <c r="Q25" s="13">
        <f>+D25/M25/P25</f>
        <v>29.695491071428567</v>
      </c>
    </row>
    <row r="26" spans="1:27" x14ac:dyDescent="0.25">
      <c r="A26" s="4">
        <v>12014</v>
      </c>
      <c r="B26" s="5" t="s">
        <v>62</v>
      </c>
      <c r="C26" s="5"/>
      <c r="D26" s="5">
        <v>24945.27</v>
      </c>
      <c r="E26" s="5" t="s">
        <v>28</v>
      </c>
      <c r="F26" s="5" t="s">
        <v>41</v>
      </c>
      <c r="G26" s="5" t="s">
        <v>41</v>
      </c>
      <c r="H26" s="5">
        <v>1</v>
      </c>
      <c r="I26" s="5" t="s">
        <v>16</v>
      </c>
      <c r="J26" s="5" t="s">
        <v>28</v>
      </c>
      <c r="K26" s="5" t="s">
        <v>29</v>
      </c>
      <c r="L26" s="5" t="s">
        <v>42</v>
      </c>
      <c r="M26" s="5">
        <v>30</v>
      </c>
      <c r="N26" s="5" t="s">
        <v>19</v>
      </c>
      <c r="O26" s="5" t="s">
        <v>27</v>
      </c>
      <c r="P26" s="6">
        <v>28</v>
      </c>
      <c r="Q26" s="13">
        <f>+D26/M26/P26</f>
        <v>29.696750000000002</v>
      </c>
    </row>
    <row r="27" spans="1:27" x14ac:dyDescent="0.25">
      <c r="A27" s="4">
        <v>12015</v>
      </c>
      <c r="B27" s="5" t="s">
        <v>63</v>
      </c>
      <c r="C27" s="5"/>
      <c r="D27" s="5">
        <v>16631.580000000002</v>
      </c>
      <c r="E27" s="5" t="s">
        <v>28</v>
      </c>
      <c r="F27" s="5" t="s">
        <v>41</v>
      </c>
      <c r="G27" s="5" t="s">
        <v>41</v>
      </c>
      <c r="H27" s="5">
        <v>1</v>
      </c>
      <c r="I27" s="5" t="s">
        <v>16</v>
      </c>
      <c r="J27" s="5" t="s">
        <v>28</v>
      </c>
      <c r="K27" s="5" t="s">
        <v>29</v>
      </c>
      <c r="L27" s="5" t="s">
        <v>42</v>
      </c>
      <c r="M27" s="5">
        <v>20</v>
      </c>
      <c r="N27" s="5" t="s">
        <v>19</v>
      </c>
      <c r="O27" s="5" t="s">
        <v>27</v>
      </c>
      <c r="P27" s="6">
        <v>28</v>
      </c>
      <c r="Q27" s="13">
        <f>+D27/M27/P27</f>
        <v>29.699250000000003</v>
      </c>
    </row>
    <row r="28" spans="1:27" x14ac:dyDescent="0.25">
      <c r="A28" s="4">
        <v>12016</v>
      </c>
      <c r="B28" s="5" t="s">
        <v>64</v>
      </c>
      <c r="C28" s="5"/>
      <c r="D28" s="5">
        <v>1158.07</v>
      </c>
      <c r="E28" s="5" t="s">
        <v>30</v>
      </c>
      <c r="F28" s="5" t="s">
        <v>41</v>
      </c>
      <c r="G28" s="5" t="s">
        <v>41</v>
      </c>
      <c r="H28" s="5">
        <v>1</v>
      </c>
      <c r="I28" s="5" t="s">
        <v>16</v>
      </c>
      <c r="J28" s="5" t="s">
        <v>30</v>
      </c>
      <c r="K28" s="5" t="s">
        <v>31</v>
      </c>
      <c r="L28" s="5" t="s">
        <v>46</v>
      </c>
      <c r="M28" s="5">
        <v>40</v>
      </c>
      <c r="N28" s="5" t="s">
        <v>19</v>
      </c>
      <c r="O28" s="5" t="s">
        <v>27</v>
      </c>
      <c r="P28" s="6">
        <v>28</v>
      </c>
      <c r="Q28" s="13">
        <f>+D28/M28/P28</f>
        <v>1.0339910714285714</v>
      </c>
    </row>
    <row r="29" spans="1:27" x14ac:dyDescent="0.25">
      <c r="A29" s="4">
        <v>12017</v>
      </c>
      <c r="B29" s="5" t="s">
        <v>65</v>
      </c>
      <c r="C29" s="5"/>
      <c r="D29" s="5">
        <v>3033.45</v>
      </c>
      <c r="E29" s="5" t="s">
        <v>30</v>
      </c>
      <c r="F29" s="5" t="s">
        <v>41</v>
      </c>
      <c r="G29" s="5" t="s">
        <v>41</v>
      </c>
      <c r="H29" s="5">
        <v>1</v>
      </c>
      <c r="I29" s="5" t="s">
        <v>16</v>
      </c>
      <c r="J29" s="5" t="s">
        <v>30</v>
      </c>
      <c r="K29" s="5" t="s">
        <v>31</v>
      </c>
      <c r="L29" s="5" t="s">
        <v>47</v>
      </c>
      <c r="M29" s="5">
        <v>40</v>
      </c>
      <c r="N29" s="5" t="s">
        <v>19</v>
      </c>
      <c r="O29" s="5" t="s">
        <v>27</v>
      </c>
      <c r="P29" s="6">
        <v>7</v>
      </c>
      <c r="Q29" s="13">
        <f>+D29/M29/P29</f>
        <v>10.833749999999998</v>
      </c>
    </row>
    <row r="30" spans="1:27" x14ac:dyDescent="0.25">
      <c r="A30" s="4">
        <v>12018</v>
      </c>
      <c r="B30" s="5" t="s">
        <v>66</v>
      </c>
      <c r="C30" s="5"/>
      <c r="D30" s="5">
        <v>3365.42</v>
      </c>
      <c r="E30" s="5" t="s">
        <v>30</v>
      </c>
      <c r="F30" s="5" t="s">
        <v>41</v>
      </c>
      <c r="G30" s="5" t="s">
        <v>41</v>
      </c>
      <c r="H30" s="5">
        <v>1</v>
      </c>
      <c r="I30" s="5" t="s">
        <v>16</v>
      </c>
      <c r="J30" s="5" t="s">
        <v>30</v>
      </c>
      <c r="K30" s="5" t="s">
        <v>31</v>
      </c>
      <c r="L30" s="5" t="s">
        <v>47</v>
      </c>
      <c r="M30" s="5">
        <v>50</v>
      </c>
      <c r="N30" s="5" t="s">
        <v>19</v>
      </c>
      <c r="O30" s="5" t="s">
        <v>27</v>
      </c>
      <c r="P30" s="6">
        <v>7</v>
      </c>
      <c r="Q30" s="13">
        <f>+D30/M30/P30</f>
        <v>9.6154857142857146</v>
      </c>
    </row>
    <row r="31" spans="1:27" x14ac:dyDescent="0.25">
      <c r="A31" s="4">
        <v>12019</v>
      </c>
      <c r="B31" s="5" t="s">
        <v>67</v>
      </c>
      <c r="C31" s="5"/>
      <c r="D31" s="5">
        <v>2823.07</v>
      </c>
      <c r="E31" s="5" t="s">
        <v>30</v>
      </c>
      <c r="F31" s="5" t="s">
        <v>41</v>
      </c>
      <c r="G31" s="5" t="s">
        <v>41</v>
      </c>
      <c r="H31" s="5">
        <v>1</v>
      </c>
      <c r="I31" s="5" t="s">
        <v>16</v>
      </c>
      <c r="J31" s="5" t="s">
        <v>30</v>
      </c>
      <c r="K31" s="5" t="s">
        <v>31</v>
      </c>
      <c r="L31" s="5" t="s">
        <v>47</v>
      </c>
      <c r="M31" s="5">
        <v>20</v>
      </c>
      <c r="N31" s="5" t="s">
        <v>19</v>
      </c>
      <c r="O31" s="5" t="s">
        <v>27</v>
      </c>
      <c r="P31" s="6">
        <v>7</v>
      </c>
      <c r="Q31" s="13">
        <f>+D31/M31/P31</f>
        <v>20.164785714285717</v>
      </c>
    </row>
    <row r="32" spans="1:27" x14ac:dyDescent="0.25">
      <c r="A32" s="4">
        <v>12026</v>
      </c>
      <c r="B32" s="5" t="s">
        <v>68</v>
      </c>
      <c r="C32" s="5"/>
      <c r="D32" s="5">
        <v>17112.84</v>
      </c>
      <c r="E32" s="5" t="s">
        <v>32</v>
      </c>
      <c r="F32" s="5" t="s">
        <v>41</v>
      </c>
      <c r="G32" s="5" t="s">
        <v>41</v>
      </c>
      <c r="H32" s="5">
        <v>1</v>
      </c>
      <c r="I32" s="5" t="s">
        <v>16</v>
      </c>
      <c r="J32" s="5" t="s">
        <v>33</v>
      </c>
      <c r="K32" s="5" t="s">
        <v>34</v>
      </c>
      <c r="L32" s="5" t="s">
        <v>42</v>
      </c>
      <c r="M32" s="5">
        <v>30</v>
      </c>
      <c r="N32" s="5" t="s">
        <v>19</v>
      </c>
      <c r="O32" s="5" t="s">
        <v>27</v>
      </c>
      <c r="P32" s="6">
        <v>28</v>
      </c>
      <c r="Q32" s="20">
        <f>+D32/M32/P32</f>
        <v>20.372428571428571</v>
      </c>
    </row>
    <row r="33" spans="1:17" x14ac:dyDescent="0.25">
      <c r="A33" s="4">
        <v>12027</v>
      </c>
      <c r="B33" s="5" t="s">
        <v>69</v>
      </c>
      <c r="C33" s="5"/>
      <c r="D33" s="5">
        <v>22817.13</v>
      </c>
      <c r="E33" s="5" t="s">
        <v>32</v>
      </c>
      <c r="F33" s="5" t="s">
        <v>41</v>
      </c>
      <c r="G33" s="5" t="s">
        <v>41</v>
      </c>
      <c r="H33" s="5">
        <v>1</v>
      </c>
      <c r="I33" s="5" t="s">
        <v>16</v>
      </c>
      <c r="J33" s="5" t="s">
        <v>33</v>
      </c>
      <c r="K33" s="5" t="s">
        <v>34</v>
      </c>
      <c r="L33" s="5" t="s">
        <v>42</v>
      </c>
      <c r="M33" s="5">
        <v>40</v>
      </c>
      <c r="N33" s="5" t="s">
        <v>19</v>
      </c>
      <c r="O33" s="5" t="s">
        <v>27</v>
      </c>
      <c r="P33" s="6">
        <v>28</v>
      </c>
      <c r="Q33" s="20">
        <f>+D33/M33/P33</f>
        <v>20.3724375</v>
      </c>
    </row>
    <row r="34" spans="1:17" x14ac:dyDescent="0.25">
      <c r="A34" s="4">
        <v>12030</v>
      </c>
      <c r="B34" s="5" t="s">
        <v>70</v>
      </c>
      <c r="C34" s="5"/>
      <c r="D34" s="5">
        <v>30585.42</v>
      </c>
      <c r="E34" s="5" t="s">
        <v>35</v>
      </c>
      <c r="F34" s="5" t="s">
        <v>41</v>
      </c>
      <c r="G34" s="5" t="s">
        <v>41</v>
      </c>
      <c r="H34" s="5">
        <v>1</v>
      </c>
      <c r="I34" s="5" t="s">
        <v>16</v>
      </c>
      <c r="J34" s="5" t="s">
        <v>36</v>
      </c>
      <c r="K34" s="5" t="s">
        <v>37</v>
      </c>
      <c r="L34" s="5" t="s">
        <v>48</v>
      </c>
      <c r="M34" s="5">
        <v>20</v>
      </c>
      <c r="N34" s="5" t="s">
        <v>19</v>
      </c>
      <c r="O34" s="5" t="s">
        <v>27</v>
      </c>
      <c r="P34" s="6">
        <v>28</v>
      </c>
      <c r="Q34" s="13">
        <f>+D34/M34/P34</f>
        <v>54.616821428571427</v>
      </c>
    </row>
    <row r="35" spans="1:17" x14ac:dyDescent="0.25">
      <c r="A35" s="4">
        <v>12031</v>
      </c>
      <c r="B35" s="5" t="s">
        <v>71</v>
      </c>
      <c r="C35" s="5"/>
      <c r="D35" s="5">
        <v>30585.42</v>
      </c>
      <c r="E35" s="5" t="s">
        <v>35</v>
      </c>
      <c r="F35" s="5" t="s">
        <v>41</v>
      </c>
      <c r="G35" s="5" t="s">
        <v>41</v>
      </c>
      <c r="H35" s="5">
        <v>1</v>
      </c>
      <c r="I35" s="5" t="s">
        <v>16</v>
      </c>
      <c r="J35" s="5" t="s">
        <v>36</v>
      </c>
      <c r="K35" s="5" t="s">
        <v>37</v>
      </c>
      <c r="L35" s="5" t="s">
        <v>48</v>
      </c>
      <c r="M35" s="5">
        <v>30</v>
      </c>
      <c r="N35" s="5" t="s">
        <v>19</v>
      </c>
      <c r="O35" s="5" t="s">
        <v>27</v>
      </c>
      <c r="P35" s="6">
        <v>28</v>
      </c>
      <c r="Q35" s="13">
        <f>+D35/M35/P35</f>
        <v>36.41121428571428</v>
      </c>
    </row>
    <row r="36" spans="1:17" x14ac:dyDescent="0.25">
      <c r="A36" s="4">
        <v>12032</v>
      </c>
      <c r="B36" s="5" t="s">
        <v>72</v>
      </c>
      <c r="C36" s="5"/>
      <c r="D36" s="5">
        <v>30585.42</v>
      </c>
      <c r="E36" s="5" t="s">
        <v>35</v>
      </c>
      <c r="F36" s="5" t="s">
        <v>41</v>
      </c>
      <c r="G36" s="5" t="s">
        <v>41</v>
      </c>
      <c r="H36" s="5">
        <v>1</v>
      </c>
      <c r="I36" s="5" t="s">
        <v>16</v>
      </c>
      <c r="J36" s="5" t="s">
        <v>36</v>
      </c>
      <c r="K36" s="5" t="s">
        <v>37</v>
      </c>
      <c r="L36" s="5" t="s">
        <v>48</v>
      </c>
      <c r="M36" s="5">
        <v>40</v>
      </c>
      <c r="N36" s="5" t="s">
        <v>19</v>
      </c>
      <c r="O36" s="5" t="s">
        <v>27</v>
      </c>
      <c r="P36" s="6">
        <v>28</v>
      </c>
      <c r="Q36" s="13">
        <f>+D36/M36/P36</f>
        <v>27.308410714285714</v>
      </c>
    </row>
    <row r="37" spans="1:17" x14ac:dyDescent="0.25">
      <c r="A37" s="4">
        <v>12033</v>
      </c>
      <c r="B37" s="5" t="s">
        <v>73</v>
      </c>
      <c r="C37" s="5"/>
      <c r="D37" s="5">
        <v>31187.17</v>
      </c>
      <c r="E37" s="5" t="s">
        <v>35</v>
      </c>
      <c r="F37" s="5" t="s">
        <v>41</v>
      </c>
      <c r="G37" s="5" t="s">
        <v>41</v>
      </c>
      <c r="H37" s="5">
        <v>1</v>
      </c>
      <c r="I37" s="5" t="s">
        <v>16</v>
      </c>
      <c r="J37" s="5" t="s">
        <v>36</v>
      </c>
      <c r="K37" s="5" t="s">
        <v>37</v>
      </c>
      <c r="L37" s="5" t="s">
        <v>48</v>
      </c>
      <c r="M37" s="5">
        <v>50</v>
      </c>
      <c r="N37" s="5" t="s">
        <v>19</v>
      </c>
      <c r="O37" s="5" t="s">
        <v>27</v>
      </c>
      <c r="P37" s="6">
        <v>28</v>
      </c>
      <c r="Q37" s="13">
        <f>+D37/M37/P37</f>
        <v>22.276549999999997</v>
      </c>
    </row>
    <row r="38" spans="1:17" x14ac:dyDescent="0.25">
      <c r="A38" s="4">
        <v>12034</v>
      </c>
      <c r="B38" s="5" t="s">
        <v>42</v>
      </c>
      <c r="C38" s="5"/>
      <c r="D38" s="5">
        <v>40252.53</v>
      </c>
      <c r="E38" s="5" t="s">
        <v>38</v>
      </c>
      <c r="F38" s="5" t="s">
        <v>41</v>
      </c>
      <c r="G38" s="5" t="s">
        <v>41</v>
      </c>
      <c r="H38" s="5">
        <v>1</v>
      </c>
      <c r="I38" s="5" t="s">
        <v>16</v>
      </c>
      <c r="J38" s="5" t="s">
        <v>39</v>
      </c>
      <c r="K38" s="5" t="s">
        <v>40</v>
      </c>
      <c r="L38" s="5" t="s">
        <v>42</v>
      </c>
      <c r="M38" s="5">
        <v>20</v>
      </c>
      <c r="N38" s="5" t="s">
        <v>19</v>
      </c>
      <c r="O38" s="5" t="s">
        <v>27</v>
      </c>
      <c r="P38" s="6"/>
      <c r="Q38" s="13" t="e">
        <f>+D38/M38/P38</f>
        <v>#DIV/0!</v>
      </c>
    </row>
    <row r="39" spans="1:17" x14ac:dyDescent="0.25">
      <c r="A39" s="4">
        <v>12035</v>
      </c>
      <c r="B39" s="5" t="s">
        <v>42</v>
      </c>
      <c r="C39" s="5"/>
      <c r="D39" s="5">
        <v>40252.53</v>
      </c>
      <c r="E39" s="5" t="s">
        <v>38</v>
      </c>
      <c r="F39" s="5" t="s">
        <v>41</v>
      </c>
      <c r="G39" s="5" t="s">
        <v>41</v>
      </c>
      <c r="H39" s="5">
        <v>1</v>
      </c>
      <c r="I39" s="5" t="s">
        <v>16</v>
      </c>
      <c r="J39" s="5" t="s">
        <v>39</v>
      </c>
      <c r="K39" s="5" t="s">
        <v>40</v>
      </c>
      <c r="L39" s="5" t="s">
        <v>42</v>
      </c>
      <c r="M39" s="5">
        <v>30</v>
      </c>
      <c r="N39" s="5" t="s">
        <v>19</v>
      </c>
      <c r="O39" s="5" t="s">
        <v>27</v>
      </c>
      <c r="P39" s="6"/>
      <c r="Q39" s="13" t="e">
        <f>+D39/M39/P39</f>
        <v>#DIV/0!</v>
      </c>
    </row>
    <row r="40" spans="1:17" ht="15.75" thickBot="1" x14ac:dyDescent="0.3">
      <c r="A40" s="7">
        <v>12036</v>
      </c>
      <c r="B40" s="8" t="s">
        <v>42</v>
      </c>
      <c r="C40" s="8"/>
      <c r="D40" s="8">
        <v>40252.53</v>
      </c>
      <c r="E40" s="8" t="s">
        <v>38</v>
      </c>
      <c r="F40" s="8" t="s">
        <v>41</v>
      </c>
      <c r="G40" s="8" t="s">
        <v>41</v>
      </c>
      <c r="H40" s="8">
        <v>1</v>
      </c>
      <c r="I40" s="8" t="s">
        <v>16</v>
      </c>
      <c r="J40" s="8" t="s">
        <v>39</v>
      </c>
      <c r="K40" s="8" t="s">
        <v>40</v>
      </c>
      <c r="L40" s="8" t="s">
        <v>42</v>
      </c>
      <c r="M40" s="8">
        <v>40</v>
      </c>
      <c r="N40" s="8" t="s">
        <v>19</v>
      </c>
      <c r="O40" s="8" t="s">
        <v>27</v>
      </c>
      <c r="P40" s="9"/>
      <c r="Q40" s="13" t="e">
        <f>+D40/M40/P40</f>
        <v>#DIV/0!</v>
      </c>
    </row>
  </sheetData>
  <sortState ref="A2:Q21">
    <sortCondition ref="P2:P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Karen García Roa</dc:creator>
  <cp:lastModifiedBy>Claudio Daniel Ernesto Pacheco Castro</cp:lastModifiedBy>
  <dcterms:created xsi:type="dcterms:W3CDTF">2023-07-27T22:13:47Z</dcterms:created>
  <dcterms:modified xsi:type="dcterms:W3CDTF">2023-07-28T02:35:57Z</dcterms:modified>
</cp:coreProperties>
</file>