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TUR KAMIMURA\OneDrive - UFSC\MESTRADOARQ\Convenio\interface_c_desenvolvimento\interface_v8\"/>
    </mc:Choice>
  </mc:AlternateContent>
  <xr:revisionPtr revIDLastSave="1" documentId="6_{A0BC3F9A-CF4C-45A2-98A6-7F813542B470}" xr6:coauthVersionLast="41" xr6:coauthVersionMax="47" xr10:uidLastSave="{E3C41047-33B6-4584-A8A6-EF2C35F1EB51}"/>
  <bookViews>
    <workbookView xWindow="-108" yWindow="-108" windowWidth="23256" windowHeight="12576" tabRatio="883" activeTab="4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F24" i="7"/>
  <c r="G24" i="7"/>
  <c r="V24" i="7" s="1"/>
  <c r="H24" i="7"/>
  <c r="W24" i="7" s="1"/>
  <c r="M24" i="7"/>
  <c r="N24" i="7" s="1"/>
  <c r="E25" i="7"/>
  <c r="F25" i="7"/>
  <c r="G25" i="7"/>
  <c r="V25" i="7" s="1"/>
  <c r="H25" i="7"/>
  <c r="W25" i="7" s="1"/>
  <c r="M25" i="7"/>
  <c r="N25" i="7" s="1"/>
  <c r="C7" i="12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T25" i="7" l="1"/>
  <c r="T24" i="7"/>
  <c r="U25" i="7"/>
  <c r="U24" i="7"/>
  <c r="CA42" i="2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M26" i="7"/>
  <c r="N26" i="7" s="1"/>
  <c r="G26" i="7"/>
  <c r="H26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AB12" i="7"/>
  <c r="AB11" i="7"/>
  <c r="AT10" i="7"/>
  <c r="C14" i="11"/>
  <c r="AD7" i="6" s="1"/>
  <c r="K32" i="6" l="1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F26" i="7"/>
  <c r="E26" i="7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6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6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<sst xmlns="http://schemas.openxmlformats.org/spreadsheetml/2006/main" count="20163" uniqueCount="6199">
  <si>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</si>
  <si>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</si>
  <si>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</si>
  <si>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</si>
  <si>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</si>
  <si>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</si>
  <si>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</si>
  <si>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</si>
  <si>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</si>
  <si>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</si>
  <si>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</si>
  <si>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</si>
  <si>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</si>
  <si>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</si>
  <si>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</si>
  <si>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</si>
  <si>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</si>
  <si>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</si>
  <si>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</si>
  <si>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</si>
  <si>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</si>
  <si>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</si>
  <si>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</si>
  <si>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</si>
  <si>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</si>
  <si>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</si>
  <si>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</si>
  <si>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</si>
  <si>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</si>
  <si>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</si>
  <si>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</si>
  <si>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</si>
  <si>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</si>
  <si>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</si>
  <si>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</si>
  <si>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</si>
  <si>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</si>
  <si>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</si>
  <si>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</si>
  <si>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</si>
  <si>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</si>
  <si>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</si>
  <si>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</si>
  <si>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</si>
  <si>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</si>
  <si>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</si>
  <si>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</si>
  <si>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</si>
  <si>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</si>
  <si>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</si>
  <si>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</si>
  <si>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</si>
  <si>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</si>
  <si>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</si>
  <si>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</si>
  <si>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</si>
  <si>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</si>
  <si>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</si>
  <si>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</si>
  <si>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</si>
  <si>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</si>
  <si>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</si>
  <si>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</si>
  <si>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</si>
  <si>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</si>
  <si>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</si>
  <si>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</si>
  <si>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</si>
  <si>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</si>
  <si>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</si>
  <si>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</si>
  <si>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</si>
  <si>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</si>
  <si>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</si>
  <si>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</si>
  <si>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</si>
  <si>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</si>
  <si>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</si>
  <si>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</si>
  <si>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</si>
  <si>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</si>
  <si>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</si>
  <si>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</si>
  <si>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</si>
  <si>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</si>
  <si>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</si>
  <si>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</si>
  <si>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</si>
  <si>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</si>
  <si>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</si>
  <si>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</si>
  <si>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</si>
  <si>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</si>
  <si>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</si>
  <si>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</si>
  <si>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</si>
  <si>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</si>
  <si>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</si>
  <si>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</si>
  <si>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</si>
  <si>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</si>
  <si>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</si>
  <si>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</si>
  <si>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</si>
  <si>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</si>
  <si>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</si>
  <si>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</si>
  <si>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</si>
  <si>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</si>
  <si>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</si>
  <si>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</si>
  <si>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</si>
  <si>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</si>
  <si>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</si>
  <si>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</si>
  <si>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</si>
  <si>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</si>
  <si>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</si>
  <si>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</si>
  <si>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</si>
  <si>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</si>
  <si>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</si>
  <si>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</si>
  <si>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</si>
  <si>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</si>
  <si>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</si>
  <si>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</si>
  <si>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</si>
  <si>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</si>
  <si>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</si>
  <si>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</si>
  <si>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</si>
  <si>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</si>
  <si>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</si>
  <si>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</si>
  <si>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</si>
  <si>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</si>
  <si>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</si>
  <si>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</si>
  <si>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</si>
  <si>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</si>
  <si>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</si>
  <si>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</si>
  <si>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</si>
  <si>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</si>
  <si>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</si>
  <si>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</si>
  <si>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</si>
  <si>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</si>
  <si>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</si>
  <si>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</si>
  <si>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</si>
  <si>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</si>
  <si>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</si>
  <si>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</si>
  <si>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</si>
  <si>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</si>
  <si>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</si>
  <si>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</si>
  <si>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</si>
  <si>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</si>
  <si>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</si>
  <si>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</si>
  <si>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</si>
  <si>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</si>
  <si>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</si>
  <si>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</si>
  <si>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</si>
  <si>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</si>
  <si>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</si>
  <si>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</si>
  <si>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</si>
  <si>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</si>
  <si>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</si>
  <si>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</si>
  <si>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</si>
  <si>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</si>
  <si>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</si>
  <si>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</si>
  <si>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</si>
  <si>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</si>
  <si>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</si>
  <si>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</si>
  <si>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</si>
  <si>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</si>
  <si>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</si>
  <si>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</si>
  <si>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</si>
  <si>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</si>
  <si>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</si>
  <si>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</si>
  <si>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</si>
  <si>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</si>
  <si>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</si>
  <si>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</si>
  <si>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</si>
  <si>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</si>
  <si>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</si>
  <si>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</si>
  <si>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</si>
  <si>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</si>
  <si>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</si>
  <si>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</si>
  <si>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</si>
  <si>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</si>
  <si>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</si>
  <si>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</si>
  <si>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</si>
  <si>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</si>
  <si>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</si>
  <si>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</si>
  <si>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</si>
  <si>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</si>
  <si>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</si>
  <si>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</si>
  <si>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</si>
  <si>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</si>
  <si>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</si>
  <si>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</si>
  <si>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</si>
  <si>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</si>
  <si>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</si>
  <si>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</si>
  <si>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</si>
  <si>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</si>
  <si>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</si>
  <si>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</si>
  <si>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</si>
  <si>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</si>
  <si>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</si>
  <si>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</si>
  <si>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</si>
  <si>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</si>
  <si>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</si>
  <si>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</si>
  <si>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</si>
  <si>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</si>
  <si>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</si>
  <si>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</si>
  <si>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</si>
  <si>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</si>
  <si>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</si>
  <si>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</si>
  <si>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</si>
  <si>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</si>
  <si>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</si>
  <si>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</si>
  <si>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</si>
  <si>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</si>
  <si>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</si>
  <si>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</si>
  <si>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</si>
  <si>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</si>
  <si>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</si>
  <si>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</si>
  <si>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</si>
  <si>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</si>
  <si>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</si>
  <si>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</si>
  <si>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</si>
  <si>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</si>
  <si>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</si>
  <si>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</si>
  <si>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</si>
  <si>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</si>
  <si>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</si>
  <si>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</si>
  <si>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</si>
  <si>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</si>
  <si>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</si>
  <si>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</si>
  <si>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</si>
  <si>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</si>
  <si>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</si>
  <si>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</si>
  <si>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</si>
  <si>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</si>
  <si>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</si>
  <si>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</si>
  <si>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</si>
  <si>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</si>
  <si>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</si>
  <si>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</si>
  <si>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</si>
  <si>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</si>
  <si>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</si>
  <si>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</si>
  <si>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</si>
  <si>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</si>
  <si>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</si>
  <si>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</si>
  <si>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</si>
  <si>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</si>
  <si>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</si>
  <si>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</si>
  <si>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</si>
  <si>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</si>
  <si>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</si>
  <si>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</si>
  <si>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</si>
  <si>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</si>
  <si>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</si>
  <si>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</si>
  <si>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</si>
  <si>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</si>
  <si>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</si>
  <si>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</si>
  <si>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</si>
  <si>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</si>
  <si>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</si>
  <si>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</si>
  <si>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</si>
  <si>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</si>
  <si>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</si>
  <si>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</si>
  <si>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</si>
  <si>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</si>
  <si>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</si>
  <si>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</si>
  <si>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</si>
  <si>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</si>
  <si>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</si>
  <si>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</si>
  <si>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</si>
  <si>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</si>
  <si>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</si>
  <si>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</si>
  <si>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</si>
  <si>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</si>
  <si>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</si>
  <si>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</si>
  <si>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</si>
  <si>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</si>
  <si>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</si>
  <si>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</si>
  <si>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</si>
  <si>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</si>
  <si>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</si>
  <si>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</si>
  <si>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</si>
  <si>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</si>
  <si>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</si>
  <si>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</si>
  <si>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</si>
  <si>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</si>
  <si>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</si>
  <si>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</si>
  <si>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</si>
  <si>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</si>
  <si>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</si>
  <si>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</si>
  <si>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</si>
  <si>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</si>
  <si>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</si>
  <si>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</si>
  <si>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</si>
  <si>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</si>
  <si>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</si>
  <si>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</si>
  <si>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</si>
  <si>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</si>
  <si>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</si>
  <si>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</si>
  <si>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</si>
  <si>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</si>
  <si>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</si>
  <si>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</si>
  <si>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</si>
  <si>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</si>
  <si>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</si>
  <si>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</si>
  <si>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</si>
  <si>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</si>
  <si>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</si>
  <si>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</si>
  <si>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</si>
  <si>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</si>
  <si>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</si>
  <si>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</si>
  <si>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</si>
  <si>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</si>
  <si>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</si>
  <si>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</si>
  <si>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</si>
  <si>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</si>
  <si>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</si>
  <si>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</si>
  <si>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</si>
  <si>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</si>
  <si>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</si>
  <si>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</si>
  <si>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</si>
  <si>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</si>
  <si>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</si>
  <si>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</si>
  <si>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</si>
  <si>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</si>
  <si>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</si>
  <si>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</si>
  <si>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</si>
  <si>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</si>
  <si>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</si>
  <si>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</si>
  <si>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</si>
  <si>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</si>
  <si>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</si>
  <si>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</si>
  <si>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</si>
  <si>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</si>
  <si>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</si>
  <si>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</si>
  <si>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</si>
  <si>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</si>
  <si>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</si>
  <si>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</si>
  <si>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</si>
  <si>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</si>
  <si>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</si>
  <si>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</si>
  <si>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</si>
  <si>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</si>
  <si>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</si>
  <si>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</si>
  <si>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</si>
  <si>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</si>
  <si>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</si>
  <si>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</si>
  <si>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</si>
  <si>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</si>
  <si>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</si>
  <si>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</si>
  <si>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</si>
  <si>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</si>
  <si>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</si>
  <si>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</si>
  <si>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</si>
  <si>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</si>
  <si>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</si>
  <si>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</si>
  <si>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</si>
  <si>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</si>
  <si>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</si>
  <si>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</si>
  <si>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</si>
  <si>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</si>
  <si>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</si>
  <si>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</si>
  <si>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</si>
  <si>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</si>
  <si>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</si>
  <si>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</si>
  <si>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</si>
  <si>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</si>
  <si>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</si>
  <si>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</si>
  <si>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</si>
  <si>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</si>
  <si>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</si>
  <si>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</si>
  <si>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</si>
  <si>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</si>
  <si>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</si>
  <si>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</si>
  <si>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</si>
  <si>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</si>
  <si>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</si>
  <si>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</si>
  <si>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</si>
  <si>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</si>
  <si>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</si>
  <si>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</si>
  <si>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</si>
  <si>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</si>
  <si>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</si>
  <si>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</si>
  <si>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</si>
  <si>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</si>
  <si>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</si>
  <si>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</si>
  <si>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</si>
  <si>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</si>
  <si>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</si>
  <si>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</si>
  <si>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</si>
  <si>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</si>
  <si>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</si>
  <si>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</si>
  <si>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</si>
  <si>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</si>
  <si>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</si>
  <si>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</si>
  <si>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</si>
  <si>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</si>
  <si>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</si>
  <si>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</si>
  <si>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</si>
  <si>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</si>
  <si>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</si>
  <si>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</si>
  <si>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</si>
  <si>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</si>
  <si>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</si>
  <si>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</si>
  <si>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</si>
  <si>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</si>
  <si>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</si>
  <si>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</si>
  <si>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</si>
  <si>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</si>
  <si>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</si>
  <si>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</si>
  <si>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</si>
  <si>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</si>
  <si>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</si>
  <si>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</si>
  <si>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</si>
  <si>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</si>
  <si>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</si>
  <si>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</si>
  <si>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</si>
  <si>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</si>
  <si>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</si>
  <si>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</si>
  <si>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</si>
  <si>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</si>
  <si>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</si>
  <si>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</si>
  <si>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</si>
  <si>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</si>
  <si>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</si>
  <si>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</si>
  <si>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</si>
  <si>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</si>
  <si>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</si>
  <si>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</si>
  <si>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</si>
  <si>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</si>
  <si>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</si>
  <si>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</si>
  <si>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</si>
  <si>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</si>
  <si>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</si>
  <si>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</si>
  <si>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</si>
  <si>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</si>
  <si>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</si>
  <si>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</si>
  <si>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</si>
  <si>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</si>
  <si>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</si>
  <si>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</si>
  <si>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</si>
  <si>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</si>
  <si>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</si>
  <si>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</si>
  <si>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</si>
  <si>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</si>
  <si>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</si>
  <si>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</si>
  <si>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</si>
  <si>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</si>
  <si>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</si>
  <si>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</si>
  <si>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</si>
  <si>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</si>
  <si>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</si>
  <si>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</si>
  <si>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</si>
  <si>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</si>
  <si>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</si>
  <si>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</si>
  <si>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</si>
  <si>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</si>
  <si>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</si>
  <si>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</si>
  <si>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</si>
  <si>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</si>
  <si>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</si>
  <si>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</si>
  <si>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</si>
  <si>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</si>
  <si>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</si>
  <si>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</si>
  <si>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</si>
  <si>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</si>
  <si>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</si>
  <si>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</si>
  <si>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</si>
  <si>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</si>
  <si>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</si>
  <si>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</si>
  <si>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</si>
  <si>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</si>
  <si>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</si>
  <si>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</si>
  <si>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</si>
  <si>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</si>
  <si>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</si>
  <si>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</si>
  <si>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</si>
  <si>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</si>
  <si>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</si>
  <si>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</si>
  <si>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</si>
  <si>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</si>
  <si>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</si>
  <si>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</si>
  <si>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</si>
  <si>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</si>
  <si>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</si>
  <si>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</si>
  <si>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</si>
  <si>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</si>
  <si>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</si>
  <si>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</si>
  <si>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</si>
  <si>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</si>
  <si>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</si>
  <si>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</si>
  <si>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</si>
  <si>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</si>
  <si>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</si>
  <si>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</si>
  <si>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</si>
  <si>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</si>
  <si>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</si>
  <si>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</si>
  <si>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</si>
  <si>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</si>
  <si>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</si>
  <si>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</si>
  <si>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</si>
  <si>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</si>
  <si>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</si>
  <si>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</si>
  <si>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</si>
  <si>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</si>
  <si>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</si>
  <si>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</si>
  <si>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</si>
  <si>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</si>
  <si>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</si>
  <si>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</si>
  <si>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</si>
  <si>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</si>
  <si>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</si>
  <si>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</si>
  <si>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</si>
  <si>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</si>
  <si>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</si>
  <si>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</si>
  <si>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</si>
  <si>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</si>
  <si>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</si>
  <si>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</si>
  <si>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</si>
  <si>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</si>
  <si>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</si>
  <si>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</si>
  <si>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</si>
  <si>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</si>
  <si>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</si>
  <si>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</si>
  <si>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</si>
  <si>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</si>
  <si>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</si>
  <si>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</si>
  <si>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</si>
  <si>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</si>
  <si>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</si>
  <si>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</si>
  <si>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</si>
  <si>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</si>
  <si>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</si>
  <si>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</si>
  <si>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</si>
  <si>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</si>
  <si>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</si>
  <si>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</si>
  <si>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</si>
  <si>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</si>
  <si>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</si>
  <si>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</si>
  <si>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</si>
  <si>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</si>
  <si>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</si>
  <si>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</si>
  <si>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</si>
  <si>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</si>
  <si>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</si>
  <si>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</si>
  <si>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</si>
  <si>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</si>
  <si>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</si>
  <si>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</si>
  <si>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</si>
  <si>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</si>
  <si>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</si>
  <si>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</si>
  <si>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</si>
  <si>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</si>
  <si>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</si>
  <si>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</si>
  <si>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</si>
  <si>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</si>
  <si>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</si>
  <si>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</si>
  <si>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</si>
  <si>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</si>
  <si>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</si>
  <si>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</si>
  <si>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</si>
  <si>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</si>
  <si>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</si>
  <si>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</si>
  <si>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</si>
  <si>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</si>
  <si>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</si>
  <si>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</si>
  <si>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</si>
  <si>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</si>
  <si>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</si>
  <si>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</si>
  <si>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</si>
  <si>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</si>
  <si>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</si>
  <si>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</si>
  <si>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</si>
  <si>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</si>
  <si>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</si>
  <si>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</si>
  <si>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</si>
  <si>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</si>
  <si>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</si>
  <si>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</si>
  <si>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</si>
  <si>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</si>
  <si>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</si>
  <si>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</si>
  <si>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</si>
  <si>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</si>
  <si>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</si>
  <si>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</si>
  <si>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</si>
  <si>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</si>
  <si>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</si>
  <si>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</si>
  <si>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</si>
  <si>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</si>
  <si>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</si>
  <si>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</si>
  <si>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</si>
  <si>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</si>
  <si>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</si>
  <si>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</si>
  <si>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</si>
  <si>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</si>
  <si>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</si>
  <si>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</si>
  <si>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</si>
  <si>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</si>
  <si>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</si>
  <si>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</si>
  <si>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</si>
  <si>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</si>
  <si>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</si>
  <si>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</si>
  <si>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</si>
  <si>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</si>
  <si>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</si>
  <si>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</si>
  <si>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</si>
  <si>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</si>
  <si>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</si>
  <si>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</si>
  <si>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</si>
  <si>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</si>
  <si>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</si>
  <si>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</si>
  <si>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</si>
  <si>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</si>
  <si>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</si>
  <si>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</si>
  <si>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</si>
  <si>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</si>
  <si>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</si>
  <si>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</si>
  <si>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</si>
  <si>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</si>
  <si>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</si>
  <si>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</si>
  <si>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</si>
  <si>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</si>
  <si>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</si>
  <si>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</si>
  <si>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</si>
  <si>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</si>
  <si>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</si>
  <si>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</si>
  <si>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</si>
  <si>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</si>
  <si>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</si>
  <si>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</si>
  <si>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</si>
  <si>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</si>
  <si>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</si>
  <si>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</si>
  <si>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</si>
  <si>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</si>
  <si>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</si>
  <si>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</si>
  <si>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</si>
  <si>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</si>
  <si>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</si>
  <si>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</si>
  <si>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</si>
  <si>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</si>
  <si>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</si>
  <si>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</si>
  <si>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</si>
  <si>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</si>
  <si>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</si>
  <si>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</si>
  <si>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</si>
  <si>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</si>
  <si>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</si>
  <si>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</si>
  <si>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</si>
  <si>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</si>
  <si>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</si>
  <si>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</si>
  <si>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</si>
  <si>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</si>
  <si>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</si>
  <si>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</si>
  <si>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</si>
  <si>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</si>
  <si>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</si>
  <si>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</si>
  <si>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</si>
  <si>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</si>
  <si>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</si>
  <si>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</si>
  <si>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</si>
  <si>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</si>
  <si>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</si>
  <si>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</si>
  <si>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</si>
  <si>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</si>
  <si>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</si>
  <si>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</si>
  <si>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</si>
  <si>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</si>
  <si>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</si>
  <si>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</si>
  <si>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</si>
  <si>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</si>
  <si>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</si>
  <si>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</si>
  <si>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</si>
  <si>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</si>
  <si>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</si>
  <si>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</si>
  <si>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</si>
  <si>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</si>
  <si>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</si>
  <si>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</si>
  <si>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</si>
  <si>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</si>
  <si>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</si>
  <si>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</si>
  <si>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</si>
  <si>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</si>
  <si>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</si>
  <si>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</si>
  <si>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</si>
  <si>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</si>
  <si>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</si>
  <si>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</si>
  <si>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</si>
  <si>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</si>
  <si>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</si>
  <si>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</si>
  <si>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</si>
  <si>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</si>
  <si>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</si>
  <si>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</si>
  <si>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</si>
  <si>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</si>
  <si>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</si>
  <si>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</si>
  <si>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</si>
  <si>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</si>
  <si>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</si>
  <si>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</si>
  <si>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</si>
  <si>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</si>
  <si>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</si>
  <si>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</si>
  <si>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</si>
  <si>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</si>
  <si>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</si>
  <si>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</si>
  <si>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</si>
  <si>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</si>
  <si>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</si>
  <si>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</si>
  <si>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</si>
  <si>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</si>
  <si>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</si>
  <si>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</si>
  <si>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</si>
  <si>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</si>
  <si>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</si>
  <si>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</si>
  <si>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</si>
  <si>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</si>
  <si>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</si>
  <si>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</si>
  <si>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</si>
  <si>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</si>
  <si>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</si>
  <si>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</si>
  <si>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</si>
  <si>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</si>
  <si>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</si>
  <si>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</si>
  <si>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</si>
  <si>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</si>
  <si>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</si>
  <si>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</si>
  <si>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</si>
  <si>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</si>
  <si>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</si>
  <si>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</si>
  <si>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</si>
  <si>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</si>
  <si>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</si>
  <si>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</si>
  <si>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</si>
  <si>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</si>
  <si>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</si>
  <si>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</si>
  <si>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</si>
  <si>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</si>
  <si>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</si>
  <si>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</si>
  <si>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</si>
  <si>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</si>
  <si>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</si>
  <si>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</si>
  <si>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</si>
  <si>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</si>
  <si>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</si>
  <si>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</si>
  <si>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</si>
  <si>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</si>
  <si>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</si>
  <si>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</si>
  <si>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</si>
  <si>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</si>
  <si>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</si>
  <si>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</si>
  <si>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</si>
  <si>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</si>
  <si>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</si>
  <si>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</si>
  <si>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</si>
  <si>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</si>
  <si>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</si>
  <si>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</si>
  <si>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</si>
  <si>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</si>
  <si>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</si>
  <si>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</si>
  <si>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</si>
  <si>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</si>
  <si>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</si>
  <si>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</si>
  <si>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</si>
  <si>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</si>
  <si>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</si>
  <si>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</si>
  <si>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</si>
  <si>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</si>
  <si>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</si>
  <si>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</si>
  <si>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</si>
  <si>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</si>
  <si>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</si>
  <si>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</si>
  <si>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</si>
  <si>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</si>
  <si>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</si>
  <si>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</si>
  <si>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</si>
  <si>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</si>
  <si>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</si>
  <si>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</si>
  <si>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</si>
  <si>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</si>
  <si>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</si>
  <si>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</si>
  <si>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</si>
  <si>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</si>
  <si>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</si>
  <si>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</si>
  <si>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</si>
  <si>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</si>
  <si>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</si>
  <si>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</si>
  <si>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</si>
  <si>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</si>
  <si>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</si>
  <si>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</si>
  <si>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</si>
  <si>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</si>
  <si>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</si>
  <si>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</si>
  <si>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</si>
  <si>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</si>
  <si>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</si>
  <si>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</si>
  <si>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</si>
  <si>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</si>
  <si>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</si>
  <si>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</si>
  <si>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</si>
  <si>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</si>
  <si>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</si>
  <si>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</si>
  <si>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</si>
  <si>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</si>
  <si>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</si>
  <si>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</si>
  <si>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</si>
  <si>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</si>
  <si>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</si>
  <si>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</si>
  <si>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</si>
  <si>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</si>
  <si>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</si>
  <si>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</si>
  <si>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</si>
  <si>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</si>
  <si>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</si>
  <si>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</si>
  <si>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</si>
  <si>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</si>
  <si>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</si>
  <si>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</si>
  <si>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</si>
  <si>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</si>
  <si>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</si>
  <si>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</si>
  <si>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</si>
  <si>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</si>
  <si>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</si>
  <si>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</si>
  <si>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</si>
  <si>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</si>
  <si>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</si>
  <si>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</si>
  <si>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</si>
  <si>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</si>
  <si>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</si>
  <si>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</si>
  <si>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</si>
  <si>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</si>
  <si>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</si>
  <si>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</si>
  <si>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</si>
  <si>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</si>
  <si>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</si>
  <si>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</si>
  <si>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</si>
  <si>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</si>
  <si>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</si>
  <si>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</si>
  <si>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</si>
  <si>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</si>
  <si>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</si>
  <si>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</si>
  <si>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</si>
  <si>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</si>
  <si>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</si>
  <si>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</si>
  <si>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</si>
  <si>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</si>
  <si>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</si>
  <si>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</si>
  <si>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</si>
  <si>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</si>
  <si>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</si>
  <si>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</si>
  <si>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</si>
  <si>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</si>
  <si>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</si>
  <si>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</si>
  <si>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</si>
  <si>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</si>
  <si>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</si>
  <si>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</si>
  <si>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</si>
  <si>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</si>
  <si>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</si>
  <si>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</si>
  <si>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</si>
  <si>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</si>
  <si>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</si>
  <si>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</si>
  <si>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</si>
  <si>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</si>
  <si>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</si>
  <si>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</si>
  <si>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</si>
  <si>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</si>
  <si>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</si>
  <si>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</si>
  <si>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</si>
  <si>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</si>
  <si>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</si>
  <si>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</si>
  <si>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</si>
  <si>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</si>
  <si>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</si>
  <si>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</si>
  <si>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</si>
  <si>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</si>
  <si>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</si>
  <si>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</si>
  <si>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</si>
  <si>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</si>
  <si>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</si>
  <si>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</si>
  <si>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</si>
  <si>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</si>
  <si>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</si>
  <si>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</si>
  <si>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</si>
  <si>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</si>
  <si>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</si>
  <si>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</si>
  <si>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</si>
  <si>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</si>
  <si>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</si>
  <si>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</si>
  <si>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</si>
  <si>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</si>
  <si>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</si>
  <si>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</si>
  <si>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</si>
  <si>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</si>
  <si>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</si>
  <si>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</si>
  <si>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</si>
  <si>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</si>
  <si>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</si>
  <si>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</si>
  <si>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</si>
  <si>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</si>
  <si>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</si>
  <si>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</si>
  <si>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</si>
  <si>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</si>
  <si>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</si>
  <si>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</si>
  <si>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</si>
  <si>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</si>
  <si>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</si>
  <si>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</si>
  <si>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</si>
  <si>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</si>
  <si>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</si>
  <si>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</si>
  <si>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</si>
  <si>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</si>
  <si>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</si>
  <si>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</si>
  <si>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</si>
  <si>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</si>
  <si>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</si>
  <si>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</si>
  <si>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</si>
  <si>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</si>
  <si>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</si>
  <si>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</si>
  <si>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</si>
  <si>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</si>
  <si>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</si>
  <si>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</si>
  <si>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</si>
  <si>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</si>
  <si>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</si>
  <si>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</si>
  <si>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</si>
  <si>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</si>
  <si>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</si>
  <si>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</si>
  <si>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</si>
  <si>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</si>
  <si>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</si>
  <si>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</si>
  <si>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</si>
  <si>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</si>
  <si>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</si>
  <si>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</si>
  <si>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</si>
  <si>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</si>
  <si>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</si>
  <si>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</si>
  <si>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</si>
  <si>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</si>
  <si>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</si>
  <si>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</si>
  <si>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</si>
  <si>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</si>
  <si>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</si>
  <si>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</si>
  <si>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</si>
  <si>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</si>
  <si>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</si>
  <si>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</si>
  <si>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</si>
  <si>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</si>
  <si>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</si>
  <si>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</si>
  <si>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</si>
  <si>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</si>
  <si>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</si>
  <si>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</si>
  <si>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</si>
  <si>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</si>
  <si>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</si>
  <si>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</si>
  <si>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</si>
  <si>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</si>
  <si>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</si>
  <si>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</si>
  <si>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</si>
  <si>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</si>
  <si>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</si>
  <si>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</si>
  <si>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</si>
  <si>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</si>
  <si>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</si>
  <si>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</si>
  <si>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</si>
  <si>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</si>
  <si>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</si>
  <si>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</si>
  <si>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</si>
  <si>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</si>
  <si>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</si>
  <si>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</si>
  <si>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</si>
  <si>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</si>
  <si>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</si>
  <si>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</si>
  <si>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</si>
  <si>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</si>
  <si>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</si>
  <si>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</si>
  <si>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</si>
  <si>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</si>
  <si>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</si>
  <si>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</si>
  <si>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</si>
  <si>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</si>
  <si>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</si>
  <si>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</si>
  <si>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</si>
  <si>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</si>
  <si>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</si>
  <si>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</si>
  <si>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</si>
  <si>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</si>
  <si>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</si>
  <si>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</si>
  <si>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</si>
  <si>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</si>
  <si>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</si>
  <si>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</si>
  <si>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</si>
  <si>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</si>
  <si>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</si>
  <si>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</si>
  <si>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</si>
  <si>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</si>
  <si>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</si>
  <si>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</si>
  <si>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</si>
  <si>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</si>
  <si>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</si>
  <si>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</si>
  <si>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</si>
  <si>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</si>
  <si>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</si>
  <si>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</si>
  <si>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</si>
  <si>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</si>
  <si>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</si>
  <si>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</si>
  <si>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</si>
  <si>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</si>
  <si>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</si>
  <si>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</si>
  <si>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</si>
  <si>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</si>
  <si>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</si>
  <si>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</si>
  <si>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</si>
  <si>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</si>
  <si>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</si>
  <si>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</si>
  <si>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</si>
  <si>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</si>
  <si>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</si>
  <si>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</si>
  <si>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</si>
  <si>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</si>
  <si>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</si>
  <si>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</si>
  <si>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</si>
  <si>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</si>
  <si>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</si>
  <si>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</si>
  <si>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</si>
  <si>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</si>
  <si>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</si>
  <si>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</si>
  <si>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</si>
  <si>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</si>
  <si>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</si>
  <si>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</si>
  <si>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</si>
  <si>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</si>
  <si>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</si>
  <si>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</si>
  <si>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</si>
  <si>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</si>
  <si>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</si>
  <si>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</si>
  <si>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</si>
  <si>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</si>
  <si>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</si>
  <si>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</si>
  <si>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</si>
  <si>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</si>
  <si>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</si>
  <si>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</si>
  <si>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</si>
  <si>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</si>
  <si>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</si>
  <si>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</si>
  <si>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</si>
  <si>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</si>
  <si>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</si>
  <si>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</si>
  <si>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</si>
  <si>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</si>
  <si>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</si>
  <si>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</si>
  <si>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</si>
  <si>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</si>
  <si>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</si>
  <si>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</si>
  <si>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</si>
  <si>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</si>
  <si>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</si>
  <si>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</si>
  <si>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</si>
  <si>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</si>
  <si>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</si>
  <si>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</si>
  <si>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</si>
  <si>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</si>
  <si>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</si>
  <si>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</si>
  <si>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</si>
  <si>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</si>
  <si>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</si>
  <si>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</si>
  <si>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</si>
  <si>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</si>
  <si>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</si>
  <si>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</si>
  <si>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</si>
  <si>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</si>
  <si>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</si>
  <si>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</si>
  <si>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</si>
  <si>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</si>
  <si>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</si>
  <si>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</si>
  <si>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</si>
  <si>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</si>
  <si>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</si>
  <si>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</si>
  <si>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</si>
  <si>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</si>
  <si>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</si>
  <si>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</si>
  <si>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</si>
  <si>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</si>
  <si>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</si>
  <si>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</si>
  <si>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</si>
  <si>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</si>
  <si>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</si>
  <si>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</si>
  <si>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</si>
  <si>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</si>
  <si>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</si>
  <si>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</si>
  <si>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</si>
  <si>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</si>
  <si>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</si>
  <si>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</si>
  <si>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</si>
  <si>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</si>
  <si>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</si>
  <si>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</si>
  <si>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</si>
  <si>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</si>
  <si>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</si>
  <si>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</si>
  <si>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</si>
  <si>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</si>
  <si>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</si>
  <si>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</si>
  <si>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</si>
  <si>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</si>
  <si>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</si>
  <si>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</si>
  <si>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</si>
  <si>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</si>
  <si>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</si>
  <si>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</si>
  <si>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</si>
  <si>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</si>
  <si>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</si>
  <si>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</si>
  <si>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</si>
  <si>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</si>
  <si>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</si>
  <si>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</si>
  <si>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</si>
  <si>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</si>
  <si>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</si>
  <si>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</si>
  <si>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</si>
  <si>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</si>
  <si>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</si>
  <si>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</si>
  <si>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</si>
  <si>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</si>
  <si>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</si>
  <si>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</si>
  <si>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</si>
  <si>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</si>
  <si>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</si>
  <si>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</si>
  <si>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</si>
  <si>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</si>
  <si>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</si>
  <si>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</si>
  <si>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</si>
  <si>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</si>
  <si>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</si>
  <si>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</si>
  <si>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</si>
  <si>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</si>
  <si>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</si>
  <si>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</si>
  <si>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</si>
  <si>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</si>
  <si>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</si>
  <si>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</si>
  <si>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</si>
  <si>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</si>
  <si>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</si>
  <si>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</si>
  <si>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</si>
  <si>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</si>
  <si>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</si>
  <si>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</si>
  <si>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</si>
  <si>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</si>
  <si>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</si>
  <si>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</si>
  <si>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</si>
  <si>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</si>
  <si>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</si>
  <si>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</si>
  <si>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</si>
  <si>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</si>
  <si>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</si>
  <si>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</si>
  <si>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</si>
  <si>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</si>
  <si>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</si>
  <si>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</si>
  <si>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</si>
  <si>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</si>
  <si>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</si>
  <si>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</si>
  <si>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</si>
  <si>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</si>
  <si>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</si>
  <si>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</si>
  <si>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</si>
  <si>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</si>
  <si>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</si>
  <si>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</si>
  <si>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</si>
  <si>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</si>
  <si>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</si>
  <si>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</si>
  <si>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</si>
  <si>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</si>
  <si>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</si>
  <si>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</si>
  <si>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</si>
  <si>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</si>
  <si>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</si>
  <si>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</si>
  <si>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</si>
  <si>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</si>
  <si>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</si>
  <si>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</si>
  <si>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</si>
  <si>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</si>
  <si>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</si>
  <si>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</si>
  <si>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</si>
  <si>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</si>
  <si>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</si>
  <si>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</si>
  <si>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</si>
  <si>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</si>
  <si>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</si>
  <si>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</si>
  <si>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</si>
  <si>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</si>
  <si>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</si>
  <si>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</si>
  <si>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</si>
  <si>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</si>
  <si>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</si>
  <si>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</si>
  <si>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</si>
  <si>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</si>
  <si>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</si>
  <si>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</si>
  <si>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</si>
  <si>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</si>
  <si>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</si>
  <si>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</si>
  <si>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</si>
  <si>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</si>
  <si>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</si>
  <si>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</si>
  <si>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</si>
  <si>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</si>
  <si>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</si>
  <si>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</si>
  <si>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</si>
  <si>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</si>
  <si>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</si>
  <si>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</si>
  <si>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</si>
  <si>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</si>
  <si>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</si>
  <si>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</si>
  <si>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</si>
  <si>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</si>
  <si>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</si>
  <si>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</si>
  <si>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</si>
  <si>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</si>
  <si>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</si>
  <si>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</si>
  <si>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</si>
  <si>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</si>
  <si>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</si>
  <si>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</si>
  <si>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</si>
  <si>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</si>
  <si>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</si>
  <si>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</si>
  <si>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</si>
  <si>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</si>
  <si>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</si>
  <si>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</si>
  <si>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</si>
  <si>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</si>
  <si>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</si>
  <si>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</si>
  <si>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</si>
  <si>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</si>
  <si>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</si>
  <si>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</si>
  <si>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</si>
  <si>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</si>
  <si>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</si>
  <si>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</si>
  <si>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</si>
  <si>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</si>
  <si>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</si>
  <si>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</si>
  <si>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</si>
  <si>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</si>
  <si>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</si>
  <si>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</si>
  <si>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</si>
  <si>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</si>
  <si>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</si>
  <si>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</si>
  <si>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</si>
  <si>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</si>
  <si>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</si>
  <si>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</si>
  <si>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</si>
  <si>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</si>
  <si>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</si>
  <si>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</si>
  <si>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</si>
  <si>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</si>
  <si>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</si>
  <si>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</si>
  <si>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</si>
  <si>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</si>
  <si>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</si>
  <si>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</si>
  <si>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</si>
  <si>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</si>
  <si>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</si>
  <si>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</si>
  <si>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</si>
  <si>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</si>
  <si>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</si>
  <si>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</si>
  <si>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</si>
  <si>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</si>
  <si>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</si>
  <si>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</si>
  <si>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</si>
  <si>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</si>
  <si>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</si>
  <si>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</si>
  <si>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</si>
  <si>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</si>
  <si>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</si>
  <si>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</si>
  <si>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</si>
  <si>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</si>
  <si>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</si>
  <si>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</si>
  <si>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</si>
  <si>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</si>
  <si>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</si>
  <si>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</si>
  <si>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</si>
  <si>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</si>
  <si>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</si>
  <si>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</si>
  <si>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</si>
  <si>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</si>
  <si>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</si>
  <si>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</si>
  <si>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</si>
  <si>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</si>
  <si>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</si>
  <si>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</si>
  <si>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</si>
  <si>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</si>
  <si>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</si>
  <si>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</si>
  <si>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</si>
  <si>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</si>
  <si>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</si>
  <si>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</si>
  <si>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</si>
  <si>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</si>
  <si>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</si>
  <si>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</si>
  <si>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</si>
  <si>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</si>
  <si>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</si>
  <si>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</si>
  <si>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</si>
  <si>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</si>
  <si>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</si>
  <si>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</si>
  <si>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</si>
  <si>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</si>
  <si>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</si>
  <si>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</si>
  <si>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</si>
  <si>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</si>
  <si>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</si>
  <si>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</si>
  <si>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</si>
  <si>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</si>
  <si>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</si>
  <si>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</si>
  <si>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</si>
  <si>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</si>
  <si>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</si>
  <si>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</si>
  <si>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</si>
  <si>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</si>
  <si>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</si>
  <si>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</si>
  <si>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</si>
  <si>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</si>
  <si>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</si>
  <si>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</si>
  <si>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</si>
  <si>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</si>
  <si>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</si>
  <si>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</si>
  <si>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</si>
  <si>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</si>
  <si>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</si>
  <si>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</si>
  <si>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</si>
  <si>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</si>
  <si>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</si>
  <si>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</si>
  <si>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</si>
  <si>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</si>
  <si>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</si>
  <si>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</si>
  <si>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</si>
  <si>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</si>
  <si>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</si>
  <si>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</si>
  <si>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</si>
  <si>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</si>
  <si>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</si>
  <si>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</si>
  <si>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</si>
  <si>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</si>
  <si>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</si>
  <si>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</si>
  <si>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</si>
  <si>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</si>
  <si>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</si>
  <si>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</si>
  <si>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</si>
  <si>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</si>
  <si>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</si>
  <si>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</si>
  <si>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</si>
  <si>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</si>
  <si>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</si>
  <si>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</si>
  <si>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</si>
  <si>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</si>
  <si>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</si>
  <si>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</si>
  <si>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</si>
  <si>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</si>
  <si>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</si>
  <si>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</si>
  <si>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</si>
  <si>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</si>
  <si>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</si>
  <si>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</si>
  <si>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</si>
  <si>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</si>
  <si>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</si>
  <si>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</si>
  <si>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</si>
  <si>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</si>
  <si>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</si>
  <si>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</si>
  <si>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</si>
  <si>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</si>
  <si>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</si>
  <si>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</si>
  <si>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</si>
  <si>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</si>
  <si>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</si>
  <si>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</si>
  <si>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</si>
  <si>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</si>
  <si>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</si>
  <si>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</si>
  <si>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</si>
  <si>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</si>
  <si>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</si>
  <si>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</si>
  <si>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</si>
  <si>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</si>
  <si>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</si>
  <si>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</si>
  <si>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</si>
  <si>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</si>
  <si>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</si>
  <si>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</si>
  <si>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</si>
  <si>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</si>
  <si>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</si>
  <si>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</si>
  <si>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</si>
  <si>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</si>
  <si>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</si>
  <si>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</si>
  <si>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</si>
  <si>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</si>
  <si>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</si>
  <si>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</si>
  <si>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</si>
  <si>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</si>
  <si>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</si>
  <si>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</si>
  <si>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</si>
  <si>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</si>
  <si>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</si>
  <si>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</si>
  <si>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</si>
  <si>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</si>
  <si>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</si>
  <si>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</si>
  <si>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</si>
  <si>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</si>
  <si>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</si>
  <si>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</si>
  <si>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</si>
  <si>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</si>
  <si>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</si>
  <si>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</si>
  <si>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</si>
  <si>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</si>
  <si>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</si>
  <si>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</si>
  <si>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</si>
  <si>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</si>
  <si>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</si>
  <si>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</si>
  <si>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</si>
  <si>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</si>
  <si>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</si>
  <si>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</si>
  <si>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</si>
  <si>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</si>
  <si>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</si>
  <si>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</si>
  <si>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</si>
  <si>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</si>
  <si>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</si>
  <si>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</si>
  <si>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</si>
  <si>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</si>
  <si>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</si>
  <si>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</si>
  <si>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</si>
  <si>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</si>
  <si>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</si>
  <si>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</si>
  <si>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</si>
  <si>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</si>
  <si>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</si>
  <si>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</si>
  <si>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</si>
  <si>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</si>
  <si>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</si>
  <si>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</si>
  <si>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</si>
  <si>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</si>
  <si>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</si>
  <si>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</si>
  <si>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</si>
  <si>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</si>
  <si>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</si>
  <si>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</si>
  <si>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</si>
  <si>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</si>
  <si>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</si>
  <si>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</si>
  <si>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</si>
  <si>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</si>
  <si>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</si>
  <si>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</si>
  <si>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</si>
  <si>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</si>
  <si>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</si>
  <si>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</si>
  <si>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</si>
  <si>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</si>
  <si>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</si>
  <si>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</si>
  <si>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</si>
  <si>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</si>
  <si>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</si>
  <si>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</si>
  <si>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</si>
  <si>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</si>
  <si>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</si>
  <si>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</si>
  <si>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</si>
  <si>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</si>
  <si>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</si>
  <si>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</si>
  <si>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</si>
  <si>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</si>
  <si>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</si>
  <si>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</si>
  <si>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</si>
  <si>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</si>
  <si>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</si>
  <si>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</si>
  <si>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</si>
  <si>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</si>
  <si>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</si>
  <si>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</si>
  <si>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</si>
  <si>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</si>
  <si>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</si>
  <si>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</si>
  <si>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</si>
  <si>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</si>
  <si>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</si>
  <si>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</si>
  <si>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</si>
  <si>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</si>
  <si>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</si>
  <si>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</si>
  <si>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</si>
  <si>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</si>
  <si>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</si>
  <si>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</si>
  <si>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</si>
  <si>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</si>
  <si>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</si>
  <si>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</si>
  <si>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</si>
  <si>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</si>
  <si>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</si>
  <si>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</si>
  <si>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</si>
  <si>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</si>
  <si>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</si>
  <si>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</si>
  <si>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</si>
  <si>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</si>
  <si>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</si>
  <si>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</si>
  <si>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</si>
  <si>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</si>
  <si>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</si>
  <si>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</si>
  <si>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</si>
  <si>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</si>
  <si>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</si>
  <si>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</si>
  <si>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</si>
  <si>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</si>
  <si>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</si>
  <si>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</si>
  <si>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</si>
  <si>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</si>
  <si>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</si>
  <si>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</si>
  <si>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</si>
  <si>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</si>
  <si>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</si>
  <si>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</si>
  <si>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</si>
  <si>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</si>
  <si>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</si>
  <si>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</si>
  <si>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</si>
  <si>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</si>
  <si>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</si>
  <si>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</si>
  <si>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</si>
  <si>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</si>
  <si>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</si>
  <si>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</si>
  <si>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</si>
  <si>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</si>
  <si>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</si>
  <si>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</si>
  <si>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</si>
  <si>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</si>
  <si>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</si>
  <si>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</si>
  <si>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</si>
  <si>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</si>
  <si>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</si>
  <si>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</si>
  <si>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</si>
  <si>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</si>
  <si>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</si>
  <si>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</si>
  <si>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</si>
  <si>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</si>
  <si>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</si>
  <si>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</si>
  <si>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</si>
  <si>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</si>
  <si>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</si>
  <si>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</si>
  <si>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</si>
  <si>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</si>
  <si>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</si>
  <si>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</si>
  <si>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</si>
  <si>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</si>
  <si>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</si>
  <si>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</si>
  <si>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</si>
  <si>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</si>
  <si>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</si>
  <si>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</si>
  <si>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</si>
  <si>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</si>
  <si>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</si>
  <si>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</si>
  <si>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</si>
  <si>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</si>
  <si>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</si>
  <si>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</si>
  <si>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</si>
  <si>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</si>
  <si>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</si>
  <si>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</si>
  <si>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</si>
  <si>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</si>
  <si>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</si>
  <si>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</si>
  <si>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</si>
  <si>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</si>
  <si>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</si>
  <si>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</si>
  <si>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</si>
  <si>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</si>
  <si>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</si>
  <si>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</si>
  <si>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</si>
  <si>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</si>
  <si>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</si>
  <si>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</si>
  <si>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</si>
  <si>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</si>
  <si>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</si>
  <si>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</si>
  <si>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</si>
  <si>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</si>
  <si>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</si>
  <si>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</si>
  <si>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</si>
  <si>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</si>
  <si>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</si>
  <si>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</si>
  <si>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</si>
  <si>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</si>
  <si>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</si>
  <si>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</si>
  <si>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</si>
  <si>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</si>
  <si>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</si>
  <si>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</si>
  <si>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</si>
  <si>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</si>
  <si>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</si>
  <si>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</si>
  <si>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</si>
  <si>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</si>
  <si>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</si>
  <si>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</si>
  <si>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</si>
  <si>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</si>
  <si>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</si>
  <si>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</si>
  <si>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</si>
  <si>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</si>
  <si>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</si>
  <si>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</si>
  <si>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</si>
  <si>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</si>
  <si>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</si>
  <si>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</si>
  <si>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</si>
  <si>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</si>
  <si>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</si>
  <si>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</si>
  <si>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</si>
  <si>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</si>
  <si>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</si>
  <si>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</si>
  <si>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</si>
  <si>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</si>
  <si>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</si>
  <si>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</si>
  <si>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</si>
  <si>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</si>
  <si>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</si>
  <si>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</si>
  <si>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</si>
  <si>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</si>
  <si>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</si>
  <si>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</si>
  <si>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</si>
  <si>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</si>
  <si>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</si>
  <si>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</si>
  <si>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</si>
  <si>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</si>
  <si>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</si>
  <si>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</si>
  <si>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</si>
  <si>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</si>
  <si>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</si>
  <si>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</si>
  <si>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</si>
  <si>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</si>
  <si>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</si>
  <si>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</si>
  <si>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</si>
  <si>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</si>
  <si>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</si>
  <si>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</si>
  <si>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</si>
  <si>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</si>
  <si>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</si>
  <si>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</si>
  <si>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</si>
  <si>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</si>
  <si>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</si>
  <si>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</si>
  <si>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</si>
  <si>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</si>
  <si>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</si>
  <si>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</si>
  <si>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</si>
  <si>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</si>
  <si>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</si>
  <si>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</si>
  <si>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</si>
  <si>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</si>
  <si>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</si>
  <si>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</si>
  <si>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</si>
  <si>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</si>
  <si>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</si>
  <si>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</si>
  <si>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</si>
  <si>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</si>
  <si>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</si>
  <si>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</si>
  <si>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</si>
  <si>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</si>
  <si>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</si>
  <si>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</si>
  <si>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</si>
  <si>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</si>
  <si>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</si>
  <si>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</si>
  <si>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</si>
  <si>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</si>
  <si>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</si>
  <si>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</si>
  <si>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</si>
  <si>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</si>
  <si>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</si>
  <si>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</si>
  <si>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</si>
  <si>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</si>
  <si>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</si>
  <si>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</si>
  <si>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</si>
  <si>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</si>
  <si>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</si>
  <si>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</si>
  <si>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</si>
  <si>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</si>
  <si>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</si>
  <si>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</si>
  <si>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</si>
  <si>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</si>
  <si>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</si>
  <si>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</si>
  <si>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</si>
  <si>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</si>
  <si>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</si>
  <si>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</si>
  <si>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</si>
  <si>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</si>
  <si>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</si>
  <si>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</si>
  <si>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</si>
  <si>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</si>
  <si>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</si>
  <si>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</si>
  <si>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</si>
  <si>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</si>
  <si>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</si>
  <si>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</si>
  <si>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</si>
  <si>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</si>
  <si>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</si>
  <si>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</si>
  <si>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</si>
  <si>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</si>
  <si>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</si>
  <si>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</si>
  <si>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</si>
  <si>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</si>
  <si>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</si>
  <si>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</si>
  <si>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</si>
  <si>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</si>
  <si>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</si>
  <si>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</si>
  <si>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</si>
  <si>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</si>
  <si>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</si>
  <si>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</si>
  <si>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</si>
  <si>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</si>
  <si>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</si>
  <si>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</si>
  <si>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</si>
  <si>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</si>
  <si>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</si>
  <si>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</si>
  <si>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</si>
  <si>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</si>
  <si>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</si>
  <si>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</si>
  <si>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</si>
  <si>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</si>
  <si>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</si>
  <si>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</si>
  <si>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</si>
  <si>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</si>
  <si>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</si>
  <si>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</si>
  <si>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</si>
  <si>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</si>
  <si>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</si>
  <si>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</si>
  <si>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</si>
  <si>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</si>
  <si>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</si>
  <si>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</si>
  <si>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</si>
  <si>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</si>
  <si>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</si>
  <si>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</si>
  <si>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</si>
  <si>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</si>
  <si>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</si>
  <si>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</si>
  <si>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</si>
  <si>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</si>
  <si>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</si>
  <si>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</si>
  <si>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</si>
  <si>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</si>
  <si>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</si>
  <si>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</si>
  <si>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</si>
  <si>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</si>
  <si>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</si>
  <si>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</si>
  <si>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</si>
  <si>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</si>
  <si>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</si>
  <si>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</si>
  <si>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</si>
  <si>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</si>
  <si>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</si>
  <si>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</si>
  <si>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</si>
  <si>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</si>
  <si>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</si>
  <si>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</si>
  <si>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</si>
  <si>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</si>
  <si>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</si>
  <si>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</si>
  <si>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</si>
  <si>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</si>
  <si>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</si>
  <si>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</si>
  <si>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</si>
  <si>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</si>
  <si>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</si>
  <si>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</si>
  <si>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</si>
  <si>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</si>
  <si>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</si>
  <si>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</si>
  <si>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</si>
  <si>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</si>
  <si>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</si>
  <si>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</si>
  <si>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</si>
  <si>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</si>
  <si>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</si>
  <si>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</si>
  <si>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</si>
  <si>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</si>
  <si>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</si>
  <si>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</si>
  <si>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</si>
  <si>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</si>
  <si>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</si>
  <si>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</si>
  <si>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</si>
  <si>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</si>
  <si>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</si>
  <si>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</si>
  <si>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</si>
  <si>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</si>
  <si>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</si>
  <si>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</si>
  <si>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</si>
  <si>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</si>
  <si>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</si>
  <si>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</si>
  <si>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</si>
  <si>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</si>
  <si>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</si>
  <si>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</si>
  <si>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</si>
  <si>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</si>
  <si>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</si>
  <si>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</si>
  <si>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</si>
  <si>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</si>
  <si>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</si>
  <si>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</si>
  <si>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</si>
  <si>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</si>
  <si>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</si>
  <si>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</si>
  <si>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</si>
  <si>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</si>
  <si>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</si>
  <si>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</si>
  <si>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</si>
  <si>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</si>
  <si>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</si>
  <si>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</si>
  <si>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</si>
  <si>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</si>
  <si>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</si>
  <si>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</si>
  <si>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</si>
  <si>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</si>
  <si>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</si>
  <si>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</si>
  <si>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</si>
  <si>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</si>
  <si>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</si>
  <si>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</si>
  <si>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</si>
  <si>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</si>
  <si>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</si>
  <si>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</si>
  <si>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</si>
  <si>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</si>
  <si>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</si>
  <si>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</si>
  <si>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</si>
  <si>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</si>
  <si>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</si>
  <si>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</si>
  <si>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</si>
  <si>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</si>
  <si>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</si>
  <si>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</si>
  <si>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</si>
  <si>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</si>
  <si>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</si>
  <si>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</si>
  <si>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</si>
  <si>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</si>
  <si>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</si>
  <si>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</si>
  <si>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</si>
  <si>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</si>
  <si>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</si>
  <si>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</si>
  <si>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</si>
  <si>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</si>
  <si>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</si>
  <si>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</si>
  <si>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</si>
  <si>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</si>
  <si>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</si>
  <si>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</si>
  <si>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</si>
  <si>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</si>
  <si>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</si>
  <si>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</si>
  <si>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</si>
  <si>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</si>
  <si>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</si>
  <si>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</si>
  <si>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</si>
  <si>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</si>
  <si>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</si>
  <si>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</si>
  <si>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</si>
  <si>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</si>
  <si>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</si>
  <si>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</si>
  <si>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</si>
  <si>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</si>
  <si>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</si>
  <si>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</si>
  <si>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</si>
  <si>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</si>
  <si>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</si>
  <si>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</si>
  <si>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</si>
  <si>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</si>
  <si>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</si>
  <si>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</si>
  <si>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</si>
  <si>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</si>
  <si>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</si>
  <si>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</si>
  <si>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</si>
  <si>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</si>
  <si>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</si>
  <si>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</si>
  <si>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</si>
  <si>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</si>
  <si>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</si>
  <si>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</si>
  <si>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</si>
  <si>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</si>
  <si>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</si>
  <si>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</si>
  <si>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</si>
  <si>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</si>
  <si>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</si>
  <si>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</si>
  <si>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</si>
  <si>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</si>
  <si>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</si>
  <si>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</si>
  <si>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</si>
  <si>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</si>
  <si>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</si>
  <si>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</si>
  <si>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</si>
  <si>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</si>
  <si>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</si>
  <si>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</si>
  <si>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</si>
  <si>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</si>
  <si>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</si>
  <si>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</si>
  <si>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</si>
  <si>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</si>
  <si>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</si>
  <si>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</si>
  <si>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</si>
  <si>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</si>
  <si>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</si>
  <si>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</si>
  <si>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</si>
  <si>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</si>
  <si>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</si>
  <si>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</si>
  <si>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</si>
  <si>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</si>
  <si>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</si>
  <si>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</si>
  <si>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</si>
  <si>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</si>
  <si>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</si>
  <si>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</si>
  <si>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</si>
  <si>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</si>
  <si>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</si>
  <si>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</si>
  <si>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</si>
  <si>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</si>
  <si>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</si>
  <si>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</si>
  <si>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</si>
  <si>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</si>
  <si>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</si>
  <si>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</si>
  <si>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</si>
  <si>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</si>
  <si>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</si>
  <si>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</si>
  <si>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</si>
  <si>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</si>
  <si>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</si>
  <si>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</si>
  <si>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</si>
  <si>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</si>
  <si>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</si>
  <si>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</si>
  <si>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</si>
  <si>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</si>
  <si>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</si>
  <si>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</si>
  <si>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</si>
  <si>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</si>
  <si>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</si>
  <si>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</si>
  <si>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</si>
  <si>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</si>
  <si>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</si>
  <si>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</si>
  <si>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</si>
  <si>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</si>
  <si>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</si>
  <si>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</si>
  <si>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</si>
  <si>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</si>
  <si>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</si>
  <si>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</si>
  <si>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</si>
  <si>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</si>
  <si>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</si>
  <si>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</si>
  <si>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</si>
  <si>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</si>
  <si>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</si>
  <si>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</si>
  <si>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</si>
  <si>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</si>
  <si>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</si>
  <si>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</si>
  <si>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</si>
  <si>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</si>
  <si>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</si>
  <si>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</si>
  <si>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</si>
  <si>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</si>
  <si>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</si>
  <si>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</si>
  <si>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</si>
  <si>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</si>
  <si>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</si>
  <si>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</si>
  <si>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</si>
  <si>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</si>
  <si>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</si>
  <si>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</si>
  <si>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</si>
  <si>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</si>
  <si>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</si>
  <si>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</si>
  <si>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</si>
  <si>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</si>
  <si>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</si>
  <si>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</si>
  <si>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</si>
  <si>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</si>
  <si>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</si>
  <si>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</si>
  <si>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</si>
  <si>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</si>
  <si>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</si>
  <si>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</si>
  <si>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</si>
  <si>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</si>
  <si>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</si>
  <si>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</si>
  <si>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</si>
  <si>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</si>
  <si>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</si>
  <si>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</si>
  <si>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</si>
  <si>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</si>
  <si>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</si>
  <si>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</si>
  <si>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</si>
  <si>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</si>
  <si>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</si>
  <si>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</si>
  <si>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</si>
  <si>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</si>
  <si>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</si>
  <si>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</si>
  <si>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</si>
  <si>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</si>
  <si>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</si>
  <si>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</si>
  <si>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</si>
  <si>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</si>
  <si>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</si>
  <si>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</si>
  <si>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</si>
  <si>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</si>
  <si>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</si>
  <si>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</si>
  <si>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</si>
  <si>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</si>
  <si>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</si>
  <si>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</si>
  <si>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</si>
  <si>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</si>
  <si>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</si>
  <si>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</si>
  <si>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</si>
  <si>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</si>
  <si>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</si>
  <si>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</si>
  <si>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</si>
  <si>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</si>
  <si>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</si>
  <si>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</si>
  <si>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</si>
  <si>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</si>
  <si>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</si>
  <si>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</si>
  <si>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</si>
  <si>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</si>
  <si>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</si>
  <si>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</si>
  <si>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</si>
  <si>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</si>
  <si>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</si>
  <si>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</si>
  <si>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</si>
  <si>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</si>
  <si>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</si>
  <si>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</si>
  <si>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</si>
  <si>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</si>
  <si>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</si>
  <si>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</si>
  <si>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</si>
  <si>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</si>
  <si>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</si>
  <si>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</si>
  <si>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</si>
  <si>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</si>
  <si>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</si>
  <si>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</si>
  <si>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</si>
  <si>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</si>
  <si>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</si>
  <si>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</si>
  <si>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</si>
  <si>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</si>
  <si>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</si>
  <si>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</si>
  <si>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</si>
  <si>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</si>
  <si>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</si>
  <si>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</si>
  <si>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</si>
  <si>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</si>
  <si>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</si>
  <si>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</si>
  <si>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</si>
  <si>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</si>
  <si>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</si>
  <si>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</si>
  <si>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</si>
  <si>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</si>
  <si>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</si>
  <si>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</si>
  <si>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</si>
  <si>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</si>
  <si>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</si>
  <si>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</si>
  <si>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</si>
  <si>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</si>
  <si>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</si>
  <si>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</si>
  <si>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</si>
  <si>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</si>
  <si>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</si>
  <si>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</si>
  <si>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</si>
  <si>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</si>
  <si>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</si>
  <si>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</si>
  <si>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</si>
  <si>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</si>
  <si>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</si>
  <si>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</si>
  <si>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</si>
  <si>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</si>
  <si>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</si>
  <si>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</si>
  <si>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</si>
  <si>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</si>
  <si>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</si>
  <si>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</si>
  <si>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</si>
  <si>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</si>
  <si>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</si>
  <si>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</si>
  <si>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</si>
  <si>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</si>
  <si>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</si>
  <si>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</si>
  <si>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</si>
  <si>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</si>
  <si>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</si>
  <si>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</si>
  <si>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</si>
  <si>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</si>
  <si>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</si>
  <si>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</si>
  <si>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</si>
  <si>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</si>
  <si>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</si>
  <si>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</si>
  <si>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</si>
  <si>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</si>
  <si>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</si>
  <si>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</si>
  <si>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</si>
  <si>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</si>
  <si>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</si>
  <si>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</si>
  <si>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</si>
  <si>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</si>
  <si>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</si>
  <si>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</si>
  <si>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</si>
  <si>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</si>
  <si>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</si>
  <si>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</si>
  <si>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</si>
  <si>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</si>
  <si>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</si>
  <si>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</si>
  <si>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</si>
  <si>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</si>
  <si>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</si>
  <si>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</si>
  <si>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</si>
  <si>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</si>
  <si>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</si>
  <si>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</si>
  <si>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</si>
  <si>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</si>
  <si>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</si>
  <si>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</si>
  <si>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</si>
  <si>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</si>
  <si>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</si>
  <si>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</si>
  <si>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</si>
  <si>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</si>
  <si>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</si>
  <si>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</si>
  <si>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</si>
  <si>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</si>
  <si>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</si>
  <si>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</si>
  <si>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</si>
  <si>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</si>
  <si>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</si>
  <si>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</si>
  <si>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</si>
  <si>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</si>
  <si>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</si>
  <si>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</si>
  <si>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</si>
  <si>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</si>
  <si>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</si>
  <si>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</si>
  <si>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</si>
  <si>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</si>
  <si>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</si>
  <si>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</si>
  <si>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</si>
  <si>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</si>
  <si>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</si>
  <si>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</si>
  <si>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</si>
  <si>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</si>
  <si>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</si>
  <si>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</si>
  <si>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</si>
  <si>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</si>
  <si>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</si>
  <si>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</si>
  <si>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</si>
  <si>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</si>
  <si>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</si>
  <si>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</si>
  <si>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</si>
  <si>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</si>
  <si>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</si>
  <si>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</si>
  <si>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</si>
  <si>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</si>
  <si>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</si>
  <si>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</si>
  <si>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</si>
  <si>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</si>
  <si>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</si>
  <si>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</si>
  <si>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</si>
  <si>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</si>
  <si>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</si>
  <si>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</si>
  <si>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</si>
  <si>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</si>
  <si>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</si>
  <si>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</si>
  <si>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</si>
  <si>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</si>
  <si>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</si>
  <si>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</si>
  <si>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</si>
  <si>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</si>
  <si>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</si>
  <si>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</si>
  <si>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</si>
  <si>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</si>
  <si>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</si>
  <si>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</si>
  <si>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</si>
  <si>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</si>
  <si>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</si>
  <si>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</si>
  <si>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</si>
  <si>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</si>
  <si>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</si>
  <si>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</si>
  <si>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</si>
  <si>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</si>
  <si>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</si>
  <si>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</si>
  <si>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</si>
  <si>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</si>
  <si>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</si>
  <si>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</si>
  <si>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</si>
  <si>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</si>
  <si>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</si>
  <si>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</si>
  <si>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</si>
  <si>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</si>
  <si>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</si>
  <si>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</si>
  <si>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</si>
  <si>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</si>
  <si>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</si>
  <si>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</si>
  <si>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</si>
  <si>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</si>
  <si>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</si>
  <si>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</si>
  <si>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</si>
  <si>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</si>
  <si>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</si>
  <si>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</si>
  <si>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</si>
  <si>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</si>
  <si>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</si>
  <si>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</si>
  <si>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</si>
  <si>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</si>
  <si>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</si>
  <si>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</si>
  <si>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</si>
  <si>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</si>
  <si>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</si>
  <si>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</si>
  <si>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</si>
  <si>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</si>
  <si>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</si>
  <si>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</si>
  <si>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</si>
  <si>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</si>
  <si>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</si>
  <si>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</si>
  <si>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</si>
  <si>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</si>
  <si>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</si>
  <si>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</si>
  <si>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</si>
  <si>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</si>
  <si>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</si>
  <si>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</si>
  <si>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</si>
  <si>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</si>
  <si>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</si>
  <si>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</si>
  <si>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</si>
  <si>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</si>
  <si>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</si>
  <si>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</si>
  <si>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</si>
  <si>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</si>
  <si>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</si>
  <si>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</si>
  <si>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</si>
  <si>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</si>
  <si>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</si>
  <si>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</si>
  <si>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</si>
  <si>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</si>
  <si>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</si>
  <si>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</si>
  <si>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</si>
  <si>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</si>
  <si>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</si>
  <si>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</si>
  <si>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</si>
  <si>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</si>
  <si>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</si>
  <si>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</si>
  <si>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</si>
  <si>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</si>
  <si>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</si>
  <si>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</si>
  <si>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</si>
  <si>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</si>
  <si>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</si>
  <si>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</si>
  <si>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</si>
  <si>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</si>
  <si>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</si>
  <si>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</si>
  <si>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</si>
  <si>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</si>
  <si>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</si>
  <si>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</si>
  <si>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</si>
  <si>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</si>
  <si>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</si>
  <si>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</si>
  <si>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</si>
  <si>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</si>
  <si>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</si>
  <si>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</si>
  <si>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</si>
  <si>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</si>
  <si>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</si>
  <si>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</si>
  <si>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</si>
  <si>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</si>
  <si>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</si>
  <si>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</si>
  <si>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</si>
  <si>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</si>
  <si>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</si>
  <si>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</si>
  <si>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</si>
  <si>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</si>
  <si>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</si>
  <si>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</si>
  <si>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</si>
  <si>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</si>
  <si>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</si>
  <si>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</si>
  <si>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</si>
  <si>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</si>
  <si>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</si>
  <si>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</si>
  <si>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</si>
  <si>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</si>
  <si>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</si>
  <si>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</si>
  <si>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</si>
  <si>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</si>
  <si>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</si>
  <si>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</si>
  <si>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</si>
  <si>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</si>
  <si>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</si>
  <si>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</si>
  <si>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</si>
  <si>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</si>
  <si>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</si>
  <si>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</si>
  <si>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</si>
  <si>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</si>
  <si>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</si>
  <si>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</si>
  <si>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</si>
  <si>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</si>
  <si>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</si>
  <si>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</si>
  <si>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</si>
  <si>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</si>
  <si>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</si>
  <si>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</si>
  <si>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</si>
  <si>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</si>
  <si>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</si>
  <si>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</si>
  <si>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</si>
  <si>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</si>
  <si>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</si>
  <si>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</si>
  <si>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</si>
  <si>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</si>
  <si>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</si>
  <si>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</si>
  <si>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</si>
  <si>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</si>
  <si>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</si>
  <si>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</si>
  <si>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</si>
  <si>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</si>
  <si>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</si>
  <si>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</si>
  <si>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</si>
  <si>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</si>
  <si>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</si>
  <si>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</si>
  <si>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</si>
  <si>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</si>
  <si>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</si>
  <si>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</si>
  <si>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</si>
  <si>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</si>
  <si>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</si>
  <si>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</si>
  <si>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</si>
  <si>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</si>
  <si>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</si>
  <si>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</si>
  <si>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</si>
  <si>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</si>
  <si>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</si>
  <si>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</si>
  <si>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</si>
  <si>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</si>
  <si>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</si>
  <si>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</si>
  <si>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</si>
  <si>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</si>
  <si>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</si>
  <si>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</si>
  <si>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</si>
  <si>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</si>
  <si>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</si>
  <si>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</si>
  <si>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</si>
  <si>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</si>
  <si>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</si>
  <si>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</si>
  <si>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</si>
  <si>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</si>
  <si>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</si>
  <si>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</si>
  <si>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</si>
  <si>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</si>
  <si>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</si>
  <si>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</si>
  <si>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</si>
  <si>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</si>
  <si>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</si>
  <si>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</si>
  <si>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</si>
  <si>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</si>
  <si>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</si>
  <si>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</si>
  <si>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</si>
  <si>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</si>
  <si>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</si>
  <si>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</si>
  <si>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</si>
  <si>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</si>
  <si>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</si>
  <si>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</si>
  <si>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</si>
  <si>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</si>
  <si>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</si>
  <si>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</si>
  <si>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</si>
  <si>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</si>
  <si>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</si>
  <si>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</si>
  <si>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</si>
  <si>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</si>
  <si>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</si>
  <si>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</si>
  <si>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</si>
  <si>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</si>
  <si>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</si>
  <si>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</si>
  <si>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</si>
  <si>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</si>
  <si>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</si>
  <si>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</si>
  <si>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</si>
  <si>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</si>
  <si>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</si>
  <si>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</si>
  <si>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</si>
  <si>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</si>
  <si>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</si>
  <si>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</si>
  <si>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</si>
  <si>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</si>
  <si>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</si>
  <si>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</si>
  <si>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</si>
  <si>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</si>
  <si>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</si>
  <si>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</si>
  <si>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</si>
  <si>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</si>
  <si>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</si>
  <si>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</si>
  <si>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</si>
  <si>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</si>
  <si>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</si>
  <si>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</si>
  <si>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</si>
  <si>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</si>
  <si>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</si>
  <si>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</si>
  <si>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</si>
  <si>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</si>
  <si>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</si>
  <si>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</si>
  <si>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</si>
  <si>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</si>
  <si>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</si>
  <si>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</si>
  <si>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</si>
  <si>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</si>
  <si>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</si>
  <si>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</si>
  <si>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</si>
  <si>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</si>
  <si>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</si>
  <si>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</si>
  <si>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</si>
  <si>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</si>
  <si>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</si>
  <si>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</si>
  <si>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</si>
  <si>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</si>
  <si>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</si>
  <si>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</si>
  <si>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</si>
  <si>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</si>
  <si>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</si>
  <si>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</si>
  <si>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</si>
  <si>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</si>
  <si>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</si>
  <si>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</si>
  <si>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</si>
  <si>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</si>
  <si>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</si>
  <si>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</si>
  <si>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</si>
  <si>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</si>
  <si>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</si>
  <si>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</si>
  <si>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</si>
  <si>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</si>
  <si>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</si>
  <si>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</si>
  <si>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</si>
  <si>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</si>
  <si>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</si>
  <si>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</si>
  <si>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</si>
  <si>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</si>
  <si>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</si>
  <si>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</si>
  <si>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</si>
  <si>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</si>
  <si>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</si>
  <si>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</si>
  <si>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</si>
  <si>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</si>
  <si>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</si>
  <si>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</si>
  <si>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</si>
  <si>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</si>
  <si>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</si>
  <si>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</si>
  <si>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</si>
  <si>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</si>
  <si>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</si>
  <si>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</si>
  <si>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</si>
  <si>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</si>
  <si>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</si>
  <si>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</si>
  <si>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</si>
  <si>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</si>
  <si>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</si>
  <si>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</si>
  <si>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</si>
  <si>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</si>
  <si>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</si>
  <si>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</si>
  <si>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</si>
  <si>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</si>
  <si>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</si>
  <si>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</si>
  <si>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</si>
  <si>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</si>
  <si>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</si>
  <si>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</si>
  <si>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</si>
  <si>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</si>
  <si>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</si>
  <si>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</si>
  <si>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</si>
  <si>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</si>
  <si>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</si>
  <si>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</si>
  <si>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</si>
  <si>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</si>
  <si>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</si>
  <si>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</si>
  <si>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</si>
  <si>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</si>
  <si>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</si>
  <si>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</si>
  <si>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</si>
  <si>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</si>
  <si>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</si>
  <si>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</si>
  <si>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</si>
  <si>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</si>
  <si>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</si>
  <si>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</si>
  <si>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</si>
  <si>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</si>
  <si>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</si>
  <si>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</si>
  <si>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</si>
  <si>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</si>
  <si>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</si>
  <si>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</si>
  <si>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</si>
  <si>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</si>
  <si>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</si>
  <si>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</si>
  <si>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</si>
  <si>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</si>
  <si>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</si>
  <si>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</si>
  <si>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</si>
  <si>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</si>
  <si>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</si>
  <si>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</si>
  <si>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</si>
  <si>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</si>
  <si>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</si>
  <si>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</si>
  <si>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</si>
  <si>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</si>
  <si>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</si>
  <si>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</si>
  <si>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</si>
  <si>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</si>
  <si>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</si>
  <si>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</si>
  <si>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</si>
  <si>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</si>
  <si>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</si>
  <si>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</si>
  <si>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</si>
  <si>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</si>
  <si>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</si>
  <si>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</si>
  <si>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</si>
  <si>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</si>
  <si>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</si>
  <si>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</si>
  <si>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</si>
  <si>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</si>
  <si>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</si>
  <si>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</si>
  <si>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</si>
  <si>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</si>
  <si>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</si>
  <si>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</si>
  <si>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</si>
  <si>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</si>
  <si>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</si>
  <si>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</si>
  <si>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</si>
  <si>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</si>
  <si>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</si>
  <si>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</si>
  <si>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</si>
  <si>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</si>
  <si>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</si>
  <si>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</si>
  <si>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</si>
  <si>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</si>
  <si>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</si>
  <si>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</si>
  <si>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</si>
  <si>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</si>
  <si>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</si>
  <si>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</si>
  <si>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</si>
  <si>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</si>
  <si>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</si>
  <si>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</si>
  <si>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</si>
  <si>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</si>
  <si>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</si>
  <si>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</si>
  <si>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</si>
  <si>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</si>
  <si>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</si>
  <si>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</si>
  <si>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</si>
  <si>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</si>
  <si>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</si>
  <si>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</si>
  <si>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</si>
  <si>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</si>
  <si>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</si>
  <si>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</si>
  <si>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</si>
  <si>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</si>
  <si>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</si>
  <si>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</si>
  <si>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</si>
  <si>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</si>
  <si>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</si>
  <si>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</si>
  <si>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</si>
  <si>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</si>
  <si>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</si>
  <si>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</si>
  <si>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</si>
  <si>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</si>
  <si>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</si>
  <si>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</si>
  <si>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</si>
  <si>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</si>
  <si>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</si>
  <si>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</si>
  <si>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</si>
  <si>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</si>
  <si>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</si>
  <si>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</si>
  <si>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</si>
  <si>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</si>
  <si>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</si>
  <si>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</si>
  <si>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</si>
  <si>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</si>
  <si>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</si>
  <si>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</si>
  <si>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</si>
  <si>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</si>
  <si>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</si>
  <si>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</si>
  <si>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</si>
  <si>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</si>
  <si>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</si>
  <si>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</si>
  <si>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</si>
  <si>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</si>
  <si>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</si>
  <si>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</si>
  <si>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</si>
  <si>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</si>
  <si>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</si>
  <si>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</si>
  <si>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</si>
  <si>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</si>
  <si>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</si>
  <si>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</si>
  <si>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</si>
  <si>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</si>
  <si>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</si>
  <si>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</si>
  <si>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</si>
  <si>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</si>
  <si>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</si>
  <si>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</si>
  <si>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</si>
  <si>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</si>
  <si>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</si>
  <si>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</si>
  <si>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</si>
  <si>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</si>
  <si>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</si>
  <si>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</si>
  <si>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</si>
  <si>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</si>
  <si>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</si>
  <si>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</si>
  <si>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</si>
  <si>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</si>
  <si>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</si>
  <si>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</si>
  <si>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</si>
  <si>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</si>
  <si>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</si>
  <si>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</si>
  <si>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</si>
  <si>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</si>
  <si>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</si>
  <si>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</si>
  <si>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</si>
  <si>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</si>
  <si>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</si>
  <si>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</si>
  <si>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</si>
  <si>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</si>
  <si>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</si>
  <si>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</si>
  <si>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</si>
  <si>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</si>
  <si>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</si>
  <si>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</si>
  <si>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</si>
  <si>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</si>
  <si>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</si>
  <si>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</si>
  <si>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</si>
  <si>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</si>
  <si>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</si>
  <si>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</si>
  <si>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</si>
  <si>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</si>
  <si>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</si>
  <si>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</si>
  <si>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</si>
  <si>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</si>
  <si>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</si>
  <si>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</si>
  <si>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</si>
  <si>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</si>
  <si>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</si>
  <si>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</si>
  <si>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</si>
  <si>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</si>
  <si>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</si>
  <si>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</si>
  <si>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</si>
  <si>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</si>
  <si>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</si>
  <si>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</si>
  <si>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</si>
  <si>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</si>
  <si>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</si>
  <si>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</si>
  <si>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</si>
  <si>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</si>
  <si>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</si>
  <si>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</si>
  <si>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</si>
  <si>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</si>
  <si>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</si>
  <si>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</si>
  <si>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</si>
  <si>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</si>
  <si>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</si>
  <si>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</si>
  <si>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</si>
  <si>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</si>
  <si>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</si>
  <si>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</si>
  <si>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</si>
  <si>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</si>
  <si>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</si>
  <si>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</si>
  <si>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</si>
  <si>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</si>
  <si>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</si>
  <si>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</si>
  <si>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</si>
  <si>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</si>
  <si>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</si>
  <si>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</si>
  <si>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</si>
  <si>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</si>
  <si>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</si>
  <si>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</si>
  <si>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</si>
  <si>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</si>
  <si>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</si>
  <si>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</si>
  <si>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</si>
  <si>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</si>
  <si>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</si>
  <si>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</si>
  <si>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</si>
  <si>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</si>
  <si>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</si>
  <si>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</si>
  <si>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</si>
  <si>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</si>
  <si>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</si>
  <si>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</si>
  <si>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</si>
  <si>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</si>
  <si>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</si>
  <si>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</si>
  <si>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</si>
  <si>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</si>
  <si>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</si>
  <si>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</si>
  <si>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</si>
  <si>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</si>
  <si>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</si>
  <si>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</si>
  <si>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</si>
  <si>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</si>
  <si>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</si>
  <si>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</si>
  <si>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</si>
  <si>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</si>
  <si>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</si>
  <si>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</si>
  <si>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</si>
  <si>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</si>
  <si>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</si>
  <si>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</si>
  <si>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</si>
  <si>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</si>
  <si>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</si>
  <si>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</si>
  <si>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</si>
  <si>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</si>
  <si>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</si>
  <si>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</si>
  <si>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</si>
  <si>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</si>
  <si>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</si>
  <si>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</si>
  <si>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</si>
  <si>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</si>
  <si>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</si>
  <si>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</si>
  <si>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</si>
  <si>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</si>
  <si>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</si>
  <si>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</si>
  <si>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</si>
  <si>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</si>
  <si>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</si>
  <si>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</si>
  <si>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</si>
  <si>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</si>
  <si>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</si>
  <si>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</si>
  <si>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</si>
  <si>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</si>
  <si>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</si>
  <si>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</si>
  <si>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</si>
  <si>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</si>
  <si>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</si>
  <si>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</si>
  <si>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</si>
  <si>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</si>
  <si>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</si>
  <si>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</si>
  <si>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</si>
  <si>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</si>
  <si>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</si>
  <si>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</si>
  <si>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</si>
  <si>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</si>
  <si>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</si>
  <si>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</si>
  <si>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</si>
  <si>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</si>
  <si>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</si>
  <si>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</si>
  <si>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</si>
  <si>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</si>
  <si>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</si>
  <si>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</si>
  <si>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</si>
  <si>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</si>
  <si>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</si>
  <si>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</si>
  <si>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</si>
  <si>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</si>
  <si>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</si>
  <si>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</si>
  <si>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</si>
  <si>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</si>
  <si>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</si>
  <si>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</si>
  <si>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</si>
  <si>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</si>
  <si>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</si>
  <si>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</si>
  <si>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</si>
  <si>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</si>
  <si>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</si>
  <si>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</si>
  <si>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</si>
  <si>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</si>
  <si>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</si>
  <si>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</si>
  <si>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</si>
  <si>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</si>
  <si>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</si>
  <si>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</si>
  <si>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</si>
  <si>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</si>
  <si>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</si>
  <si>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</si>
  <si>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</si>
  <si>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</si>
  <si>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</si>
  <si>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</si>
  <si>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</si>
  <si>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</si>
  <si>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</si>
  <si>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</si>
  <si>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</si>
  <si>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</si>
  <si>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</si>
  <si>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</si>
  <si>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</si>
  <si>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</si>
  <si>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</si>
  <si>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</si>
  <si>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</si>
  <si>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</si>
  <si>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</si>
  <si>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</si>
  <si>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</si>
  <si>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</si>
  <si>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</si>
  <si>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</si>
  <si>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</si>
  <si>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</si>
  <si>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</si>
  <si>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</si>
  <si>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</si>
  <si>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</si>
  <si>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</si>
  <si>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</si>
  <si>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</si>
  <si>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</si>
  <si>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</si>
  <si>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</si>
  <si>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</si>
  <si>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</si>
  <si>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</si>
  <si>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</si>
  <si>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</si>
  <si>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</si>
  <si>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</si>
  <si>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</si>
  <si>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</si>
  <si>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</si>
  <si>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</si>
  <si>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</si>
  <si>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</si>
  <si>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</si>
  <si>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</si>
  <si>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</si>
  <si>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</si>
  <si>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</si>
  <si>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</si>
  <si>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</si>
  <si>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</si>
  <si>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</si>
  <si>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</si>
  <si>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</si>
  <si>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</si>
  <si>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</si>
  <si>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</si>
  <si>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</si>
  <si>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</si>
  <si>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</si>
  <si>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</si>
  <si>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</si>
  <si>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</si>
  <si>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</si>
  <si>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</si>
  <si>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</si>
  <si>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</si>
  <si>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</si>
  <si>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</si>
  <si>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</si>
  <si>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</si>
  <si>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</si>
  <si>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</si>
  <si>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</si>
  <si>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</si>
  <si>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</si>
  <si>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</si>
  <si>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</si>
  <si>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</si>
  <si>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</si>
  <si>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</si>
  <si>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</si>
  <si>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</si>
  <si>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</si>
  <si>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</si>
  <si>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</si>
  <si>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</si>
  <si>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</si>
  <si>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</si>
  <si>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</si>
  <si>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</si>
  <si>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</si>
  <si>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</si>
  <si>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</si>
  <si>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</si>
  <si>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</si>
  <si>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</si>
  <si>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</si>
  <si>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</si>
  <si>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</si>
  <si>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</si>
  <si>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</si>
  <si>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</si>
  <si>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</si>
  <si>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</si>
  <si>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</si>
  <si>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</si>
  <si>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</si>
  <si>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</si>
  <si>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</si>
  <si>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</si>
  <si>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</si>
  <si>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</si>
  <si>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</si>
  <si>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</si>
  <si>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</si>
  <si>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</si>
  <si>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</si>
  <si>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</si>
  <si>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</si>
  <si>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</si>
  <si>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</si>
  <si>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</si>
  <si>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</si>
  <si>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</si>
  <si>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</si>
  <si>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</si>
  <si>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</si>
  <si>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</si>
  <si>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</si>
  <si>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</si>
  <si>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</si>
  <si>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</si>
  <si>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</si>
  <si>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</si>
  <si>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</si>
  <si>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</si>
  <si>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</si>
  <si>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</si>
  <si>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</si>
  <si>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</si>
  <si>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</si>
  <si>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</si>
  <si>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</si>
  <si>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</si>
  <si>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</si>
  <si>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</si>
  <si>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</si>
  <si>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</si>
  <si>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</si>
  <si>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</si>
  <si>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</si>
  <si>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</si>
  <si>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</si>
  <si>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</si>
  <si>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</si>
  <si>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</si>
  <si>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</si>
  <si>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</si>
  <si>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</si>
  <si>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</si>
  <si>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</si>
  <si>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</si>
  <si>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</si>
  <si>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</si>
  <si>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</si>
  <si>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</si>
  <si>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</si>
  <si>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</si>
  <si>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</si>
  <si>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</si>
  <si>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</si>
  <si>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</si>
  <si>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</si>
  <si>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</si>
  <si>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</si>
  <si>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</si>
  <si>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</si>
  <si>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</si>
  <si>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</si>
  <si>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</si>
  <si>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</si>
  <si>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</si>
  <si>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</si>
  <si>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</si>
  <si>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</si>
  <si>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</si>
  <si>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</si>
  <si>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</si>
  <si>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</si>
  <si>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</si>
  <si>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</si>
  <si>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</si>
  <si>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</si>
  <si>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</si>
  <si>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</si>
  <si>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</si>
  <si>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</si>
  <si>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</si>
  <si>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</si>
  <si>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</si>
  <si>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</si>
  <si>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</si>
  <si>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</si>
  <si>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</si>
  <si>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</si>
  <si>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</si>
  <si>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</si>
  <si>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</si>
  <si>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</si>
  <si>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</si>
  <si>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</si>
  <si>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</si>
  <si>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</si>
  <si>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</si>
  <si>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</si>
  <si>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</si>
  <si>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</si>
  <si>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</si>
  <si>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</si>
  <si>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</si>
  <si>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</si>
  <si>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</si>
  <si>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</si>
  <si>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</si>
  <si>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</si>
  <si>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</si>
  <si>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</si>
  <si>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</si>
  <si>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</si>
  <si>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</si>
  <si>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</si>
  <si>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</si>
  <si>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</si>
  <si>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</si>
  <si>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</si>
  <si>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</si>
  <si>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</si>
  <si>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</si>
  <si>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</si>
  <si>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</si>
  <si>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</si>
  <si>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</si>
  <si>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</si>
  <si>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</si>
  <si>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</si>
  <si>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</si>
  <si>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</si>
  <si>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</si>
  <si>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</si>
  <si>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</si>
  <si>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</si>
  <si>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</si>
  <si>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</si>
  <si>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</si>
  <si>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</si>
  <si>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</si>
  <si>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</si>
  <si>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</si>
  <si>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</si>
  <si>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</si>
  <si>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</si>
  <si>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</si>
  <si>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</si>
  <si>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</si>
  <si>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</si>
  <si>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</si>
  <si>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</si>
  <si>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</si>
  <si>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</si>
  <si>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</si>
  <si>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</si>
  <si>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</si>
  <si>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</si>
  <si>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</si>
  <si>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</si>
  <si>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</si>
  <si>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</si>
  <si>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</si>
  <si>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</si>
  <si>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</si>
  <si>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</si>
  <si>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</si>
  <si>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</si>
  <si>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</si>
  <si>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</si>
  <si>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</si>
  <si>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</si>
  <si>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</si>
  <si>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</si>
  <si>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</si>
  <si>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</si>
  <si>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</si>
  <si>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</si>
  <si>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</si>
  <si>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</si>
  <si>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</si>
  <si>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</si>
  <si>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</si>
  <si>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</si>
  <si>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</si>
  <si>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</si>
  <si>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</si>
  <si>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</si>
  <si>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</si>
  <si>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</si>
  <si>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</si>
  <si>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</si>
  <si>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</si>
  <si>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</si>
  <si>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</si>
  <si>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</si>
  <si>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</si>
  <si>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</si>
  <si>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</si>
  <si>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</si>
  <si>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</si>
  <si>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</si>
  <si>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</si>
  <si>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</si>
  <si>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</si>
  <si>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</si>
  <si>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</si>
  <si>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</si>
  <si>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</si>
  <si>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</si>
  <si>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</si>
  <si>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</si>
  <si>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</si>
  <si>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</si>
  <si>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</si>
  <si>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</si>
  <si>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</si>
  <si>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</si>
  <si>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</si>
  <si>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</si>
  <si>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</si>
  <si>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</si>
  <si>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</si>
  <si>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</si>
  <si>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</si>
  <si>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</si>
  <si>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</si>
  <si>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</si>
  <si>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</si>
  <si>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</si>
  <si>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</si>
  <si>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</si>
  <si>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</si>
  <si>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</si>
  <si>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</si>
  <si>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</si>
  <si>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</si>
  <si>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</si>
  <si>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</si>
  <si>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</si>
  <si>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</si>
  <si>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</si>
  <si>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</si>
  <si>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</si>
  <si>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</si>
  <si>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</si>
  <si>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</si>
  <si>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</si>
  <si>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</si>
  <si>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</si>
  <si>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</si>
  <si>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</si>
  <si>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</si>
  <si>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</si>
  <si>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</si>
  <si>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</si>
  <si>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</si>
  <si>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</si>
  <si>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</si>
  <si>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</si>
  <si>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</si>
  <si>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</si>
  <si>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</si>
  <si>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</si>
  <si>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</si>
  <si>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</si>
  <si>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</si>
  <si>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</si>
  <si>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</si>
  <si>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</si>
  <si>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</si>
  <si>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</si>
  <si>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</si>
  <si>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</si>
  <si>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</si>
  <si>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</si>
  <si>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</si>
  <si>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</si>
  <si>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</si>
  <si>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</si>
  <si>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</si>
  <si>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</si>
  <si>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</si>
  <si>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</si>
  <si>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</si>
  <si>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</si>
  <si>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</si>
  <si>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</si>
  <si>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</si>
  <si>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</si>
  <si>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</si>
  <si>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</si>
  <si>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</si>
  <si>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</si>
  <si>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</si>
  <si>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</si>
  <si>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</si>
  <si>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</si>
  <si>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</si>
  <si>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</si>
  <si>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</si>
  <si>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</si>
  <si>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</si>
  <si>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</si>
  <si>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</si>
  <si>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</si>
  <si>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</si>
  <si>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</si>
  <si>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</si>
  <si>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</si>
  <si>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</si>
  <si>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</si>
  <si>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</si>
  <si>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</si>
  <si>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</si>
  <si>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</si>
  <si>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</si>
  <si>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</si>
  <si>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</si>
  <si>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</si>
  <si>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</si>
  <si>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</si>
  <si>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</si>
  <si>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</si>
  <si>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</si>
  <si>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</si>
  <si>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</si>
  <si>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</si>
  <si>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</si>
  <si>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</si>
  <si>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</si>
  <si>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</si>
  <si>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</si>
  <si>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</si>
  <si>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</si>
  <si>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</si>
  <si>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</si>
  <si>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</si>
  <si>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</si>
  <si>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</si>
  <si>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</si>
  <si>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</si>
  <si>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</si>
  <si>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</si>
  <si>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</si>
  <si>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</si>
  <si>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</si>
  <si>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</si>
  <si>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</si>
  <si>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</si>
  <si>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</si>
  <si>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</si>
  <si>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</si>
  <si>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</si>
  <si>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</si>
  <si>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</si>
  <si>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</si>
  <si>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</si>
  <si>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</si>
  <si>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</si>
  <si>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</si>
  <si>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</si>
  <si>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</si>
  <si>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</si>
  <si>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</si>
  <si>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</si>
  <si>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</si>
  <si>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</si>
  <si>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</si>
  <si>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</si>
  <si>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</si>
  <si>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</si>
  <si>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</si>
  <si>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</si>
  <si>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</si>
  <si>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</si>
  <si>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</si>
  <si>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</si>
  <si>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</si>
  <si>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</si>
  <si>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</si>
  <si>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</si>
  <si>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</si>
  <si>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</si>
  <si>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</si>
  <si>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</si>
  <si>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</si>
  <si>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</si>
  <si>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</si>
  <si>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</si>
  <si>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</si>
  <si>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</si>
  <si>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</si>
  <si>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</si>
  <si>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</si>
  <si>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</si>
  <si>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</si>
  <si>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</si>
  <si>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</si>
  <si>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</si>
  <si>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</si>
  <si>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</si>
  <si>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</si>
  <si>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</si>
  <si>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</si>
  <si>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</si>
  <si>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</si>
  <si>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</si>
  <si>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</si>
  <si>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</si>
  <si>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</si>
  <si>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</si>
  <si>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</si>
  <si>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</si>
  <si>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</si>
  <si>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</si>
  <si>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</si>
  <si>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</si>
  <si>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</si>
  <si>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</si>
  <si>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</si>
  <si>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</si>
  <si>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</si>
  <si>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</si>
  <si>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</si>
  <si>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</si>
  <si>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</si>
  <si>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</si>
  <si>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</si>
  <si>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</si>
  <si>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</si>
  <si>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</si>
  <si>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</si>
  <si>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</si>
  <si>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</si>
  <si>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</si>
  <si>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</si>
  <si>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</si>
  <si>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</si>
  <si>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</si>
  <si>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</si>
  <si>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</si>
  <si>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</si>
  <si>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</si>
  <si>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</si>
  <si>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</si>
  <si>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</si>
  <si>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</si>
  <si>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</si>
  <si>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</si>
  <si>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</si>
  <si>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</si>
  <si>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</si>
  <si>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</si>
  <si>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</si>
  <si>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</si>
  <si>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</si>
  <si>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</si>
  <si>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</si>
  <si>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</si>
  <si>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</si>
  <si>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</si>
  <si>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</si>
  <si>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</si>
  <si>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</si>
  <si>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</si>
  <si>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</si>
  <si>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</si>
  <si>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</si>
  <si>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</si>
  <si>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</si>
  <si>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</si>
  <si>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</si>
  <si>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</si>
  <si>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</si>
  <si>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</si>
  <si>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</si>
  <si>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</si>
  <si>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</si>
  <si>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</si>
  <si>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</si>
  <si>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</si>
  <si>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</si>
  <si>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</si>
  <si>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</si>
  <si>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</si>
  <si>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</si>
  <si>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</si>
  <si>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</si>
  <si>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</si>
  <si>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</si>
  <si>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</si>
  <si>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</si>
  <si>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</si>
  <si>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</si>
  <si>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</si>
  <si>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</si>
  <si>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</si>
  <si>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</si>
  <si>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</si>
  <si>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</si>
  <si>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</si>
  <si>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</si>
  <si>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</si>
  <si>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</si>
  <si>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</si>
  <si>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</si>
  <si>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</si>
  <si>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</si>
  <si>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</si>
  <si>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</si>
  <si>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</si>
  <si>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</si>
  <si>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</si>
  <si>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</si>
  <si>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</si>
  <si>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</si>
  <si>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</si>
  <si>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</si>
  <si>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</si>
  <si>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</si>
  <si>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</si>
  <si>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</si>
  <si>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</si>
  <si>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</si>
  <si>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</si>
  <si>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</si>
  <si>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</si>
  <si>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</si>
  <si>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</si>
  <si>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</si>
  <si>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</si>
  <si>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</si>
  <si>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</si>
  <si>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</si>
  <si>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</si>
  <si>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</si>
  <si>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</si>
  <si>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</si>
  <si>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</si>
  <si>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</si>
  <si>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</si>
  <si>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</si>
  <si>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</si>
  <si>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</si>
  <si>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</si>
  <si>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</si>
  <si>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</si>
  <si>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</si>
  <si>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</si>
  <si>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</si>
  <si>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</si>
  <si>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</si>
  <si>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</si>
  <si>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</si>
  <si>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</si>
  <si>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</si>
  <si>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</si>
  <si>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</si>
  <si>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</si>
  <si>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</si>
  <si>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</si>
  <si>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</si>
  <si>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</si>
  <si>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</si>
  <si>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</si>
  <si>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</si>
  <si>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</si>
  <si>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</si>
  <si>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</si>
  <si>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</si>
  <si>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</si>
  <si>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</si>
  <si>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</si>
  <si>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</si>
  <si>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</si>
  <si>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</si>
  <si>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</si>
  <si>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</si>
  <si>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</si>
  <si>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</si>
  <si>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</si>
  <si>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</si>
  <si>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</si>
  <si>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</si>
  <si>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</si>
  <si>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</si>
  <si>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</si>
  <si>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</si>
  <si>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</si>
  <si>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</si>
  <si>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</si>
  <si>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</si>
  <si>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</si>
  <si>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</si>
  <si>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</si>
  <si>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</si>
  <si>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</si>
  <si>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</si>
  <si>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</si>
  <si>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</si>
  <si>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</si>
  <si>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</si>
  <si>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</si>
  <si>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</si>
  <si>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</si>
  <si>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</si>
  <si>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</si>
  <si>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</si>
  <si>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</si>
  <si>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</si>
  <si>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</si>
  <si>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</si>
  <si>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</si>
  <si>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</si>
  <si>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</si>
  <si>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</si>
  <si>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</si>
  <si>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</si>
  <si>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</si>
  <si>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</si>
  <si>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</si>
  <si>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</si>
  <si>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</si>
  <si>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</si>
  <si>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</si>
  <si>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</si>
  <si>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</si>
  <si>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</si>
  <si>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</si>
  <si>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</si>
  <si>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</si>
  <si>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</si>
  <si>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</si>
  <si>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</si>
  <si>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</si>
  <si>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</si>
  <si>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</si>
  <si>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</si>
  <si>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</si>
  <si>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</si>
  <si>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</si>
  <si>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</si>
  <si>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</si>
  <si>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</si>
  <si>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</si>
  <si>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</si>
  <si>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</si>
  <si>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</si>
  <si>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</si>
  <si>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</si>
  <si>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</si>
  <si>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</si>
  <si>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</si>
  <si>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</si>
  <si>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</si>
  <si>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</si>
  <si>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</si>
  <si>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</si>
  <si>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</si>
  <si>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</si>
  <si>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</si>
  <si>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</si>
  <si>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</si>
  <si>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</si>
  <si>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</si>
  <si>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</si>
  <si>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</si>
  <si>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</si>
  <si>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</si>
  <si>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</si>
  <si>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</si>
  <si>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</si>
  <si>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</si>
  <si>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</si>
  <si>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</si>
  <si>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</si>
  <si>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</si>
  <si>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</si>
  <si>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</si>
  <si>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</si>
  <si>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</si>
  <si>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</si>
  <si>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</si>
  <si>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</si>
  <si>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</si>
  <si>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</si>
  <si>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</si>
  <si>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</si>
  <si>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</si>
  <si>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</si>
  <si>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</si>
  <si>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</si>
  <si>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</si>
  <si>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</si>
  <si>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</si>
  <si>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</si>
  <si>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</si>
  <si>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</si>
  <si>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</si>
  <si>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</si>
  <si>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</si>
  <si>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</si>
  <si>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</si>
  <si>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</si>
  <si>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</si>
  <si>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</si>
  <si>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</si>
  <si>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</si>
  <si>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</si>
  <si>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</si>
  <si>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</si>
  <si>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</si>
  <si>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</si>
  <si>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</si>
  <si>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</si>
  <si>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</si>
  <si>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</si>
  <si>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</si>
  <si>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</si>
  <si>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</si>
  <si>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</si>
  <si>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</si>
  <si>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</si>
  <si>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</si>
  <si>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</si>
  <si>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</si>
  <si>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</si>
  <si>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</si>
  <si>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</si>
  <si>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</si>
  <si>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</si>
  <si>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</si>
  <si>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</si>
  <si>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</si>
  <si>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</si>
  <si>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</si>
  <si>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</si>
  <si>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</si>
  <si>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</si>
  <si>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</si>
  <si>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</si>
  <si>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</si>
  <si>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</si>
  <si>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</si>
  <si>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</si>
  <si>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</si>
  <si>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</si>
  <si>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</si>
  <si>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</si>
  <si>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</si>
  <si>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</si>
  <si>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</si>
  <si>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</si>
  <si>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</si>
  <si>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</si>
  <si>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</si>
  <si>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</si>
  <si>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</si>
  <si>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</si>
  <si>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</si>
  <si>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</si>
  <si>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</si>
  <si>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</si>
  <si>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</si>
  <si>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</si>
  <si>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</si>
  <si>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</si>
  <si>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</si>
  <si>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</si>
  <si>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</si>
  <si>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</si>
  <si>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</si>
  <si>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</si>
  <si>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</si>
  <si>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</si>
  <si>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</si>
  <si>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</si>
  <si>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</si>
  <si>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</si>
  <si>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</si>
  <si>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</si>
  <si>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</si>
  <si>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</si>
  <si>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</si>
  <si>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</si>
  <si>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</si>
  <si>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</si>
  <si>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</si>
  <si>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</si>
  <si>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</si>
  <si>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</si>
  <si>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</si>
  <si>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</si>
  <si>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</si>
  <si>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</si>
  <si>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</si>
  <si>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</si>
  <si>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</si>
  <si>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</si>
  <si>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</si>
  <si>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</si>
  <si>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</si>
  <si>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</si>
  <si>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</si>
  <si>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</si>
  <si>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</si>
  <si>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</si>
  <si>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</si>
  <si>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</si>
  <si>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</si>
  <si>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</si>
  <si>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</si>
  <si>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</si>
  <si>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</si>
  <si>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</si>
  <si>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</si>
  <si>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</si>
  <si>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</si>
  <si>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</si>
  <si>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</si>
  <si>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</si>
  <si>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</si>
  <si>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</si>
  <si>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</si>
  <si>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</si>
  <si>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</si>
  <si>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</si>
  <si>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</si>
  <si>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</si>
  <si>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</si>
  <si>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</si>
  <si>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</si>
  <si>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</si>
  <si>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</si>
  <si>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</si>
  <si>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</si>
  <si>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</si>
  <si>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</si>
  <si>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</si>
  <si>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</si>
  <si>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</si>
  <si>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</si>
  <si>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</si>
  <si>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</si>
  <si>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</si>
  <si>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</si>
  <si>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</si>
  <si>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</si>
  <si>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</si>
  <si>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</si>
  <si>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</si>
  <si>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</si>
  <si>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</si>
  <si>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</si>
  <si>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</si>
  <si>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</si>
  <si>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</si>
  <si>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</si>
  <si>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</si>
  <si>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</si>
  <si>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</si>
  <si>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</si>
  <si>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</si>
  <si>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</si>
  <si>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</si>
  <si>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</si>
  <si>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</si>
  <si>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</si>
  <si>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</si>
  <si>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</si>
  <si>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</si>
  <si>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</si>
  <si>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</si>
  <si>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</si>
  <si>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</si>
  <si>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</si>
  <si>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</si>
  <si>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</si>
  <si>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</si>
  <si>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</si>
  <si>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</si>
  <si>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</si>
  <si>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</si>
  <si>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</si>
  <si>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</si>
  <si>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</si>
  <si>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</si>
  <si>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</si>
  <si>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</si>
  <si>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</si>
  <si>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</si>
  <si>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</si>
  <si>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</si>
  <si>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</si>
  <si>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</si>
  <si>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</si>
  <si>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</si>
  <si>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</si>
  <si>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</si>
  <si>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</si>
  <si>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</si>
  <si>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</si>
  <si>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</si>
  <si>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</si>
  <si>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</si>
  <si>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</si>
  <si>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</si>
  <si>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</si>
  <si>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</si>
  <si>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</si>
  <si>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</si>
  <si>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</si>
  <si>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</si>
  <si>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</si>
  <si>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</si>
  <si>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</si>
  <si>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</si>
  <si>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</si>
  <si>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</si>
  <si>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</si>
  <si>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</si>
  <si>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</si>
  <si>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</si>
  <si>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</si>
  <si>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</si>
  <si>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</si>
  <si>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</si>
  <si>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</si>
  <si>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</si>
  <si>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</si>
  <si>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</si>
  <si>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</si>
  <si>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</si>
  <si>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</si>
  <si>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</si>
  <si>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</si>
  <si>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</si>
  <si>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</si>
  <si>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</si>
  <si>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</si>
  <si>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</si>
  <si>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</si>
  <si>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</si>
  <si>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</si>
  <si>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</si>
  <si>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</si>
  <si>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</si>
  <si>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</si>
  <si>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</si>
  <si>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</si>
  <si>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</si>
  <si>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</si>
  <si>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</si>
  <si>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</si>
  <si>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</si>
  <si>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</si>
  <si>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</si>
  <si>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</si>
  <si>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</si>
  <si>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</si>
  <si>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</si>
  <si>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</si>
  <si>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</si>
  <si>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</si>
  <si>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</si>
  <si>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</si>
  <si>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</si>
  <si>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</si>
  <si>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</si>
  <si>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</si>
  <si>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</si>
  <si>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</si>
  <si>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</si>
  <si>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</si>
  <si>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</si>
  <si>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</si>
  <si>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</si>
  <si>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</si>
  <si>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</si>
  <si>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</si>
  <si>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</si>
  <si>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</si>
  <si>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</si>
  <si>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</si>
  <si>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</si>
  <si>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</si>
  <si>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</si>
  <si>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</si>
  <si>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</si>
  <si>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</si>
  <si>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</si>
  <si>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</si>
  <si>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</si>
  <si>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</si>
  <si>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</si>
  <si>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</si>
  <si>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</si>
  <si>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</si>
  <si>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</si>
  <si>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</si>
  <si>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</si>
  <si>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</si>
  <si>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</si>
  <si>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</si>
  <si>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</si>
  <si>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</si>
  <si>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</si>
  <si>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</si>
  <si>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</si>
  <si>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</si>
  <si>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</si>
  <si>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</si>
  <si>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</si>
  <si>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</si>
  <si>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</si>
  <si>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</si>
  <si>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</si>
  <si>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</si>
  <si>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</si>
  <si>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</si>
  <si>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</si>
  <si>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</si>
  <si>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</si>
  <si>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</si>
  <si>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</si>
  <si>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</si>
  <si>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</si>
  <si>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</si>
  <si>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</si>
  <si>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</si>
  <si>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</si>
  <si>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</si>
  <si>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</si>
  <si>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</si>
  <si>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</si>
  <si>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</si>
  <si>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</si>
  <si>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</si>
  <si>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</si>
  <si>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</si>
  <si>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</si>
  <si>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</si>
  <si>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</si>
  <si>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</si>
  <si>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</si>
  <si>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</si>
  <si>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</si>
  <si>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</si>
  <si>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</si>
  <si>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</si>
  <si>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</si>
  <si>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</si>
  <si>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</si>
  <si>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</si>
  <si>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</si>
  <si>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</si>
  <si>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</si>
  <si>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</si>
  <si>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</si>
  <si>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</si>
  <si>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</si>
  <si>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</si>
  <si>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</si>
  <si>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</si>
  <si>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</si>
  <si>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</si>
  <si>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</si>
  <si>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</si>
  <si>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</si>
  <si>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</si>
  <si>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</si>
  <si>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</si>
  <si>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</si>
  <si>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</si>
  <si>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</si>
  <si>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</si>
  <si>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</si>
  <si>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</si>
  <si>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</si>
  <si>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</si>
  <si>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</si>
  <si>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</si>
  <si>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</si>
  <si>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</si>
  <si>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</si>
  <si>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</si>
  <si>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</si>
  <si>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</si>
  <si>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</si>
  <si>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</si>
  <si>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</si>
  <si>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</si>
  <si>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</si>
  <si>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</si>
  <si>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</si>
  <si>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</si>
  <si>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</si>
  <si>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</si>
  <si>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</si>
  <si>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</si>
  <si>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</si>
  <si>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</si>
  <si>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</si>
  <si>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</si>
  <si>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</si>
  <si>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</si>
  <si>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</si>
  <si>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</si>
  <si>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</si>
  <si>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</si>
  <si>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</si>
  <si>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</si>
  <si>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</si>
  <si>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</si>
  <si>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</si>
  <si>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</si>
  <si>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</si>
  <si>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</si>
  <si>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</si>
  <si>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</si>
  <si>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</si>
  <si>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</si>
  <si>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</si>
  <si>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</si>
  <si>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</si>
  <si>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</si>
  <si>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</si>
  <si>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</si>
  <si>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</si>
  <si>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</si>
  <si>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</si>
  <si>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</si>
  <si>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</si>
  <si>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</si>
  <si>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</si>
  <si>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</si>
  <si>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</si>
  <si>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</si>
  <si>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</si>
  <si>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</si>
  <si>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</si>
  <si>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</si>
  <si>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</si>
  <si>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</si>
  <si>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</si>
  <si>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</si>
  <si>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</si>
  <si>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</si>
  <si>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</si>
  <si>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</si>
  <si>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</si>
  <si>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</si>
  <si>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</si>
  <si>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</si>
  <si>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</si>
  <si>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</si>
  <si>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</si>
  <si>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</si>
  <si>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</si>
  <si>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</si>
  <si>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</si>
  <si>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</si>
  <si>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</si>
  <si>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</si>
  <si>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</si>
  <si>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</si>
  <si>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</si>
  <si>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</si>
  <si>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</si>
  <si>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</si>
  <si>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</si>
  <si>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</si>
  <si>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</si>
  <si>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</si>
  <si>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</si>
  <si>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</si>
  <si>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</si>
  <si>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</si>
  <si>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</si>
  <si>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</si>
  <si>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</si>
  <si>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</si>
  <si>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</si>
  <si>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</si>
  <si>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</si>
  <si>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</si>
  <si>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</si>
  <si>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</si>
  <si>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</si>
  <si>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</si>
  <si>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</si>
  <si>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</si>
  <si>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</si>
  <si>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</si>
  <si>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</si>
  <si>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</si>
  <si>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</si>
  <si>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</si>
  <si>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</si>
  <si>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</si>
  <si>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</si>
  <si>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</si>
  <si>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</si>
  <si>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</si>
  <si>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</si>
  <si>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</si>
  <si>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</si>
  <si>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</si>
  <si>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</si>
  <si>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</si>
  <si>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</si>
  <si>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</si>
  <si>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</si>
  <si>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</si>
  <si>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</si>
  <si>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</si>
  <si>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</si>
  <si>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</si>
  <si>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</si>
  <si>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</si>
  <si>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</si>
  <si>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</si>
  <si>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</si>
  <si>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</si>
  <si>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</si>
  <si>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</si>
  <si>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</si>
  <si>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</si>
  <si>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</si>
  <si>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</si>
  <si>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</si>
  <si>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</si>
  <si>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</si>
  <si>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</si>
  <si>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</si>
  <si>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</si>
  <si>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</si>
  <si>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</si>
  <si>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</si>
  <si>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</si>
  <si>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</si>
  <si>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</si>
  <si>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</si>
  <si>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</si>
  <si>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</si>
  <si>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</si>
  <si>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</si>
  <si>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</si>
  <si>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</si>
  <si>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</si>
  <si>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</si>
  <si>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</si>
  <si>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</si>
  <si>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</si>
  <si>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</si>
  <si>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</si>
  <si>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</si>
  <si>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</si>
  <si>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</si>
  <si>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</si>
  <si>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</si>
  <si>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</si>
  <si>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</si>
  <si>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</si>
  <si>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</si>
  <si>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</si>
  <si>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</si>
  <si>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</si>
  <si>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</si>
  <si>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</si>
  <si>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</si>
  <si>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</si>
  <si>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</si>
  <si>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</si>
  <si>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</si>
  <si>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</si>
  <si>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</si>
  <si>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</si>
  <si>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</si>
  <si>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</si>
  <si>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</si>
  <si>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</si>
  <si>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</si>
  <si>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</si>
  <si>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</si>
  <si>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</si>
  <si>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</si>
  <si>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</si>
  <si>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</si>
  <si>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</si>
  <si>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</si>
  <si>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</si>
  <si>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</si>
  <si>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</si>
  <si>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</si>
  <si>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</si>
  <si>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</si>
  <si>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</si>
  <si>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</si>
  <si>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</si>
  <si>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</si>
  <si>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</si>
  <si>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</si>
  <si>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</si>
  <si>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</si>
  <si>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</si>
  <si>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</si>
  <si>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</si>
  <si>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</si>
  <si>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</si>
  <si>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</si>
  <si>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</si>
  <si>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</si>
  <si>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</si>
  <si>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</si>
  <si>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</si>
  <si>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</si>
  <si>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</si>
  <si>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</si>
  <si>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</si>
  <si>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</si>
  <si>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</si>
  <si>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</si>
  <si>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</si>
  <si>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</si>
  <si>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</si>
  <si>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</si>
  <si>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</si>
  <si>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</si>
  <si>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</si>
  <si>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</si>
  <si>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</si>
  <si>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</si>
  <si>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</si>
  <si>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</si>
  <si>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</si>
  <si>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</si>
  <si>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</si>
  <si>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</si>
  <si>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</si>
  <si>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</si>
  <si>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</si>
  <si>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</si>
  <si>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</si>
  <si>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</si>
  <si>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</si>
  <si>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</si>
  <si>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</si>
  <si>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</si>
  <si>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</si>
  <si>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</si>
  <si>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</si>
  <si>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</si>
  <si>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</si>
  <si>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</si>
  <si>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</si>
  <si>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</si>
  <si>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</si>
  <si>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</si>
  <si>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</si>
  <si>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</si>
  <si>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</si>
  <si>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</si>
  <si>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</si>
  <si>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</si>
  <si>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</si>
  <si>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</si>
  <si>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</si>
  <si>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</si>
  <si>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</si>
  <si>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</si>
  <si>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</si>
  <si>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</si>
  <si>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</si>
  <si>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</si>
  <si>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</si>
  <si>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</si>
  <si>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</si>
  <si>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</si>
  <si>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</si>
  <si>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</si>
  <si>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</si>
  <si>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</si>
  <si>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</si>
  <si>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</si>
  <si>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</si>
  <si>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</si>
  <si>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</si>
  <si>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</si>
  <si>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</si>
  <si>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</si>
  <si>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</si>
  <si>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</si>
  <si>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</si>
  <si>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</si>
  <si>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</si>
  <si>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</si>
  <si>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</si>
  <si>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</si>
  <si>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</si>
  <si>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</si>
  <si>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</si>
  <si>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</si>
  <si>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</si>
  <si>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</si>
  <si>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</si>
  <si>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</si>
  <si>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</si>
  <si>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</si>
  <si>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</si>
  <si>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</si>
  <si>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</si>
  <si>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</si>
  <si>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</si>
  <si>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</si>
  <si>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</si>
  <si>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</si>
  <si>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</si>
  <si>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</si>
  <si>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</si>
  <si>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</si>
  <si>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</si>
  <si>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</si>
  <si>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</si>
  <si>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</si>
  <si>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</si>
  <si>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</si>
  <si>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</si>
  <si>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</si>
  <si>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</si>
  <si>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</si>
  <si>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</si>
  <si>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</si>
  <si>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</si>
  <si>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</si>
  <si>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</si>
  <si>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</si>
  <si>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</si>
  <si>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</si>
  <si>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</si>
  <si>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</si>
  <si>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</si>
  <si>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</si>
  <si>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</si>
  <si>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</si>
  <si>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</si>
  <si>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</si>
  <si>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</si>
  <si>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</si>
  <si>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</si>
  <si>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</si>
  <si>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</si>
  <si>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</si>
  <si>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</si>
  <si>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</si>
  <si>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</si>
  <si>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</si>
  <si>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</si>
  <si>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</si>
  <si>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</si>
  <si>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</si>
  <si>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</si>
  <si>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</si>
  <si>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</si>
  <si>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</si>
  <si>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</si>
  <si>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</si>
  <si>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</si>
  <si>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</si>
  <si>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</si>
  <si>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</si>
  <si>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</si>
  <si>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</si>
  <si>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</si>
  <si>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</si>
  <si>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</si>
  <si>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</si>
  <si>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</si>
  <si>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</si>
  <si>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</si>
  <si>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</si>
  <si>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</si>
  <si>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</si>
  <si>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</si>
  <si>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</si>
  <si>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</si>
  <si>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</si>
  <si>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</si>
  <si>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</si>
  <si>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</si>
  <si>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</si>
  <si>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</si>
  <si>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</si>
  <si>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</si>
  <si>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</si>
  <si>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</si>
  <si>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</si>
  <si>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</si>
  <si>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</si>
  <si>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</si>
  <si>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</si>
  <si>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</si>
  <si>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</si>
  <si>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</si>
  <si>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</si>
  <si>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</si>
  <si>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</si>
  <si>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</si>
  <si>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</si>
  <si>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</si>
  <si>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</si>
  <si>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</si>
  <si>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</si>
  <si>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</si>
  <si>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</si>
  <si>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</si>
  <si>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</si>
  <si>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</si>
  <si>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</si>
  <si>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</si>
  <si>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</si>
  <si>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</si>
  <si>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</si>
  <si>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</si>
  <si>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</si>
  <si>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</si>
  <si>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</si>
  <si>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</si>
  <si>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</si>
  <si>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</si>
  <si>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</si>
  <si>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</si>
  <si>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</si>
  <si>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</si>
  <si>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</si>
  <si>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</si>
  <si>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</si>
  <si>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</si>
  <si>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</si>
  <si>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</si>
  <si>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</si>
  <si>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</si>
  <si>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</si>
  <si>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</si>
  <si>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</si>
  <si>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</si>
  <si>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</si>
  <si>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</si>
  <si>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</si>
  <si>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</si>
  <si>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</si>
  <si>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</si>
  <si>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</si>
  <si>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</si>
  <si>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</si>
  <si>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</si>
  <si>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</si>
  <si>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</si>
  <si>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</si>
  <si>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</si>
  <si>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</si>
  <si>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</si>
  <si>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</si>
  <si>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</si>
  <si>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</si>
  <si>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</si>
  <si>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</si>
  <si>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</si>
  <si>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</si>
  <si>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</si>
  <si>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</si>
  <si>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</si>
  <si>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</si>
  <si>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</si>
  <si>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</si>
  <si>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</si>
  <si>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</si>
  <si>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</si>
  <si>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</si>
  <si>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</si>
  <si>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</si>
  <si>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</si>
  <si>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</si>
  <si>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</si>
  <si>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</si>
  <si>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</si>
  <si>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</si>
  <si>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</si>
  <si>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</si>
  <si>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</si>
  <si>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</si>
  <si>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</si>
  <si>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</si>
  <si>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</si>
  <si>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</si>
  <si>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</si>
  <si>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</si>
  <si>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</si>
  <si>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</si>
  <si>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</si>
  <si>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</si>
  <si>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</si>
  <si>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</si>
  <si>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</si>
  <si>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</si>
  <si>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</si>
  <si>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</si>
  <si>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</si>
  <si>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</si>
  <si>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</si>
  <si>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</si>
  <si>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</si>
  <si>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</si>
  <si>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</si>
  <si>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</si>
  <si>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</si>
  <si>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</si>
  <si>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</si>
  <si>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</si>
  <si>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</si>
  <si>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</si>
  <si>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</si>
  <si>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</si>
  <si>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</si>
  <si>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</si>
  <si>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</si>
  <si>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</si>
  <si>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</si>
  <si>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</si>
  <si>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</si>
  <si>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</si>
  <si>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</si>
  <si>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</si>
  <si>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</si>
  <si>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</si>
  <si>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</si>
  <si>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</si>
  <si>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</si>
  <si>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</si>
  <si>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</si>
  <si>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</si>
  <si>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</si>
  <si>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</si>
  <si>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</si>
  <si>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</si>
  <si>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</si>
  <si>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</si>
  <si>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</si>
  <si>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</si>
  <si>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</si>
  <si>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</si>
  <si>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</si>
  <si>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</si>
  <si>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</si>
  <si>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</si>
  <si>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</si>
  <si>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</si>
  <si>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</si>
  <si>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</si>
  <si>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</si>
  <si>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</si>
  <si>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</si>
  <si>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</si>
  <si>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</si>
  <si>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</si>
  <si>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</si>
  <si>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</si>
  <si>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</si>
  <si>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</si>
  <si>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</si>
  <si>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</si>
  <si>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</si>
  <si>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</si>
  <si>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</si>
  <si>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</si>
  <si>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</si>
  <si>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</si>
  <si>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</si>
  <si>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</si>
  <si>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</si>
  <si>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</si>
  <si>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</si>
  <si>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</si>
  <si>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</si>
  <si>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</si>
  <si>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</si>
  <si>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</si>
  <si>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</si>
  <si>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</si>
  <si>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</si>
  <si>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</si>
  <si>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</si>
  <si>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</si>
  <si>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</si>
  <si>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</si>
  <si>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</si>
  <si>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</si>
  <si>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</si>
  <si>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</si>
  <si>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</si>
  <si>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</si>
  <si>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</si>
  <si>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</si>
  <si>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</si>
  <si>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</si>
  <si>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</si>
  <si>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</si>
  <si>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</si>
  <si>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</si>
  <si>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</si>
  <si>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</si>
  <si>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</si>
  <si>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</si>
  <si>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</si>
  <si>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</si>
  <si>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</si>
  <si>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</si>
  <si>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</si>
  <si>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</si>
  <si>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</si>
  <si>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</si>
  <si>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</si>
  <si>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</si>
  <si>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</si>
  <si>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</si>
  <si>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</si>
  <si>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</si>
  <si>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</si>
  <si>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</si>
  <si>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</si>
  <si>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</si>
  <si>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</si>
  <si>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</si>
  <si>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</si>
  <si>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</si>
  <si>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</si>
  <si>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</si>
  <si>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</si>
  <si>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</si>
  <si>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</si>
  <si>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</si>
  <si>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</si>
  <si>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</si>
  <si>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</si>
  <si>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</si>
  <si>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</si>
  <si>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</si>
  <si>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</si>
  <si>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</si>
  <si>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</si>
  <si>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</si>
  <si>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</si>
  <si>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</si>
  <si>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</si>
  <si>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</si>
  <si>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</si>
  <si>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</si>
  <si>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</si>
  <si>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</si>
  <si>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</si>
  <si>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</si>
  <si>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</si>
  <si>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</si>
  <si>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Escala</t>
  </si>
  <si>
    <t>Iluminação Natural (simulação)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</si>
  <si>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</si>
  <si>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</si>
  <si>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</si>
  <si>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</si>
  <si>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</si>
  <si>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</si>
  <si>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</si>
  <si>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</si>
  <si>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</si>
  <si>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</si>
  <si>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</si>
  <si>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</si>
  <si>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</si>
  <si>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</si>
  <si>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</si>
  <si>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</si>
  <si>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</si>
  <si>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</si>
  <si>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</si>
  <si>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</si>
  <si>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</si>
  <si>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</si>
  <si>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</si>
  <si>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</si>
  <si>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</si>
  <si>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</si>
  <si>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</si>
  <si>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</si>
  <si>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</si>
  <si>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</si>
  <si>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</si>
  <si>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</si>
  <si>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</si>
  <si>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</si>
  <si>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</si>
  <si>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</si>
  <si>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</si>
  <si>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</si>
  <si>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</si>
  <si>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</si>
  <si>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</si>
  <si>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</si>
  <si>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</si>
  <si>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</si>
  <si>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</si>
  <si>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</si>
  <si>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</si>
  <si>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</si>
  <si>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</si>
  <si>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</si>
  <si>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</si>
  <si>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</si>
  <si>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</si>
  <si>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</si>
  <si>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</si>
  <si>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</si>
  <si>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</si>
  <si>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</si>
  <si>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</si>
  <si>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</si>
  <si>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</si>
  <si>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</si>
  <si>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</si>
  <si>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</si>
  <si>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</si>
  <si>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</si>
  <si>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</si>
  <si>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</si>
  <si>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</si>
  <si>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</si>
  <si>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</si>
  <si>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</si>
  <si>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</si>
  <si>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</si>
  <si>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</si>
  <si>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</si>
  <si>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</si>
  <si>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</si>
  <si>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</si>
  <si>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</si>
  <si>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</si>
  <si>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</si>
  <si>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</si>
  <si>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</si>
  <si>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</si>
  <si>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</si>
  <si>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</si>
  <si>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</si>
  <si>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</si>
  <si>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</si>
  <si>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</si>
  <si>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</si>
  <si>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</si>
  <si>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</si>
  <si>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</si>
  <si>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</si>
  <si>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</si>
  <si>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</si>
  <si>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</si>
  <si>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</si>
  <si>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</si>
  <si>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</si>
  <si>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</si>
  <si>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</si>
  <si>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</si>
  <si>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</si>
  <si>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</si>
  <si>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</si>
  <si>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</si>
  <si>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</si>
  <si>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</si>
  <si>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</si>
  <si>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</si>
  <si>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</si>
  <si>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</si>
  <si>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</si>
  <si>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</si>
  <si>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</si>
  <si>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</si>
  <si>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</si>
  <si>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</si>
  <si>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</si>
  <si>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</si>
  <si>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</si>
  <si>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</si>
  <si>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</si>
  <si>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</si>
  <si>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</si>
  <si>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</si>
  <si>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</si>
  <si>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</si>
  <si>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</si>
  <si>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</si>
  <si>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</si>
  <si>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</si>
  <si>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</si>
  <si>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</si>
  <si>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</si>
  <si>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</si>
  <si>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</si>
  <si>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</si>
  <si>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</si>
  <si>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</si>
  <si>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</si>
  <si>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</si>
  <si>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</si>
  <si>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</si>
  <si>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</si>
  <si>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</si>
  <si>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</si>
  <si>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</si>
  <si>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</si>
  <si>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</si>
  <si>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</si>
  <si>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</si>
  <si>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</si>
  <si>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</si>
  <si>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</si>
  <si>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</si>
  <si>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</si>
  <si>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</si>
  <si>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</si>
  <si>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</si>
  <si>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</si>
  <si>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</si>
  <si>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</si>
  <si>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</si>
  <si>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</si>
  <si>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</si>
  <si>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</si>
  <si>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</si>
  <si>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</si>
  <si>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</si>
  <si>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</si>
  <si>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</si>
  <si>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</si>
  <si>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</si>
  <si>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</si>
  <si>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</si>
  <si>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</si>
  <si>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</si>
  <si>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</si>
  <si>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</si>
  <si>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</si>
  <si>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</si>
  <si>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</si>
  <si>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</si>
  <si>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</si>
  <si>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</si>
  <si>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</si>
  <si>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</si>
  <si>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</si>
  <si>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</si>
  <si>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</si>
  <si>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</si>
  <si>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</si>
  <si>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</si>
  <si>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</si>
  <si>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</si>
  <si>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</si>
  <si>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</si>
  <si>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</si>
  <si>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</si>
  <si>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</si>
  <si>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</si>
  <si>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</si>
  <si>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</si>
  <si>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</si>
  <si>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</si>
  <si>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</si>
  <si>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</si>
  <si>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</si>
  <si>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</si>
  <si>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</si>
  <si>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</si>
  <si>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</si>
  <si>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</si>
  <si>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</si>
  <si>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</si>
  <si>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</si>
  <si>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</si>
  <si>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</si>
  <si>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</si>
  <si>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</si>
  <si>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</si>
  <si>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</si>
  <si>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</si>
  <si>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</si>
  <si>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</si>
  <si>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</si>
  <si>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</si>
  <si>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</si>
  <si>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</si>
  <si>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</si>
  <si>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</si>
  <si>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</si>
  <si>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</si>
  <si>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</si>
  <si>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</si>
  <si>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</si>
  <si>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</si>
  <si>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</si>
  <si>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</si>
  <si>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</si>
  <si>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</si>
  <si>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</si>
  <si>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</si>
  <si>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</si>
  <si>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</si>
  <si>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</si>
  <si>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</si>
  <si>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</si>
  <si>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</si>
  <si>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</si>
  <si>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</si>
  <si>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</si>
  <si>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</si>
  <si>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</si>
  <si>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</si>
  <si>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</si>
  <si>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</si>
  <si>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</si>
  <si>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</si>
  <si>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</si>
  <si>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</si>
  <si>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</si>
  <si>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</si>
  <si>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</si>
  <si>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</si>
  <si>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</si>
  <si>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</si>
  <si>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</si>
  <si>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</si>
  <si>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</si>
  <si>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</si>
  <si>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</si>
  <si>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</si>
  <si>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</si>
  <si>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</si>
  <si>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</si>
  <si>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</si>
  <si>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</si>
  <si>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</si>
  <si>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</si>
  <si>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</si>
  <si>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</si>
  <si>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</si>
  <si>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</si>
  <si>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</si>
  <si>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</si>
  <si>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</si>
  <si>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</si>
  <si>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</si>
  <si>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</si>
  <si>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</si>
  <si>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</si>
  <si>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</si>
  <si>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</si>
  <si>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</si>
  <si>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</si>
  <si>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</si>
  <si>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</si>
  <si>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</si>
  <si>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</si>
  <si>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</si>
  <si>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</si>
  <si>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</si>
  <si>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</si>
  <si>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</si>
  <si>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</si>
  <si>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</si>
  <si>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</si>
  <si>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</si>
  <si>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</si>
  <si>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</si>
  <si>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</si>
  <si>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</si>
  <si>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</si>
  <si>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</si>
  <si>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</si>
  <si>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</si>
  <si>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</si>
  <si>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</si>
  <si>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</si>
  <si>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</si>
  <si>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</si>
  <si>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</si>
  <si>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</si>
  <si>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</si>
  <si>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</si>
  <si>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</si>
  <si>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</si>
  <si>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</si>
  <si>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</si>
  <si>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</si>
  <si>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</si>
  <si>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</si>
  <si>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</si>
  <si>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</si>
  <si>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</si>
  <si>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</si>
  <si>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</si>
  <si>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</si>
  <si>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</si>
  <si>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</si>
  <si>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</si>
  <si>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</si>
  <si>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</si>
  <si>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</si>
  <si>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</si>
  <si>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</si>
  <si>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</si>
  <si>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</si>
  <si>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</si>
  <si>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</si>
  <si>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</si>
  <si>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</si>
  <si>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</si>
  <si>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</si>
  <si>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</si>
  <si>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</si>
  <si>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</si>
  <si>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</si>
  <si>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</si>
  <si>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</si>
  <si>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</si>
  <si>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</si>
  <si>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</si>
  <si>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</si>
  <si>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</si>
  <si>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</si>
  <si>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</si>
  <si>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</si>
  <si>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</si>
  <si>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</si>
  <si>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</si>
  <si>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</si>
  <si>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</si>
  <si>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</si>
  <si>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</si>
  <si>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</si>
  <si>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</si>
  <si>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</si>
  <si>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</si>
  <si>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</si>
  <si>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</si>
  <si>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</si>
  <si>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</si>
  <si>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</si>
  <si>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</si>
  <si>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</si>
  <si>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</si>
  <si>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</si>
  <si>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</si>
  <si>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</si>
  <si>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</si>
  <si>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</si>
  <si>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</si>
  <si>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</si>
  <si>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</si>
  <si>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</si>
  <si>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</si>
  <si>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</si>
  <si>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</si>
  <si>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</si>
  <si>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</si>
  <si>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</si>
  <si>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</si>
  <si>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</si>
  <si>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</si>
  <si>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</si>
  <si>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</si>
  <si>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</si>
  <si>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</si>
  <si>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</si>
  <si>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</si>
  <si>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</si>
  <si>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</si>
  <si>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</si>
  <si>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</si>
  <si>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</si>
  <si>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</si>
  <si>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</si>
  <si>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</si>
  <si>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</si>
  <si>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</si>
  <si>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</si>
  <si>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</si>
  <si>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</si>
  <si>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</si>
  <si>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</si>
  <si>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</si>
  <si>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</si>
  <si>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</si>
  <si>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</si>
  <si>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</si>
  <si>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</si>
  <si>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</si>
  <si>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</si>
  <si>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</si>
  <si>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</si>
  <si>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</si>
  <si>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</si>
  <si>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</si>
  <si>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</si>
  <si>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</si>
  <si>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</si>
  <si>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</si>
  <si>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</si>
  <si>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</si>
  <si>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</si>
  <si>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</si>
  <si>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</si>
  <si>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</si>
  <si>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</si>
  <si>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</si>
  <si>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</si>
  <si>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</si>
  <si>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</si>
  <si>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</si>
  <si>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</si>
  <si>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</si>
  <si>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</si>
  <si>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</si>
  <si>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</si>
  <si>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</si>
  <si>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</si>
  <si>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</si>
  <si>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</si>
  <si>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</si>
  <si>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</si>
  <si>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</si>
  <si>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</si>
  <si>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</si>
  <si>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</si>
  <si>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</si>
  <si>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</si>
  <si>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</si>
  <si>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</si>
  <si>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</si>
  <si>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</si>
  <si>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</si>
  <si>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</si>
  <si>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</si>
  <si>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</si>
  <si>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</si>
  <si>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</si>
  <si>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</si>
  <si>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</si>
  <si>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</si>
  <si>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</si>
  <si>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</si>
  <si>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</si>
  <si>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</si>
  <si>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</si>
  <si>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</si>
  <si>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</si>
  <si>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</si>
  <si>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</si>
  <si>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</si>
  <si>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</si>
  <si>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</si>
  <si>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</si>
  <si>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</si>
  <si>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</si>
  <si>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</si>
  <si>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</si>
  <si>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</si>
  <si>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</si>
  <si>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</si>
  <si>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</si>
  <si>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</si>
  <si>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</si>
  <si>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</si>
  <si>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</si>
  <si>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</si>
  <si>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</si>
  <si>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</si>
  <si>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</si>
  <si>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</si>
  <si>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</si>
  <si>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</si>
  <si>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</si>
  <si>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</si>
  <si>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</si>
  <si>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</si>
  <si>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</si>
  <si>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</si>
  <si>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</si>
  <si>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</si>
  <si>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</si>
  <si>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</si>
  <si>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</si>
  <si>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</si>
  <si>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</si>
  <si>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</si>
  <si>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</si>
  <si>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</si>
  <si>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</si>
  <si>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</si>
  <si>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</si>
  <si>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</si>
  <si>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</si>
  <si>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</si>
  <si>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</si>
  <si>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</si>
  <si>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</si>
  <si>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</si>
  <si>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</si>
  <si>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</si>
  <si>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</si>
  <si>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</si>
  <si>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</si>
  <si>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</si>
  <si>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</si>
  <si>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</si>
  <si>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</si>
  <si>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</si>
  <si>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</si>
  <si>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</si>
  <si>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</si>
  <si>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</si>
  <si>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</si>
  <si>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</si>
  <si>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</si>
  <si>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</si>
  <si>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</si>
  <si>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</si>
  <si>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</si>
  <si>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</si>
  <si>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</si>
  <si>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</si>
  <si>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</si>
  <si>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</si>
  <si>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</si>
  <si>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</si>
  <si>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</si>
  <si>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</si>
  <si>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</si>
  <si>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</si>
  <si>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</si>
  <si>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</si>
  <si>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</si>
  <si>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</si>
  <si>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</si>
  <si>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</si>
  <si>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</si>
  <si>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</si>
  <si>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</si>
  <si>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</si>
  <si>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</si>
  <si>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</si>
  <si>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</si>
  <si>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</si>
  <si>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</si>
  <si>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</si>
  <si>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</si>
  <si>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</si>
  <si>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</si>
  <si>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</si>
  <si>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</si>
  <si>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</si>
  <si>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</si>
  <si>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</si>
  <si>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</si>
  <si>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</si>
  <si>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</si>
  <si>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</si>
  <si>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</si>
  <si>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</si>
  <si>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</si>
  <si>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</si>
  <si>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</si>
  <si>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</si>
  <si>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</si>
  <si>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</si>
  <si>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</si>
  <si>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</si>
  <si>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</si>
  <si>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</si>
  <si>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</si>
  <si>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</si>
  <si>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</si>
  <si>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</si>
  <si>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</si>
  <si>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</si>
  <si>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</si>
  <si>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</si>
  <si>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</si>
  <si>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</si>
  <si>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</si>
  <si>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</si>
  <si>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</si>
  <si>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</si>
  <si>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</si>
  <si>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</si>
  <si>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</si>
  <si>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</si>
  <si>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</si>
  <si>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</si>
  <si>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</si>
  <si>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</si>
  <si>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</si>
  <si>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</si>
  <si>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</si>
  <si>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</si>
  <si>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</si>
  <si>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</si>
  <si>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</si>
  <si>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</si>
  <si>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</si>
  <si>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</si>
  <si>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</si>
  <si>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</si>
  <si>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</si>
  <si>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</si>
  <si>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</si>
  <si>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</si>
  <si>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</si>
  <si>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</si>
  <si>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</si>
  <si>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</si>
  <si>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</si>
  <si>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</si>
  <si>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</si>
  <si>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</si>
  <si>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</si>
  <si>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</si>
  <si>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</si>
  <si>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</si>
  <si>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</si>
  <si>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</si>
  <si>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</si>
  <si>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</si>
  <si>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</si>
  <si>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</si>
  <si>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</si>
  <si>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</si>
  <si>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</si>
  <si>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</si>
  <si>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</si>
  <si>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</si>
  <si>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</si>
  <si>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</si>
  <si>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</si>
  <si>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</si>
  <si>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</si>
  <si>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</si>
  <si>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</si>
  <si>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</si>
  <si>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</si>
  <si>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</si>
  <si>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</si>
  <si>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Pilotis (com + pvtos acima)</t>
  </si>
  <si>
    <t>Pilotis (único pvto)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</si>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</sst>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0" fillId="7" borderId="8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23288.473519407678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250641" cy="71935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09375" defaultRowHeight="14.4" x14ac:dyDescent="0.3"/>
  <cols>
    <col min="1" max="1" width="5.6640625" style="28" customWidth="1"/>
    <col min="2" max="2" width="45.6640625" style="28" customWidth="1"/>
    <col min="3" max="3" width="5.6640625" style="28" customWidth="1"/>
    <col min="4" max="4" width="63.5546875" style="28" customWidth="1"/>
    <col min="5" max="5" width="5.6640625" style="28" customWidth="1"/>
    <col min="6" max="16384" width="9.109375" style="28"/>
  </cols>
  <sheetData>
    <row r="1" spans="1:5" ht="20.100000000000001" customHeight="1" x14ac:dyDescent="0.3">
      <c r="A1"/>
      <c r="B1"/>
      <c r="C1"/>
      <c r="D1"/>
      <c r="E1" s="47"/>
    </row>
    <row r="2" spans="1:5" ht="20.100000000000001" customHeight="1" x14ac:dyDescent="0.3">
      <c r="A2"/>
      <c r="B2"/>
      <c r="C2"/>
      <c r="D2"/>
      <c r="E2" s="47"/>
    </row>
    <row r="3" spans="1:5" s="29" customFormat="1" ht="20.100000000000001" customHeight="1" x14ac:dyDescent="0.3">
      <c r="A3" s="27"/>
      <c r="B3" s="27"/>
      <c r="C3" s="27"/>
      <c r="D3" s="27"/>
      <c r="E3" s="27"/>
    </row>
    <row r="4" spans="1:5" x14ac:dyDescent="0.3">
      <c r="A4"/>
      <c r="B4"/>
      <c r="C4"/>
      <c r="D4"/>
      <c r="E4"/>
    </row>
    <row r="5" spans="1:5" ht="18" x14ac:dyDescent="0.35">
      <c r="A5" s="39"/>
      <c r="B5" s="40" t="s">
        <v>5819</v>
      </c>
      <c r="C5" s="39"/>
      <c r="D5" s="39"/>
      <c r="E5" s="39"/>
    </row>
    <row r="6" spans="1:5" ht="15" customHeight="1" x14ac:dyDescent="0.3">
      <c r="A6"/>
      <c r="B6"/>
      <c r="C6"/>
      <c r="D6"/>
      <c r="E6"/>
    </row>
    <row r="7" spans="1:5" ht="15" customHeight="1" x14ac:dyDescent="0.3">
      <c r="A7"/>
      <c r="B7" s="67" t="s">
        <v>5837</v>
      </c>
      <c r="C7"/>
      <c r="D7"/>
      <c r="E7"/>
    </row>
    <row r="8" spans="1:5" ht="41.25" customHeight="1" x14ac:dyDescent="0.3">
      <c r="A8"/>
      <c r="B8" s="415" t="s">
        <v>5838</v>
      </c>
      <c r="C8" s="415"/>
      <c r="D8" s="415"/>
      <c r="E8"/>
    </row>
    <row r="9" spans="1:5" x14ac:dyDescent="0.3">
      <c r="A9"/>
      <c r="B9" s="235"/>
      <c r="C9" s="235"/>
      <c r="D9" s="235"/>
      <c r="E9"/>
    </row>
    <row r="10" spans="1:5" ht="15" customHeight="1" x14ac:dyDescent="0.3">
      <c r="A10"/>
      <c r="B10" s="67" t="s">
        <v>5835</v>
      </c>
      <c r="C10" s="235"/>
      <c r="D10" s="235"/>
      <c r="E10"/>
    </row>
    <row r="11" spans="1:5" ht="123" customHeight="1" x14ac:dyDescent="0.3">
      <c r="A11"/>
      <c r="B11" s="415" t="s">
        <v>6057</v>
      </c>
      <c r="C11" s="415"/>
      <c r="D11" s="415"/>
      <c r="E11"/>
    </row>
    <row r="12" spans="1:5" ht="15" customHeight="1" x14ac:dyDescent="0.3">
      <c r="A12"/>
      <c r="B12" s="13"/>
      <c r="C12" s="13"/>
      <c r="D12"/>
      <c r="E12"/>
    </row>
    <row r="13" spans="1:5" ht="15" customHeight="1" x14ac:dyDescent="0.3">
      <c r="A13"/>
      <c r="B13" s="67" t="s">
        <v>5836</v>
      </c>
      <c r="C13" s="13"/>
      <c r="D13"/>
      <c r="E13"/>
    </row>
    <row r="14" spans="1:5" ht="115.5" customHeight="1" x14ac:dyDescent="0.3">
      <c r="A14"/>
      <c r="B14" s="416" t="s">
        <v>6104</v>
      </c>
      <c r="C14" s="417"/>
      <c r="D14" s="417"/>
      <c r="E14"/>
    </row>
    <row r="15" spans="1:5" x14ac:dyDescent="0.3">
      <c r="A15"/>
      <c r="B15" s="13"/>
      <c r="C15" s="13"/>
      <c r="D15"/>
      <c r="E15"/>
    </row>
    <row r="16" spans="1:5" ht="24.9" customHeight="1" x14ac:dyDescent="0.3">
      <c r="A16"/>
      <c r="B16" s="227" t="s">
        <v>5834</v>
      </c>
      <c r="C16" s="13"/>
      <c r="D16" s="227" t="s">
        <v>5830</v>
      </c>
      <c r="E16"/>
    </row>
    <row r="17" spans="1:5" ht="24.9" customHeight="1" x14ac:dyDescent="0.3">
      <c r="A17"/>
      <c r="B17" s="228" t="s">
        <v>195</v>
      </c>
      <c r="C17" s="13"/>
      <c r="D17" s="236" t="s">
        <v>5832</v>
      </c>
      <c r="E17"/>
    </row>
    <row r="18" spans="1:5" ht="24.9" customHeight="1" x14ac:dyDescent="0.3">
      <c r="A18"/>
      <c r="B18" s="70" t="s">
        <v>194</v>
      </c>
      <c r="C18" s="13"/>
      <c r="D18" s="232" t="s">
        <v>6105</v>
      </c>
      <c r="E18"/>
    </row>
    <row r="19" spans="1:5" ht="24.9" customHeight="1" x14ac:dyDescent="0.3">
      <c r="A19"/>
      <c r="B19" s="229" t="s">
        <v>193</v>
      </c>
      <c r="C19" s="13"/>
      <c r="D19" s="233" t="s">
        <v>5831</v>
      </c>
      <c r="E19"/>
    </row>
    <row r="20" spans="1:5" ht="24.9" customHeight="1" x14ac:dyDescent="0.3">
      <c r="A20"/>
      <c r="B20" s="230" t="s">
        <v>5491</v>
      </c>
      <c r="C20" s="13"/>
      <c r="D20" s="234" t="s">
        <v>5833</v>
      </c>
      <c r="E20"/>
    </row>
    <row r="21" spans="1:5" ht="24.9" customHeight="1" x14ac:dyDescent="0.3">
      <c r="A21"/>
      <c r="B21" s="231" t="s">
        <v>5791</v>
      </c>
      <c r="C21" s="13"/>
      <c r="D21"/>
      <c r="E21"/>
    </row>
    <row r="22" spans="1:5" ht="24.9" customHeight="1" x14ac:dyDescent="0.3">
      <c r="A22"/>
      <c r="B22"/>
      <c r="C22"/>
      <c r="D22"/>
      <c r="E22"/>
    </row>
    <row r="23" spans="1:5" ht="24.9" customHeight="1" x14ac:dyDescent="0.3">
      <c r="A23"/>
      <c r="B23" s="67" t="s">
        <v>6186</v>
      </c>
      <c r="C23" s="13"/>
      <c r="D23" s="237" t="s">
        <v>5829</v>
      </c>
      <c r="E23"/>
    </row>
    <row r="24" spans="1:5" ht="24.9" customHeight="1" x14ac:dyDescent="0.3">
      <c r="A24"/>
      <c r="B24" s="418" t="s">
        <v>6187</v>
      </c>
      <c r="C24" s="419"/>
      <c r="D24" s="419"/>
      <c r="E24"/>
    </row>
    <row r="25" spans="1:5" x14ac:dyDescent="0.3">
      <c r="A25"/>
      <c r="B25"/>
      <c r="C25"/>
      <c r="D25"/>
      <c r="E25"/>
    </row>
    <row r="26" spans="1:5" ht="15" customHeight="1" x14ac:dyDescent="0.3">
      <c r="A26"/>
      <c r="B26" s="67" t="s">
        <v>5839</v>
      </c>
      <c r="C26" s="13"/>
      <c r="D26" s="237" t="s">
        <v>5829</v>
      </c>
      <c r="E26"/>
    </row>
    <row r="27" spans="1:5" ht="24.9" customHeight="1" x14ac:dyDescent="0.3">
      <c r="A27"/>
      <c r="B27" s="418">
        <v>44896</v>
      </c>
      <c r="C27" s="419"/>
      <c r="D27" s="419"/>
      <c r="E27"/>
    </row>
    <row r="28" spans="1:5" ht="24.9" customHeight="1" x14ac:dyDescent="0.3">
      <c r="A28"/>
      <c r="B28"/>
      <c r="C28"/>
      <c r="D28"/>
      <c r="E28"/>
    </row>
    <row r="29" spans="1:5" ht="24.9" customHeight="1" x14ac:dyDescent="0.3"/>
    <row r="30" spans="1:5" ht="24.9" customHeight="1" x14ac:dyDescent="0.3"/>
    <row r="32" spans="1:5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50.1" customHeight="1" x14ac:dyDescent="0.3"/>
    <row r="38" ht="24.9" customHeight="1" x14ac:dyDescent="0.3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3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">
      <c r="A4"/>
      <c r="B4"/>
      <c r="C4"/>
      <c r="D4"/>
      <c r="E4"/>
      <c r="F4"/>
      <c r="G4"/>
      <c r="H4"/>
      <c r="I4"/>
    </row>
    <row r="5" spans="1:9" ht="18" x14ac:dyDescent="0.35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3">
      <c r="A6"/>
      <c r="B6"/>
      <c r="C6"/>
      <c r="D6"/>
      <c r="E6"/>
      <c r="F6"/>
      <c r="G6"/>
      <c r="H6"/>
      <c r="I6"/>
    </row>
    <row r="7" spans="1:9" ht="24.9" customHeight="1" x14ac:dyDescent="0.3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" customHeight="1" x14ac:dyDescent="0.3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" customHeight="1" x14ac:dyDescent="0.3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" customHeight="1" x14ac:dyDescent="0.3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" customHeight="1" x14ac:dyDescent="0.3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" customHeight="1" x14ac:dyDescent="0.3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" customHeight="1" x14ac:dyDescent="0.3">
      <c r="A13"/>
      <c r="B13" s="150" t="s">
        <v>6092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" customHeight="1" x14ac:dyDescent="0.3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" customHeight="1" x14ac:dyDescent="0.3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" customHeight="1" x14ac:dyDescent="0.3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" customHeight="1" x14ac:dyDescent="0.3">
      <c r="A17"/>
      <c r="B17" s="150" t="s">
        <v>6090</v>
      </c>
      <c r="C17" s="360">
        <f>Geral!C17</f>
        <v>0</v>
      </c>
      <c r="D17"/>
      <c r="E17"/>
      <c r="F17"/>
      <c r="G17"/>
      <c r="H17"/>
      <c r="I17"/>
    </row>
    <row r="18" spans="1:14" ht="24.9" customHeight="1" x14ac:dyDescent="0.3">
      <c r="A18"/>
      <c r="B18"/>
      <c r="C18"/>
      <c r="D18"/>
      <c r="E18"/>
      <c r="F18"/>
      <c r="G18"/>
      <c r="H18"/>
      <c r="I18"/>
    </row>
    <row r="19" spans="1:14" ht="24.9" customHeight="1" x14ac:dyDescent="0.3">
      <c r="A19"/>
      <c r="B19" s="68" t="s">
        <v>5827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3">
      <c r="A20"/>
      <c r="B20"/>
      <c r="C20"/>
      <c r="D20"/>
      <c r="E20"/>
      <c r="F20"/>
      <c r="G20"/>
      <c r="H20"/>
      <c r="I20"/>
    </row>
    <row r="21" spans="1:14" ht="18" x14ac:dyDescent="0.35">
      <c r="A21" s="39"/>
      <c r="B21" s="40" t="s">
        <v>5818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3">
      <c r="A22"/>
      <c r="B22"/>
      <c r="C22"/>
      <c r="D22"/>
      <c r="E22"/>
      <c r="F22"/>
      <c r="G22"/>
      <c r="H22"/>
      <c r="I22"/>
    </row>
    <row r="23" spans="1:14" ht="24.9" customHeight="1" x14ac:dyDescent="0.3">
      <c r="A23"/>
      <c r="B23"/>
      <c r="C23" s="153" t="s">
        <v>5815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3">
      <c r="A24"/>
      <c r="B24"/>
      <c r="C24"/>
      <c r="D24"/>
      <c r="E24"/>
      <c r="F24"/>
      <c r="G24"/>
      <c r="H24"/>
      <c r="I24"/>
    </row>
    <row r="25" spans="1:14" ht="24.9" customHeight="1" x14ac:dyDescent="0.3">
      <c r="A25"/>
      <c r="B25"/>
      <c r="C25" s="153" t="s">
        <v>5787</v>
      </c>
      <c r="D25" s="78">
        <f>D23/3</f>
        <v>0</v>
      </c>
      <c r="E25"/>
      <c r="F25"/>
      <c r="G25"/>
      <c r="H25"/>
      <c r="I25"/>
    </row>
    <row r="26" spans="1:14" ht="24.9" customHeight="1" x14ac:dyDescent="0.3">
      <c r="A26"/>
      <c r="B26"/>
      <c r="C26"/>
      <c r="D26"/>
      <c r="E26"/>
      <c r="F26"/>
      <c r="G26"/>
      <c r="H26"/>
      <c r="I26"/>
    </row>
    <row r="27" spans="1:14" ht="24.9" customHeight="1" x14ac:dyDescent="0.3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5737</v>
      </c>
      <c r="H27" s="139" t="s">
        <v>5738</v>
      </c>
      <c r="I27"/>
    </row>
    <row r="28" spans="1:14" ht="24.9" customHeight="1" x14ac:dyDescent="0.3">
      <c r="A28"/>
      <c r="B28"/>
      <c r="C28" s="68" t="s">
        <v>5742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" customHeight="1" x14ac:dyDescent="0.3">
      <c r="A29"/>
      <c r="B29"/>
      <c r="C29" s="68" t="s">
        <v>5741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" customHeight="1" x14ac:dyDescent="0.3">
      <c r="A30"/>
      <c r="B30"/>
      <c r="C30"/>
      <c r="D30"/>
      <c r="E30"/>
      <c r="F30"/>
      <c r="G30"/>
      <c r="H30"/>
      <c r="I30"/>
    </row>
    <row r="31" spans="1:14" ht="24.9" customHeight="1" x14ac:dyDescent="0.45">
      <c r="A31"/>
      <c r="B31"/>
      <c r="C31" s="256" t="s">
        <v>5966</v>
      </c>
      <c r="D31"/>
      <c r="E31"/>
      <c r="F31" s="359"/>
      <c r="G31"/>
      <c r="H31"/>
      <c r="I31"/>
      <c r="J31" s="256" t="s">
        <v>6085</v>
      </c>
      <c r="K31" s="256"/>
      <c r="L31" s="256"/>
      <c r="M31" s="256"/>
      <c r="N31" s="256"/>
    </row>
    <row r="32" spans="1:14" ht="44.4" x14ac:dyDescent="0.3">
      <c r="A32"/>
      <c r="B32"/>
      <c r="C32" s="336" t="s">
        <v>61</v>
      </c>
      <c r="D32" s="337" t="s">
        <v>5976</v>
      </c>
      <c r="E32" s="337" t="s">
        <v>5977</v>
      </c>
      <c r="F32" s="338" t="s">
        <v>5783</v>
      </c>
      <c r="G32" s="337" t="s">
        <v>5784</v>
      </c>
      <c r="H32" s="339"/>
      <c r="I32" s="339"/>
      <c r="J32" s="336" t="s">
        <v>61</v>
      </c>
      <c r="K32" s="337" t="s">
        <v>6087</v>
      </c>
      <c r="L32" s="338" t="s">
        <v>6086</v>
      </c>
      <c r="M32" s="340" t="s">
        <v>5783</v>
      </c>
      <c r="N32" s="52"/>
    </row>
    <row r="33" spans="1:14" ht="24.9" customHeight="1" x14ac:dyDescent="0.3">
      <c r="A33"/>
      <c r="B33"/>
      <c r="C33" s="341" t="s">
        <v>5975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" customHeight="1" x14ac:dyDescent="0.3">
      <c r="A34"/>
      <c r="B34"/>
      <c r="C34" s="341" t="s">
        <v>5785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5785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" customHeight="1" x14ac:dyDescent="0.3">
      <c r="A35"/>
      <c r="B35"/>
      <c r="C35" s="341" t="s">
        <v>14</v>
      </c>
      <c r="D35" s="221">
        <f>Iluminação!C10*Aux_Lista!AR2</f>
        <v>0</v>
      </c>
      <c r="E35" s="221">
        <f>Iluminação!C11*Aux_Lista!AR2</f>
        <v>0</v>
      </c>
      <c r="F35" s="222">
        <f>Iluminação!C12</f>
        <v>0</v>
      </c>
      <c r="G35" s="152" t="str">
        <f>Iluminação!C13</f>
        <v>A</v>
      </c>
      <c r="H35"/>
      <c r="I35"/>
      <c r="J35" s="341" t="s">
        <v>14</v>
      </c>
      <c r="K35" s="221">
        <f>D35*Aux_Lista!$AY$2</f>
        <v>0</v>
      </c>
      <c r="L35" s="221">
        <f>E35*Aux_Lista!AY2</f>
        <v>0</v>
      </c>
      <c r="M35" s="342" t="e">
        <f t="shared" ref="M35:M37" si="0">(1-L35/K35)</f>
        <v>#DIV/0!</v>
      </c>
      <c r="N35" s="52"/>
    </row>
    <row r="36" spans="1:14" ht="24.9" customHeight="1" x14ac:dyDescent="0.3">
      <c r="A36" s="495" t="str">
        <f>IF(ISERROR(D36),"Conferir a cidade na aba Aquecimento de água!","")</f>
        <v/>
      </c>
      <c r="B36" s="496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" customHeight="1" x14ac:dyDescent="0.3">
      <c r="A37"/>
      <c r="B37"/>
      <c r="C37" s="341" t="s">
        <v>5824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5824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" customHeight="1" x14ac:dyDescent="0.3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3">
      <c r="A39"/>
      <c r="B39"/>
      <c r="C39" s="350" t="s">
        <v>5786</v>
      </c>
      <c r="D39" s="343">
        <f>SUM(D34:D37)</f>
        <v>23288.473519407678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6084</v>
      </c>
      <c r="K39" s="343">
        <f>SUM(K34:K38)</f>
        <v>2095.9626167466909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" customHeight="1" x14ac:dyDescent="0.3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D12" sqref="D12"/>
    </sheetView>
  </sheetViews>
  <sheetFormatPr defaultColWidth="9.109375" defaultRowHeight="14.4" x14ac:dyDescent="0.3"/>
  <cols>
    <col min="1" max="1" width="5.6640625" customWidth="1"/>
    <col min="2" max="5" width="20.6640625" customWidth="1"/>
    <col min="6" max="6" width="2.6640625" customWidth="1"/>
    <col min="7" max="9" width="20.6640625" customWidth="1"/>
    <col min="10" max="10" width="2.6640625" customWidth="1"/>
    <col min="11" max="14" width="20.6640625" customWidth="1"/>
    <col min="15" max="15" width="2.6640625" customWidth="1"/>
    <col min="16" max="18" width="20.6640625" customWidth="1"/>
    <col min="19" max="19" width="2.6640625" customWidth="1"/>
    <col min="20" max="22" width="20.6640625" customWidth="1"/>
    <col min="23" max="23" width="2.6640625" customWidth="1"/>
    <col min="24" max="26" width="20.6640625" customWidth="1"/>
    <col min="27" max="27" width="2.6640625" customWidth="1"/>
    <col min="28" max="28" width="20.6640625" customWidth="1"/>
    <col min="29" max="29" width="33.88671875" customWidth="1"/>
    <col min="30" max="32" width="20.6640625" customWidth="1"/>
    <col min="33" max="33" width="24.88671875" customWidth="1"/>
    <col min="34" max="34" width="2.6640625" customWidth="1"/>
    <col min="35" max="16384" width="9.109375" style="28"/>
  </cols>
  <sheetData>
    <row r="1" spans="1:42" ht="20.100000000000001" customHeight="1" x14ac:dyDescent="0.3">
      <c r="K1" s="47"/>
      <c r="L1" s="48"/>
      <c r="M1" s="48"/>
      <c r="N1" s="48"/>
      <c r="P1" s="48"/>
      <c r="Q1" s="48"/>
      <c r="R1" s="48"/>
    </row>
    <row r="2" spans="1:42" ht="20.100000000000001" customHeight="1" x14ac:dyDescent="0.3">
      <c r="K2" s="47" t="s">
        <v>196</v>
      </c>
      <c r="L2" s="144" t="s">
        <v>195</v>
      </c>
      <c r="M2" s="145" t="s">
        <v>194</v>
      </c>
      <c r="N2" s="188" t="s">
        <v>193</v>
      </c>
      <c r="O2" s="499" t="s">
        <v>5491</v>
      </c>
      <c r="P2" s="500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3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" x14ac:dyDescent="0.35">
      <c r="A5" s="39"/>
      <c r="B5" s="40" t="s">
        <v>5788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3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3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3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3">
      <c r="B10" s="471" t="s">
        <v>6177</v>
      </c>
      <c r="C10" s="497"/>
      <c r="D10" s="497"/>
      <c r="E10" s="498"/>
      <c r="G10" s="501" t="s">
        <v>6178</v>
      </c>
      <c r="H10" s="502"/>
      <c r="I10" s="503"/>
      <c r="K10" s="471" t="s">
        <v>6107</v>
      </c>
      <c r="L10" s="497"/>
      <c r="M10" s="497"/>
      <c r="N10" s="498"/>
      <c r="P10" s="501" t="s">
        <v>6174</v>
      </c>
      <c r="Q10" s="502"/>
      <c r="R10" s="503"/>
      <c r="T10" s="471" t="s">
        <v>6185</v>
      </c>
      <c r="U10" s="497"/>
      <c r="V10" s="498"/>
      <c r="X10" s="471" t="s">
        <v>6184</v>
      </c>
      <c r="Y10" s="497"/>
      <c r="Z10" s="498"/>
      <c r="AB10" s="471" t="s">
        <v>6108</v>
      </c>
      <c r="AC10" s="497"/>
      <c r="AD10" s="497"/>
      <c r="AE10" s="497"/>
      <c r="AF10" s="497"/>
      <c r="AG10" s="498"/>
    </row>
    <row r="11" spans="1:42" ht="35.1" customHeight="1" x14ac:dyDescent="0.3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6078</v>
      </c>
      <c r="AD11" s="86" t="s">
        <v>6106</v>
      </c>
      <c r="AE11" s="86" t="s">
        <v>6076</v>
      </c>
      <c r="AF11" s="86" t="s">
        <v>6075</v>
      </c>
      <c r="AG11" s="87" t="s">
        <v>6070</v>
      </c>
    </row>
    <row r="12" spans="1:42" s="30" customFormat="1" ht="30" customHeight="1" x14ac:dyDescent="0.3">
      <c r="A12" s="2"/>
      <c r="B12" s="371"/>
      <c r="C12" s="89"/>
      <c r="D12" s="89"/>
      <c r="E12" s="327"/>
      <c r="F12" s="2"/>
      <c r="G12" s="371"/>
      <c r="H12" s="89"/>
      <c r="I12" s="327"/>
      <c r="J12" s="2"/>
      <c r="K12" s="371"/>
      <c r="L12" s="89"/>
      <c r="M12" s="89"/>
      <c r="N12" s="327"/>
      <c r="O12" s="2"/>
      <c r="P12" s="372"/>
      <c r="Q12" s="89"/>
      <c r="R12" s="327"/>
      <c r="S12" s="2"/>
      <c r="T12" s="371"/>
      <c r="U12" s="89"/>
      <c r="V12" s="327"/>
      <c r="W12" s="2"/>
      <c r="X12" s="371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3">
      <c r="A13" s="2"/>
      <c r="B13" s="371"/>
      <c r="C13" s="89"/>
      <c r="D13" s="89"/>
      <c r="E13" s="90"/>
      <c r="F13" s="2"/>
      <c r="G13" s="371"/>
      <c r="H13" s="89"/>
      <c r="I13" s="327"/>
      <c r="J13" s="2"/>
      <c r="K13" s="88"/>
      <c r="L13" s="89"/>
      <c r="M13" s="89"/>
      <c r="N13" s="90"/>
      <c r="O13" s="2"/>
      <c r="P13" s="372"/>
      <c r="Q13" s="89"/>
      <c r="R13" s="327"/>
      <c r="S13" s="2"/>
      <c r="T13" s="88"/>
      <c r="U13" s="89"/>
      <c r="V13" s="90"/>
      <c r="W13" s="2"/>
      <c r="X13" s="371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3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3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3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3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3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3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3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3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3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3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3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3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3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3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3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3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3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3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3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3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3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3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3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3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3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3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3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3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3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3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3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3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3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3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3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3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3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3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3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3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3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3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3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3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3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3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3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3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09375" defaultRowHeight="14.4" x14ac:dyDescent="0.3"/>
  <cols>
    <col min="1" max="1" width="33.109375" style="208" bestFit="1" customWidth="1"/>
    <col min="2" max="2" width="4.6640625" style="208" customWidth="1"/>
    <col min="3" max="3" width="13.5546875" style="208" customWidth="1"/>
    <col min="4" max="4" width="2.6640625" style="208" customWidth="1"/>
    <col min="5" max="5" width="10.6640625" style="208" bestFit="1" customWidth="1"/>
    <col min="6" max="6" width="10.6640625" style="208" customWidth="1"/>
    <col min="7" max="7" width="2.6640625" style="208" customWidth="1"/>
    <col min="8" max="8" width="11.109375" style="208" bestFit="1" customWidth="1"/>
    <col min="9" max="9" width="11.5546875" style="208" bestFit="1" customWidth="1"/>
    <col min="10" max="10" width="21.109375" style="208" bestFit="1" customWidth="1"/>
    <col min="11" max="11" width="17.6640625" style="208" bestFit="1" customWidth="1"/>
    <col min="12" max="12" width="16.33203125" style="208" bestFit="1" customWidth="1"/>
    <col min="13" max="13" width="2.6640625" style="208" customWidth="1"/>
    <col min="14" max="14" width="28.109375" style="208" bestFit="1" customWidth="1"/>
    <col min="15" max="20" width="11.5546875" style="208" customWidth="1"/>
    <col min="21" max="21" width="2.6640625" style="208" customWidth="1"/>
    <col min="22" max="22" width="31.33203125" style="208" bestFit="1" customWidth="1"/>
    <col min="23" max="24" width="23.33203125" style="208" customWidth="1"/>
    <col min="25" max="25" width="2.109375" style="208" customWidth="1"/>
    <col min="26" max="26" width="8" style="208" customWidth="1"/>
    <col min="27" max="27" width="2.6640625" style="208" customWidth="1"/>
    <col min="28" max="28" width="7.5546875" style="208" customWidth="1"/>
    <col min="29" max="29" width="30" style="208" bestFit="1" customWidth="1"/>
    <col min="30" max="30" width="5.5546875" style="214" bestFit="1" customWidth="1"/>
    <col min="31" max="31" width="2.6640625" style="208" customWidth="1"/>
    <col min="32" max="32" width="56.44140625" style="208" customWidth="1"/>
    <col min="33" max="33" width="20.44140625" style="208" customWidth="1"/>
    <col min="34" max="34" width="2.6640625" style="208" customWidth="1"/>
    <col min="35" max="35" width="58.5546875" style="208" customWidth="1"/>
    <col min="36" max="36" width="27.33203125" style="208" customWidth="1"/>
    <col min="37" max="37" width="34" style="208" customWidth="1"/>
    <col min="38" max="38" width="2.6640625" style="208" customWidth="1"/>
    <col min="39" max="39" width="60.88671875" style="208" customWidth="1"/>
    <col min="40" max="41" width="18.33203125" style="208" customWidth="1"/>
    <col min="42" max="42" width="2.6640625" style="208" customWidth="1"/>
    <col min="43" max="43" width="12" style="208" bestFit="1" customWidth="1"/>
    <col min="44" max="44" width="6.6640625" style="208" bestFit="1" customWidth="1"/>
    <col min="45" max="45" width="2.6640625" style="208" customWidth="1"/>
    <col min="46" max="46" width="34.6640625" style="208" customWidth="1"/>
    <col min="47" max="47" width="29.44140625" style="208" customWidth="1"/>
    <col min="48" max="48" width="11.88671875" style="208" bestFit="1" customWidth="1"/>
    <col min="49" max="49" width="2.6640625" style="208" customWidth="1"/>
    <col min="50" max="50" width="31.88671875" style="208" bestFit="1" customWidth="1"/>
    <col min="51" max="51" width="69.88671875" style="208" customWidth="1"/>
    <col min="52" max="52" width="12.109375" style="208" bestFit="1" customWidth="1"/>
    <col min="53" max="53" width="2.6640625" style="208" customWidth="1"/>
    <col min="54" max="54" width="34.6640625" style="208" customWidth="1"/>
    <col min="55" max="55" width="12.109375" style="208" bestFit="1" customWidth="1"/>
    <col min="56" max="57" width="12.109375" style="208" customWidth="1"/>
    <col min="58" max="58" width="12.5546875" style="208" bestFit="1" customWidth="1"/>
    <col min="59" max="59" width="13.88671875" style="208" customWidth="1"/>
    <col min="60" max="60" width="9.109375" style="208"/>
    <col min="61" max="61" width="12.88671875" style="208" customWidth="1"/>
    <col min="62" max="63" width="9.109375" style="208"/>
    <col min="64" max="64" width="33.109375" style="208" bestFit="1" customWidth="1"/>
    <col min="65" max="65" width="13.88671875" style="208" customWidth="1"/>
    <col min="66" max="67" width="12.109375" style="208" customWidth="1"/>
    <col min="68" max="68" width="12" style="208" customWidth="1"/>
    <col min="69" max="69" width="13.88671875" style="208" customWidth="1"/>
    <col min="70" max="70" width="9.109375" style="208"/>
    <col min="71" max="71" width="12.88671875" style="208" customWidth="1"/>
    <col min="72" max="74" width="9.109375" style="208"/>
    <col min="75" max="75" width="31.5546875" style="208" customWidth="1"/>
    <col min="76" max="16384" width="9.109375" style="208"/>
  </cols>
  <sheetData>
    <row r="1" spans="1:75" s="206" customFormat="1" ht="33.75" customHeight="1" x14ac:dyDescent="0.3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6139</v>
      </c>
      <c r="P1" s="201" t="s">
        <v>6140</v>
      </c>
      <c r="Q1" s="201" t="s">
        <v>6141</v>
      </c>
      <c r="R1" s="201" t="s">
        <v>6142</v>
      </c>
      <c r="S1" s="201" t="s">
        <v>6143</v>
      </c>
      <c r="T1" s="201" t="s">
        <v>6144</v>
      </c>
      <c r="V1" s="201"/>
      <c r="W1" s="201" t="s">
        <v>6145</v>
      </c>
      <c r="X1" s="201" t="s">
        <v>6146</v>
      </c>
      <c r="Z1" s="216" t="s">
        <v>18</v>
      </c>
      <c r="AA1" s="217"/>
      <c r="AB1" s="209" t="s">
        <v>5840</v>
      </c>
      <c r="AC1" s="209" t="s">
        <v>7</v>
      </c>
      <c r="AD1" s="209" t="s">
        <v>5486</v>
      </c>
      <c r="AF1" s="209" t="s">
        <v>5508</v>
      </c>
      <c r="AG1" s="201" t="s">
        <v>5507</v>
      </c>
      <c r="AI1" s="200" t="s">
        <v>5510</v>
      </c>
      <c r="AJ1" s="201" t="s">
        <v>5540</v>
      </c>
      <c r="AK1" s="201" t="s">
        <v>5541</v>
      </c>
      <c r="AM1" s="200" t="s">
        <v>5542</v>
      </c>
      <c r="AN1" s="201" t="s">
        <v>5540</v>
      </c>
      <c r="AO1" s="201" t="s">
        <v>5541</v>
      </c>
      <c r="AQ1" s="200" t="s">
        <v>5746</v>
      </c>
      <c r="AR1" s="200" t="s">
        <v>5747</v>
      </c>
      <c r="AT1" s="200" t="s">
        <v>5750</v>
      </c>
      <c r="AU1" s="200" t="s">
        <v>5802</v>
      </c>
      <c r="AV1" s="200" t="s">
        <v>5751</v>
      </c>
      <c r="AX1" s="200" t="s">
        <v>5758</v>
      </c>
      <c r="AY1" s="200" t="s">
        <v>5759</v>
      </c>
      <c r="AZ1" s="200" t="s">
        <v>5751</v>
      </c>
      <c r="BB1" s="201" t="s">
        <v>8</v>
      </c>
      <c r="BC1" s="201" t="s">
        <v>5793</v>
      </c>
      <c r="BD1" s="201" t="s">
        <v>5798</v>
      </c>
      <c r="BE1" s="201" t="s">
        <v>5799</v>
      </c>
      <c r="BF1" s="201" t="s">
        <v>5797</v>
      </c>
      <c r="BG1" s="201" t="s">
        <v>5801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5793</v>
      </c>
      <c r="BN1" s="201" t="s">
        <v>5798</v>
      </c>
      <c r="BO1" s="201" t="s">
        <v>5799</v>
      </c>
      <c r="BP1" s="201" t="s">
        <v>5797</v>
      </c>
      <c r="BQ1" s="201" t="s">
        <v>5801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6094</v>
      </c>
    </row>
    <row r="2" spans="1:75" ht="15.6" x14ac:dyDescent="0.3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6190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6193</v>
      </c>
      <c r="W2" s="207">
        <v>1</v>
      </c>
      <c r="X2" s="207">
        <v>0</v>
      </c>
      <c r="Z2" s="207" t="s">
        <v>203</v>
      </c>
      <c r="AA2" s="208" t="s">
        <v>6003</v>
      </c>
      <c r="AB2" s="207" t="s">
        <v>205</v>
      </c>
      <c r="AC2" s="207" t="s">
        <v>206</v>
      </c>
      <c r="AD2" s="213">
        <v>2</v>
      </c>
      <c r="AF2" s="210" t="s">
        <v>5503</v>
      </c>
      <c r="AG2" s="201">
        <v>0.9</v>
      </c>
      <c r="AI2" s="203" t="s">
        <v>5511</v>
      </c>
      <c r="AJ2" s="204">
        <v>7</v>
      </c>
      <c r="AK2" s="204">
        <v>13.8</v>
      </c>
      <c r="AM2" s="200" t="s">
        <v>5543</v>
      </c>
      <c r="AN2" s="202"/>
      <c r="AO2" s="202"/>
      <c r="AQ2" s="203" t="s">
        <v>5748</v>
      </c>
      <c r="AR2" s="203">
        <v>1.6</v>
      </c>
      <c r="AT2" s="203" t="s">
        <v>5752</v>
      </c>
      <c r="AU2" s="203">
        <v>0.20200000000000001</v>
      </c>
      <c r="AV2" s="203" t="s">
        <v>5803</v>
      </c>
      <c r="AX2" s="203" t="s">
        <v>5760</v>
      </c>
      <c r="AY2" s="204">
        <v>0.09</v>
      </c>
      <c r="AZ2" s="200" t="s">
        <v>5761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6093</v>
      </c>
    </row>
    <row r="3" spans="1:75" x14ac:dyDescent="0.3">
      <c r="A3" s="207" t="s">
        <v>6110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6191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6194</v>
      </c>
      <c r="W3" s="207">
        <v>0</v>
      </c>
      <c r="X3" s="207">
        <v>1</v>
      </c>
      <c r="Z3" s="207" t="s">
        <v>1689</v>
      </c>
      <c r="AA3" s="208" t="s">
        <v>6004</v>
      </c>
      <c r="AB3" s="207" t="s">
        <v>205</v>
      </c>
      <c r="AC3" s="207" t="s">
        <v>207</v>
      </c>
      <c r="AD3" s="213">
        <v>3</v>
      </c>
      <c r="AF3" s="211" t="s">
        <v>5504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5544</v>
      </c>
      <c r="AN3" s="204" t="s">
        <v>5545</v>
      </c>
      <c r="AO3" s="204" t="s">
        <v>5546</v>
      </c>
      <c r="AQ3" s="203" t="s">
        <v>5749</v>
      </c>
      <c r="AR3" s="203">
        <v>1.1000000000000001</v>
      </c>
      <c r="AT3" s="203" t="s">
        <v>5753</v>
      </c>
      <c r="AU3" s="203">
        <v>0.26700000000000002</v>
      </c>
      <c r="AV3" s="203" t="s">
        <v>5803</v>
      </c>
      <c r="AX3" s="203" t="s">
        <v>5762</v>
      </c>
      <c r="AY3" s="204">
        <v>0.753</v>
      </c>
      <c r="AZ3" s="200" t="s">
        <v>5761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6095</v>
      </c>
    </row>
    <row r="4" spans="1:75" ht="15.6" x14ac:dyDescent="0.3">
      <c r="A4" s="207" t="s">
        <v>6111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6196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6003</v>
      </c>
      <c r="AB4" s="207" t="s">
        <v>25</v>
      </c>
      <c r="AC4" s="207" t="s">
        <v>208</v>
      </c>
      <c r="AD4" s="213">
        <v>2</v>
      </c>
      <c r="AF4" s="211" t="s">
        <v>5505</v>
      </c>
      <c r="AG4" s="207">
        <v>0.95</v>
      </c>
      <c r="AI4" s="203" t="s">
        <v>5512</v>
      </c>
      <c r="AJ4" s="204">
        <v>8.4</v>
      </c>
      <c r="AK4" s="204">
        <v>18.399999999999999</v>
      </c>
      <c r="AM4" s="203" t="s">
        <v>5547</v>
      </c>
      <c r="AN4" s="204" t="s">
        <v>5548</v>
      </c>
      <c r="AO4" s="204" t="s">
        <v>5549</v>
      </c>
      <c r="AT4" s="203" t="s">
        <v>5754</v>
      </c>
      <c r="AU4" s="203">
        <v>0.22700000000000001</v>
      </c>
      <c r="AV4" s="203" t="s">
        <v>5803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6" x14ac:dyDescent="0.3">
      <c r="A5" s="207" t="s">
        <v>6112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6197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6003</v>
      </c>
      <c r="AB5" s="207" t="s">
        <v>205</v>
      </c>
      <c r="AC5" s="207" t="s">
        <v>209</v>
      </c>
      <c r="AD5" s="213">
        <v>2</v>
      </c>
      <c r="AF5" s="211" t="s">
        <v>5506</v>
      </c>
      <c r="AG5" s="207">
        <v>1</v>
      </c>
      <c r="AI5" s="203" t="s">
        <v>5513</v>
      </c>
      <c r="AJ5" s="204">
        <v>5.7</v>
      </c>
      <c r="AK5" s="204">
        <v>11</v>
      </c>
      <c r="AM5" s="200" t="s">
        <v>5550</v>
      </c>
      <c r="AN5" s="202"/>
      <c r="AO5" s="202"/>
      <c r="AT5" s="203" t="s">
        <v>5755</v>
      </c>
      <c r="AU5" s="203">
        <v>0.53100000000000003</v>
      </c>
      <c r="AV5" s="203" t="s">
        <v>5803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6" x14ac:dyDescent="0.3">
      <c r="A6" s="207" t="s">
        <v>5816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6188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6004</v>
      </c>
      <c r="AB6" s="207" t="s">
        <v>205</v>
      </c>
      <c r="AC6" s="207" t="s">
        <v>210</v>
      </c>
      <c r="AD6" s="213">
        <v>2</v>
      </c>
      <c r="AI6" s="203" t="s">
        <v>5514</v>
      </c>
      <c r="AJ6" s="204">
        <v>8.6999999999999993</v>
      </c>
      <c r="AK6" s="204">
        <v>16.8</v>
      </c>
      <c r="AM6" s="203" t="s">
        <v>5551</v>
      </c>
      <c r="AN6" s="204" t="s">
        <v>5552</v>
      </c>
      <c r="AO6" s="204" t="s">
        <v>5553</v>
      </c>
      <c r="AT6" s="203" t="s">
        <v>5756</v>
      </c>
      <c r="AU6" s="203">
        <v>0.249</v>
      </c>
      <c r="AV6" s="203" t="s">
        <v>5803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6" x14ac:dyDescent="0.3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6189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6004</v>
      </c>
      <c r="AB7" s="207" t="s">
        <v>25</v>
      </c>
      <c r="AC7" s="207" t="s">
        <v>211</v>
      </c>
      <c r="AD7" s="213">
        <v>2</v>
      </c>
      <c r="AI7" s="203" t="s">
        <v>5515</v>
      </c>
      <c r="AJ7" s="204">
        <v>8.9</v>
      </c>
      <c r="AK7" s="204">
        <v>12.9</v>
      </c>
      <c r="AM7" s="203" t="s">
        <v>5554</v>
      </c>
      <c r="AN7" s="504" t="s">
        <v>5556</v>
      </c>
      <c r="AO7" s="504" t="s">
        <v>5557</v>
      </c>
      <c r="AT7" s="203" t="s">
        <v>5757</v>
      </c>
      <c r="AU7" s="203">
        <v>0.248</v>
      </c>
      <c r="AV7" s="203" t="s">
        <v>5803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6" x14ac:dyDescent="0.3">
      <c r="A8" s="207" t="s">
        <v>5795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6005</v>
      </c>
      <c r="AB8" s="207" t="s">
        <v>212</v>
      </c>
      <c r="AC8" s="207" t="s">
        <v>213</v>
      </c>
      <c r="AD8" s="213">
        <v>2</v>
      </c>
      <c r="AI8" s="203" t="s">
        <v>5516</v>
      </c>
      <c r="AJ8" s="204">
        <v>11.4</v>
      </c>
      <c r="AK8" s="204">
        <v>21.9</v>
      </c>
      <c r="AM8" s="203" t="s">
        <v>5555</v>
      </c>
      <c r="AN8" s="504"/>
      <c r="AO8" s="504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6" x14ac:dyDescent="0.3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6006</v>
      </c>
      <c r="AB9" s="207" t="s">
        <v>212</v>
      </c>
      <c r="AC9" s="207" t="s">
        <v>214</v>
      </c>
      <c r="AD9" s="213">
        <v>2</v>
      </c>
      <c r="AI9" s="203" t="s">
        <v>5517</v>
      </c>
      <c r="AJ9" s="204">
        <v>7.2</v>
      </c>
      <c r="AK9" s="204">
        <v>13.6</v>
      </c>
      <c r="AM9" s="200" t="s">
        <v>5558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6" x14ac:dyDescent="0.3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6005</v>
      </c>
      <c r="AB10" s="207" t="s">
        <v>215</v>
      </c>
      <c r="AC10" s="207" t="s">
        <v>216</v>
      </c>
      <c r="AD10" s="213">
        <v>8</v>
      </c>
      <c r="AI10" s="203" t="s">
        <v>5518</v>
      </c>
      <c r="AJ10" s="204">
        <v>7.6</v>
      </c>
      <c r="AK10" s="204">
        <v>12.8</v>
      </c>
      <c r="AM10" s="203" t="s">
        <v>5559</v>
      </c>
      <c r="AN10" s="204" t="s">
        <v>5560</v>
      </c>
      <c r="AO10" s="204" t="s">
        <v>5561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6" x14ac:dyDescent="0.3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6004</v>
      </c>
      <c r="AB11" s="207" t="s">
        <v>217</v>
      </c>
      <c r="AC11" s="207" t="s">
        <v>218</v>
      </c>
      <c r="AD11" s="213">
        <v>8</v>
      </c>
      <c r="AI11" s="203" t="s">
        <v>5519</v>
      </c>
      <c r="AJ11" s="204">
        <v>8.6999999999999993</v>
      </c>
      <c r="AK11" s="204">
        <v>15.5</v>
      </c>
      <c r="AM11" s="203" t="s">
        <v>5514</v>
      </c>
      <c r="AN11" s="204" t="s">
        <v>5560</v>
      </c>
      <c r="AO11" s="204" t="s">
        <v>5562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3">
      <c r="Z12" s="207" t="s">
        <v>247</v>
      </c>
      <c r="AA12" s="208" t="s">
        <v>6006</v>
      </c>
      <c r="AB12" s="207" t="s">
        <v>217</v>
      </c>
      <c r="AC12" s="207" t="s">
        <v>219</v>
      </c>
      <c r="AD12" s="213">
        <v>8</v>
      </c>
      <c r="AI12" s="203" t="s">
        <v>5520</v>
      </c>
      <c r="AJ12" s="204">
        <v>8.5</v>
      </c>
      <c r="AK12" s="204">
        <v>14.1</v>
      </c>
      <c r="AM12" s="203" t="s">
        <v>5515</v>
      </c>
      <c r="AN12" s="204" t="s">
        <v>5563</v>
      </c>
      <c r="AO12" s="204" t="s">
        <v>5564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3">
      <c r="Z13" s="207" t="s">
        <v>1951</v>
      </c>
      <c r="AA13" s="208" t="s">
        <v>6005</v>
      </c>
      <c r="AB13" s="207" t="s">
        <v>25</v>
      </c>
      <c r="AC13" s="207" t="s">
        <v>220</v>
      </c>
      <c r="AD13" s="213">
        <v>3</v>
      </c>
      <c r="AI13" s="203" t="s">
        <v>5521</v>
      </c>
      <c r="AJ13" s="204">
        <v>9.4</v>
      </c>
      <c r="AK13" s="204">
        <v>12.2</v>
      </c>
      <c r="AM13" s="203" t="s">
        <v>5532</v>
      </c>
      <c r="AN13" s="204" t="s">
        <v>5560</v>
      </c>
      <c r="AO13" s="204" t="s">
        <v>5565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3">
      <c r="Z14" s="207" t="s">
        <v>2158</v>
      </c>
      <c r="AA14" s="208" t="s">
        <v>6005</v>
      </c>
      <c r="AB14" s="207" t="s">
        <v>217</v>
      </c>
      <c r="AC14" s="207" t="s">
        <v>221</v>
      </c>
      <c r="AD14" s="213">
        <v>8</v>
      </c>
      <c r="AI14" s="203" t="s">
        <v>5522</v>
      </c>
      <c r="AJ14" s="204">
        <v>1.6</v>
      </c>
      <c r="AK14" s="204">
        <v>3.9</v>
      </c>
      <c r="AM14" s="203" t="s">
        <v>5536</v>
      </c>
      <c r="AN14" s="204" t="s">
        <v>5566</v>
      </c>
      <c r="AO14" s="204" t="s">
        <v>5567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3">
      <c r="Z15" s="207" t="s">
        <v>27</v>
      </c>
      <c r="AA15" s="208" t="s">
        <v>6003</v>
      </c>
      <c r="AB15" s="207" t="s">
        <v>25</v>
      </c>
      <c r="AC15" s="207" t="s">
        <v>222</v>
      </c>
      <c r="AD15" s="213">
        <v>3</v>
      </c>
      <c r="AI15" s="203" t="s">
        <v>5523</v>
      </c>
      <c r="AJ15" s="204">
        <v>7.3</v>
      </c>
      <c r="AK15" s="204">
        <v>15.7</v>
      </c>
      <c r="AM15" s="200" t="s">
        <v>5568</v>
      </c>
      <c r="AN15" s="204" t="s">
        <v>5569</v>
      </c>
      <c r="AO15" s="204" t="s">
        <v>5570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3">
      <c r="Z16" s="207" t="s">
        <v>1736</v>
      </c>
      <c r="AA16" s="208" t="s">
        <v>6004</v>
      </c>
      <c r="AB16" s="207" t="s">
        <v>25</v>
      </c>
      <c r="AC16" s="207" t="s">
        <v>223</v>
      </c>
      <c r="AD16" s="213">
        <v>2</v>
      </c>
      <c r="AI16" s="203" t="s">
        <v>5524</v>
      </c>
      <c r="AJ16" s="204">
        <v>6.6</v>
      </c>
      <c r="AK16" s="204">
        <v>9.6</v>
      </c>
      <c r="AM16" s="200" t="s">
        <v>5571</v>
      </c>
      <c r="AN16" s="204" t="s">
        <v>5572</v>
      </c>
      <c r="AO16" s="204" t="s">
        <v>5573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6" x14ac:dyDescent="0.3">
      <c r="A17" s="212" t="s">
        <v>5789</v>
      </c>
      <c r="B17" s="212">
        <v>2.6</v>
      </c>
      <c r="Z17" s="207" t="s">
        <v>215</v>
      </c>
      <c r="AA17" s="208" t="s">
        <v>6004</v>
      </c>
      <c r="AB17" s="207" t="s">
        <v>25</v>
      </c>
      <c r="AC17" s="207" t="s">
        <v>224</v>
      </c>
      <c r="AD17" s="213">
        <v>1</v>
      </c>
      <c r="AI17" s="203" t="s">
        <v>5525</v>
      </c>
      <c r="AJ17" s="204">
        <v>11.3</v>
      </c>
      <c r="AK17" s="204">
        <v>18.899999999999999</v>
      </c>
      <c r="AM17" s="200" t="s">
        <v>5512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3">
      <c r="Z18" s="207" t="s">
        <v>3843</v>
      </c>
      <c r="AA18" s="208" t="s">
        <v>6004</v>
      </c>
      <c r="AB18" s="207" t="s">
        <v>225</v>
      </c>
      <c r="AC18" s="207" t="s">
        <v>226</v>
      </c>
      <c r="AD18" s="213">
        <v>3</v>
      </c>
      <c r="AI18" s="203" t="s">
        <v>5526</v>
      </c>
      <c r="AJ18" s="204">
        <v>8.1</v>
      </c>
      <c r="AK18" s="204">
        <v>15.7</v>
      </c>
      <c r="AM18" s="203" t="s">
        <v>5574</v>
      </c>
      <c r="AN18" s="204" t="s">
        <v>5575</v>
      </c>
      <c r="AO18" s="204" t="s">
        <v>5576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3">
      <c r="A19" s="201" t="s">
        <v>6109</v>
      </c>
      <c r="Z19" s="207" t="s">
        <v>212</v>
      </c>
      <c r="AA19" s="208" t="s">
        <v>6007</v>
      </c>
      <c r="AB19" s="207" t="s">
        <v>25</v>
      </c>
      <c r="AC19" s="207" t="s">
        <v>227</v>
      </c>
      <c r="AD19" s="213">
        <v>1</v>
      </c>
      <c r="AI19" s="203" t="s">
        <v>5527</v>
      </c>
      <c r="AJ19" s="204">
        <v>10.1</v>
      </c>
      <c r="AK19" s="204">
        <v>16.399999999999999</v>
      </c>
      <c r="AM19" s="203" t="s">
        <v>5577</v>
      </c>
      <c r="AN19" s="204" t="s">
        <v>5578</v>
      </c>
      <c r="AO19" s="204" t="s">
        <v>5579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3">
      <c r="A20" s="207" t="s">
        <v>36</v>
      </c>
      <c r="Z20" s="207" t="s">
        <v>225</v>
      </c>
      <c r="AA20" s="208" t="s">
        <v>6006</v>
      </c>
      <c r="AB20" s="207" t="s">
        <v>212</v>
      </c>
      <c r="AC20" s="207" t="s">
        <v>228</v>
      </c>
      <c r="AD20" s="213">
        <v>1</v>
      </c>
      <c r="AI20" s="203" t="s">
        <v>5528</v>
      </c>
      <c r="AJ20" s="204">
        <v>8.4</v>
      </c>
      <c r="AK20" s="204">
        <v>13.9</v>
      </c>
      <c r="AM20" s="203" t="s">
        <v>5580</v>
      </c>
      <c r="AN20" s="204" t="s">
        <v>5581</v>
      </c>
      <c r="AO20" s="204" t="s">
        <v>5582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3">
      <c r="A21" s="207" t="s">
        <v>6096</v>
      </c>
      <c r="Z21" s="207" t="s">
        <v>1640</v>
      </c>
      <c r="AA21" s="208" t="s">
        <v>6004</v>
      </c>
      <c r="AB21" s="207" t="s">
        <v>25</v>
      </c>
      <c r="AC21" s="207" t="s">
        <v>229</v>
      </c>
      <c r="AD21" s="213">
        <v>2</v>
      </c>
      <c r="AI21" s="203" t="s">
        <v>5529</v>
      </c>
      <c r="AJ21" s="204">
        <v>10.7</v>
      </c>
      <c r="AK21" s="204">
        <v>15.5</v>
      </c>
      <c r="AM21" s="200" t="s">
        <v>5583</v>
      </c>
      <c r="AN21" s="204" t="s">
        <v>5584</v>
      </c>
      <c r="AO21" s="204" t="s">
        <v>5585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6" x14ac:dyDescent="0.3">
      <c r="A22" s="207" t="s">
        <v>5816</v>
      </c>
      <c r="Z22" s="207" t="s">
        <v>2171</v>
      </c>
      <c r="AA22" s="208" t="s">
        <v>6003</v>
      </c>
      <c r="AB22" s="207" t="s">
        <v>25</v>
      </c>
      <c r="AC22" s="207" t="s">
        <v>230</v>
      </c>
      <c r="AD22" s="213">
        <v>2</v>
      </c>
      <c r="AI22" s="203" t="s">
        <v>5539</v>
      </c>
      <c r="AJ22" s="204">
        <v>8.5</v>
      </c>
      <c r="AK22" s="204">
        <v>14.1</v>
      </c>
      <c r="AM22" s="200" t="s">
        <v>5586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3">
      <c r="A23" s="207" t="s">
        <v>40</v>
      </c>
      <c r="Z23" s="207" t="s">
        <v>1667</v>
      </c>
      <c r="AA23" s="208" t="s">
        <v>6003</v>
      </c>
      <c r="AB23" s="207" t="s">
        <v>231</v>
      </c>
      <c r="AC23" s="207" t="s">
        <v>232</v>
      </c>
      <c r="AD23" s="213">
        <v>3</v>
      </c>
      <c r="AI23" s="203" t="s">
        <v>5530</v>
      </c>
      <c r="AJ23" s="204">
        <v>11.4</v>
      </c>
      <c r="AK23" s="204">
        <v>16.5</v>
      </c>
      <c r="AM23" s="203" t="s">
        <v>5804</v>
      </c>
      <c r="AN23" s="204" t="s">
        <v>5587</v>
      </c>
      <c r="AO23" s="204" t="s">
        <v>5588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3">
      <c r="A24" s="207" t="s">
        <v>5795</v>
      </c>
      <c r="Z24" s="207" t="s">
        <v>205</v>
      </c>
      <c r="AA24" s="208" t="s">
        <v>6007</v>
      </c>
      <c r="AB24" s="207" t="s">
        <v>225</v>
      </c>
      <c r="AC24" s="207" t="s">
        <v>233</v>
      </c>
      <c r="AD24" s="213">
        <v>3</v>
      </c>
      <c r="AI24" s="203" t="s">
        <v>5531</v>
      </c>
      <c r="AJ24" s="204">
        <v>11.2</v>
      </c>
      <c r="AK24" s="204">
        <v>18.7</v>
      </c>
      <c r="AM24" s="200" t="s">
        <v>5589</v>
      </c>
      <c r="AN24" s="204" t="s">
        <v>5590</v>
      </c>
      <c r="AO24" s="204" t="s">
        <v>5591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3">
      <c r="A25" s="207" t="s">
        <v>41</v>
      </c>
      <c r="Z25" s="207" t="s">
        <v>25</v>
      </c>
      <c r="AA25" s="208" t="s">
        <v>6007</v>
      </c>
      <c r="AB25" s="207" t="s">
        <v>231</v>
      </c>
      <c r="AC25" s="207" t="s">
        <v>234</v>
      </c>
      <c r="AD25" s="213">
        <v>3</v>
      </c>
      <c r="AI25" s="203" t="s">
        <v>5532</v>
      </c>
      <c r="AJ25" s="204">
        <v>8.6</v>
      </c>
      <c r="AK25" s="204">
        <v>15.1</v>
      </c>
      <c r="AM25" s="203" t="s">
        <v>5592</v>
      </c>
      <c r="AN25" s="204" t="s">
        <v>5593</v>
      </c>
      <c r="AO25" s="204" t="s">
        <v>5594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3">
      <c r="A26" s="207" t="s">
        <v>42</v>
      </c>
      <c r="Z26" s="207" t="s">
        <v>54</v>
      </c>
      <c r="AA26" s="208" t="s">
        <v>6004</v>
      </c>
      <c r="AB26" s="207" t="s">
        <v>231</v>
      </c>
      <c r="AC26" s="207" t="s">
        <v>235</v>
      </c>
      <c r="AD26" s="213">
        <v>3</v>
      </c>
      <c r="AI26" s="203" t="s">
        <v>5533</v>
      </c>
      <c r="AJ26" s="204">
        <v>8.8000000000000007</v>
      </c>
      <c r="AK26" s="204">
        <v>13.6</v>
      </c>
      <c r="AM26" s="203" t="s">
        <v>5595</v>
      </c>
      <c r="AN26" s="204" t="s">
        <v>5596</v>
      </c>
      <c r="AO26" s="204" t="s">
        <v>5546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3">
      <c r="A27" s="207" t="s">
        <v>43</v>
      </c>
      <c r="Z27" s="207" t="s">
        <v>231</v>
      </c>
      <c r="AA27" s="208" t="s">
        <v>6006</v>
      </c>
      <c r="AB27" s="207" t="s">
        <v>25</v>
      </c>
      <c r="AC27" s="207" t="s">
        <v>236</v>
      </c>
      <c r="AD27" s="213">
        <v>2</v>
      </c>
      <c r="AI27" s="203" t="s">
        <v>5534</v>
      </c>
      <c r="AJ27" s="204">
        <v>8.6</v>
      </c>
      <c r="AK27" s="204">
        <v>14.9</v>
      </c>
      <c r="AM27" s="200" t="s">
        <v>5597</v>
      </c>
      <c r="AN27" s="204" t="s">
        <v>5598</v>
      </c>
      <c r="AO27" s="204" t="s">
        <v>5599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3">
      <c r="Z28" s="207" t="s">
        <v>1949</v>
      </c>
      <c r="AA28" s="208" t="s">
        <v>6003</v>
      </c>
      <c r="AB28" s="207" t="s">
        <v>25</v>
      </c>
      <c r="AC28" s="207" t="s">
        <v>237</v>
      </c>
      <c r="AD28" s="213">
        <v>2</v>
      </c>
      <c r="AI28" s="203" t="s">
        <v>5535</v>
      </c>
      <c r="AJ28" s="204">
        <v>8.6</v>
      </c>
      <c r="AK28" s="204">
        <v>14.4</v>
      </c>
      <c r="AM28" s="200" t="s">
        <v>5600</v>
      </c>
      <c r="AN28" s="204" t="s">
        <v>5601</v>
      </c>
      <c r="AO28" s="204" t="s">
        <v>5549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3">
      <c r="AB29" s="207" t="s">
        <v>25</v>
      </c>
      <c r="AC29" s="207" t="s">
        <v>238</v>
      </c>
      <c r="AD29" s="213">
        <v>2</v>
      </c>
      <c r="AI29" s="203" t="s">
        <v>5536</v>
      </c>
      <c r="AJ29" s="204">
        <v>12.7</v>
      </c>
      <c r="AK29" s="204">
        <v>21.8</v>
      </c>
      <c r="AM29" s="200" t="s">
        <v>5602</v>
      </c>
      <c r="AN29" s="204" t="s">
        <v>5603</v>
      </c>
      <c r="AO29" s="204" t="s">
        <v>5604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3">
      <c r="AB30" s="207" t="s">
        <v>231</v>
      </c>
      <c r="AC30" s="207" t="s">
        <v>239</v>
      </c>
      <c r="AD30" s="213">
        <v>3</v>
      </c>
      <c r="AI30" s="203" t="s">
        <v>5537</v>
      </c>
      <c r="AJ30" s="204">
        <v>6.8</v>
      </c>
      <c r="AK30" s="204">
        <v>12</v>
      </c>
      <c r="AM30" s="200" t="s">
        <v>5605</v>
      </c>
      <c r="AN30" s="204" t="s">
        <v>5606</v>
      </c>
      <c r="AO30" s="204" t="s">
        <v>5607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3">
      <c r="AB31" s="207" t="s">
        <v>231</v>
      </c>
      <c r="AC31" s="207" t="s">
        <v>240</v>
      </c>
      <c r="AD31" s="213">
        <v>3</v>
      </c>
      <c r="AI31" s="203" t="s">
        <v>5538</v>
      </c>
      <c r="AJ31" s="204">
        <v>9.6999999999999993</v>
      </c>
      <c r="AK31" s="204">
        <v>16.399999999999999</v>
      </c>
      <c r="AM31" s="200" t="s">
        <v>5520</v>
      </c>
      <c r="AN31" s="204" t="s">
        <v>5569</v>
      </c>
      <c r="AO31" s="204" t="s">
        <v>5608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3">
      <c r="AB32" s="207" t="s">
        <v>231</v>
      </c>
      <c r="AC32" s="207" t="s">
        <v>241</v>
      </c>
      <c r="AD32" s="213">
        <v>3</v>
      </c>
      <c r="AM32" s="203" t="s">
        <v>5805</v>
      </c>
      <c r="AN32" s="204" t="s">
        <v>5609</v>
      </c>
      <c r="AO32" s="204" t="s">
        <v>5610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3">
      <c r="AB33" s="207" t="s">
        <v>231</v>
      </c>
      <c r="AC33" s="207" t="s">
        <v>242</v>
      </c>
      <c r="AD33" s="213">
        <v>3</v>
      </c>
      <c r="AM33" s="200" t="s">
        <v>5611</v>
      </c>
      <c r="AN33" s="204" t="s">
        <v>5612</v>
      </c>
      <c r="AO33" s="204" t="s">
        <v>5613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6" x14ac:dyDescent="0.3">
      <c r="AB34" s="207" t="s">
        <v>25</v>
      </c>
      <c r="AC34" s="207" t="s">
        <v>243</v>
      </c>
      <c r="AD34" s="213">
        <v>2</v>
      </c>
      <c r="AM34" s="200" t="s">
        <v>5614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3">
      <c r="AB35" s="207" t="s">
        <v>25</v>
      </c>
      <c r="AC35" s="207" t="s">
        <v>244</v>
      </c>
      <c r="AD35" s="213">
        <v>2</v>
      </c>
      <c r="AM35" s="203" t="s">
        <v>5615</v>
      </c>
      <c r="AN35" s="204" t="s">
        <v>5578</v>
      </c>
      <c r="AO35" s="204" t="s">
        <v>5576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3">
      <c r="AB36" s="207" t="s">
        <v>225</v>
      </c>
      <c r="AC36" s="207" t="s">
        <v>245</v>
      </c>
      <c r="AD36" s="213">
        <v>3</v>
      </c>
      <c r="AM36" s="203" t="s">
        <v>5616</v>
      </c>
      <c r="AN36" s="204" t="s">
        <v>5617</v>
      </c>
      <c r="AO36" s="204" t="s">
        <v>5618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3">
      <c r="AB37" s="207" t="s">
        <v>25</v>
      </c>
      <c r="AC37" s="207" t="s">
        <v>246</v>
      </c>
      <c r="AD37" s="213">
        <v>2</v>
      </c>
      <c r="AM37" s="203" t="s">
        <v>5619</v>
      </c>
      <c r="AN37" s="204" t="s">
        <v>5620</v>
      </c>
      <c r="AO37" s="204" t="s">
        <v>5621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3">
      <c r="AB38" s="207" t="s">
        <v>247</v>
      </c>
      <c r="AC38" s="207" t="s">
        <v>248</v>
      </c>
      <c r="AD38" s="213">
        <v>3</v>
      </c>
      <c r="AM38" s="203" t="s">
        <v>5806</v>
      </c>
      <c r="AN38" s="204" t="s">
        <v>5622</v>
      </c>
      <c r="AO38" s="204" t="s">
        <v>5623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3">
      <c r="AB39" s="207" t="s">
        <v>212</v>
      </c>
      <c r="AC39" s="207" t="s">
        <v>249</v>
      </c>
      <c r="AD39" s="213">
        <v>2</v>
      </c>
      <c r="AM39" s="203" t="s">
        <v>5807</v>
      </c>
      <c r="AN39" s="204" t="s">
        <v>5624</v>
      </c>
      <c r="AO39" s="204" t="s">
        <v>5625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3">
      <c r="AB40" s="207" t="s">
        <v>212</v>
      </c>
      <c r="AC40" s="207" t="s">
        <v>250</v>
      </c>
      <c r="AD40" s="213">
        <v>1</v>
      </c>
      <c r="AM40" s="203" t="s">
        <v>5808</v>
      </c>
      <c r="AN40" s="204" t="s">
        <v>5626</v>
      </c>
      <c r="AO40" s="204" t="s">
        <v>5627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3">
      <c r="AB41" s="207" t="s">
        <v>212</v>
      </c>
      <c r="AC41" s="207" t="s">
        <v>251</v>
      </c>
      <c r="AD41" s="213">
        <v>2</v>
      </c>
      <c r="AM41" s="203" t="s">
        <v>5809</v>
      </c>
      <c r="AN41" s="204" t="s">
        <v>5628</v>
      </c>
      <c r="AO41" s="204" t="s">
        <v>5629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6" x14ac:dyDescent="0.3">
      <c r="AB42" s="207" t="s">
        <v>231</v>
      </c>
      <c r="AC42" s="207" t="s">
        <v>252</v>
      </c>
      <c r="AD42" s="213">
        <v>3</v>
      </c>
      <c r="AM42" s="200" t="s">
        <v>5630</v>
      </c>
      <c r="AN42" s="202"/>
      <c r="AO42" s="202"/>
      <c r="BB42" s="207" t="s">
        <v>6096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6096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3">
      <c r="AB43" s="207" t="s">
        <v>25</v>
      </c>
      <c r="AC43" s="207" t="s">
        <v>253</v>
      </c>
      <c r="AD43" s="213">
        <v>2</v>
      </c>
      <c r="AM43" s="203" t="s">
        <v>5631</v>
      </c>
      <c r="AN43" s="204" t="s">
        <v>5545</v>
      </c>
      <c r="AO43" s="204" t="s">
        <v>5632</v>
      </c>
      <c r="BB43" s="207" t="s">
        <v>6096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6096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3">
      <c r="AB44" s="207" t="s">
        <v>25</v>
      </c>
      <c r="AC44" s="207" t="s">
        <v>254</v>
      </c>
      <c r="AD44" s="213">
        <v>2</v>
      </c>
      <c r="AM44" s="203" t="s">
        <v>5633</v>
      </c>
      <c r="AN44" s="204" t="s">
        <v>5634</v>
      </c>
      <c r="AO44" s="204" t="s">
        <v>5635</v>
      </c>
      <c r="BB44" s="207" t="s">
        <v>6096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6096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3">
      <c r="AB45" s="207" t="s">
        <v>25</v>
      </c>
      <c r="AC45" s="207" t="s">
        <v>255</v>
      </c>
      <c r="AD45" s="213">
        <v>2</v>
      </c>
      <c r="AM45" s="203" t="s">
        <v>5526</v>
      </c>
      <c r="AN45" s="204" t="s">
        <v>5598</v>
      </c>
      <c r="AO45" s="204" t="s">
        <v>5635</v>
      </c>
      <c r="BB45" s="207" t="s">
        <v>6096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6096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3">
      <c r="AB46" s="207" t="s">
        <v>212</v>
      </c>
      <c r="AC46" s="207" t="s">
        <v>256</v>
      </c>
      <c r="AD46" s="213">
        <v>2</v>
      </c>
      <c r="AM46" s="203" t="s">
        <v>5636</v>
      </c>
      <c r="AN46" s="204" t="s">
        <v>5624</v>
      </c>
      <c r="AO46" s="204" t="s">
        <v>5637</v>
      </c>
      <c r="BB46" s="207" t="s">
        <v>6096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6096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3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5638</v>
      </c>
      <c r="AO47" s="204" t="s">
        <v>5639</v>
      </c>
      <c r="BB47" s="207" t="s">
        <v>6096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6096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6" x14ac:dyDescent="0.3">
      <c r="AB48" s="207" t="s">
        <v>205</v>
      </c>
      <c r="AC48" s="207" t="s">
        <v>258</v>
      </c>
      <c r="AD48" s="213">
        <v>2</v>
      </c>
      <c r="AM48" s="200" t="s">
        <v>5525</v>
      </c>
      <c r="AN48" s="202"/>
      <c r="AO48" s="202"/>
      <c r="BB48" s="207" t="s">
        <v>6096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6096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3">
      <c r="AB49" s="207" t="s">
        <v>25</v>
      </c>
      <c r="AC49" s="207" t="s">
        <v>259</v>
      </c>
      <c r="AD49" s="213">
        <v>2</v>
      </c>
      <c r="AM49" s="203" t="s">
        <v>5640</v>
      </c>
      <c r="AN49" s="204" t="s">
        <v>5641</v>
      </c>
      <c r="AO49" s="204" t="s">
        <v>5642</v>
      </c>
      <c r="BB49" s="207" t="s">
        <v>6096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6096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3">
      <c r="AB50" s="207" t="s">
        <v>215</v>
      </c>
      <c r="AC50" s="207" t="s">
        <v>260</v>
      </c>
      <c r="AD50" s="213">
        <v>8</v>
      </c>
      <c r="AM50" s="203" t="s">
        <v>5643</v>
      </c>
      <c r="AN50" s="204" t="s">
        <v>5644</v>
      </c>
      <c r="AO50" s="204" t="s">
        <v>5645</v>
      </c>
      <c r="BB50" s="207" t="s">
        <v>6096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6096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3">
      <c r="AB51" s="207" t="s">
        <v>225</v>
      </c>
      <c r="AC51" s="207" t="s">
        <v>261</v>
      </c>
      <c r="AD51" s="213">
        <v>3</v>
      </c>
      <c r="AM51" s="203" t="s">
        <v>5646</v>
      </c>
      <c r="AN51" s="204" t="s">
        <v>5647</v>
      </c>
      <c r="AO51" s="204" t="s">
        <v>5648</v>
      </c>
      <c r="BB51" s="207" t="s">
        <v>6096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6096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3">
      <c r="AB52" s="207" t="s">
        <v>205</v>
      </c>
      <c r="AC52" s="207" t="s">
        <v>262</v>
      </c>
      <c r="AD52" s="213">
        <v>2</v>
      </c>
      <c r="AM52" s="203" t="s">
        <v>5649</v>
      </c>
      <c r="AN52" s="204" t="s">
        <v>5650</v>
      </c>
      <c r="AO52" s="204" t="s">
        <v>5651</v>
      </c>
      <c r="BB52" s="207" t="s">
        <v>6096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6096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3">
      <c r="AB53" s="207" t="s">
        <v>212</v>
      </c>
      <c r="AC53" s="207" t="s">
        <v>263</v>
      </c>
      <c r="AD53" s="213">
        <v>2</v>
      </c>
      <c r="AM53" s="203" t="s">
        <v>5652</v>
      </c>
      <c r="AN53" s="204" t="s">
        <v>5644</v>
      </c>
      <c r="AO53" s="204" t="s">
        <v>5653</v>
      </c>
      <c r="BB53" s="207" t="s">
        <v>6096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6096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3">
      <c r="AB54" s="207" t="s">
        <v>212</v>
      </c>
      <c r="AC54" s="207" t="s">
        <v>264</v>
      </c>
      <c r="AD54" s="213">
        <v>2</v>
      </c>
      <c r="AM54" s="203" t="s">
        <v>5654</v>
      </c>
      <c r="AN54" s="204" t="s">
        <v>5655</v>
      </c>
      <c r="AO54" s="204" t="s">
        <v>5656</v>
      </c>
      <c r="BB54" s="207" t="s">
        <v>6096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6096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3">
      <c r="AB55" s="207" t="s">
        <v>231</v>
      </c>
      <c r="AC55" s="207" t="s">
        <v>265</v>
      </c>
      <c r="AD55" s="213">
        <v>3</v>
      </c>
      <c r="AM55" s="203" t="s">
        <v>5657</v>
      </c>
      <c r="AN55" s="204" t="s">
        <v>5658</v>
      </c>
      <c r="AO55" s="204" t="s">
        <v>5659</v>
      </c>
      <c r="BB55" s="207" t="s">
        <v>6096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6096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3">
      <c r="AB56" s="207" t="s">
        <v>212</v>
      </c>
      <c r="AC56" s="207" t="s">
        <v>266</v>
      </c>
      <c r="AD56" s="213">
        <v>2</v>
      </c>
      <c r="AM56" s="203" t="s">
        <v>5660</v>
      </c>
      <c r="AN56" s="204" t="s">
        <v>5661</v>
      </c>
      <c r="AO56" s="204" t="s">
        <v>5662</v>
      </c>
      <c r="BB56" s="207" t="s">
        <v>6096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6096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3">
      <c r="AB57" s="207" t="s">
        <v>215</v>
      </c>
      <c r="AC57" s="207" t="s">
        <v>267</v>
      </c>
      <c r="AD57" s="213">
        <v>8</v>
      </c>
      <c r="AM57" s="203" t="s">
        <v>5663</v>
      </c>
      <c r="AN57" s="204" t="s">
        <v>5664</v>
      </c>
      <c r="AO57" s="204" t="s">
        <v>5665</v>
      </c>
      <c r="BB57" s="207" t="s">
        <v>6096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6096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3">
      <c r="AB58" s="207" t="s">
        <v>25</v>
      </c>
      <c r="AC58" s="207" t="s">
        <v>268</v>
      </c>
      <c r="AD58" s="213">
        <v>2</v>
      </c>
      <c r="AM58" s="203" t="s">
        <v>5666</v>
      </c>
      <c r="AN58" s="204" t="s">
        <v>5667</v>
      </c>
      <c r="AO58" s="204" t="s">
        <v>5668</v>
      </c>
      <c r="BB58" s="207" t="s">
        <v>6096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6096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3">
      <c r="AB59" s="207" t="s">
        <v>25</v>
      </c>
      <c r="AC59" s="207" t="s">
        <v>269</v>
      </c>
      <c r="AD59" s="213">
        <v>2</v>
      </c>
      <c r="AM59" s="203" t="s">
        <v>5669</v>
      </c>
      <c r="AN59" s="204" t="s">
        <v>5670</v>
      </c>
      <c r="AO59" s="204" t="s">
        <v>5671</v>
      </c>
      <c r="BB59" s="207" t="s">
        <v>6096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6096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3">
      <c r="AB60" s="207" t="s">
        <v>25</v>
      </c>
      <c r="AC60" s="207" t="s">
        <v>270</v>
      </c>
      <c r="AD60" s="213">
        <v>5</v>
      </c>
      <c r="AM60" s="203" t="s">
        <v>5672</v>
      </c>
      <c r="AN60" s="204" t="s">
        <v>5603</v>
      </c>
      <c r="AO60" s="204" t="s">
        <v>5673</v>
      </c>
      <c r="BB60" s="207" t="s">
        <v>6096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6096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3">
      <c r="AB61" s="207" t="s">
        <v>25</v>
      </c>
      <c r="AC61" s="207" t="s">
        <v>271</v>
      </c>
      <c r="AD61" s="213">
        <v>2</v>
      </c>
      <c r="AM61" s="203" t="s">
        <v>5674</v>
      </c>
      <c r="AN61" s="204" t="s">
        <v>5675</v>
      </c>
      <c r="AO61" s="204" t="s">
        <v>5676</v>
      </c>
      <c r="BB61" s="207" t="s">
        <v>6096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6096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6" x14ac:dyDescent="0.3">
      <c r="AB62" s="207" t="s">
        <v>212</v>
      </c>
      <c r="AC62" s="207" t="s">
        <v>272</v>
      </c>
      <c r="AD62" s="213">
        <v>1</v>
      </c>
      <c r="AM62" s="200" t="s">
        <v>5677</v>
      </c>
      <c r="AN62" s="202"/>
      <c r="AO62" s="202"/>
      <c r="BB62" s="207" t="s">
        <v>6096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6096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3">
      <c r="AB63" s="207" t="s">
        <v>205</v>
      </c>
      <c r="AC63" s="207" t="s">
        <v>273</v>
      </c>
      <c r="AD63" s="213">
        <v>2</v>
      </c>
      <c r="AM63" s="203" t="s">
        <v>5678</v>
      </c>
      <c r="AN63" s="204" t="s">
        <v>5679</v>
      </c>
      <c r="AO63" s="204" t="s">
        <v>5620</v>
      </c>
      <c r="BB63" s="207" t="s">
        <v>6096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6096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3">
      <c r="AB64" s="207" t="s">
        <v>212</v>
      </c>
      <c r="AC64" s="207" t="s">
        <v>274</v>
      </c>
      <c r="AD64" s="213">
        <v>3</v>
      </c>
      <c r="AM64" s="203" t="s">
        <v>5680</v>
      </c>
      <c r="AN64" s="204" t="s">
        <v>5679</v>
      </c>
      <c r="AO64" s="204" t="s">
        <v>5620</v>
      </c>
      <c r="BB64" s="207" t="s">
        <v>6096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6096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3">
      <c r="AB65" s="207" t="s">
        <v>231</v>
      </c>
      <c r="AC65" s="207" t="s">
        <v>275</v>
      </c>
      <c r="AD65" s="213">
        <v>3</v>
      </c>
      <c r="AM65" s="203" t="s">
        <v>5681</v>
      </c>
      <c r="AN65" s="204" t="s">
        <v>5682</v>
      </c>
      <c r="AO65" s="204" t="s">
        <v>5683</v>
      </c>
      <c r="BB65" s="207" t="s">
        <v>6096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6096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6" x14ac:dyDescent="0.3">
      <c r="AB66" s="207" t="s">
        <v>25</v>
      </c>
      <c r="AC66" s="207" t="s">
        <v>276</v>
      </c>
      <c r="AD66" s="213">
        <v>3</v>
      </c>
      <c r="AM66" s="200" t="s">
        <v>5684</v>
      </c>
      <c r="AN66" s="202"/>
      <c r="AO66" s="202"/>
      <c r="BB66" s="207" t="s">
        <v>6096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6096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3">
      <c r="AB67" s="207" t="s">
        <v>25</v>
      </c>
      <c r="AC67" s="207" t="s">
        <v>256</v>
      </c>
      <c r="AD67" s="213">
        <v>2</v>
      </c>
      <c r="AM67" s="203" t="s">
        <v>5685</v>
      </c>
      <c r="AN67" s="204" t="s">
        <v>5581</v>
      </c>
      <c r="AO67" s="204" t="s">
        <v>5546</v>
      </c>
      <c r="BB67" s="207" t="s">
        <v>6096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6096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3">
      <c r="AB68" s="207" t="s">
        <v>225</v>
      </c>
      <c r="AC68" s="207" t="s">
        <v>277</v>
      </c>
      <c r="AD68" s="213">
        <v>3</v>
      </c>
      <c r="AM68" s="203" t="s">
        <v>5686</v>
      </c>
      <c r="AN68" s="204" t="s">
        <v>5687</v>
      </c>
      <c r="AO68" s="204" t="s">
        <v>5688</v>
      </c>
      <c r="BB68" s="207" t="s">
        <v>6096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6096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3">
      <c r="AB69" s="207" t="s">
        <v>212</v>
      </c>
      <c r="AC69" s="207" t="s">
        <v>278</v>
      </c>
      <c r="AD69" s="213">
        <v>1</v>
      </c>
      <c r="AM69" s="200" t="s">
        <v>5689</v>
      </c>
      <c r="AN69" s="204" t="s">
        <v>5584</v>
      </c>
      <c r="AO69" s="204" t="s">
        <v>5690</v>
      </c>
      <c r="BB69" s="207" t="s">
        <v>6096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6096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6" x14ac:dyDescent="0.3">
      <c r="AB70" s="207" t="s">
        <v>212</v>
      </c>
      <c r="AC70" s="207" t="s">
        <v>279</v>
      </c>
      <c r="AD70" s="213">
        <v>2</v>
      </c>
      <c r="AM70" s="200" t="s">
        <v>5691</v>
      </c>
      <c r="AN70" s="202"/>
      <c r="AO70" s="202"/>
      <c r="BB70" s="207" t="s">
        <v>6096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6096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3">
      <c r="AB71" s="207" t="s">
        <v>212</v>
      </c>
      <c r="AC71" s="207" t="s">
        <v>280</v>
      </c>
      <c r="AD71" s="213">
        <v>2</v>
      </c>
      <c r="AM71" s="203" t="s">
        <v>5692</v>
      </c>
      <c r="AN71" s="204" t="s">
        <v>5572</v>
      </c>
      <c r="AO71" s="204" t="s">
        <v>5693</v>
      </c>
      <c r="BB71" s="207" t="s">
        <v>6096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6096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3">
      <c r="AB72" s="207" t="s">
        <v>25</v>
      </c>
      <c r="AC72" s="207" t="s">
        <v>281</v>
      </c>
      <c r="AD72" s="213">
        <v>3</v>
      </c>
      <c r="AM72" s="203" t="s">
        <v>5694</v>
      </c>
      <c r="AN72" s="204" t="s">
        <v>5560</v>
      </c>
      <c r="AO72" s="204" t="s">
        <v>5695</v>
      </c>
      <c r="BB72" s="207" t="s">
        <v>6096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6096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3">
      <c r="AB73" s="207" t="s">
        <v>212</v>
      </c>
      <c r="AC73" s="207" t="s">
        <v>282</v>
      </c>
      <c r="AD73" s="213">
        <v>2</v>
      </c>
      <c r="AM73" s="200" t="s">
        <v>5696</v>
      </c>
      <c r="AN73" s="204" t="s">
        <v>5697</v>
      </c>
      <c r="AO73" s="204" t="s">
        <v>5585</v>
      </c>
      <c r="BB73" s="207" t="s">
        <v>6096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6096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3">
      <c r="AB74" s="207" t="s">
        <v>247</v>
      </c>
      <c r="AC74" s="207" t="s">
        <v>283</v>
      </c>
      <c r="AD74" s="213">
        <v>2</v>
      </c>
      <c r="AM74" s="200" t="s">
        <v>5698</v>
      </c>
      <c r="AN74" s="204" t="s">
        <v>5563</v>
      </c>
      <c r="AO74" s="204" t="s">
        <v>5699</v>
      </c>
      <c r="BB74" s="207" t="s">
        <v>6096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6096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3">
      <c r="AB75" s="207" t="s">
        <v>25</v>
      </c>
      <c r="AC75" s="207" t="s">
        <v>284</v>
      </c>
      <c r="AD75" s="213">
        <v>3</v>
      </c>
      <c r="AM75" s="200" t="s">
        <v>5700</v>
      </c>
      <c r="AN75" s="204" t="s">
        <v>5701</v>
      </c>
      <c r="AO75" s="204" t="s">
        <v>5618</v>
      </c>
      <c r="BB75" s="207" t="s">
        <v>6096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6096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3">
      <c r="AB76" s="207" t="s">
        <v>212</v>
      </c>
      <c r="AC76" s="207" t="s">
        <v>285</v>
      </c>
      <c r="AD76" s="213">
        <v>1</v>
      </c>
      <c r="AM76" s="200" t="s">
        <v>5702</v>
      </c>
      <c r="AN76" s="204" t="s">
        <v>5703</v>
      </c>
      <c r="AO76" s="204" t="s">
        <v>5662</v>
      </c>
      <c r="BB76" s="207" t="s">
        <v>6096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6096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3">
      <c r="AB77" s="207" t="s">
        <v>212</v>
      </c>
      <c r="AC77" s="207" t="s">
        <v>286</v>
      </c>
      <c r="AD77" s="213">
        <v>1</v>
      </c>
      <c r="AM77" s="203" t="s">
        <v>5810</v>
      </c>
      <c r="AN77" s="204" t="s">
        <v>5704</v>
      </c>
      <c r="AO77" s="204" t="s">
        <v>5642</v>
      </c>
      <c r="BB77" s="207" t="s">
        <v>6096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6096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3">
      <c r="AB78" s="207" t="s">
        <v>25</v>
      </c>
      <c r="AC78" s="207" t="s">
        <v>287</v>
      </c>
      <c r="AD78" s="213">
        <v>3</v>
      </c>
      <c r="AM78" s="203" t="s">
        <v>5811</v>
      </c>
      <c r="AN78" s="204" t="s">
        <v>5703</v>
      </c>
      <c r="AO78" s="204" t="s">
        <v>5705</v>
      </c>
      <c r="BB78" s="207" t="s">
        <v>6096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6096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3">
      <c r="AB79" s="207" t="s">
        <v>231</v>
      </c>
      <c r="AC79" s="207" t="s">
        <v>288</v>
      </c>
      <c r="AD79" s="213">
        <v>3</v>
      </c>
      <c r="AM79" s="203" t="s">
        <v>5812</v>
      </c>
      <c r="AN79" s="204" t="s">
        <v>5569</v>
      </c>
      <c r="AO79" s="204" t="s">
        <v>5562</v>
      </c>
      <c r="BB79" s="207" t="s">
        <v>6096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6096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3">
      <c r="AB80" s="207" t="s">
        <v>247</v>
      </c>
      <c r="AC80" s="207" t="s">
        <v>289</v>
      </c>
      <c r="AD80" s="213">
        <v>2</v>
      </c>
      <c r="AM80" s="203" t="s">
        <v>5813</v>
      </c>
      <c r="AN80" s="204" t="s">
        <v>5706</v>
      </c>
      <c r="AO80" s="204" t="s">
        <v>5707</v>
      </c>
      <c r="BB80" s="207" t="s">
        <v>6096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6096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3">
      <c r="AB81" s="207" t="s">
        <v>247</v>
      </c>
      <c r="AC81" s="207" t="s">
        <v>290</v>
      </c>
      <c r="AD81" s="213">
        <v>3</v>
      </c>
      <c r="AM81" s="200" t="s">
        <v>5708</v>
      </c>
      <c r="AN81" s="204" t="s">
        <v>5641</v>
      </c>
      <c r="AO81" s="204" t="s">
        <v>5546</v>
      </c>
      <c r="BB81" s="207" t="s">
        <v>6096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6096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3">
      <c r="AB82" s="207" t="s">
        <v>212</v>
      </c>
      <c r="AC82" s="207" t="s">
        <v>291</v>
      </c>
      <c r="AD82" s="213">
        <v>2</v>
      </c>
      <c r="AM82" s="200" t="s">
        <v>5709</v>
      </c>
      <c r="AN82" s="204" t="s">
        <v>5710</v>
      </c>
      <c r="AO82" s="204" t="s">
        <v>5585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3">
      <c r="AB83" s="207" t="s">
        <v>25</v>
      </c>
      <c r="AC83" s="207" t="s">
        <v>292</v>
      </c>
      <c r="AD83" s="213">
        <v>2</v>
      </c>
      <c r="AM83" s="200" t="s">
        <v>5711</v>
      </c>
      <c r="AN83" s="204" t="s">
        <v>5560</v>
      </c>
      <c r="AO83" s="204" t="s">
        <v>5608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3">
      <c r="AB84" s="207" t="s">
        <v>247</v>
      </c>
      <c r="AC84" s="207" t="s">
        <v>293</v>
      </c>
      <c r="AD84" s="213">
        <v>3</v>
      </c>
      <c r="AM84" s="200" t="s">
        <v>5712</v>
      </c>
      <c r="AN84" s="204" t="s">
        <v>5713</v>
      </c>
      <c r="AO84" s="204" t="s">
        <v>5714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6" x14ac:dyDescent="0.3">
      <c r="AB85" s="207" t="s">
        <v>25</v>
      </c>
      <c r="AC85" s="207" t="s">
        <v>294</v>
      </c>
      <c r="AD85" s="213">
        <v>2</v>
      </c>
      <c r="AM85" s="200" t="s">
        <v>5537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3">
      <c r="AB86" s="207" t="s">
        <v>205</v>
      </c>
      <c r="AC86" s="207" t="s">
        <v>295</v>
      </c>
      <c r="AD86" s="213">
        <v>2</v>
      </c>
      <c r="AM86" s="203" t="s">
        <v>5715</v>
      </c>
      <c r="AN86" s="204" t="s">
        <v>5634</v>
      </c>
      <c r="AO86" s="204" t="s">
        <v>5716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3">
      <c r="AB87" s="207" t="s">
        <v>25</v>
      </c>
      <c r="AC87" s="207" t="s">
        <v>296</v>
      </c>
      <c r="AD87" s="213">
        <v>3</v>
      </c>
      <c r="AM87" s="203" t="s">
        <v>5717</v>
      </c>
      <c r="AN87" s="204" t="s">
        <v>5718</v>
      </c>
      <c r="AO87" s="204" t="s">
        <v>5719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3">
      <c r="AB88" s="207" t="s">
        <v>247</v>
      </c>
      <c r="AC88" s="207" t="s">
        <v>297</v>
      </c>
      <c r="AD88" s="213">
        <v>3</v>
      </c>
      <c r="AM88" s="203" t="s">
        <v>5720</v>
      </c>
      <c r="AN88" s="204" t="s">
        <v>5603</v>
      </c>
      <c r="AO88" s="204" t="s">
        <v>5721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3">
      <c r="AB89" s="207" t="s">
        <v>247</v>
      </c>
      <c r="AC89" s="207" t="s">
        <v>298</v>
      </c>
      <c r="AD89" s="213">
        <v>3</v>
      </c>
      <c r="AM89" s="203" t="s">
        <v>5722</v>
      </c>
      <c r="AN89" s="204" t="s">
        <v>5569</v>
      </c>
      <c r="AO89" s="204" t="s">
        <v>5723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6" x14ac:dyDescent="0.3">
      <c r="AB90" s="207" t="s">
        <v>247</v>
      </c>
      <c r="AC90" s="207" t="s">
        <v>299</v>
      </c>
      <c r="AD90" s="213">
        <v>3</v>
      </c>
      <c r="AM90" s="200" t="s">
        <v>5814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3">
      <c r="AB91" s="207" t="s">
        <v>225</v>
      </c>
      <c r="AC91" s="207" t="s">
        <v>300</v>
      </c>
      <c r="AD91" s="213">
        <v>3</v>
      </c>
      <c r="AM91" s="203" t="s">
        <v>5724</v>
      </c>
      <c r="AN91" s="204" t="s">
        <v>5725</v>
      </c>
      <c r="AO91" s="204" t="s">
        <v>5726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3">
      <c r="AB92" s="207" t="s">
        <v>205</v>
      </c>
      <c r="AC92" s="207" t="s">
        <v>301</v>
      </c>
      <c r="AD92" s="213">
        <v>1</v>
      </c>
      <c r="AM92" s="203" t="s">
        <v>5727</v>
      </c>
      <c r="AN92" s="204" t="s">
        <v>5728</v>
      </c>
      <c r="AO92" s="204" t="s">
        <v>5729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3">
      <c r="AB93" s="207" t="s">
        <v>212</v>
      </c>
      <c r="AC93" s="207" t="s">
        <v>302</v>
      </c>
      <c r="AD93" s="213">
        <v>1</v>
      </c>
      <c r="AM93" s="203" t="s">
        <v>5730</v>
      </c>
      <c r="AN93" s="204" t="s">
        <v>5641</v>
      </c>
      <c r="AO93" s="204" t="s">
        <v>5731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3">
      <c r="AB94" s="207" t="s">
        <v>247</v>
      </c>
      <c r="AC94" s="207" t="s">
        <v>303</v>
      </c>
      <c r="AD94" s="213">
        <v>3</v>
      </c>
      <c r="AM94" s="200" t="s">
        <v>5732</v>
      </c>
      <c r="AN94" s="204" t="s">
        <v>5566</v>
      </c>
      <c r="AO94" s="204" t="s">
        <v>5733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3">
      <c r="AB95" s="207" t="s">
        <v>212</v>
      </c>
      <c r="AC95" s="207" t="s">
        <v>304</v>
      </c>
      <c r="AD95" s="213">
        <v>2</v>
      </c>
      <c r="AM95" s="203" t="s">
        <v>5734</v>
      </c>
      <c r="AN95" s="204" t="s">
        <v>5706</v>
      </c>
      <c r="AO95" s="204" t="s">
        <v>5735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3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3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3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3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3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3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3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3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3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3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3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3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3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3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3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3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3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3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3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3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3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3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3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3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3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3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3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3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3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3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3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3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3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3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3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3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3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3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3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3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3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3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3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3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3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3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3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3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3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3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3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3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3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3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3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3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3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3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3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3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3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3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3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3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3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3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3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5816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3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5816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3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5816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3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5816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3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5816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3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5816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3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5816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3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5816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3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5816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3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5816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3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5816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3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5816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3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5816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3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5816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3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5816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3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5816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3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5816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3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5816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3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5816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3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5816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3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5816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3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5816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3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5816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3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5816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3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5816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3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5816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3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5816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3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5816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3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5816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3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5816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3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5816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3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5816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3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3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3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3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3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3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3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3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3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3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3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3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3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3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3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3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3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3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3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3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3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3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3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3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3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3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3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3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3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3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3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3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3">
      <c r="AB226" s="207" t="s">
        <v>247</v>
      </c>
      <c r="AC226" s="207" t="s">
        <v>435</v>
      </c>
      <c r="AD226" s="213">
        <v>1</v>
      </c>
      <c r="BB226" s="207" t="s">
        <v>5794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5795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3">
      <c r="AB227" s="207" t="s">
        <v>247</v>
      </c>
      <c r="AC227" s="207" t="s">
        <v>5841</v>
      </c>
      <c r="AD227" s="213">
        <v>3</v>
      </c>
      <c r="BB227" s="207" t="s">
        <v>5794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5795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3">
      <c r="AB228" s="207" t="s">
        <v>247</v>
      </c>
      <c r="AC228" s="207" t="s">
        <v>436</v>
      </c>
      <c r="AD228" s="213">
        <v>3</v>
      </c>
      <c r="BB228" s="207" t="s">
        <v>5794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5795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3">
      <c r="AB229" s="207" t="s">
        <v>247</v>
      </c>
      <c r="AC229" s="207" t="s">
        <v>437</v>
      </c>
      <c r="AD229" s="213">
        <v>3</v>
      </c>
      <c r="BB229" s="207" t="s">
        <v>5794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5795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3">
      <c r="AB230" s="207" t="s">
        <v>247</v>
      </c>
      <c r="AC230" s="207" t="s">
        <v>438</v>
      </c>
      <c r="AD230" s="213">
        <v>2</v>
      </c>
      <c r="BB230" s="207" t="s">
        <v>5794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5795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3">
      <c r="AB231" s="207" t="s">
        <v>247</v>
      </c>
      <c r="AC231" s="207" t="s">
        <v>439</v>
      </c>
      <c r="AD231" s="213">
        <v>2</v>
      </c>
      <c r="BB231" s="207" t="s">
        <v>5794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5795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3">
      <c r="AB232" s="207" t="s">
        <v>247</v>
      </c>
      <c r="AC232" s="207" t="s">
        <v>440</v>
      </c>
      <c r="AD232" s="213">
        <v>2</v>
      </c>
      <c r="BB232" s="207" t="s">
        <v>5794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5795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3">
      <c r="AB233" s="207" t="s">
        <v>247</v>
      </c>
      <c r="AC233" s="207" t="s">
        <v>441</v>
      </c>
      <c r="AD233" s="213">
        <v>3</v>
      </c>
      <c r="BB233" s="207" t="s">
        <v>5794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5795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3">
      <c r="AB234" s="207" t="s">
        <v>247</v>
      </c>
      <c r="AC234" s="207" t="s">
        <v>442</v>
      </c>
      <c r="AD234" s="213">
        <v>3</v>
      </c>
      <c r="BB234" s="207" t="s">
        <v>5794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5795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3">
      <c r="AB235" s="207" t="s">
        <v>247</v>
      </c>
      <c r="AC235" s="207" t="s">
        <v>443</v>
      </c>
      <c r="AD235" s="213">
        <v>2</v>
      </c>
      <c r="BB235" s="207" t="s">
        <v>5794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5795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3">
      <c r="AB236" s="207" t="s">
        <v>247</v>
      </c>
      <c r="AC236" s="207" t="s">
        <v>444</v>
      </c>
      <c r="AD236" s="213">
        <v>2</v>
      </c>
      <c r="BB236" s="207" t="s">
        <v>5794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5795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3">
      <c r="AB237" s="207" t="s">
        <v>247</v>
      </c>
      <c r="AC237" s="207" t="s">
        <v>445</v>
      </c>
      <c r="AD237" s="213">
        <v>3</v>
      </c>
      <c r="BB237" s="207" t="s">
        <v>5794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5795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3">
      <c r="AB238" s="207" t="s">
        <v>247</v>
      </c>
      <c r="AC238" s="207" t="s">
        <v>446</v>
      </c>
      <c r="AD238" s="213">
        <v>3</v>
      </c>
      <c r="BB238" s="207" t="s">
        <v>5794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5795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3">
      <c r="AB239" s="207" t="s">
        <v>247</v>
      </c>
      <c r="AC239" s="207" t="s">
        <v>447</v>
      </c>
      <c r="AD239" s="213">
        <v>3</v>
      </c>
      <c r="BB239" s="207" t="s">
        <v>5794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5795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3">
      <c r="AB240" s="207" t="s">
        <v>247</v>
      </c>
      <c r="AC240" s="207" t="s">
        <v>448</v>
      </c>
      <c r="AD240" s="213">
        <v>3</v>
      </c>
      <c r="BB240" s="207" t="s">
        <v>5794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5795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3">
      <c r="AB241" s="207" t="s">
        <v>247</v>
      </c>
      <c r="AC241" s="207" t="s">
        <v>449</v>
      </c>
      <c r="AD241" s="213">
        <v>2</v>
      </c>
      <c r="BB241" s="207" t="s">
        <v>5794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5795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3">
      <c r="AB242" s="207" t="s">
        <v>247</v>
      </c>
      <c r="AC242" s="207" t="s">
        <v>450</v>
      </c>
      <c r="AD242" s="213">
        <v>3</v>
      </c>
      <c r="BB242" s="207" t="s">
        <v>5794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5795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3">
      <c r="AB243" s="207" t="s">
        <v>247</v>
      </c>
      <c r="AC243" s="207" t="s">
        <v>451</v>
      </c>
      <c r="AD243" s="213">
        <v>3</v>
      </c>
      <c r="BB243" s="207" t="s">
        <v>5794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5795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3">
      <c r="AB244" s="207" t="s">
        <v>247</v>
      </c>
      <c r="AC244" s="207" t="s">
        <v>452</v>
      </c>
      <c r="AD244" s="213">
        <v>3</v>
      </c>
      <c r="BB244" s="207" t="s">
        <v>5794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5795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3">
      <c r="AB245" s="207" t="s">
        <v>247</v>
      </c>
      <c r="AC245" s="207" t="s">
        <v>453</v>
      </c>
      <c r="AD245" s="213">
        <v>3</v>
      </c>
      <c r="BB245" s="207" t="s">
        <v>5794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5795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3">
      <c r="AB246" s="207" t="s">
        <v>247</v>
      </c>
      <c r="AC246" s="207" t="s">
        <v>454</v>
      </c>
      <c r="AD246" s="213">
        <v>2</v>
      </c>
      <c r="BB246" s="207" t="s">
        <v>5794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5795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3">
      <c r="AB247" s="207" t="s">
        <v>247</v>
      </c>
      <c r="AC247" s="207" t="s">
        <v>455</v>
      </c>
      <c r="AD247" s="213">
        <v>3</v>
      </c>
      <c r="BB247" s="207" t="s">
        <v>5794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5795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3">
      <c r="AB248" s="207" t="s">
        <v>247</v>
      </c>
      <c r="AC248" s="207" t="s">
        <v>456</v>
      </c>
      <c r="AD248" s="213">
        <v>3</v>
      </c>
      <c r="BB248" s="207" t="s">
        <v>5794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5795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3">
      <c r="AB249" s="207" t="s">
        <v>247</v>
      </c>
      <c r="AC249" s="207" t="s">
        <v>457</v>
      </c>
      <c r="AD249" s="213">
        <v>4</v>
      </c>
      <c r="BB249" s="207" t="s">
        <v>5794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5795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3">
      <c r="AB250" s="207" t="s">
        <v>247</v>
      </c>
      <c r="AC250" s="207" t="s">
        <v>458</v>
      </c>
      <c r="AD250" s="213">
        <v>3</v>
      </c>
      <c r="BB250" s="207" t="s">
        <v>5794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5795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3">
      <c r="AB251" s="207" t="s">
        <v>247</v>
      </c>
      <c r="AC251" s="207" t="s">
        <v>459</v>
      </c>
      <c r="AD251" s="213">
        <v>3</v>
      </c>
      <c r="BB251" s="207" t="s">
        <v>5794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5795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3">
      <c r="AB252" s="207" t="s">
        <v>247</v>
      </c>
      <c r="AC252" s="207" t="s">
        <v>460</v>
      </c>
      <c r="AD252" s="213">
        <v>2</v>
      </c>
      <c r="BB252" s="207" t="s">
        <v>5794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5795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3">
      <c r="AB253" s="207" t="s">
        <v>247</v>
      </c>
      <c r="AC253" s="207" t="s">
        <v>461</v>
      </c>
      <c r="AD253" s="213">
        <v>2</v>
      </c>
      <c r="BB253" s="207" t="s">
        <v>5794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5795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3">
      <c r="AB254" s="207" t="s">
        <v>247</v>
      </c>
      <c r="AC254" s="207" t="s">
        <v>462</v>
      </c>
      <c r="AD254" s="213">
        <v>3</v>
      </c>
      <c r="BB254" s="207" t="s">
        <v>5794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5795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3">
      <c r="AB255" s="207" t="s">
        <v>247</v>
      </c>
      <c r="AC255" s="207" t="s">
        <v>463</v>
      </c>
      <c r="AD255" s="213">
        <v>3</v>
      </c>
      <c r="BB255" s="207" t="s">
        <v>5794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5795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3">
      <c r="AB256" s="207" t="s">
        <v>247</v>
      </c>
      <c r="AC256" s="207" t="s">
        <v>464</v>
      </c>
      <c r="AD256" s="213">
        <v>2</v>
      </c>
      <c r="BB256" s="207" t="s">
        <v>5794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5795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3">
      <c r="AB257" s="207" t="s">
        <v>247</v>
      </c>
      <c r="AC257" s="207" t="s">
        <v>465</v>
      </c>
      <c r="AD257" s="213">
        <v>2</v>
      </c>
      <c r="BB257" s="207" t="s">
        <v>5794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5795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3">
      <c r="AB258" s="207" t="s">
        <v>247</v>
      </c>
      <c r="AC258" s="207" t="s">
        <v>466</v>
      </c>
      <c r="AD258" s="213">
        <v>3</v>
      </c>
      <c r="BB258" s="207" t="s">
        <v>5794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5795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3">
      <c r="AB259" s="207" t="s">
        <v>247</v>
      </c>
      <c r="AC259" s="207" t="s">
        <v>467</v>
      </c>
      <c r="AD259" s="213">
        <v>3</v>
      </c>
      <c r="BB259" s="207" t="s">
        <v>5794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5795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3">
      <c r="AB260" s="207" t="s">
        <v>247</v>
      </c>
      <c r="AC260" s="207" t="s">
        <v>468</v>
      </c>
      <c r="AD260" s="213">
        <v>2</v>
      </c>
      <c r="BB260" s="207" t="s">
        <v>5794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5795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3">
      <c r="AB261" s="207" t="s">
        <v>247</v>
      </c>
      <c r="AC261" s="207" t="s">
        <v>469</v>
      </c>
      <c r="AD261" s="213">
        <v>3</v>
      </c>
      <c r="BB261" s="207" t="s">
        <v>5794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5795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3">
      <c r="AB262" s="207" t="s">
        <v>247</v>
      </c>
      <c r="AC262" s="207" t="s">
        <v>470</v>
      </c>
      <c r="AD262" s="213">
        <v>3</v>
      </c>
      <c r="BB262" s="207" t="s">
        <v>5794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5795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3">
      <c r="AB263" s="207" t="s">
        <v>247</v>
      </c>
      <c r="AC263" s="207" t="s">
        <v>471</v>
      </c>
      <c r="AD263" s="213">
        <v>3</v>
      </c>
      <c r="BB263" s="207" t="s">
        <v>5794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5795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3">
      <c r="AB264" s="207" t="s">
        <v>247</v>
      </c>
      <c r="AC264" s="207" t="s">
        <v>472</v>
      </c>
      <c r="AD264" s="213">
        <v>6</v>
      </c>
      <c r="BB264" s="207" t="s">
        <v>5794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5795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3">
      <c r="AB265" s="207" t="s">
        <v>247</v>
      </c>
      <c r="AC265" s="207" t="s">
        <v>5842</v>
      </c>
      <c r="AD265" s="213">
        <v>2</v>
      </c>
      <c r="BB265" s="207" t="s">
        <v>5794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5795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6" x14ac:dyDescent="0.3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6" x14ac:dyDescent="0.3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6" x14ac:dyDescent="0.3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6" x14ac:dyDescent="0.3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6" x14ac:dyDescent="0.3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6" x14ac:dyDescent="0.3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6" x14ac:dyDescent="0.3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6" x14ac:dyDescent="0.3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3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3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3">
      <c r="AB276" s="207" t="s">
        <v>247</v>
      </c>
      <c r="AC276" s="207" t="s">
        <v>5843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3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3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3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3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3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3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3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3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3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3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3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3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3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3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3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3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3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3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3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3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3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3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3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3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3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3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3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3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3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6" x14ac:dyDescent="0.3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6" x14ac:dyDescent="0.3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6" x14ac:dyDescent="0.3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6" x14ac:dyDescent="0.3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6" x14ac:dyDescent="0.3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6" x14ac:dyDescent="0.3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6" x14ac:dyDescent="0.3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6" x14ac:dyDescent="0.3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3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3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3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3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3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3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3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3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3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3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3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3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3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3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3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3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3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3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3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3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3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3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3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3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3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3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3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3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3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3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3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3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3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3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3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3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3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3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3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3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3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3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3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3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3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3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3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3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3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3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3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3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3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3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3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3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3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3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3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3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3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3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3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3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3">
      <c r="AB378" s="207" t="s">
        <v>212</v>
      </c>
      <c r="AC378" s="207" t="s">
        <v>584</v>
      </c>
      <c r="AD378" s="213">
        <v>2</v>
      </c>
    </row>
    <row r="379" spans="28:69" x14ac:dyDescent="0.3">
      <c r="AB379" s="207" t="s">
        <v>212</v>
      </c>
      <c r="AC379" s="207" t="s">
        <v>585</v>
      </c>
      <c r="AD379" s="213">
        <v>2</v>
      </c>
    </row>
    <row r="380" spans="28:69" x14ac:dyDescent="0.3">
      <c r="AB380" s="207" t="s">
        <v>212</v>
      </c>
      <c r="AC380" s="207" t="s">
        <v>586</v>
      </c>
      <c r="AD380" s="213">
        <v>2</v>
      </c>
    </row>
    <row r="381" spans="28:69" x14ac:dyDescent="0.3">
      <c r="AB381" s="207" t="s">
        <v>212</v>
      </c>
      <c r="AC381" s="207" t="s">
        <v>587</v>
      </c>
      <c r="AD381" s="213">
        <v>2</v>
      </c>
    </row>
    <row r="382" spans="28:69" x14ac:dyDescent="0.3">
      <c r="AB382" s="207" t="s">
        <v>212</v>
      </c>
      <c r="AC382" s="207" t="s">
        <v>588</v>
      </c>
      <c r="AD382" s="213">
        <v>2</v>
      </c>
    </row>
    <row r="383" spans="28:69" x14ac:dyDescent="0.3">
      <c r="AB383" s="207" t="s">
        <v>212</v>
      </c>
      <c r="AC383" s="207" t="s">
        <v>589</v>
      </c>
      <c r="AD383" s="213">
        <v>2</v>
      </c>
    </row>
    <row r="384" spans="28:69" x14ac:dyDescent="0.3">
      <c r="AB384" s="207" t="s">
        <v>25</v>
      </c>
      <c r="AC384" s="207" t="s">
        <v>590</v>
      </c>
      <c r="AD384" s="213">
        <v>2</v>
      </c>
    </row>
    <row r="385" spans="28:30" x14ac:dyDescent="0.3">
      <c r="AB385" s="207" t="s">
        <v>212</v>
      </c>
      <c r="AC385" s="207" t="s">
        <v>591</v>
      </c>
      <c r="AD385" s="213">
        <v>2</v>
      </c>
    </row>
    <row r="386" spans="28:30" x14ac:dyDescent="0.3">
      <c r="AB386" s="207" t="s">
        <v>212</v>
      </c>
      <c r="AC386" s="207" t="s">
        <v>592</v>
      </c>
      <c r="AD386" s="213">
        <v>2</v>
      </c>
    </row>
    <row r="387" spans="28:30" x14ac:dyDescent="0.3">
      <c r="AB387" s="207" t="s">
        <v>212</v>
      </c>
      <c r="AC387" s="207" t="s">
        <v>593</v>
      </c>
      <c r="AD387" s="213">
        <v>2</v>
      </c>
    </row>
    <row r="388" spans="28:30" x14ac:dyDescent="0.3">
      <c r="AB388" s="207" t="s">
        <v>212</v>
      </c>
      <c r="AC388" s="207" t="s">
        <v>594</v>
      </c>
      <c r="AD388" s="213">
        <v>2</v>
      </c>
    </row>
    <row r="389" spans="28:30" x14ac:dyDescent="0.3">
      <c r="AB389" s="207" t="s">
        <v>212</v>
      </c>
      <c r="AC389" s="207" t="s">
        <v>595</v>
      </c>
      <c r="AD389" s="213">
        <v>2</v>
      </c>
    </row>
    <row r="390" spans="28:30" x14ac:dyDescent="0.3">
      <c r="AB390" s="207" t="s">
        <v>212</v>
      </c>
      <c r="AC390" s="207" t="s">
        <v>596</v>
      </c>
      <c r="AD390" s="213">
        <v>3</v>
      </c>
    </row>
    <row r="391" spans="28:30" x14ac:dyDescent="0.3">
      <c r="AB391" s="207" t="s">
        <v>212</v>
      </c>
      <c r="AC391" s="207" t="s">
        <v>597</v>
      </c>
      <c r="AD391" s="213">
        <v>2</v>
      </c>
    </row>
    <row r="392" spans="28:30" x14ac:dyDescent="0.3">
      <c r="AB392" s="207" t="s">
        <v>212</v>
      </c>
      <c r="AC392" s="207" t="s">
        <v>598</v>
      </c>
      <c r="AD392" s="213">
        <v>2</v>
      </c>
    </row>
    <row r="393" spans="28:30" x14ac:dyDescent="0.3">
      <c r="AB393" s="207" t="s">
        <v>212</v>
      </c>
      <c r="AC393" s="207" t="s">
        <v>599</v>
      </c>
      <c r="AD393" s="213">
        <v>1</v>
      </c>
    </row>
    <row r="394" spans="28:30" x14ac:dyDescent="0.3">
      <c r="AB394" s="207" t="s">
        <v>212</v>
      </c>
      <c r="AC394" s="207" t="s">
        <v>600</v>
      </c>
      <c r="AD394" s="213">
        <v>2</v>
      </c>
    </row>
    <row r="395" spans="28:30" x14ac:dyDescent="0.3">
      <c r="AB395" s="207" t="s">
        <v>212</v>
      </c>
      <c r="AC395" s="207" t="s">
        <v>601</v>
      </c>
      <c r="AD395" s="213">
        <v>2</v>
      </c>
    </row>
    <row r="396" spans="28:30" x14ac:dyDescent="0.3">
      <c r="AB396" s="207" t="s">
        <v>212</v>
      </c>
      <c r="AC396" s="207" t="s">
        <v>602</v>
      </c>
      <c r="AD396" s="213">
        <v>2</v>
      </c>
    </row>
    <row r="397" spans="28:30" x14ac:dyDescent="0.3">
      <c r="AB397" s="207" t="s">
        <v>212</v>
      </c>
      <c r="AC397" s="207" t="s">
        <v>603</v>
      </c>
      <c r="AD397" s="213">
        <v>2</v>
      </c>
    </row>
    <row r="398" spans="28:30" x14ac:dyDescent="0.3">
      <c r="AB398" s="207" t="s">
        <v>212</v>
      </c>
      <c r="AC398" s="207" t="s">
        <v>604</v>
      </c>
      <c r="AD398" s="213">
        <v>3</v>
      </c>
    </row>
    <row r="399" spans="28:30" x14ac:dyDescent="0.3">
      <c r="AB399" s="207" t="s">
        <v>212</v>
      </c>
      <c r="AC399" s="207" t="s">
        <v>605</v>
      </c>
      <c r="AD399" s="213">
        <v>3</v>
      </c>
    </row>
    <row r="400" spans="28:30" x14ac:dyDescent="0.3">
      <c r="AB400" s="207" t="s">
        <v>212</v>
      </c>
      <c r="AC400" s="207" t="s">
        <v>606</v>
      </c>
      <c r="AD400" s="213">
        <v>2</v>
      </c>
    </row>
    <row r="401" spans="28:30" x14ac:dyDescent="0.3">
      <c r="AB401" s="207" t="s">
        <v>231</v>
      </c>
      <c r="AC401" s="207" t="s">
        <v>607</v>
      </c>
      <c r="AD401" s="213">
        <v>3</v>
      </c>
    </row>
    <row r="402" spans="28:30" x14ac:dyDescent="0.3">
      <c r="AB402" s="207" t="s">
        <v>231</v>
      </c>
      <c r="AC402" s="207" t="s">
        <v>608</v>
      </c>
      <c r="AD402" s="213">
        <v>3</v>
      </c>
    </row>
    <row r="403" spans="28:30" x14ac:dyDescent="0.3">
      <c r="AB403" s="207" t="s">
        <v>212</v>
      </c>
      <c r="AC403" s="207" t="s">
        <v>609</v>
      </c>
      <c r="AD403" s="213">
        <v>2</v>
      </c>
    </row>
    <row r="404" spans="28:30" x14ac:dyDescent="0.3">
      <c r="AB404" s="207" t="s">
        <v>212</v>
      </c>
      <c r="AC404" s="207" t="s">
        <v>610</v>
      </c>
      <c r="AD404" s="213">
        <v>1</v>
      </c>
    </row>
    <row r="405" spans="28:30" x14ac:dyDescent="0.3">
      <c r="AB405" s="207" t="s">
        <v>212</v>
      </c>
      <c r="AC405" s="207" t="s">
        <v>611</v>
      </c>
      <c r="AD405" s="213">
        <v>2</v>
      </c>
    </row>
    <row r="406" spans="28:30" x14ac:dyDescent="0.3">
      <c r="AB406" s="207" t="s">
        <v>212</v>
      </c>
      <c r="AC406" s="207" t="s">
        <v>612</v>
      </c>
      <c r="AD406" s="213">
        <v>2</v>
      </c>
    </row>
    <row r="407" spans="28:30" x14ac:dyDescent="0.3">
      <c r="AB407" s="207" t="s">
        <v>212</v>
      </c>
      <c r="AC407" s="207" t="s">
        <v>613</v>
      </c>
      <c r="AD407" s="213">
        <v>3</v>
      </c>
    </row>
    <row r="408" spans="28:30" x14ac:dyDescent="0.3">
      <c r="AB408" s="207" t="s">
        <v>231</v>
      </c>
      <c r="AC408" s="207" t="s">
        <v>614</v>
      </c>
      <c r="AD408" s="213">
        <v>3</v>
      </c>
    </row>
    <row r="409" spans="28:30" x14ac:dyDescent="0.3">
      <c r="AB409" s="207" t="s">
        <v>212</v>
      </c>
      <c r="AC409" s="207" t="s">
        <v>615</v>
      </c>
      <c r="AD409" s="213">
        <v>2</v>
      </c>
    </row>
    <row r="410" spans="28:30" x14ac:dyDescent="0.3">
      <c r="AB410" s="207" t="s">
        <v>231</v>
      </c>
      <c r="AC410" s="207" t="s">
        <v>616</v>
      </c>
      <c r="AD410" s="213">
        <v>2</v>
      </c>
    </row>
    <row r="411" spans="28:30" x14ac:dyDescent="0.3">
      <c r="AB411" s="207" t="s">
        <v>231</v>
      </c>
      <c r="AC411" s="207" t="s">
        <v>617</v>
      </c>
      <c r="AD411" s="213">
        <v>2</v>
      </c>
    </row>
    <row r="412" spans="28:30" x14ac:dyDescent="0.3">
      <c r="AB412" s="207" t="s">
        <v>212</v>
      </c>
      <c r="AC412" s="207" t="s">
        <v>618</v>
      </c>
      <c r="AD412" s="213">
        <v>2</v>
      </c>
    </row>
    <row r="413" spans="28:30" x14ac:dyDescent="0.3">
      <c r="AB413" s="207" t="s">
        <v>212</v>
      </c>
      <c r="AC413" s="207" t="s">
        <v>619</v>
      </c>
      <c r="AD413" s="213">
        <v>2</v>
      </c>
    </row>
    <row r="414" spans="28:30" x14ac:dyDescent="0.3">
      <c r="AB414" s="207" t="s">
        <v>25</v>
      </c>
      <c r="AC414" s="207" t="s">
        <v>620</v>
      </c>
      <c r="AD414" s="213">
        <v>2</v>
      </c>
    </row>
    <row r="415" spans="28:30" x14ac:dyDescent="0.3">
      <c r="AB415" s="207" t="s">
        <v>212</v>
      </c>
      <c r="AC415" s="207" t="s">
        <v>621</v>
      </c>
      <c r="AD415" s="213">
        <v>2</v>
      </c>
    </row>
    <row r="416" spans="28:30" x14ac:dyDescent="0.3">
      <c r="AB416" s="207" t="s">
        <v>371</v>
      </c>
      <c r="AC416" s="207" t="s">
        <v>622</v>
      </c>
      <c r="AD416" s="213">
        <v>6</v>
      </c>
    </row>
    <row r="417" spans="28:30" x14ac:dyDescent="0.3">
      <c r="AB417" s="207" t="s">
        <v>371</v>
      </c>
      <c r="AC417" s="207" t="s">
        <v>623</v>
      </c>
      <c r="AD417" s="213">
        <v>6</v>
      </c>
    </row>
    <row r="418" spans="28:30" x14ac:dyDescent="0.3">
      <c r="AB418" s="207" t="s">
        <v>231</v>
      </c>
      <c r="AC418" s="207" t="s">
        <v>624</v>
      </c>
      <c r="AD418" s="213">
        <v>3</v>
      </c>
    </row>
    <row r="419" spans="28:30" x14ac:dyDescent="0.3">
      <c r="AB419" s="207" t="s">
        <v>212</v>
      </c>
      <c r="AC419" s="207" t="s">
        <v>625</v>
      </c>
      <c r="AD419" s="213">
        <v>2</v>
      </c>
    </row>
    <row r="420" spans="28:30" x14ac:dyDescent="0.3">
      <c r="AB420" s="207" t="s">
        <v>212</v>
      </c>
      <c r="AC420" s="207" t="s">
        <v>626</v>
      </c>
      <c r="AD420" s="213">
        <v>1</v>
      </c>
    </row>
    <row r="421" spans="28:30" x14ac:dyDescent="0.3">
      <c r="AB421" s="207" t="s">
        <v>225</v>
      </c>
      <c r="AC421" s="207" t="s">
        <v>627</v>
      </c>
      <c r="AD421" s="213">
        <v>3</v>
      </c>
    </row>
    <row r="422" spans="28:30" x14ac:dyDescent="0.3">
      <c r="AB422" s="207" t="s">
        <v>212</v>
      </c>
      <c r="AC422" s="207" t="s">
        <v>628</v>
      </c>
      <c r="AD422" s="213">
        <v>3</v>
      </c>
    </row>
    <row r="423" spans="28:30" x14ac:dyDescent="0.3">
      <c r="AB423" s="207" t="s">
        <v>212</v>
      </c>
      <c r="AC423" s="207" t="s">
        <v>629</v>
      </c>
      <c r="AD423" s="213">
        <v>2</v>
      </c>
    </row>
    <row r="424" spans="28:30" x14ac:dyDescent="0.3">
      <c r="AB424" s="207" t="s">
        <v>231</v>
      </c>
      <c r="AC424" s="207" t="s">
        <v>630</v>
      </c>
      <c r="AD424" s="213">
        <v>3</v>
      </c>
    </row>
    <row r="425" spans="28:30" x14ac:dyDescent="0.3">
      <c r="AB425" s="207" t="s">
        <v>247</v>
      </c>
      <c r="AC425" s="207" t="s">
        <v>631</v>
      </c>
      <c r="AD425" s="213">
        <v>3</v>
      </c>
    </row>
    <row r="426" spans="28:30" x14ac:dyDescent="0.3">
      <c r="AB426" s="207" t="s">
        <v>212</v>
      </c>
      <c r="AC426" s="207" t="s">
        <v>632</v>
      </c>
      <c r="AD426" s="213">
        <v>2</v>
      </c>
    </row>
    <row r="427" spans="28:30" x14ac:dyDescent="0.3">
      <c r="AB427" s="207" t="s">
        <v>231</v>
      </c>
      <c r="AC427" s="207" t="s">
        <v>633</v>
      </c>
      <c r="AD427" s="213">
        <v>3</v>
      </c>
    </row>
    <row r="428" spans="28:30" x14ac:dyDescent="0.3">
      <c r="AB428" s="207" t="s">
        <v>247</v>
      </c>
      <c r="AC428" s="207" t="s">
        <v>634</v>
      </c>
      <c r="AD428" s="213">
        <v>4</v>
      </c>
    </row>
    <row r="429" spans="28:30" x14ac:dyDescent="0.3">
      <c r="AB429" s="207" t="s">
        <v>247</v>
      </c>
      <c r="AC429" s="207" t="s">
        <v>635</v>
      </c>
      <c r="AD429" s="213">
        <v>3</v>
      </c>
    </row>
    <row r="430" spans="28:30" x14ac:dyDescent="0.3">
      <c r="AB430" s="207" t="s">
        <v>247</v>
      </c>
      <c r="AC430" s="207" t="s">
        <v>636</v>
      </c>
      <c r="AD430" s="213">
        <v>6</v>
      </c>
    </row>
    <row r="431" spans="28:30" x14ac:dyDescent="0.3">
      <c r="AB431" s="207" t="s">
        <v>212</v>
      </c>
      <c r="AC431" s="207" t="s">
        <v>637</v>
      </c>
      <c r="AD431" s="213">
        <v>2</v>
      </c>
    </row>
    <row r="432" spans="28:30" x14ac:dyDescent="0.3">
      <c r="AB432" s="207" t="s">
        <v>247</v>
      </c>
      <c r="AC432" s="207" t="s">
        <v>638</v>
      </c>
      <c r="AD432" s="213">
        <v>2</v>
      </c>
    </row>
    <row r="433" spans="28:30" x14ac:dyDescent="0.3">
      <c r="AB433" s="207" t="s">
        <v>247</v>
      </c>
      <c r="AC433" s="207" t="s">
        <v>639</v>
      </c>
      <c r="AD433" s="213">
        <v>3</v>
      </c>
    </row>
    <row r="434" spans="28:30" x14ac:dyDescent="0.3">
      <c r="AB434" s="207" t="s">
        <v>212</v>
      </c>
      <c r="AC434" s="207" t="s">
        <v>640</v>
      </c>
      <c r="AD434" s="213">
        <v>2</v>
      </c>
    </row>
    <row r="435" spans="28:30" x14ac:dyDescent="0.3">
      <c r="AB435" s="207" t="s">
        <v>231</v>
      </c>
      <c r="AC435" s="207" t="s">
        <v>641</v>
      </c>
      <c r="AD435" s="213">
        <v>3</v>
      </c>
    </row>
    <row r="436" spans="28:30" x14ac:dyDescent="0.3">
      <c r="AB436" s="207" t="s">
        <v>247</v>
      </c>
      <c r="AC436" s="207" t="s">
        <v>566</v>
      </c>
      <c r="AD436" s="213">
        <v>3</v>
      </c>
    </row>
    <row r="437" spans="28:30" x14ac:dyDescent="0.3">
      <c r="AB437" s="207" t="s">
        <v>212</v>
      </c>
      <c r="AC437" s="207" t="s">
        <v>642</v>
      </c>
      <c r="AD437" s="213">
        <v>2</v>
      </c>
    </row>
    <row r="438" spans="28:30" x14ac:dyDescent="0.3">
      <c r="AB438" s="207" t="s">
        <v>231</v>
      </c>
      <c r="AC438" s="207" t="s">
        <v>643</v>
      </c>
      <c r="AD438" s="213">
        <v>3</v>
      </c>
    </row>
    <row r="439" spans="28:30" x14ac:dyDescent="0.3">
      <c r="AB439" s="207" t="s">
        <v>225</v>
      </c>
      <c r="AC439" s="207" t="s">
        <v>644</v>
      </c>
      <c r="AD439" s="213">
        <v>3</v>
      </c>
    </row>
    <row r="440" spans="28:30" x14ac:dyDescent="0.3">
      <c r="AB440" s="207" t="s">
        <v>247</v>
      </c>
      <c r="AC440" s="207" t="s">
        <v>645</v>
      </c>
      <c r="AD440" s="213">
        <v>3</v>
      </c>
    </row>
    <row r="441" spans="28:30" x14ac:dyDescent="0.3">
      <c r="AB441" s="207" t="s">
        <v>247</v>
      </c>
      <c r="AC441" s="207" t="s">
        <v>646</v>
      </c>
      <c r="AD441" s="213">
        <v>3</v>
      </c>
    </row>
    <row r="442" spans="28:30" x14ac:dyDescent="0.3">
      <c r="AB442" s="207" t="s">
        <v>247</v>
      </c>
      <c r="AC442" s="207" t="s">
        <v>647</v>
      </c>
      <c r="AD442" s="213">
        <v>3</v>
      </c>
    </row>
    <row r="443" spans="28:30" x14ac:dyDescent="0.3">
      <c r="AB443" s="207" t="s">
        <v>212</v>
      </c>
      <c r="AC443" s="207" t="s">
        <v>648</v>
      </c>
      <c r="AD443" s="213">
        <v>2</v>
      </c>
    </row>
    <row r="444" spans="28:30" x14ac:dyDescent="0.3">
      <c r="AB444" s="207" t="s">
        <v>212</v>
      </c>
      <c r="AC444" s="207" t="s">
        <v>649</v>
      </c>
      <c r="AD444" s="213">
        <v>2</v>
      </c>
    </row>
    <row r="445" spans="28:30" x14ac:dyDescent="0.3">
      <c r="AB445" s="207" t="s">
        <v>247</v>
      </c>
      <c r="AC445" s="207" t="s">
        <v>650</v>
      </c>
      <c r="AD445" s="213">
        <v>2</v>
      </c>
    </row>
    <row r="446" spans="28:30" x14ac:dyDescent="0.3">
      <c r="AB446" s="207" t="s">
        <v>247</v>
      </c>
      <c r="AC446" s="207" t="s">
        <v>651</v>
      </c>
      <c r="AD446" s="213">
        <v>3</v>
      </c>
    </row>
    <row r="447" spans="28:30" x14ac:dyDescent="0.3">
      <c r="AB447" s="207" t="s">
        <v>247</v>
      </c>
      <c r="AC447" s="207" t="s">
        <v>652</v>
      </c>
      <c r="AD447" s="213">
        <v>4</v>
      </c>
    </row>
    <row r="448" spans="28:30" x14ac:dyDescent="0.3">
      <c r="AB448" s="207" t="s">
        <v>231</v>
      </c>
      <c r="AC448" s="207" t="s">
        <v>653</v>
      </c>
      <c r="AD448" s="213">
        <v>3</v>
      </c>
    </row>
    <row r="449" spans="28:30" x14ac:dyDescent="0.3">
      <c r="AB449" s="207" t="s">
        <v>231</v>
      </c>
      <c r="AC449" s="207" t="s">
        <v>654</v>
      </c>
      <c r="AD449" s="213">
        <v>3</v>
      </c>
    </row>
    <row r="450" spans="28:30" x14ac:dyDescent="0.3">
      <c r="AB450" s="207" t="s">
        <v>212</v>
      </c>
      <c r="AC450" s="207" t="s">
        <v>655</v>
      </c>
      <c r="AD450" s="213">
        <v>2</v>
      </c>
    </row>
    <row r="451" spans="28:30" x14ac:dyDescent="0.3">
      <c r="AB451" s="207" t="s">
        <v>247</v>
      </c>
      <c r="AC451" s="207" t="s">
        <v>656</v>
      </c>
      <c r="AD451" s="213">
        <v>2</v>
      </c>
    </row>
    <row r="452" spans="28:30" x14ac:dyDescent="0.3">
      <c r="AB452" s="207" t="s">
        <v>212</v>
      </c>
      <c r="AC452" s="207" t="s">
        <v>657</v>
      </c>
      <c r="AD452" s="213">
        <v>3</v>
      </c>
    </row>
    <row r="453" spans="28:30" x14ac:dyDescent="0.3">
      <c r="AB453" s="207" t="s">
        <v>212</v>
      </c>
      <c r="AC453" s="207" t="s">
        <v>658</v>
      </c>
      <c r="AD453" s="213">
        <v>2</v>
      </c>
    </row>
    <row r="454" spans="28:30" x14ac:dyDescent="0.3">
      <c r="AB454" s="207" t="s">
        <v>247</v>
      </c>
      <c r="AC454" s="207" t="s">
        <v>659</v>
      </c>
      <c r="AD454" s="213">
        <v>3</v>
      </c>
    </row>
    <row r="455" spans="28:30" x14ac:dyDescent="0.3">
      <c r="AB455" s="207" t="s">
        <v>231</v>
      </c>
      <c r="AC455" s="207" t="s">
        <v>660</v>
      </c>
      <c r="AD455" s="213">
        <v>2</v>
      </c>
    </row>
    <row r="456" spans="28:30" x14ac:dyDescent="0.3">
      <c r="AB456" s="207" t="s">
        <v>231</v>
      </c>
      <c r="AC456" s="207" t="s">
        <v>661</v>
      </c>
      <c r="AD456" s="213">
        <v>3</v>
      </c>
    </row>
    <row r="457" spans="28:30" x14ac:dyDescent="0.3">
      <c r="AB457" s="207" t="s">
        <v>247</v>
      </c>
      <c r="AC457" s="207" t="s">
        <v>662</v>
      </c>
      <c r="AD457" s="213">
        <v>2</v>
      </c>
    </row>
    <row r="458" spans="28:30" x14ac:dyDescent="0.3">
      <c r="AB458" s="207" t="s">
        <v>212</v>
      </c>
      <c r="AC458" s="207" t="s">
        <v>663</v>
      </c>
      <c r="AD458" s="213">
        <v>2</v>
      </c>
    </row>
    <row r="459" spans="28:30" x14ac:dyDescent="0.3">
      <c r="AB459" s="207" t="s">
        <v>231</v>
      </c>
      <c r="AC459" s="207" t="s">
        <v>664</v>
      </c>
      <c r="AD459" s="213">
        <v>3</v>
      </c>
    </row>
    <row r="460" spans="28:30" x14ac:dyDescent="0.3">
      <c r="AB460" s="207" t="s">
        <v>231</v>
      </c>
      <c r="AC460" s="207" t="s">
        <v>665</v>
      </c>
      <c r="AD460" s="213">
        <v>3</v>
      </c>
    </row>
    <row r="461" spans="28:30" x14ac:dyDescent="0.3">
      <c r="AB461" s="207" t="s">
        <v>212</v>
      </c>
      <c r="AC461" s="207" t="s">
        <v>666</v>
      </c>
      <c r="AD461" s="213">
        <v>2</v>
      </c>
    </row>
    <row r="462" spans="28:30" x14ac:dyDescent="0.3">
      <c r="AB462" s="207" t="s">
        <v>247</v>
      </c>
      <c r="AC462" s="207" t="s">
        <v>667</v>
      </c>
      <c r="AD462" s="213">
        <v>2</v>
      </c>
    </row>
    <row r="463" spans="28:30" x14ac:dyDescent="0.3">
      <c r="AB463" s="207" t="s">
        <v>231</v>
      </c>
      <c r="AC463" s="207" t="s">
        <v>668</v>
      </c>
      <c r="AD463" s="213">
        <v>3</v>
      </c>
    </row>
    <row r="464" spans="28:30" x14ac:dyDescent="0.3">
      <c r="AB464" s="207" t="s">
        <v>231</v>
      </c>
      <c r="AC464" s="207" t="s">
        <v>669</v>
      </c>
      <c r="AD464" s="213">
        <v>3</v>
      </c>
    </row>
    <row r="465" spans="28:30" x14ac:dyDescent="0.3">
      <c r="AB465" s="207" t="s">
        <v>247</v>
      </c>
      <c r="AC465" s="207" t="s">
        <v>670</v>
      </c>
      <c r="AD465" s="213">
        <v>2</v>
      </c>
    </row>
    <row r="466" spans="28:30" x14ac:dyDescent="0.3">
      <c r="AB466" s="207" t="s">
        <v>231</v>
      </c>
      <c r="AC466" s="207" t="s">
        <v>671</v>
      </c>
      <c r="AD466" s="213">
        <v>3</v>
      </c>
    </row>
    <row r="467" spans="28:30" x14ac:dyDescent="0.3">
      <c r="AB467" s="207" t="s">
        <v>231</v>
      </c>
      <c r="AC467" s="207" t="s">
        <v>672</v>
      </c>
      <c r="AD467" s="213">
        <v>3</v>
      </c>
    </row>
    <row r="468" spans="28:30" x14ac:dyDescent="0.3">
      <c r="AB468" s="207" t="s">
        <v>231</v>
      </c>
      <c r="AC468" s="207" t="s">
        <v>673</v>
      </c>
      <c r="AD468" s="213">
        <v>3</v>
      </c>
    </row>
    <row r="469" spans="28:30" x14ac:dyDescent="0.3">
      <c r="AB469" s="207" t="s">
        <v>231</v>
      </c>
      <c r="AC469" s="207" t="s">
        <v>674</v>
      </c>
      <c r="AD469" s="213">
        <v>3</v>
      </c>
    </row>
    <row r="470" spans="28:30" x14ac:dyDescent="0.3">
      <c r="AB470" s="207" t="s">
        <v>247</v>
      </c>
      <c r="AC470" s="207" t="s">
        <v>675</v>
      </c>
      <c r="AD470" s="213">
        <v>2</v>
      </c>
    </row>
    <row r="471" spans="28:30" x14ac:dyDescent="0.3">
      <c r="AB471" s="207" t="s">
        <v>247</v>
      </c>
      <c r="AC471" s="207" t="s">
        <v>676</v>
      </c>
      <c r="AD471" s="213">
        <v>2</v>
      </c>
    </row>
    <row r="472" spans="28:30" x14ac:dyDescent="0.3">
      <c r="AB472" s="207" t="s">
        <v>231</v>
      </c>
      <c r="AC472" s="207" t="s">
        <v>677</v>
      </c>
      <c r="AD472" s="213">
        <v>3</v>
      </c>
    </row>
    <row r="473" spans="28:30" x14ac:dyDescent="0.3">
      <c r="AB473" s="207" t="s">
        <v>247</v>
      </c>
      <c r="AC473" s="207" t="s">
        <v>678</v>
      </c>
      <c r="AD473" s="213">
        <v>3</v>
      </c>
    </row>
    <row r="474" spans="28:30" x14ac:dyDescent="0.3">
      <c r="AB474" s="207" t="s">
        <v>247</v>
      </c>
      <c r="AC474" s="207" t="s">
        <v>679</v>
      </c>
      <c r="AD474" s="213">
        <v>4</v>
      </c>
    </row>
    <row r="475" spans="28:30" x14ac:dyDescent="0.3">
      <c r="AB475" s="207" t="s">
        <v>247</v>
      </c>
      <c r="AC475" s="207" t="s">
        <v>680</v>
      </c>
      <c r="AD475" s="213">
        <v>2</v>
      </c>
    </row>
    <row r="476" spans="28:30" x14ac:dyDescent="0.3">
      <c r="AB476" s="207" t="s">
        <v>247</v>
      </c>
      <c r="AC476" s="207" t="s">
        <v>681</v>
      </c>
      <c r="AD476" s="213">
        <v>4</v>
      </c>
    </row>
    <row r="477" spans="28:30" x14ac:dyDescent="0.3">
      <c r="AB477" s="207" t="s">
        <v>231</v>
      </c>
      <c r="AC477" s="207" t="s">
        <v>682</v>
      </c>
      <c r="AD477" s="213">
        <v>3</v>
      </c>
    </row>
    <row r="478" spans="28:30" x14ac:dyDescent="0.3">
      <c r="AB478" s="207" t="s">
        <v>247</v>
      </c>
      <c r="AC478" s="207" t="s">
        <v>683</v>
      </c>
      <c r="AD478" s="213">
        <v>1</v>
      </c>
    </row>
    <row r="479" spans="28:30" x14ac:dyDescent="0.3">
      <c r="AB479" s="207" t="s">
        <v>247</v>
      </c>
      <c r="AC479" s="207" t="s">
        <v>684</v>
      </c>
      <c r="AD479" s="213">
        <v>2</v>
      </c>
    </row>
    <row r="480" spans="28:30" x14ac:dyDescent="0.3">
      <c r="AB480" s="207" t="s">
        <v>247</v>
      </c>
      <c r="AC480" s="207" t="s">
        <v>685</v>
      </c>
      <c r="AD480" s="213">
        <v>4</v>
      </c>
    </row>
    <row r="481" spans="28:30" x14ac:dyDescent="0.3">
      <c r="AB481" s="207" t="s">
        <v>247</v>
      </c>
      <c r="AC481" s="207" t="s">
        <v>686</v>
      </c>
      <c r="AD481" s="213">
        <v>2</v>
      </c>
    </row>
    <row r="482" spans="28:30" x14ac:dyDescent="0.3">
      <c r="AB482" s="207" t="s">
        <v>247</v>
      </c>
      <c r="AC482" s="207" t="s">
        <v>687</v>
      </c>
      <c r="AD482" s="213">
        <v>3</v>
      </c>
    </row>
    <row r="483" spans="28:30" x14ac:dyDescent="0.3">
      <c r="AB483" s="207" t="s">
        <v>212</v>
      </c>
      <c r="AC483" s="207" t="s">
        <v>675</v>
      </c>
      <c r="AD483" s="213">
        <v>2</v>
      </c>
    </row>
    <row r="484" spans="28:30" x14ac:dyDescent="0.3">
      <c r="AB484" s="207" t="s">
        <v>247</v>
      </c>
      <c r="AC484" s="207" t="s">
        <v>688</v>
      </c>
      <c r="AD484" s="213">
        <v>2</v>
      </c>
    </row>
    <row r="485" spans="28:30" x14ac:dyDescent="0.3">
      <c r="AB485" s="207" t="s">
        <v>212</v>
      </c>
      <c r="AC485" s="207" t="s">
        <v>689</v>
      </c>
      <c r="AD485" s="213">
        <v>3</v>
      </c>
    </row>
    <row r="486" spans="28:30" x14ac:dyDescent="0.3">
      <c r="AB486" s="207" t="s">
        <v>247</v>
      </c>
      <c r="AC486" s="207" t="s">
        <v>690</v>
      </c>
      <c r="AD486" s="213">
        <v>3</v>
      </c>
    </row>
    <row r="487" spans="28:30" x14ac:dyDescent="0.3">
      <c r="AB487" s="207" t="s">
        <v>247</v>
      </c>
      <c r="AC487" s="207" t="s">
        <v>691</v>
      </c>
      <c r="AD487" s="213">
        <v>1</v>
      </c>
    </row>
    <row r="488" spans="28:30" x14ac:dyDescent="0.3">
      <c r="AB488" s="207" t="s">
        <v>247</v>
      </c>
      <c r="AC488" s="207" t="s">
        <v>692</v>
      </c>
      <c r="AD488" s="213">
        <v>3</v>
      </c>
    </row>
    <row r="489" spans="28:30" x14ac:dyDescent="0.3">
      <c r="AB489" s="207" t="s">
        <v>247</v>
      </c>
      <c r="AC489" s="207" t="s">
        <v>693</v>
      </c>
      <c r="AD489" s="213">
        <v>2</v>
      </c>
    </row>
    <row r="490" spans="28:30" x14ac:dyDescent="0.3">
      <c r="AB490" s="207" t="s">
        <v>217</v>
      </c>
      <c r="AC490" s="207" t="s">
        <v>694</v>
      </c>
      <c r="AD490" s="213">
        <v>5</v>
      </c>
    </row>
    <row r="491" spans="28:30" x14ac:dyDescent="0.3">
      <c r="AB491" s="207" t="s">
        <v>247</v>
      </c>
      <c r="AC491" s="207" t="s">
        <v>695</v>
      </c>
      <c r="AD491" s="213">
        <v>2</v>
      </c>
    </row>
    <row r="492" spans="28:30" x14ac:dyDescent="0.3">
      <c r="AB492" s="207" t="s">
        <v>231</v>
      </c>
      <c r="AC492" s="207" t="s">
        <v>696</v>
      </c>
      <c r="AD492" s="213">
        <v>3</v>
      </c>
    </row>
    <row r="493" spans="28:30" x14ac:dyDescent="0.3">
      <c r="AB493" s="207" t="s">
        <v>231</v>
      </c>
      <c r="AC493" s="207" t="s">
        <v>697</v>
      </c>
      <c r="AD493" s="213">
        <v>3</v>
      </c>
    </row>
    <row r="494" spans="28:30" x14ac:dyDescent="0.3">
      <c r="AB494" s="207" t="s">
        <v>231</v>
      </c>
      <c r="AC494" s="207" t="s">
        <v>698</v>
      </c>
      <c r="AD494" s="213">
        <v>3</v>
      </c>
    </row>
    <row r="495" spans="28:30" x14ac:dyDescent="0.3">
      <c r="AB495" s="207" t="s">
        <v>247</v>
      </c>
      <c r="AC495" s="207" t="s">
        <v>699</v>
      </c>
      <c r="AD495" s="213">
        <v>2</v>
      </c>
    </row>
    <row r="496" spans="28:30" x14ac:dyDescent="0.3">
      <c r="AB496" s="207" t="s">
        <v>247</v>
      </c>
      <c r="AC496" s="207" t="s">
        <v>700</v>
      </c>
      <c r="AD496" s="213">
        <v>2</v>
      </c>
    </row>
    <row r="497" spans="28:30" x14ac:dyDescent="0.3">
      <c r="AB497" s="207" t="s">
        <v>231</v>
      </c>
      <c r="AC497" s="207" t="s">
        <v>701</v>
      </c>
      <c r="AD497" s="213">
        <v>3</v>
      </c>
    </row>
    <row r="498" spans="28:30" x14ac:dyDescent="0.3">
      <c r="AB498" s="207" t="s">
        <v>247</v>
      </c>
      <c r="AC498" s="207" t="s">
        <v>702</v>
      </c>
      <c r="AD498" s="213">
        <v>2</v>
      </c>
    </row>
    <row r="499" spans="28:30" x14ac:dyDescent="0.3">
      <c r="AB499" s="207" t="s">
        <v>247</v>
      </c>
      <c r="AC499" s="207" t="s">
        <v>703</v>
      </c>
      <c r="AD499" s="213">
        <v>2</v>
      </c>
    </row>
    <row r="500" spans="28:30" x14ac:dyDescent="0.3">
      <c r="AB500" s="207" t="s">
        <v>247</v>
      </c>
      <c r="AC500" s="207" t="s">
        <v>704</v>
      </c>
      <c r="AD500" s="213">
        <v>3</v>
      </c>
    </row>
    <row r="501" spans="28:30" x14ac:dyDescent="0.3">
      <c r="AB501" s="207" t="s">
        <v>247</v>
      </c>
      <c r="AC501" s="207" t="s">
        <v>705</v>
      </c>
      <c r="AD501" s="213">
        <v>2</v>
      </c>
    </row>
    <row r="502" spans="28:30" x14ac:dyDescent="0.3">
      <c r="AB502" s="207" t="s">
        <v>247</v>
      </c>
      <c r="AC502" s="207" t="s">
        <v>534</v>
      </c>
      <c r="AD502" s="213">
        <v>3</v>
      </c>
    </row>
    <row r="503" spans="28:30" x14ac:dyDescent="0.3">
      <c r="AB503" s="207" t="s">
        <v>247</v>
      </c>
      <c r="AC503" s="207" t="s">
        <v>706</v>
      </c>
      <c r="AD503" s="213">
        <v>2</v>
      </c>
    </row>
    <row r="504" spans="28:30" x14ac:dyDescent="0.3">
      <c r="AB504" s="207" t="s">
        <v>247</v>
      </c>
      <c r="AC504" s="207" t="s">
        <v>707</v>
      </c>
      <c r="AD504" s="213">
        <v>3</v>
      </c>
    </row>
    <row r="505" spans="28:30" x14ac:dyDescent="0.3">
      <c r="AB505" s="207" t="s">
        <v>231</v>
      </c>
      <c r="AC505" s="207" t="s">
        <v>708</v>
      </c>
      <c r="AD505" s="213">
        <v>3</v>
      </c>
    </row>
    <row r="506" spans="28:30" x14ac:dyDescent="0.3">
      <c r="AB506" s="207" t="s">
        <v>212</v>
      </c>
      <c r="AC506" s="207" t="s">
        <v>709</v>
      </c>
      <c r="AD506" s="213">
        <v>2</v>
      </c>
    </row>
    <row r="507" spans="28:30" x14ac:dyDescent="0.3">
      <c r="AB507" s="207" t="s">
        <v>231</v>
      </c>
      <c r="AC507" s="207" t="s">
        <v>710</v>
      </c>
      <c r="AD507" s="213">
        <v>3</v>
      </c>
    </row>
    <row r="508" spans="28:30" x14ac:dyDescent="0.3">
      <c r="AB508" s="207" t="s">
        <v>231</v>
      </c>
      <c r="AC508" s="207" t="s">
        <v>711</v>
      </c>
      <c r="AD508" s="213">
        <v>2</v>
      </c>
    </row>
    <row r="509" spans="28:30" x14ac:dyDescent="0.3">
      <c r="AB509" s="207" t="s">
        <v>247</v>
      </c>
      <c r="AC509" s="207" t="s">
        <v>712</v>
      </c>
      <c r="AD509" s="213">
        <v>4</v>
      </c>
    </row>
    <row r="510" spans="28:30" x14ac:dyDescent="0.3">
      <c r="AB510" s="207" t="s">
        <v>247</v>
      </c>
      <c r="AC510" s="207" t="s">
        <v>713</v>
      </c>
      <c r="AD510" s="213">
        <v>2</v>
      </c>
    </row>
    <row r="511" spans="28:30" x14ac:dyDescent="0.3">
      <c r="AB511" s="207" t="s">
        <v>247</v>
      </c>
      <c r="AC511" s="207" t="s">
        <v>714</v>
      </c>
      <c r="AD511" s="213">
        <v>4</v>
      </c>
    </row>
    <row r="512" spans="28:30" x14ac:dyDescent="0.3">
      <c r="AB512" s="207" t="s">
        <v>231</v>
      </c>
      <c r="AC512" s="207" t="s">
        <v>715</v>
      </c>
      <c r="AD512" s="213">
        <v>3</v>
      </c>
    </row>
    <row r="513" spans="28:30" x14ac:dyDescent="0.3">
      <c r="AB513" s="207" t="s">
        <v>247</v>
      </c>
      <c r="AC513" s="207" t="s">
        <v>716</v>
      </c>
      <c r="AD513" s="213">
        <v>2</v>
      </c>
    </row>
    <row r="514" spans="28:30" x14ac:dyDescent="0.3">
      <c r="AB514" s="207" t="s">
        <v>231</v>
      </c>
      <c r="AC514" s="207" t="s">
        <v>717</v>
      </c>
      <c r="AD514" s="213">
        <v>3</v>
      </c>
    </row>
    <row r="515" spans="28:30" x14ac:dyDescent="0.3">
      <c r="AB515" s="207" t="s">
        <v>247</v>
      </c>
      <c r="AC515" s="207" t="s">
        <v>718</v>
      </c>
      <c r="AD515" s="213">
        <v>2</v>
      </c>
    </row>
    <row r="516" spans="28:30" x14ac:dyDescent="0.3">
      <c r="AB516" s="207" t="s">
        <v>231</v>
      </c>
      <c r="AC516" s="207" t="s">
        <v>719</v>
      </c>
      <c r="AD516" s="213">
        <v>3</v>
      </c>
    </row>
    <row r="517" spans="28:30" x14ac:dyDescent="0.3">
      <c r="AB517" s="207" t="s">
        <v>231</v>
      </c>
      <c r="AC517" s="207" t="s">
        <v>720</v>
      </c>
      <c r="AD517" s="213">
        <v>3</v>
      </c>
    </row>
    <row r="518" spans="28:30" x14ac:dyDescent="0.3">
      <c r="AB518" s="207" t="s">
        <v>247</v>
      </c>
      <c r="AC518" s="207" t="s">
        <v>721</v>
      </c>
      <c r="AD518" s="213">
        <v>3</v>
      </c>
    </row>
    <row r="519" spans="28:30" x14ac:dyDescent="0.3">
      <c r="AB519" s="207" t="s">
        <v>247</v>
      </c>
      <c r="AC519" s="207" t="s">
        <v>722</v>
      </c>
      <c r="AD519" s="213">
        <v>2</v>
      </c>
    </row>
    <row r="520" spans="28:30" x14ac:dyDescent="0.3">
      <c r="AB520" s="207" t="s">
        <v>231</v>
      </c>
      <c r="AC520" s="207" t="s">
        <v>723</v>
      </c>
      <c r="AD520" s="213">
        <v>3</v>
      </c>
    </row>
    <row r="521" spans="28:30" x14ac:dyDescent="0.3">
      <c r="AB521" s="207" t="s">
        <v>231</v>
      </c>
      <c r="AC521" s="207" t="s">
        <v>724</v>
      </c>
      <c r="AD521" s="213">
        <v>3</v>
      </c>
    </row>
    <row r="522" spans="28:30" x14ac:dyDescent="0.3">
      <c r="AB522" s="207" t="s">
        <v>231</v>
      </c>
      <c r="AC522" s="207" t="s">
        <v>725</v>
      </c>
      <c r="AD522" s="213">
        <v>3</v>
      </c>
    </row>
    <row r="523" spans="28:30" x14ac:dyDescent="0.3">
      <c r="AB523" s="207" t="s">
        <v>212</v>
      </c>
      <c r="AC523" s="207" t="s">
        <v>726</v>
      </c>
      <c r="AD523" s="213">
        <v>3</v>
      </c>
    </row>
    <row r="524" spans="28:30" x14ac:dyDescent="0.3">
      <c r="AB524" s="207" t="s">
        <v>247</v>
      </c>
      <c r="AC524" s="207" t="s">
        <v>727</v>
      </c>
      <c r="AD524" s="213">
        <v>2</v>
      </c>
    </row>
    <row r="525" spans="28:30" x14ac:dyDescent="0.3">
      <c r="AB525" s="207" t="s">
        <v>247</v>
      </c>
      <c r="AC525" s="207" t="s">
        <v>728</v>
      </c>
      <c r="AD525" s="213">
        <v>2</v>
      </c>
    </row>
    <row r="526" spans="28:30" x14ac:dyDescent="0.3">
      <c r="AB526" s="207" t="s">
        <v>247</v>
      </c>
      <c r="AC526" s="207" t="s">
        <v>729</v>
      </c>
      <c r="AD526" s="213">
        <v>2</v>
      </c>
    </row>
    <row r="527" spans="28:30" x14ac:dyDescent="0.3">
      <c r="AB527" s="207" t="s">
        <v>231</v>
      </c>
      <c r="AC527" s="207" t="s">
        <v>730</v>
      </c>
      <c r="AD527" s="213">
        <v>3</v>
      </c>
    </row>
    <row r="528" spans="28:30" x14ac:dyDescent="0.3">
      <c r="AB528" s="207" t="s">
        <v>231</v>
      </c>
      <c r="AC528" s="207" t="s">
        <v>731</v>
      </c>
      <c r="AD528" s="213">
        <v>3</v>
      </c>
    </row>
    <row r="529" spans="28:30" x14ac:dyDescent="0.3">
      <c r="AB529" s="207" t="s">
        <v>247</v>
      </c>
      <c r="AC529" s="207" t="s">
        <v>732</v>
      </c>
      <c r="AD529" s="213">
        <v>2</v>
      </c>
    </row>
    <row r="530" spans="28:30" x14ac:dyDescent="0.3">
      <c r="AB530" s="207" t="s">
        <v>231</v>
      </c>
      <c r="AC530" s="207" t="s">
        <v>733</v>
      </c>
      <c r="AD530" s="213">
        <v>3</v>
      </c>
    </row>
    <row r="531" spans="28:30" x14ac:dyDescent="0.3">
      <c r="AB531" s="207" t="s">
        <v>247</v>
      </c>
      <c r="AC531" s="207" t="s">
        <v>734</v>
      </c>
      <c r="AD531" s="213">
        <v>4</v>
      </c>
    </row>
    <row r="532" spans="28:30" x14ac:dyDescent="0.3">
      <c r="AB532" s="207" t="s">
        <v>247</v>
      </c>
      <c r="AC532" s="207" t="s">
        <v>735</v>
      </c>
      <c r="AD532" s="213">
        <v>3</v>
      </c>
    </row>
    <row r="533" spans="28:30" x14ac:dyDescent="0.3">
      <c r="AB533" s="207" t="s">
        <v>247</v>
      </c>
      <c r="AC533" s="207" t="s">
        <v>736</v>
      </c>
      <c r="AD533" s="213">
        <v>4</v>
      </c>
    </row>
    <row r="534" spans="28:30" x14ac:dyDescent="0.3">
      <c r="AB534" s="207" t="s">
        <v>231</v>
      </c>
      <c r="AC534" s="207" t="s">
        <v>737</v>
      </c>
      <c r="AD534" s="213">
        <v>3</v>
      </c>
    </row>
    <row r="535" spans="28:30" x14ac:dyDescent="0.3">
      <c r="AB535" s="207" t="s">
        <v>231</v>
      </c>
      <c r="AC535" s="207" t="s">
        <v>738</v>
      </c>
      <c r="AD535" s="213">
        <v>3</v>
      </c>
    </row>
    <row r="536" spans="28:30" x14ac:dyDescent="0.3">
      <c r="AB536" s="207" t="s">
        <v>247</v>
      </c>
      <c r="AC536" s="207" t="s">
        <v>739</v>
      </c>
      <c r="AD536" s="213">
        <v>2</v>
      </c>
    </row>
    <row r="537" spans="28:30" x14ac:dyDescent="0.3">
      <c r="AB537" s="207" t="s">
        <v>247</v>
      </c>
      <c r="AC537" s="207" t="s">
        <v>740</v>
      </c>
      <c r="AD537" s="213">
        <v>2</v>
      </c>
    </row>
    <row r="538" spans="28:30" x14ac:dyDescent="0.3">
      <c r="AB538" s="207" t="s">
        <v>231</v>
      </c>
      <c r="AC538" s="207" t="s">
        <v>741</v>
      </c>
      <c r="AD538" s="213">
        <v>2</v>
      </c>
    </row>
    <row r="539" spans="28:30" x14ac:dyDescent="0.3">
      <c r="AB539" s="207" t="s">
        <v>212</v>
      </c>
      <c r="AC539" s="207" t="s">
        <v>742</v>
      </c>
      <c r="AD539" s="213">
        <v>2</v>
      </c>
    </row>
    <row r="540" spans="28:30" x14ac:dyDescent="0.3">
      <c r="AB540" s="207" t="s">
        <v>231</v>
      </c>
      <c r="AC540" s="207" t="s">
        <v>743</v>
      </c>
      <c r="AD540" s="213">
        <v>3</v>
      </c>
    </row>
    <row r="541" spans="28:30" x14ac:dyDescent="0.3">
      <c r="AB541" s="207" t="s">
        <v>247</v>
      </c>
      <c r="AC541" s="207" t="s">
        <v>744</v>
      </c>
      <c r="AD541" s="213">
        <v>2</v>
      </c>
    </row>
    <row r="542" spans="28:30" x14ac:dyDescent="0.3">
      <c r="AB542" s="207" t="s">
        <v>231</v>
      </c>
      <c r="AC542" s="207" t="s">
        <v>745</v>
      </c>
      <c r="AD542" s="213">
        <v>3</v>
      </c>
    </row>
    <row r="543" spans="28:30" x14ac:dyDescent="0.3">
      <c r="AB543" s="207" t="s">
        <v>247</v>
      </c>
      <c r="AC543" s="207" t="s">
        <v>746</v>
      </c>
      <c r="AD543" s="213">
        <v>1</v>
      </c>
    </row>
    <row r="544" spans="28:30" x14ac:dyDescent="0.3">
      <c r="AB544" s="207" t="s">
        <v>247</v>
      </c>
      <c r="AC544" s="207" t="s">
        <v>747</v>
      </c>
      <c r="AD544" s="213">
        <v>2</v>
      </c>
    </row>
    <row r="545" spans="28:30" x14ac:dyDescent="0.3">
      <c r="AB545" s="207" t="s">
        <v>247</v>
      </c>
      <c r="AC545" s="207" t="s">
        <v>748</v>
      </c>
      <c r="AD545" s="213">
        <v>2</v>
      </c>
    </row>
    <row r="546" spans="28:30" x14ac:dyDescent="0.3">
      <c r="AB546" s="207" t="s">
        <v>231</v>
      </c>
      <c r="AC546" s="207" t="s">
        <v>749</v>
      </c>
      <c r="AD546" s="213">
        <v>3</v>
      </c>
    </row>
    <row r="547" spans="28:30" x14ac:dyDescent="0.3">
      <c r="AB547" s="207" t="s">
        <v>247</v>
      </c>
      <c r="AC547" s="207" t="s">
        <v>750</v>
      </c>
      <c r="AD547" s="213">
        <v>2</v>
      </c>
    </row>
    <row r="548" spans="28:30" x14ac:dyDescent="0.3">
      <c r="AB548" s="207" t="s">
        <v>231</v>
      </c>
      <c r="AC548" s="207" t="s">
        <v>751</v>
      </c>
      <c r="AD548" s="213">
        <v>3</v>
      </c>
    </row>
    <row r="549" spans="28:30" x14ac:dyDescent="0.3">
      <c r="AB549" s="207" t="s">
        <v>231</v>
      </c>
      <c r="AC549" s="207" t="s">
        <v>752</v>
      </c>
      <c r="AD549" s="213">
        <v>3</v>
      </c>
    </row>
    <row r="550" spans="28:30" x14ac:dyDescent="0.3">
      <c r="AB550" s="207" t="s">
        <v>247</v>
      </c>
      <c r="AC550" s="207" t="s">
        <v>753</v>
      </c>
      <c r="AD550" s="213">
        <v>2</v>
      </c>
    </row>
    <row r="551" spans="28:30" x14ac:dyDescent="0.3">
      <c r="AB551" s="207" t="s">
        <v>231</v>
      </c>
      <c r="AC551" s="207" t="s">
        <v>754</v>
      </c>
      <c r="AD551" s="213">
        <v>3</v>
      </c>
    </row>
    <row r="552" spans="28:30" x14ac:dyDescent="0.3">
      <c r="AB552" s="207" t="s">
        <v>212</v>
      </c>
      <c r="AC552" s="207" t="s">
        <v>755</v>
      </c>
      <c r="AD552" s="213">
        <v>3</v>
      </c>
    </row>
    <row r="553" spans="28:30" x14ac:dyDescent="0.3">
      <c r="AB553" s="207" t="s">
        <v>231</v>
      </c>
      <c r="AC553" s="207" t="s">
        <v>756</v>
      </c>
      <c r="AD553" s="213">
        <v>3</v>
      </c>
    </row>
    <row r="554" spans="28:30" x14ac:dyDescent="0.3">
      <c r="AB554" s="207" t="s">
        <v>247</v>
      </c>
      <c r="AC554" s="207" t="s">
        <v>757</v>
      </c>
      <c r="AD554" s="213">
        <v>2</v>
      </c>
    </row>
    <row r="555" spans="28:30" x14ac:dyDescent="0.3">
      <c r="AB555" s="207" t="s">
        <v>247</v>
      </c>
      <c r="AC555" s="207" t="s">
        <v>758</v>
      </c>
      <c r="AD555" s="213">
        <v>3</v>
      </c>
    </row>
    <row r="556" spans="28:30" x14ac:dyDescent="0.3">
      <c r="AB556" s="207" t="s">
        <v>231</v>
      </c>
      <c r="AC556" s="207" t="s">
        <v>759</v>
      </c>
      <c r="AD556" s="213">
        <v>4</v>
      </c>
    </row>
    <row r="557" spans="28:30" x14ac:dyDescent="0.3">
      <c r="AB557" s="207" t="s">
        <v>231</v>
      </c>
      <c r="AC557" s="207" t="s">
        <v>760</v>
      </c>
      <c r="AD557" s="213">
        <v>3</v>
      </c>
    </row>
    <row r="558" spans="28:30" x14ac:dyDescent="0.3">
      <c r="AB558" s="207" t="s">
        <v>231</v>
      </c>
      <c r="AC558" s="207" t="s">
        <v>761</v>
      </c>
      <c r="AD558" s="213">
        <v>3</v>
      </c>
    </row>
    <row r="559" spans="28:30" x14ac:dyDescent="0.3">
      <c r="AB559" s="207" t="s">
        <v>247</v>
      </c>
      <c r="AC559" s="207" t="s">
        <v>762</v>
      </c>
      <c r="AD559" s="213">
        <v>2</v>
      </c>
    </row>
    <row r="560" spans="28:30" x14ac:dyDescent="0.3">
      <c r="AB560" s="207" t="s">
        <v>247</v>
      </c>
      <c r="AC560" s="207" t="s">
        <v>763</v>
      </c>
      <c r="AD560" s="213">
        <v>2</v>
      </c>
    </row>
    <row r="561" spans="28:30" x14ac:dyDescent="0.3">
      <c r="AB561" s="207" t="s">
        <v>247</v>
      </c>
      <c r="AC561" s="207" t="s">
        <v>764</v>
      </c>
      <c r="AD561" s="213">
        <v>2</v>
      </c>
    </row>
    <row r="562" spans="28:30" x14ac:dyDescent="0.3">
      <c r="AB562" s="207" t="s">
        <v>247</v>
      </c>
      <c r="AC562" s="207" t="s">
        <v>765</v>
      </c>
      <c r="AD562" s="213">
        <v>2</v>
      </c>
    </row>
    <row r="563" spans="28:30" x14ac:dyDescent="0.3">
      <c r="AB563" s="207" t="s">
        <v>247</v>
      </c>
      <c r="AC563" s="207" t="s">
        <v>766</v>
      </c>
      <c r="AD563" s="213">
        <v>2</v>
      </c>
    </row>
    <row r="564" spans="28:30" x14ac:dyDescent="0.3">
      <c r="AB564" s="207" t="s">
        <v>247</v>
      </c>
      <c r="AC564" s="207" t="s">
        <v>767</v>
      </c>
      <c r="AD564" s="213">
        <v>2</v>
      </c>
    </row>
    <row r="565" spans="28:30" x14ac:dyDescent="0.3">
      <c r="AB565" s="207" t="s">
        <v>247</v>
      </c>
      <c r="AC565" s="207" t="s">
        <v>768</v>
      </c>
      <c r="AD565" s="213">
        <v>2</v>
      </c>
    </row>
    <row r="566" spans="28:30" x14ac:dyDescent="0.3">
      <c r="AB566" s="207" t="s">
        <v>247</v>
      </c>
      <c r="AC566" s="207" t="s">
        <v>769</v>
      </c>
      <c r="AD566" s="213">
        <v>2</v>
      </c>
    </row>
    <row r="567" spans="28:30" x14ac:dyDescent="0.3">
      <c r="AB567" s="207" t="s">
        <v>247</v>
      </c>
      <c r="AC567" s="207" t="s">
        <v>770</v>
      </c>
      <c r="AD567" s="213">
        <v>2</v>
      </c>
    </row>
    <row r="568" spans="28:30" x14ac:dyDescent="0.3">
      <c r="AB568" s="207" t="s">
        <v>247</v>
      </c>
      <c r="AC568" s="207" t="s">
        <v>771</v>
      </c>
      <c r="AD568" s="213">
        <v>2</v>
      </c>
    </row>
    <row r="569" spans="28:30" x14ac:dyDescent="0.3">
      <c r="AB569" s="207" t="s">
        <v>247</v>
      </c>
      <c r="AC569" s="207" t="s">
        <v>772</v>
      </c>
      <c r="AD569" s="213">
        <v>2</v>
      </c>
    </row>
    <row r="570" spans="28:30" x14ac:dyDescent="0.3">
      <c r="AB570" s="207" t="s">
        <v>231</v>
      </c>
      <c r="AC570" s="207" t="s">
        <v>773</v>
      </c>
      <c r="AD570" s="213">
        <v>3</v>
      </c>
    </row>
    <row r="571" spans="28:30" x14ac:dyDescent="0.3">
      <c r="AB571" s="207" t="s">
        <v>231</v>
      </c>
      <c r="AC571" s="207" t="s">
        <v>774</v>
      </c>
      <c r="AD571" s="213">
        <v>3</v>
      </c>
    </row>
    <row r="572" spans="28:30" x14ac:dyDescent="0.3">
      <c r="AB572" s="207" t="s">
        <v>247</v>
      </c>
      <c r="AC572" s="207" t="s">
        <v>775</v>
      </c>
      <c r="AD572" s="213">
        <v>1</v>
      </c>
    </row>
    <row r="573" spans="28:30" x14ac:dyDescent="0.3">
      <c r="AB573" s="207" t="s">
        <v>231</v>
      </c>
      <c r="AC573" s="207" t="s">
        <v>776</v>
      </c>
      <c r="AD573" s="213">
        <v>3</v>
      </c>
    </row>
    <row r="574" spans="28:30" x14ac:dyDescent="0.3">
      <c r="AB574" s="207" t="s">
        <v>231</v>
      </c>
      <c r="AC574" s="207" t="s">
        <v>777</v>
      </c>
      <c r="AD574" s="213">
        <v>3</v>
      </c>
    </row>
    <row r="575" spans="28:30" x14ac:dyDescent="0.3">
      <c r="AB575" s="207" t="s">
        <v>247</v>
      </c>
      <c r="AC575" s="207" t="s">
        <v>778</v>
      </c>
      <c r="AD575" s="213">
        <v>2</v>
      </c>
    </row>
    <row r="576" spans="28:30" x14ac:dyDescent="0.3">
      <c r="AB576" s="207" t="s">
        <v>247</v>
      </c>
      <c r="AC576" s="207" t="s">
        <v>779</v>
      </c>
      <c r="AD576" s="213">
        <v>2</v>
      </c>
    </row>
    <row r="577" spans="28:30" x14ac:dyDescent="0.3">
      <c r="AB577" s="207" t="s">
        <v>247</v>
      </c>
      <c r="AC577" s="207" t="s">
        <v>780</v>
      </c>
      <c r="AD577" s="213">
        <v>2</v>
      </c>
    </row>
    <row r="578" spans="28:30" x14ac:dyDescent="0.3">
      <c r="AB578" s="207" t="s">
        <v>247</v>
      </c>
      <c r="AC578" s="207" t="s">
        <v>781</v>
      </c>
      <c r="AD578" s="213">
        <v>2</v>
      </c>
    </row>
    <row r="579" spans="28:30" x14ac:dyDescent="0.3">
      <c r="AB579" s="207" t="s">
        <v>247</v>
      </c>
      <c r="AC579" s="207" t="s">
        <v>782</v>
      </c>
      <c r="AD579" s="213">
        <v>2</v>
      </c>
    </row>
    <row r="580" spans="28:30" x14ac:dyDescent="0.3">
      <c r="AB580" s="207" t="s">
        <v>231</v>
      </c>
      <c r="AC580" s="207" t="s">
        <v>783</v>
      </c>
      <c r="AD580" s="213">
        <v>3</v>
      </c>
    </row>
    <row r="581" spans="28:30" x14ac:dyDescent="0.3">
      <c r="AB581" s="207" t="s">
        <v>231</v>
      </c>
      <c r="AC581" s="207" t="s">
        <v>784</v>
      </c>
      <c r="AD581" s="213">
        <v>4</v>
      </c>
    </row>
    <row r="582" spans="28:30" x14ac:dyDescent="0.3">
      <c r="AB582" s="207" t="s">
        <v>247</v>
      </c>
      <c r="AC582" s="207" t="s">
        <v>785</v>
      </c>
      <c r="AD582" s="213">
        <v>2</v>
      </c>
    </row>
    <row r="583" spans="28:30" x14ac:dyDescent="0.3">
      <c r="AB583" s="207" t="s">
        <v>247</v>
      </c>
      <c r="AC583" s="207" t="s">
        <v>786</v>
      </c>
      <c r="AD583" s="213">
        <v>2</v>
      </c>
    </row>
    <row r="584" spans="28:30" x14ac:dyDescent="0.3">
      <c r="AB584" s="207" t="s">
        <v>247</v>
      </c>
      <c r="AC584" s="207" t="s">
        <v>787</v>
      </c>
      <c r="AD584" s="213">
        <v>2</v>
      </c>
    </row>
    <row r="585" spans="28:30" x14ac:dyDescent="0.3">
      <c r="AB585" s="207" t="s">
        <v>231</v>
      </c>
      <c r="AC585" s="207" t="s">
        <v>788</v>
      </c>
      <c r="AD585" s="213">
        <v>3</v>
      </c>
    </row>
    <row r="586" spans="28:30" x14ac:dyDescent="0.3">
      <c r="AB586" s="207" t="s">
        <v>247</v>
      </c>
      <c r="AC586" s="207" t="s">
        <v>789</v>
      </c>
      <c r="AD586" s="213">
        <v>2</v>
      </c>
    </row>
    <row r="587" spans="28:30" x14ac:dyDescent="0.3">
      <c r="AB587" s="207" t="s">
        <v>247</v>
      </c>
      <c r="AC587" s="207" t="s">
        <v>790</v>
      </c>
      <c r="AD587" s="213">
        <v>2</v>
      </c>
    </row>
    <row r="588" spans="28:30" x14ac:dyDescent="0.3">
      <c r="AB588" s="207" t="s">
        <v>231</v>
      </c>
      <c r="AC588" s="207" t="s">
        <v>791</v>
      </c>
      <c r="AD588" s="213">
        <v>2</v>
      </c>
    </row>
    <row r="589" spans="28:30" x14ac:dyDescent="0.3">
      <c r="AB589" s="207" t="s">
        <v>231</v>
      </c>
      <c r="AC589" s="207" t="s">
        <v>792</v>
      </c>
      <c r="AD589" s="213">
        <v>3</v>
      </c>
    </row>
    <row r="590" spans="28:30" x14ac:dyDescent="0.3">
      <c r="AB590" s="207" t="s">
        <v>247</v>
      </c>
      <c r="AC590" s="207" t="s">
        <v>793</v>
      </c>
      <c r="AD590" s="213">
        <v>4</v>
      </c>
    </row>
    <row r="591" spans="28:30" x14ac:dyDescent="0.3">
      <c r="AB591" s="207" t="s">
        <v>231</v>
      </c>
      <c r="AC591" s="207" t="s">
        <v>794</v>
      </c>
      <c r="AD591" s="213">
        <v>3</v>
      </c>
    </row>
    <row r="592" spans="28:30" x14ac:dyDescent="0.3">
      <c r="AB592" s="207" t="s">
        <v>212</v>
      </c>
      <c r="AC592" s="207" t="s">
        <v>795</v>
      </c>
      <c r="AD592" s="213">
        <v>3</v>
      </c>
    </row>
    <row r="593" spans="28:30" x14ac:dyDescent="0.3">
      <c r="AB593" s="207" t="s">
        <v>231</v>
      </c>
      <c r="AC593" s="207" t="s">
        <v>796</v>
      </c>
      <c r="AD593" s="213">
        <v>3</v>
      </c>
    </row>
    <row r="594" spans="28:30" x14ac:dyDescent="0.3">
      <c r="AB594" s="207" t="s">
        <v>247</v>
      </c>
      <c r="AC594" s="207" t="s">
        <v>797</v>
      </c>
      <c r="AD594" s="213">
        <v>2</v>
      </c>
    </row>
    <row r="595" spans="28:30" x14ac:dyDescent="0.3">
      <c r="AB595" s="207" t="s">
        <v>231</v>
      </c>
      <c r="AC595" s="207" t="s">
        <v>798</v>
      </c>
      <c r="AD595" s="213">
        <v>4</v>
      </c>
    </row>
    <row r="596" spans="28:30" x14ac:dyDescent="0.3">
      <c r="AB596" s="207" t="s">
        <v>247</v>
      </c>
      <c r="AC596" s="207" t="s">
        <v>799</v>
      </c>
      <c r="AD596" s="213">
        <v>2</v>
      </c>
    </row>
    <row r="597" spans="28:30" x14ac:dyDescent="0.3">
      <c r="AB597" s="207" t="s">
        <v>212</v>
      </c>
      <c r="AC597" s="207" t="s">
        <v>800</v>
      </c>
      <c r="AD597" s="213">
        <v>3</v>
      </c>
    </row>
    <row r="598" spans="28:30" x14ac:dyDescent="0.3">
      <c r="AB598" s="207" t="s">
        <v>247</v>
      </c>
      <c r="AC598" s="207" t="s">
        <v>801</v>
      </c>
      <c r="AD598" s="213">
        <v>3</v>
      </c>
    </row>
    <row r="599" spans="28:30" x14ac:dyDescent="0.3">
      <c r="AB599" s="207" t="s">
        <v>231</v>
      </c>
      <c r="AC599" s="207" t="s">
        <v>802</v>
      </c>
      <c r="AD599" s="213">
        <v>3</v>
      </c>
    </row>
    <row r="600" spans="28:30" x14ac:dyDescent="0.3">
      <c r="AB600" s="207" t="s">
        <v>247</v>
      </c>
      <c r="AC600" s="207" t="s">
        <v>803</v>
      </c>
      <c r="AD600" s="213">
        <v>2</v>
      </c>
    </row>
    <row r="601" spans="28:30" x14ac:dyDescent="0.3">
      <c r="AB601" s="207" t="s">
        <v>231</v>
      </c>
      <c r="AC601" s="207" t="s">
        <v>804</v>
      </c>
      <c r="AD601" s="213">
        <v>3</v>
      </c>
    </row>
    <row r="602" spans="28:30" x14ac:dyDescent="0.3">
      <c r="AB602" s="207" t="s">
        <v>231</v>
      </c>
      <c r="AC602" s="207" t="s">
        <v>805</v>
      </c>
      <c r="AD602" s="213">
        <v>3</v>
      </c>
    </row>
    <row r="603" spans="28:30" x14ac:dyDescent="0.3">
      <c r="AB603" s="207" t="s">
        <v>247</v>
      </c>
      <c r="AC603" s="207" t="s">
        <v>806</v>
      </c>
      <c r="AD603" s="213">
        <v>2</v>
      </c>
    </row>
    <row r="604" spans="28:30" x14ac:dyDescent="0.3">
      <c r="AB604" s="207" t="s">
        <v>247</v>
      </c>
      <c r="AC604" s="207" t="s">
        <v>807</v>
      </c>
      <c r="AD604" s="213">
        <v>2</v>
      </c>
    </row>
    <row r="605" spans="28:30" x14ac:dyDescent="0.3">
      <c r="AB605" s="207" t="s">
        <v>247</v>
      </c>
      <c r="AC605" s="207" t="s">
        <v>808</v>
      </c>
      <c r="AD605" s="213">
        <v>2</v>
      </c>
    </row>
    <row r="606" spans="28:30" x14ac:dyDescent="0.3">
      <c r="AB606" s="207" t="s">
        <v>247</v>
      </c>
      <c r="AC606" s="207" t="s">
        <v>809</v>
      </c>
      <c r="AD606" s="213">
        <v>2</v>
      </c>
    </row>
    <row r="607" spans="28:30" x14ac:dyDescent="0.3">
      <c r="AB607" s="207" t="s">
        <v>247</v>
      </c>
      <c r="AC607" s="207" t="s">
        <v>810</v>
      </c>
      <c r="AD607" s="213">
        <v>3</v>
      </c>
    </row>
    <row r="608" spans="28:30" x14ac:dyDescent="0.3">
      <c r="AB608" s="207" t="s">
        <v>247</v>
      </c>
      <c r="AC608" s="207" t="s">
        <v>811</v>
      </c>
      <c r="AD608" s="213">
        <v>2</v>
      </c>
    </row>
    <row r="609" spans="28:30" x14ac:dyDescent="0.3">
      <c r="AB609" s="207" t="s">
        <v>231</v>
      </c>
      <c r="AC609" s="207" t="s">
        <v>812</v>
      </c>
      <c r="AD609" s="213">
        <v>3</v>
      </c>
    </row>
    <row r="610" spans="28:30" x14ac:dyDescent="0.3">
      <c r="AB610" s="207" t="s">
        <v>247</v>
      </c>
      <c r="AC610" s="207" t="s">
        <v>813</v>
      </c>
      <c r="AD610" s="213">
        <v>2</v>
      </c>
    </row>
    <row r="611" spans="28:30" x14ac:dyDescent="0.3">
      <c r="AB611" s="207" t="s">
        <v>247</v>
      </c>
      <c r="AC611" s="207" t="s">
        <v>814</v>
      </c>
      <c r="AD611" s="213">
        <v>2</v>
      </c>
    </row>
    <row r="612" spans="28:30" x14ac:dyDescent="0.3">
      <c r="AB612" s="207" t="s">
        <v>231</v>
      </c>
      <c r="AC612" s="207" t="s">
        <v>815</v>
      </c>
      <c r="AD612" s="213">
        <v>3</v>
      </c>
    </row>
    <row r="613" spans="28:30" x14ac:dyDescent="0.3">
      <c r="AB613" s="207" t="s">
        <v>247</v>
      </c>
      <c r="AC613" s="207" t="s">
        <v>816</v>
      </c>
      <c r="AD613" s="213">
        <v>3</v>
      </c>
    </row>
    <row r="614" spans="28:30" x14ac:dyDescent="0.3">
      <c r="AB614" s="207" t="s">
        <v>247</v>
      </c>
      <c r="AC614" s="207" t="s">
        <v>817</v>
      </c>
      <c r="AD614" s="213">
        <v>2</v>
      </c>
    </row>
    <row r="615" spans="28:30" x14ac:dyDescent="0.3">
      <c r="AB615" s="207" t="s">
        <v>231</v>
      </c>
      <c r="AC615" s="207" t="s">
        <v>818</v>
      </c>
      <c r="AD615" s="213">
        <v>3</v>
      </c>
    </row>
    <row r="616" spans="28:30" x14ac:dyDescent="0.3">
      <c r="AB616" s="207" t="s">
        <v>247</v>
      </c>
      <c r="AC616" s="207" t="s">
        <v>819</v>
      </c>
      <c r="AD616" s="213">
        <v>2</v>
      </c>
    </row>
    <row r="617" spans="28:30" x14ac:dyDescent="0.3">
      <c r="AB617" s="207" t="s">
        <v>231</v>
      </c>
      <c r="AC617" s="207" t="s">
        <v>820</v>
      </c>
      <c r="AD617" s="213">
        <v>3</v>
      </c>
    </row>
    <row r="618" spans="28:30" x14ac:dyDescent="0.3">
      <c r="AB618" s="207" t="s">
        <v>231</v>
      </c>
      <c r="AC618" s="207" t="s">
        <v>821</v>
      </c>
      <c r="AD618" s="213">
        <v>3</v>
      </c>
    </row>
    <row r="619" spans="28:30" x14ac:dyDescent="0.3">
      <c r="AB619" s="207" t="s">
        <v>231</v>
      </c>
      <c r="AC619" s="207" t="s">
        <v>822</v>
      </c>
      <c r="AD619" s="213">
        <v>3</v>
      </c>
    </row>
    <row r="620" spans="28:30" x14ac:dyDescent="0.3">
      <c r="AB620" s="207" t="s">
        <v>231</v>
      </c>
      <c r="AC620" s="207" t="s">
        <v>823</v>
      </c>
      <c r="AD620" s="213">
        <v>3</v>
      </c>
    </row>
    <row r="621" spans="28:30" x14ac:dyDescent="0.3">
      <c r="AB621" s="207" t="s">
        <v>247</v>
      </c>
      <c r="AC621" s="207" t="s">
        <v>824</v>
      </c>
      <c r="AD621" s="213">
        <v>2</v>
      </c>
    </row>
    <row r="622" spans="28:30" x14ac:dyDescent="0.3">
      <c r="AB622" s="207" t="s">
        <v>247</v>
      </c>
      <c r="AC622" s="207" t="s">
        <v>825</v>
      </c>
      <c r="AD622" s="213">
        <v>2</v>
      </c>
    </row>
    <row r="623" spans="28:30" x14ac:dyDescent="0.3">
      <c r="AB623" s="207" t="s">
        <v>247</v>
      </c>
      <c r="AC623" s="207" t="s">
        <v>826</v>
      </c>
      <c r="AD623" s="213">
        <v>4</v>
      </c>
    </row>
    <row r="624" spans="28:30" x14ac:dyDescent="0.3">
      <c r="AB624" s="207" t="s">
        <v>231</v>
      </c>
      <c r="AC624" s="207" t="s">
        <v>827</v>
      </c>
      <c r="AD624" s="213">
        <v>3</v>
      </c>
    </row>
    <row r="625" spans="28:30" x14ac:dyDescent="0.3">
      <c r="AB625" s="207" t="s">
        <v>231</v>
      </c>
      <c r="AC625" s="207" t="s">
        <v>828</v>
      </c>
      <c r="AD625" s="213">
        <v>3</v>
      </c>
    </row>
    <row r="626" spans="28:30" x14ac:dyDescent="0.3">
      <c r="AB626" s="207" t="s">
        <v>231</v>
      </c>
      <c r="AC626" s="207" t="s">
        <v>829</v>
      </c>
      <c r="AD626" s="213">
        <v>3</v>
      </c>
    </row>
    <row r="627" spans="28:30" x14ac:dyDescent="0.3">
      <c r="AB627" s="207" t="s">
        <v>231</v>
      </c>
      <c r="AC627" s="207" t="s">
        <v>830</v>
      </c>
      <c r="AD627" s="213">
        <v>3</v>
      </c>
    </row>
    <row r="628" spans="28:30" x14ac:dyDescent="0.3">
      <c r="AB628" s="207" t="s">
        <v>231</v>
      </c>
      <c r="AC628" s="207" t="s">
        <v>831</v>
      </c>
      <c r="AD628" s="213">
        <v>3</v>
      </c>
    </row>
    <row r="629" spans="28:30" x14ac:dyDescent="0.3">
      <c r="AB629" s="207" t="s">
        <v>247</v>
      </c>
      <c r="AC629" s="207" t="s">
        <v>832</v>
      </c>
      <c r="AD629" s="213">
        <v>3</v>
      </c>
    </row>
    <row r="630" spans="28:30" x14ac:dyDescent="0.3">
      <c r="AB630" s="207" t="s">
        <v>231</v>
      </c>
      <c r="AC630" s="207" t="s">
        <v>833</v>
      </c>
      <c r="AD630" s="213">
        <v>3</v>
      </c>
    </row>
    <row r="631" spans="28:30" x14ac:dyDescent="0.3">
      <c r="AB631" s="207" t="s">
        <v>231</v>
      </c>
      <c r="AC631" s="207" t="s">
        <v>834</v>
      </c>
      <c r="AD631" s="213">
        <v>3</v>
      </c>
    </row>
    <row r="632" spans="28:30" x14ac:dyDescent="0.3">
      <c r="AB632" s="207" t="s">
        <v>231</v>
      </c>
      <c r="AC632" s="207" t="s">
        <v>835</v>
      </c>
      <c r="AD632" s="213">
        <v>3</v>
      </c>
    </row>
    <row r="633" spans="28:30" x14ac:dyDescent="0.3">
      <c r="AB633" s="207" t="s">
        <v>247</v>
      </c>
      <c r="AC633" s="207" t="s">
        <v>836</v>
      </c>
      <c r="AD633" s="213">
        <v>3</v>
      </c>
    </row>
    <row r="634" spans="28:30" x14ac:dyDescent="0.3">
      <c r="AB634" s="207" t="s">
        <v>231</v>
      </c>
      <c r="AC634" s="207" t="s">
        <v>837</v>
      </c>
      <c r="AD634" s="213">
        <v>3</v>
      </c>
    </row>
    <row r="635" spans="28:30" x14ac:dyDescent="0.3">
      <c r="AB635" s="207" t="s">
        <v>247</v>
      </c>
      <c r="AC635" s="207" t="s">
        <v>838</v>
      </c>
      <c r="AD635" s="213">
        <v>2</v>
      </c>
    </row>
    <row r="636" spans="28:30" x14ac:dyDescent="0.3">
      <c r="AB636" s="207" t="s">
        <v>231</v>
      </c>
      <c r="AC636" s="207" t="s">
        <v>839</v>
      </c>
      <c r="AD636" s="213">
        <v>4</v>
      </c>
    </row>
    <row r="637" spans="28:30" x14ac:dyDescent="0.3">
      <c r="AB637" s="207" t="s">
        <v>231</v>
      </c>
      <c r="AC637" s="207" t="s">
        <v>840</v>
      </c>
      <c r="AD637" s="213">
        <v>4</v>
      </c>
    </row>
    <row r="638" spans="28:30" x14ac:dyDescent="0.3">
      <c r="AB638" s="207" t="s">
        <v>231</v>
      </c>
      <c r="AC638" s="207" t="s">
        <v>841</v>
      </c>
      <c r="AD638" s="213">
        <v>3</v>
      </c>
    </row>
    <row r="639" spans="28:30" x14ac:dyDescent="0.3">
      <c r="AB639" s="207" t="s">
        <v>231</v>
      </c>
      <c r="AC639" s="207" t="s">
        <v>842</v>
      </c>
      <c r="AD639" s="213">
        <v>3</v>
      </c>
    </row>
    <row r="640" spans="28:30" x14ac:dyDescent="0.3">
      <c r="AB640" s="207" t="s">
        <v>231</v>
      </c>
      <c r="AC640" s="207" t="s">
        <v>843</v>
      </c>
      <c r="AD640" s="213">
        <v>3</v>
      </c>
    </row>
    <row r="641" spans="28:30" x14ac:dyDescent="0.3">
      <c r="AB641" s="207" t="s">
        <v>231</v>
      </c>
      <c r="AC641" s="207" t="s">
        <v>844</v>
      </c>
      <c r="AD641" s="213">
        <v>3</v>
      </c>
    </row>
    <row r="642" spans="28:30" x14ac:dyDescent="0.3">
      <c r="AB642" s="207" t="s">
        <v>231</v>
      </c>
      <c r="AC642" s="207" t="s">
        <v>845</v>
      </c>
      <c r="AD642" s="213">
        <v>3</v>
      </c>
    </row>
    <row r="643" spans="28:30" x14ac:dyDescent="0.3">
      <c r="AB643" s="207" t="s">
        <v>247</v>
      </c>
      <c r="AC643" s="207" t="s">
        <v>846</v>
      </c>
      <c r="AD643" s="213">
        <v>3</v>
      </c>
    </row>
    <row r="644" spans="28:30" x14ac:dyDescent="0.3">
      <c r="AB644" s="207" t="s">
        <v>231</v>
      </c>
      <c r="AC644" s="207" t="s">
        <v>847</v>
      </c>
      <c r="AD644" s="213">
        <v>3</v>
      </c>
    </row>
    <row r="645" spans="28:30" x14ac:dyDescent="0.3">
      <c r="AB645" s="207" t="s">
        <v>247</v>
      </c>
      <c r="AC645" s="207" t="s">
        <v>848</v>
      </c>
      <c r="AD645" s="213">
        <v>3</v>
      </c>
    </row>
    <row r="646" spans="28:30" x14ac:dyDescent="0.3">
      <c r="AB646" s="207" t="s">
        <v>231</v>
      </c>
      <c r="AC646" s="207" t="s">
        <v>849</v>
      </c>
      <c r="AD646" s="213">
        <v>2</v>
      </c>
    </row>
    <row r="647" spans="28:30" x14ac:dyDescent="0.3">
      <c r="AB647" s="207" t="s">
        <v>231</v>
      </c>
      <c r="AC647" s="207" t="s">
        <v>850</v>
      </c>
      <c r="AD647" s="213">
        <v>4</v>
      </c>
    </row>
    <row r="648" spans="28:30" x14ac:dyDescent="0.3">
      <c r="AB648" s="207" t="s">
        <v>231</v>
      </c>
      <c r="AC648" s="207" t="s">
        <v>851</v>
      </c>
      <c r="AD648" s="213">
        <v>3</v>
      </c>
    </row>
    <row r="649" spans="28:30" x14ac:dyDescent="0.3">
      <c r="AB649" s="207" t="s">
        <v>231</v>
      </c>
      <c r="AC649" s="207" t="s">
        <v>852</v>
      </c>
      <c r="AD649" s="213">
        <v>3</v>
      </c>
    </row>
    <row r="650" spans="28:30" x14ac:dyDescent="0.3">
      <c r="AB650" s="207" t="s">
        <v>231</v>
      </c>
      <c r="AC650" s="207" t="s">
        <v>853</v>
      </c>
      <c r="AD650" s="213">
        <v>3</v>
      </c>
    </row>
    <row r="651" spans="28:30" x14ac:dyDescent="0.3">
      <c r="AB651" s="207" t="s">
        <v>231</v>
      </c>
      <c r="AC651" s="207" t="s">
        <v>854</v>
      </c>
      <c r="AD651" s="213">
        <v>3</v>
      </c>
    </row>
    <row r="652" spans="28:30" x14ac:dyDescent="0.3">
      <c r="AB652" s="207" t="s">
        <v>231</v>
      </c>
      <c r="AC652" s="207" t="s">
        <v>855</v>
      </c>
      <c r="AD652" s="213">
        <v>3</v>
      </c>
    </row>
    <row r="653" spans="28:30" x14ac:dyDescent="0.3">
      <c r="AB653" s="207" t="s">
        <v>231</v>
      </c>
      <c r="AC653" s="207" t="s">
        <v>856</v>
      </c>
      <c r="AD653" s="213">
        <v>3</v>
      </c>
    </row>
    <row r="654" spans="28:30" x14ac:dyDescent="0.3">
      <c r="AB654" s="207" t="s">
        <v>247</v>
      </c>
      <c r="AC654" s="207" t="s">
        <v>857</v>
      </c>
      <c r="AD654" s="213">
        <v>4</v>
      </c>
    </row>
    <row r="655" spans="28:30" x14ac:dyDescent="0.3">
      <c r="AB655" s="207" t="s">
        <v>231</v>
      </c>
      <c r="AC655" s="207" t="s">
        <v>858</v>
      </c>
      <c r="AD655" s="213">
        <v>3</v>
      </c>
    </row>
    <row r="656" spans="28:30" x14ac:dyDescent="0.3">
      <c r="AB656" s="207" t="s">
        <v>231</v>
      </c>
      <c r="AC656" s="207" t="s">
        <v>859</v>
      </c>
      <c r="AD656" s="213">
        <v>3</v>
      </c>
    </row>
    <row r="657" spans="28:30" x14ac:dyDescent="0.3">
      <c r="AB657" s="207" t="s">
        <v>231</v>
      </c>
      <c r="AC657" s="207" t="s">
        <v>860</v>
      </c>
      <c r="AD657" s="213">
        <v>3</v>
      </c>
    </row>
    <row r="658" spans="28:30" x14ac:dyDescent="0.3">
      <c r="AB658" s="207" t="s">
        <v>231</v>
      </c>
      <c r="AC658" s="207" t="s">
        <v>861</v>
      </c>
      <c r="AD658" s="213">
        <v>3</v>
      </c>
    </row>
    <row r="659" spans="28:30" x14ac:dyDescent="0.3">
      <c r="AB659" s="207" t="s">
        <v>231</v>
      </c>
      <c r="AC659" s="207" t="s">
        <v>862</v>
      </c>
      <c r="AD659" s="213">
        <v>3</v>
      </c>
    </row>
    <row r="660" spans="28:30" x14ac:dyDescent="0.3">
      <c r="AB660" s="207" t="s">
        <v>231</v>
      </c>
      <c r="AC660" s="207" t="s">
        <v>863</v>
      </c>
      <c r="AD660" s="213">
        <v>3</v>
      </c>
    </row>
    <row r="661" spans="28:30" x14ac:dyDescent="0.3">
      <c r="AB661" s="207" t="s">
        <v>231</v>
      </c>
      <c r="AC661" s="207" t="s">
        <v>864</v>
      </c>
      <c r="AD661" s="213">
        <v>3</v>
      </c>
    </row>
    <row r="662" spans="28:30" x14ac:dyDescent="0.3">
      <c r="AB662" s="207" t="s">
        <v>247</v>
      </c>
      <c r="AC662" s="207" t="s">
        <v>865</v>
      </c>
      <c r="AD662" s="213">
        <v>4</v>
      </c>
    </row>
    <row r="663" spans="28:30" x14ac:dyDescent="0.3">
      <c r="AB663" s="207" t="s">
        <v>231</v>
      </c>
      <c r="AC663" s="207" t="s">
        <v>866</v>
      </c>
      <c r="AD663" s="213">
        <v>3</v>
      </c>
    </row>
    <row r="664" spans="28:30" x14ac:dyDescent="0.3">
      <c r="AB664" s="207" t="s">
        <v>231</v>
      </c>
      <c r="AC664" s="207" t="s">
        <v>867</v>
      </c>
      <c r="AD664" s="213">
        <v>3</v>
      </c>
    </row>
    <row r="665" spans="28:30" x14ac:dyDescent="0.3">
      <c r="AB665" s="207" t="s">
        <v>231</v>
      </c>
      <c r="AC665" s="207" t="s">
        <v>868</v>
      </c>
      <c r="AD665" s="213">
        <v>3</v>
      </c>
    </row>
    <row r="666" spans="28:30" x14ac:dyDescent="0.3">
      <c r="AB666" s="207" t="s">
        <v>231</v>
      </c>
      <c r="AC666" s="207" t="s">
        <v>869</v>
      </c>
      <c r="AD666" s="213">
        <v>3</v>
      </c>
    </row>
    <row r="667" spans="28:30" x14ac:dyDescent="0.3">
      <c r="AB667" s="207" t="s">
        <v>231</v>
      </c>
      <c r="AC667" s="207" t="s">
        <v>870</v>
      </c>
      <c r="AD667" s="213">
        <v>3</v>
      </c>
    </row>
    <row r="668" spans="28:30" x14ac:dyDescent="0.3">
      <c r="AB668" s="207" t="s">
        <v>231</v>
      </c>
      <c r="AC668" s="207" t="s">
        <v>871</v>
      </c>
      <c r="AD668" s="213">
        <v>3</v>
      </c>
    </row>
    <row r="669" spans="28:30" x14ac:dyDescent="0.3">
      <c r="AB669" s="207" t="s">
        <v>231</v>
      </c>
      <c r="AC669" s="207" t="s">
        <v>872</v>
      </c>
      <c r="AD669" s="213">
        <v>3</v>
      </c>
    </row>
    <row r="670" spans="28:30" x14ac:dyDescent="0.3">
      <c r="AB670" s="207" t="s">
        <v>231</v>
      </c>
      <c r="AC670" s="207" t="s">
        <v>873</v>
      </c>
      <c r="AD670" s="213">
        <v>3</v>
      </c>
    </row>
    <row r="671" spans="28:30" x14ac:dyDescent="0.3">
      <c r="AB671" s="207" t="s">
        <v>231</v>
      </c>
      <c r="AC671" s="207" t="s">
        <v>874</v>
      </c>
      <c r="AD671" s="213">
        <v>3</v>
      </c>
    </row>
    <row r="672" spans="28:30" x14ac:dyDescent="0.3">
      <c r="AB672" s="207" t="s">
        <v>231</v>
      </c>
      <c r="AC672" s="207" t="s">
        <v>875</v>
      </c>
      <c r="AD672" s="213">
        <v>3</v>
      </c>
    </row>
    <row r="673" spans="28:30" x14ac:dyDescent="0.3">
      <c r="AB673" s="207" t="s">
        <v>231</v>
      </c>
      <c r="AC673" s="207" t="s">
        <v>876</v>
      </c>
      <c r="AD673" s="213">
        <v>3</v>
      </c>
    </row>
    <row r="674" spans="28:30" x14ac:dyDescent="0.3">
      <c r="AB674" s="207" t="s">
        <v>231</v>
      </c>
      <c r="AC674" s="207" t="s">
        <v>877</v>
      </c>
      <c r="AD674" s="213">
        <v>3</v>
      </c>
    </row>
    <row r="675" spans="28:30" x14ac:dyDescent="0.3">
      <c r="AB675" s="207" t="s">
        <v>231</v>
      </c>
      <c r="AC675" s="207" t="s">
        <v>878</v>
      </c>
      <c r="AD675" s="213">
        <v>2</v>
      </c>
    </row>
    <row r="676" spans="28:30" x14ac:dyDescent="0.3">
      <c r="AB676" s="207" t="s">
        <v>231</v>
      </c>
      <c r="AC676" s="207" t="s">
        <v>879</v>
      </c>
      <c r="AD676" s="213">
        <v>3</v>
      </c>
    </row>
    <row r="677" spans="28:30" x14ac:dyDescent="0.3">
      <c r="AB677" s="207" t="s">
        <v>231</v>
      </c>
      <c r="AC677" s="207" t="s">
        <v>880</v>
      </c>
      <c r="AD677" s="213">
        <v>3</v>
      </c>
    </row>
    <row r="678" spans="28:30" x14ac:dyDescent="0.3">
      <c r="AB678" s="207" t="s">
        <v>231</v>
      </c>
      <c r="AC678" s="207" t="s">
        <v>881</v>
      </c>
      <c r="AD678" s="213">
        <v>3</v>
      </c>
    </row>
    <row r="679" spans="28:30" x14ac:dyDescent="0.3">
      <c r="AB679" s="207" t="s">
        <v>247</v>
      </c>
      <c r="AC679" s="207" t="s">
        <v>882</v>
      </c>
      <c r="AD679" s="213">
        <v>3</v>
      </c>
    </row>
    <row r="680" spans="28:30" x14ac:dyDescent="0.3">
      <c r="AB680" s="207" t="s">
        <v>231</v>
      </c>
      <c r="AC680" s="207" t="s">
        <v>883</v>
      </c>
      <c r="AD680" s="213">
        <v>4</v>
      </c>
    </row>
    <row r="681" spans="28:30" x14ac:dyDescent="0.3">
      <c r="AB681" s="207" t="s">
        <v>231</v>
      </c>
      <c r="AC681" s="207" t="s">
        <v>884</v>
      </c>
      <c r="AD681" s="213">
        <v>3</v>
      </c>
    </row>
    <row r="682" spans="28:30" x14ac:dyDescent="0.3">
      <c r="AB682" s="207" t="s">
        <v>231</v>
      </c>
      <c r="AC682" s="207" t="s">
        <v>885</v>
      </c>
      <c r="AD682" s="213">
        <v>3</v>
      </c>
    </row>
    <row r="683" spans="28:30" x14ac:dyDescent="0.3">
      <c r="AB683" s="207" t="s">
        <v>231</v>
      </c>
      <c r="AC683" s="207" t="s">
        <v>886</v>
      </c>
      <c r="AD683" s="213">
        <v>3</v>
      </c>
    </row>
    <row r="684" spans="28:30" x14ac:dyDescent="0.3">
      <c r="AB684" s="207" t="s">
        <v>231</v>
      </c>
      <c r="AC684" s="207" t="s">
        <v>887</v>
      </c>
      <c r="AD684" s="213">
        <v>3</v>
      </c>
    </row>
    <row r="685" spans="28:30" x14ac:dyDescent="0.3">
      <c r="AB685" s="207" t="s">
        <v>231</v>
      </c>
      <c r="AC685" s="207" t="s">
        <v>888</v>
      </c>
      <c r="AD685" s="213">
        <v>4</v>
      </c>
    </row>
    <row r="686" spans="28:30" x14ac:dyDescent="0.3">
      <c r="AB686" s="207" t="s">
        <v>231</v>
      </c>
      <c r="AC686" s="207" t="s">
        <v>889</v>
      </c>
      <c r="AD686" s="213">
        <v>4</v>
      </c>
    </row>
    <row r="687" spans="28:30" x14ac:dyDescent="0.3">
      <c r="AB687" s="207" t="s">
        <v>25</v>
      </c>
      <c r="AC687" s="207" t="s">
        <v>890</v>
      </c>
      <c r="AD687" s="213">
        <v>2</v>
      </c>
    </row>
    <row r="688" spans="28:30" x14ac:dyDescent="0.3">
      <c r="AB688" s="207" t="s">
        <v>205</v>
      </c>
      <c r="AC688" s="207" t="s">
        <v>891</v>
      </c>
      <c r="AD688" s="213">
        <v>3</v>
      </c>
    </row>
    <row r="689" spans="28:30" x14ac:dyDescent="0.3">
      <c r="AB689" s="207" t="s">
        <v>205</v>
      </c>
      <c r="AC689" s="207" t="s">
        <v>892</v>
      </c>
      <c r="AD689" s="213">
        <v>3</v>
      </c>
    </row>
    <row r="690" spans="28:30" x14ac:dyDescent="0.3">
      <c r="AB690" s="207" t="s">
        <v>25</v>
      </c>
      <c r="AC690" s="207" t="s">
        <v>893</v>
      </c>
      <c r="AD690" s="213">
        <v>2</v>
      </c>
    </row>
    <row r="691" spans="28:30" x14ac:dyDescent="0.3">
      <c r="AB691" s="207" t="s">
        <v>25</v>
      </c>
      <c r="AC691" s="207" t="s">
        <v>894</v>
      </c>
      <c r="AD691" s="213">
        <v>2</v>
      </c>
    </row>
    <row r="692" spans="28:30" x14ac:dyDescent="0.3">
      <c r="AB692" s="207" t="s">
        <v>25</v>
      </c>
      <c r="AC692" s="207" t="s">
        <v>895</v>
      </c>
      <c r="AD692" s="213">
        <v>2</v>
      </c>
    </row>
    <row r="693" spans="28:30" x14ac:dyDescent="0.3">
      <c r="AB693" s="207" t="s">
        <v>205</v>
      </c>
      <c r="AC693" s="207" t="s">
        <v>896</v>
      </c>
      <c r="AD693" s="213">
        <v>1</v>
      </c>
    </row>
    <row r="694" spans="28:30" x14ac:dyDescent="0.3">
      <c r="AB694" s="207" t="s">
        <v>25</v>
      </c>
      <c r="AC694" s="207" t="s">
        <v>897</v>
      </c>
      <c r="AD694" s="213">
        <v>2</v>
      </c>
    </row>
    <row r="695" spans="28:30" x14ac:dyDescent="0.3">
      <c r="AB695" s="207" t="s">
        <v>205</v>
      </c>
      <c r="AC695" s="207" t="s">
        <v>5844</v>
      </c>
      <c r="AD695" s="213">
        <v>1</v>
      </c>
    </row>
    <row r="696" spans="28:30" x14ac:dyDescent="0.3">
      <c r="AB696" s="207" t="s">
        <v>25</v>
      </c>
      <c r="AC696" s="207" t="s">
        <v>898</v>
      </c>
      <c r="AD696" s="213">
        <v>2</v>
      </c>
    </row>
    <row r="697" spans="28:30" x14ac:dyDescent="0.3">
      <c r="AB697" s="207" t="s">
        <v>25</v>
      </c>
      <c r="AC697" s="207" t="s">
        <v>899</v>
      </c>
      <c r="AD697" s="213">
        <v>2</v>
      </c>
    </row>
    <row r="698" spans="28:30" x14ac:dyDescent="0.3">
      <c r="AB698" s="207" t="s">
        <v>25</v>
      </c>
      <c r="AC698" s="207" t="s">
        <v>900</v>
      </c>
      <c r="AD698" s="213">
        <v>2</v>
      </c>
    </row>
    <row r="699" spans="28:30" x14ac:dyDescent="0.3">
      <c r="AB699" s="207" t="s">
        <v>25</v>
      </c>
      <c r="AC699" s="207" t="s">
        <v>901</v>
      </c>
      <c r="AD699" s="213">
        <v>2</v>
      </c>
    </row>
    <row r="700" spans="28:30" x14ac:dyDescent="0.3">
      <c r="AB700" s="207" t="s">
        <v>25</v>
      </c>
      <c r="AC700" s="207" t="s">
        <v>902</v>
      </c>
      <c r="AD700" s="213">
        <v>2</v>
      </c>
    </row>
    <row r="701" spans="28:30" x14ac:dyDescent="0.3">
      <c r="AB701" s="207" t="s">
        <v>205</v>
      </c>
      <c r="AC701" s="207" t="s">
        <v>903</v>
      </c>
      <c r="AD701" s="213">
        <v>1</v>
      </c>
    </row>
    <row r="702" spans="28:30" x14ac:dyDescent="0.3">
      <c r="AB702" s="207" t="s">
        <v>25</v>
      </c>
      <c r="AC702" s="207" t="s">
        <v>904</v>
      </c>
      <c r="AD702" s="213">
        <v>2</v>
      </c>
    </row>
    <row r="703" spans="28:30" x14ac:dyDescent="0.3">
      <c r="AB703" s="207" t="s">
        <v>25</v>
      </c>
      <c r="AC703" s="207" t="s">
        <v>905</v>
      </c>
      <c r="AD703" s="213">
        <v>2</v>
      </c>
    </row>
    <row r="704" spans="28:30" x14ac:dyDescent="0.3">
      <c r="AB704" s="207" t="s">
        <v>205</v>
      </c>
      <c r="AC704" s="207" t="s">
        <v>906</v>
      </c>
      <c r="AD704" s="213">
        <v>1</v>
      </c>
    </row>
    <row r="705" spans="28:30" x14ac:dyDescent="0.3">
      <c r="AB705" s="207" t="s">
        <v>205</v>
      </c>
      <c r="AC705" s="207" t="s">
        <v>907</v>
      </c>
      <c r="AD705" s="213">
        <v>2</v>
      </c>
    </row>
    <row r="706" spans="28:30" x14ac:dyDescent="0.3">
      <c r="AB706" s="207" t="s">
        <v>25</v>
      </c>
      <c r="AC706" s="207" t="s">
        <v>908</v>
      </c>
      <c r="AD706" s="213">
        <v>2</v>
      </c>
    </row>
    <row r="707" spans="28:30" x14ac:dyDescent="0.3">
      <c r="AB707" s="207" t="s">
        <v>25</v>
      </c>
      <c r="AC707" s="207" t="s">
        <v>909</v>
      </c>
      <c r="AD707" s="213">
        <v>2</v>
      </c>
    </row>
    <row r="708" spans="28:30" x14ac:dyDescent="0.3">
      <c r="AB708" s="207" t="s">
        <v>205</v>
      </c>
      <c r="AC708" s="207" t="s">
        <v>910</v>
      </c>
      <c r="AD708" s="213">
        <v>2</v>
      </c>
    </row>
    <row r="709" spans="28:30" x14ac:dyDescent="0.3">
      <c r="AB709" s="207" t="s">
        <v>205</v>
      </c>
      <c r="AC709" s="207" t="s">
        <v>911</v>
      </c>
      <c r="AD709" s="213">
        <v>3</v>
      </c>
    </row>
    <row r="710" spans="28:30" x14ac:dyDescent="0.3">
      <c r="AB710" s="207" t="s">
        <v>25</v>
      </c>
      <c r="AC710" s="207" t="s">
        <v>912</v>
      </c>
      <c r="AD710" s="213">
        <v>2</v>
      </c>
    </row>
    <row r="711" spans="28:30" x14ac:dyDescent="0.3">
      <c r="AB711" s="207" t="s">
        <v>205</v>
      </c>
      <c r="AC711" s="207" t="s">
        <v>913</v>
      </c>
      <c r="AD711" s="213">
        <v>2</v>
      </c>
    </row>
    <row r="712" spans="28:30" x14ac:dyDescent="0.3">
      <c r="AB712" s="207" t="s">
        <v>25</v>
      </c>
      <c r="AC712" s="207" t="s">
        <v>914</v>
      </c>
      <c r="AD712" s="213">
        <v>2</v>
      </c>
    </row>
    <row r="713" spans="28:30" x14ac:dyDescent="0.3">
      <c r="AB713" s="207" t="s">
        <v>25</v>
      </c>
      <c r="AC713" s="207" t="s">
        <v>915</v>
      </c>
      <c r="AD713" s="213">
        <v>2</v>
      </c>
    </row>
    <row r="714" spans="28:30" x14ac:dyDescent="0.3">
      <c r="AB714" s="207" t="s">
        <v>25</v>
      </c>
      <c r="AC714" s="207" t="s">
        <v>916</v>
      </c>
      <c r="AD714" s="213">
        <v>2</v>
      </c>
    </row>
    <row r="715" spans="28:30" x14ac:dyDescent="0.3">
      <c r="AB715" s="207" t="s">
        <v>25</v>
      </c>
      <c r="AC715" s="207" t="s">
        <v>917</v>
      </c>
      <c r="AD715" s="213">
        <v>2</v>
      </c>
    </row>
    <row r="716" spans="28:30" x14ac:dyDescent="0.3">
      <c r="AB716" s="207" t="s">
        <v>25</v>
      </c>
      <c r="AC716" s="207" t="s">
        <v>918</v>
      </c>
      <c r="AD716" s="213">
        <v>2</v>
      </c>
    </row>
    <row r="717" spans="28:30" x14ac:dyDescent="0.3">
      <c r="AB717" s="207" t="s">
        <v>25</v>
      </c>
      <c r="AC717" s="207" t="s">
        <v>919</v>
      </c>
      <c r="AD717" s="213">
        <v>2</v>
      </c>
    </row>
    <row r="718" spans="28:30" x14ac:dyDescent="0.3">
      <c r="AB718" s="207" t="s">
        <v>25</v>
      </c>
      <c r="AC718" s="207" t="s">
        <v>920</v>
      </c>
      <c r="AD718" s="213">
        <v>2</v>
      </c>
    </row>
    <row r="719" spans="28:30" x14ac:dyDescent="0.3">
      <c r="AB719" s="207" t="s">
        <v>205</v>
      </c>
      <c r="AC719" s="207" t="s">
        <v>921</v>
      </c>
      <c r="AD719" s="213">
        <v>2</v>
      </c>
    </row>
    <row r="720" spans="28:30" x14ac:dyDescent="0.3">
      <c r="AB720" s="207" t="s">
        <v>205</v>
      </c>
      <c r="AC720" s="207" t="s">
        <v>922</v>
      </c>
      <c r="AD720" s="213">
        <v>2</v>
      </c>
    </row>
    <row r="721" spans="28:30" x14ac:dyDescent="0.3">
      <c r="AB721" s="207" t="s">
        <v>205</v>
      </c>
      <c r="AC721" s="207" t="s">
        <v>923</v>
      </c>
      <c r="AD721" s="213">
        <v>2</v>
      </c>
    </row>
    <row r="722" spans="28:30" x14ac:dyDescent="0.3">
      <c r="AB722" s="207" t="s">
        <v>25</v>
      </c>
      <c r="AC722" s="207" t="s">
        <v>924</v>
      </c>
      <c r="AD722" s="213">
        <v>1</v>
      </c>
    </row>
    <row r="723" spans="28:30" x14ac:dyDescent="0.3">
      <c r="AB723" s="207" t="s">
        <v>25</v>
      </c>
      <c r="AC723" s="207" t="s">
        <v>925</v>
      </c>
      <c r="AD723" s="213">
        <v>2</v>
      </c>
    </row>
    <row r="724" spans="28:30" x14ac:dyDescent="0.3">
      <c r="AB724" s="207" t="s">
        <v>25</v>
      </c>
      <c r="AC724" s="207" t="s">
        <v>926</v>
      </c>
      <c r="AD724" s="213">
        <v>3</v>
      </c>
    </row>
    <row r="725" spans="28:30" x14ac:dyDescent="0.3">
      <c r="AB725" s="207" t="s">
        <v>205</v>
      </c>
      <c r="AC725" s="207" t="s">
        <v>927</v>
      </c>
      <c r="AD725" s="213">
        <v>3</v>
      </c>
    </row>
    <row r="726" spans="28:30" x14ac:dyDescent="0.3">
      <c r="AB726" s="207" t="s">
        <v>25</v>
      </c>
      <c r="AC726" s="207" t="s">
        <v>928</v>
      </c>
      <c r="AD726" s="213">
        <v>2</v>
      </c>
    </row>
    <row r="727" spans="28:30" x14ac:dyDescent="0.3">
      <c r="AB727" s="207" t="s">
        <v>25</v>
      </c>
      <c r="AC727" s="207" t="s">
        <v>929</v>
      </c>
      <c r="AD727" s="213">
        <v>3</v>
      </c>
    </row>
    <row r="728" spans="28:30" x14ac:dyDescent="0.3">
      <c r="AB728" s="207" t="s">
        <v>205</v>
      </c>
      <c r="AC728" s="207" t="s">
        <v>930</v>
      </c>
      <c r="AD728" s="213">
        <v>2</v>
      </c>
    </row>
    <row r="729" spans="28:30" x14ac:dyDescent="0.3">
      <c r="AB729" s="207" t="s">
        <v>205</v>
      </c>
      <c r="AC729" s="207" t="s">
        <v>931</v>
      </c>
      <c r="AD729" s="213">
        <v>2</v>
      </c>
    </row>
    <row r="730" spans="28:30" x14ac:dyDescent="0.3">
      <c r="AB730" s="207" t="s">
        <v>205</v>
      </c>
      <c r="AC730" s="207" t="s">
        <v>932</v>
      </c>
      <c r="AD730" s="213">
        <v>2</v>
      </c>
    </row>
    <row r="731" spans="28:30" x14ac:dyDescent="0.3">
      <c r="AB731" s="207" t="s">
        <v>25</v>
      </c>
      <c r="AC731" s="207" t="s">
        <v>933</v>
      </c>
      <c r="AD731" s="213">
        <v>2</v>
      </c>
    </row>
    <row r="732" spans="28:30" x14ac:dyDescent="0.3">
      <c r="AB732" s="207" t="s">
        <v>25</v>
      </c>
      <c r="AC732" s="207" t="s">
        <v>934</v>
      </c>
      <c r="AD732" s="213">
        <v>2</v>
      </c>
    </row>
    <row r="733" spans="28:30" x14ac:dyDescent="0.3">
      <c r="AB733" s="207" t="s">
        <v>205</v>
      </c>
      <c r="AC733" s="207" t="s">
        <v>935</v>
      </c>
      <c r="AD733" s="213">
        <v>1</v>
      </c>
    </row>
    <row r="734" spans="28:30" x14ac:dyDescent="0.3">
      <c r="AB734" s="207" t="s">
        <v>212</v>
      </c>
      <c r="AC734" s="207" t="s">
        <v>936</v>
      </c>
      <c r="AD734" s="213">
        <v>2</v>
      </c>
    </row>
    <row r="735" spans="28:30" x14ac:dyDescent="0.3">
      <c r="AB735" s="207" t="s">
        <v>205</v>
      </c>
      <c r="AC735" s="207" t="s">
        <v>937</v>
      </c>
      <c r="AD735" s="213">
        <v>2</v>
      </c>
    </row>
    <row r="736" spans="28:30" x14ac:dyDescent="0.3">
      <c r="AB736" s="207" t="s">
        <v>205</v>
      </c>
      <c r="AC736" s="207" t="s">
        <v>938</v>
      </c>
      <c r="AD736" s="213">
        <v>2</v>
      </c>
    </row>
    <row r="737" spans="28:30" x14ac:dyDescent="0.3">
      <c r="AB737" s="207" t="s">
        <v>205</v>
      </c>
      <c r="AC737" s="207" t="s">
        <v>939</v>
      </c>
      <c r="AD737" s="213">
        <v>2</v>
      </c>
    </row>
    <row r="738" spans="28:30" x14ac:dyDescent="0.3">
      <c r="AB738" s="207" t="s">
        <v>205</v>
      </c>
      <c r="AC738" s="207" t="s">
        <v>940</v>
      </c>
      <c r="AD738" s="213">
        <v>1</v>
      </c>
    </row>
    <row r="739" spans="28:30" x14ac:dyDescent="0.3">
      <c r="AB739" s="207" t="s">
        <v>205</v>
      </c>
      <c r="AC739" s="207" t="s">
        <v>941</v>
      </c>
      <c r="AD739" s="213">
        <v>2</v>
      </c>
    </row>
    <row r="740" spans="28:30" x14ac:dyDescent="0.3">
      <c r="AB740" s="207" t="s">
        <v>25</v>
      </c>
      <c r="AC740" s="207" t="s">
        <v>942</v>
      </c>
      <c r="AD740" s="213">
        <v>2</v>
      </c>
    </row>
    <row r="741" spans="28:30" x14ac:dyDescent="0.3">
      <c r="AB741" s="207" t="s">
        <v>205</v>
      </c>
      <c r="AC741" s="207" t="s">
        <v>943</v>
      </c>
      <c r="AD741" s="213">
        <v>1</v>
      </c>
    </row>
    <row r="742" spans="28:30" x14ac:dyDescent="0.3">
      <c r="AB742" s="207" t="s">
        <v>25</v>
      </c>
      <c r="AC742" s="207" t="s">
        <v>944</v>
      </c>
      <c r="AD742" s="213">
        <v>2</v>
      </c>
    </row>
    <row r="743" spans="28:30" x14ac:dyDescent="0.3">
      <c r="AB743" s="207" t="s">
        <v>205</v>
      </c>
      <c r="AC743" s="207" t="s">
        <v>491</v>
      </c>
      <c r="AD743" s="213">
        <v>1</v>
      </c>
    </row>
    <row r="744" spans="28:30" x14ac:dyDescent="0.3">
      <c r="AB744" s="207" t="s">
        <v>25</v>
      </c>
      <c r="AC744" s="207" t="s">
        <v>945</v>
      </c>
      <c r="AD744" s="213">
        <v>2</v>
      </c>
    </row>
    <row r="745" spans="28:30" x14ac:dyDescent="0.3">
      <c r="AB745" s="207" t="s">
        <v>25</v>
      </c>
      <c r="AC745" s="207" t="s">
        <v>946</v>
      </c>
      <c r="AD745" s="213">
        <v>2</v>
      </c>
    </row>
    <row r="746" spans="28:30" x14ac:dyDescent="0.3">
      <c r="AB746" s="207" t="s">
        <v>25</v>
      </c>
      <c r="AC746" s="207" t="s">
        <v>947</v>
      </c>
      <c r="AD746" s="213">
        <v>1</v>
      </c>
    </row>
    <row r="747" spans="28:30" x14ac:dyDescent="0.3">
      <c r="AB747" s="207" t="s">
        <v>205</v>
      </c>
      <c r="AC747" s="207" t="s">
        <v>948</v>
      </c>
      <c r="AD747" s="213">
        <v>2</v>
      </c>
    </row>
    <row r="748" spans="28:30" x14ac:dyDescent="0.3">
      <c r="AB748" s="207" t="s">
        <v>205</v>
      </c>
      <c r="AC748" s="207" t="s">
        <v>949</v>
      </c>
      <c r="AD748" s="213">
        <v>1</v>
      </c>
    </row>
    <row r="749" spans="28:30" x14ac:dyDescent="0.3">
      <c r="AB749" s="207" t="s">
        <v>205</v>
      </c>
      <c r="AC749" s="207" t="s">
        <v>950</v>
      </c>
      <c r="AD749" s="213">
        <v>1</v>
      </c>
    </row>
    <row r="750" spans="28:30" x14ac:dyDescent="0.3">
      <c r="AB750" s="207" t="s">
        <v>205</v>
      </c>
      <c r="AC750" s="207" t="s">
        <v>951</v>
      </c>
      <c r="AD750" s="213">
        <v>1</v>
      </c>
    </row>
    <row r="751" spans="28:30" x14ac:dyDescent="0.3">
      <c r="AB751" s="207" t="s">
        <v>25</v>
      </c>
      <c r="AC751" s="207" t="s">
        <v>952</v>
      </c>
      <c r="AD751" s="213">
        <v>1</v>
      </c>
    </row>
    <row r="752" spans="28:30" x14ac:dyDescent="0.3">
      <c r="AB752" s="207" t="s">
        <v>205</v>
      </c>
      <c r="AC752" s="207" t="s">
        <v>953</v>
      </c>
      <c r="AD752" s="213">
        <v>1</v>
      </c>
    </row>
    <row r="753" spans="28:30" x14ac:dyDescent="0.3">
      <c r="AB753" s="207" t="s">
        <v>25</v>
      </c>
      <c r="AC753" s="207" t="s">
        <v>954</v>
      </c>
      <c r="AD753" s="213">
        <v>3</v>
      </c>
    </row>
    <row r="754" spans="28:30" x14ac:dyDescent="0.3">
      <c r="AB754" s="207" t="s">
        <v>25</v>
      </c>
      <c r="AC754" s="207" t="s">
        <v>955</v>
      </c>
      <c r="AD754" s="213">
        <v>2</v>
      </c>
    </row>
    <row r="755" spans="28:30" x14ac:dyDescent="0.3">
      <c r="AB755" s="207" t="s">
        <v>25</v>
      </c>
      <c r="AC755" s="207" t="s">
        <v>594</v>
      </c>
      <c r="AD755" s="213">
        <v>1</v>
      </c>
    </row>
    <row r="756" spans="28:30" x14ac:dyDescent="0.3">
      <c r="AB756" s="207" t="s">
        <v>25</v>
      </c>
      <c r="AC756" s="207" t="s">
        <v>956</v>
      </c>
      <c r="AD756" s="213">
        <v>3</v>
      </c>
    </row>
    <row r="757" spans="28:30" x14ac:dyDescent="0.3">
      <c r="AB757" s="207" t="s">
        <v>25</v>
      </c>
      <c r="AC757" s="207" t="s">
        <v>957</v>
      </c>
      <c r="AD757" s="213">
        <v>2</v>
      </c>
    </row>
    <row r="758" spans="28:30" x14ac:dyDescent="0.3">
      <c r="AB758" s="207" t="s">
        <v>25</v>
      </c>
      <c r="AC758" s="207" t="s">
        <v>958</v>
      </c>
      <c r="AD758" s="213">
        <v>1</v>
      </c>
    </row>
    <row r="759" spans="28:30" x14ac:dyDescent="0.3">
      <c r="AB759" s="207" t="s">
        <v>205</v>
      </c>
      <c r="AC759" s="207" t="s">
        <v>959</v>
      </c>
      <c r="AD759" s="213">
        <v>1</v>
      </c>
    </row>
    <row r="760" spans="28:30" x14ac:dyDescent="0.3">
      <c r="AB760" s="207" t="s">
        <v>25</v>
      </c>
      <c r="AC760" s="207" t="s">
        <v>960</v>
      </c>
      <c r="AD760" s="213">
        <v>2</v>
      </c>
    </row>
    <row r="761" spans="28:30" x14ac:dyDescent="0.3">
      <c r="AB761" s="207" t="s">
        <v>25</v>
      </c>
      <c r="AC761" s="207" t="s">
        <v>860</v>
      </c>
      <c r="AD761" s="213">
        <v>2</v>
      </c>
    </row>
    <row r="762" spans="28:30" x14ac:dyDescent="0.3">
      <c r="AB762" s="207" t="s">
        <v>25</v>
      </c>
      <c r="AC762" s="207" t="s">
        <v>961</v>
      </c>
      <c r="AD762" s="213">
        <v>1</v>
      </c>
    </row>
    <row r="763" spans="28:30" x14ac:dyDescent="0.3">
      <c r="AB763" s="207" t="s">
        <v>205</v>
      </c>
      <c r="AC763" s="207" t="s">
        <v>962</v>
      </c>
      <c r="AD763" s="213">
        <v>1</v>
      </c>
    </row>
    <row r="764" spans="28:30" x14ac:dyDescent="0.3">
      <c r="AB764" s="207" t="s">
        <v>205</v>
      </c>
      <c r="AC764" s="207" t="s">
        <v>963</v>
      </c>
      <c r="AD764" s="213">
        <v>2</v>
      </c>
    </row>
    <row r="765" spans="28:30" x14ac:dyDescent="0.3">
      <c r="AB765" s="207" t="s">
        <v>25</v>
      </c>
      <c r="AC765" s="207" t="s">
        <v>964</v>
      </c>
      <c r="AD765" s="213">
        <v>1</v>
      </c>
    </row>
    <row r="766" spans="28:30" x14ac:dyDescent="0.3">
      <c r="AB766" s="207" t="s">
        <v>205</v>
      </c>
      <c r="AC766" s="207" t="s">
        <v>965</v>
      </c>
      <c r="AD766" s="213">
        <v>1</v>
      </c>
    </row>
    <row r="767" spans="28:30" x14ac:dyDescent="0.3">
      <c r="AB767" s="207" t="s">
        <v>25</v>
      </c>
      <c r="AC767" s="207" t="s">
        <v>966</v>
      </c>
      <c r="AD767" s="213">
        <v>3</v>
      </c>
    </row>
    <row r="768" spans="28:30" x14ac:dyDescent="0.3">
      <c r="AB768" s="207" t="s">
        <v>205</v>
      </c>
      <c r="AC768" s="207" t="s">
        <v>967</v>
      </c>
      <c r="AD768" s="213">
        <v>3</v>
      </c>
    </row>
    <row r="769" spans="28:30" x14ac:dyDescent="0.3">
      <c r="AB769" s="207" t="s">
        <v>25</v>
      </c>
      <c r="AC769" s="207" t="s">
        <v>968</v>
      </c>
      <c r="AD769" s="213">
        <v>3</v>
      </c>
    </row>
    <row r="770" spans="28:30" x14ac:dyDescent="0.3">
      <c r="AB770" s="207" t="s">
        <v>205</v>
      </c>
      <c r="AC770" s="207" t="s">
        <v>969</v>
      </c>
      <c r="AD770" s="213">
        <v>1</v>
      </c>
    </row>
    <row r="771" spans="28:30" x14ac:dyDescent="0.3">
      <c r="AB771" s="207" t="s">
        <v>205</v>
      </c>
      <c r="AC771" s="207" t="s">
        <v>970</v>
      </c>
      <c r="AD771" s="213">
        <v>1</v>
      </c>
    </row>
    <row r="772" spans="28:30" x14ac:dyDescent="0.3">
      <c r="AB772" s="207" t="s">
        <v>25</v>
      </c>
      <c r="AC772" s="207" t="s">
        <v>971</v>
      </c>
      <c r="AD772" s="213">
        <v>3</v>
      </c>
    </row>
    <row r="773" spans="28:30" x14ac:dyDescent="0.3">
      <c r="AB773" s="207" t="s">
        <v>205</v>
      </c>
      <c r="AC773" s="207" t="s">
        <v>972</v>
      </c>
      <c r="AD773" s="213">
        <v>1</v>
      </c>
    </row>
    <row r="774" spans="28:30" x14ac:dyDescent="0.3">
      <c r="AB774" s="207" t="s">
        <v>205</v>
      </c>
      <c r="AC774" s="207" t="s">
        <v>973</v>
      </c>
      <c r="AD774" s="213">
        <v>1</v>
      </c>
    </row>
    <row r="775" spans="28:30" x14ac:dyDescent="0.3">
      <c r="AB775" s="207" t="s">
        <v>25</v>
      </c>
      <c r="AC775" s="207" t="s">
        <v>974</v>
      </c>
      <c r="AD775" s="213">
        <v>2</v>
      </c>
    </row>
    <row r="776" spans="28:30" x14ac:dyDescent="0.3">
      <c r="AB776" s="207" t="s">
        <v>205</v>
      </c>
      <c r="AC776" s="207" t="s">
        <v>975</v>
      </c>
      <c r="AD776" s="213">
        <v>1</v>
      </c>
    </row>
    <row r="777" spans="28:30" x14ac:dyDescent="0.3">
      <c r="AB777" s="207" t="s">
        <v>205</v>
      </c>
      <c r="AC777" s="207" t="s">
        <v>976</v>
      </c>
      <c r="AD777" s="213">
        <v>1</v>
      </c>
    </row>
    <row r="778" spans="28:30" x14ac:dyDescent="0.3">
      <c r="AB778" s="207" t="s">
        <v>25</v>
      </c>
      <c r="AC778" s="207" t="s">
        <v>977</v>
      </c>
      <c r="AD778" s="213">
        <v>1</v>
      </c>
    </row>
    <row r="779" spans="28:30" x14ac:dyDescent="0.3">
      <c r="AB779" s="207" t="s">
        <v>25</v>
      </c>
      <c r="AC779" s="207" t="s">
        <v>978</v>
      </c>
      <c r="AD779" s="213">
        <v>2</v>
      </c>
    </row>
    <row r="780" spans="28:30" x14ac:dyDescent="0.3">
      <c r="AB780" s="207" t="s">
        <v>25</v>
      </c>
      <c r="AC780" s="207" t="s">
        <v>979</v>
      </c>
      <c r="AD780" s="213">
        <v>2</v>
      </c>
    </row>
    <row r="781" spans="28:30" x14ac:dyDescent="0.3">
      <c r="AB781" s="207" t="s">
        <v>25</v>
      </c>
      <c r="AC781" s="207" t="s">
        <v>980</v>
      </c>
      <c r="AD781" s="213">
        <v>2</v>
      </c>
    </row>
    <row r="782" spans="28:30" x14ac:dyDescent="0.3">
      <c r="AB782" s="207" t="s">
        <v>205</v>
      </c>
      <c r="AC782" s="207" t="s">
        <v>981</v>
      </c>
      <c r="AD782" s="213">
        <v>2</v>
      </c>
    </row>
    <row r="783" spans="28:30" x14ac:dyDescent="0.3">
      <c r="AB783" s="207" t="s">
        <v>205</v>
      </c>
      <c r="AC783" s="207" t="s">
        <v>982</v>
      </c>
      <c r="AD783" s="213">
        <v>2</v>
      </c>
    </row>
    <row r="784" spans="28:30" x14ac:dyDescent="0.3">
      <c r="AB784" s="207" t="s">
        <v>205</v>
      </c>
      <c r="AC784" s="207" t="s">
        <v>983</v>
      </c>
      <c r="AD784" s="213">
        <v>2</v>
      </c>
    </row>
    <row r="785" spans="28:30" x14ac:dyDescent="0.3">
      <c r="AB785" s="207" t="s">
        <v>25</v>
      </c>
      <c r="AC785" s="207" t="s">
        <v>984</v>
      </c>
      <c r="AD785" s="213">
        <v>3</v>
      </c>
    </row>
    <row r="786" spans="28:30" x14ac:dyDescent="0.3">
      <c r="AB786" s="207" t="s">
        <v>205</v>
      </c>
      <c r="AC786" s="207" t="s">
        <v>985</v>
      </c>
      <c r="AD786" s="213">
        <v>2</v>
      </c>
    </row>
    <row r="787" spans="28:30" x14ac:dyDescent="0.3">
      <c r="AB787" s="207" t="s">
        <v>205</v>
      </c>
      <c r="AC787" s="207" t="s">
        <v>986</v>
      </c>
      <c r="AD787" s="213">
        <v>1</v>
      </c>
    </row>
    <row r="788" spans="28:30" x14ac:dyDescent="0.3">
      <c r="AB788" s="207" t="s">
        <v>25</v>
      </c>
      <c r="AC788" s="207" t="s">
        <v>987</v>
      </c>
      <c r="AD788" s="213">
        <v>3</v>
      </c>
    </row>
    <row r="789" spans="28:30" x14ac:dyDescent="0.3">
      <c r="AB789" s="207" t="s">
        <v>25</v>
      </c>
      <c r="AC789" s="207" t="s">
        <v>988</v>
      </c>
      <c r="AD789" s="213">
        <v>3</v>
      </c>
    </row>
    <row r="790" spans="28:30" x14ac:dyDescent="0.3">
      <c r="AB790" s="207" t="s">
        <v>205</v>
      </c>
      <c r="AC790" s="207" t="s">
        <v>989</v>
      </c>
      <c r="AD790" s="213">
        <v>1</v>
      </c>
    </row>
    <row r="791" spans="28:30" x14ac:dyDescent="0.3">
      <c r="AB791" s="207" t="s">
        <v>205</v>
      </c>
      <c r="AC791" s="207" t="s">
        <v>990</v>
      </c>
      <c r="AD791" s="213">
        <v>2</v>
      </c>
    </row>
    <row r="792" spans="28:30" x14ac:dyDescent="0.3">
      <c r="AB792" s="207" t="s">
        <v>205</v>
      </c>
      <c r="AC792" s="207" t="s">
        <v>991</v>
      </c>
      <c r="AD792" s="213">
        <v>2</v>
      </c>
    </row>
    <row r="793" spans="28:30" x14ac:dyDescent="0.3">
      <c r="AB793" s="207" t="s">
        <v>205</v>
      </c>
      <c r="AC793" s="207" t="s">
        <v>992</v>
      </c>
      <c r="AD793" s="213">
        <v>2</v>
      </c>
    </row>
    <row r="794" spans="28:30" x14ac:dyDescent="0.3">
      <c r="AB794" s="207" t="s">
        <v>205</v>
      </c>
      <c r="AC794" s="207" t="s">
        <v>993</v>
      </c>
      <c r="AD794" s="213">
        <v>2</v>
      </c>
    </row>
    <row r="795" spans="28:30" x14ac:dyDescent="0.3">
      <c r="AB795" s="207" t="s">
        <v>205</v>
      </c>
      <c r="AC795" s="207" t="s">
        <v>994</v>
      </c>
      <c r="AD795" s="213">
        <v>1</v>
      </c>
    </row>
    <row r="796" spans="28:30" x14ac:dyDescent="0.3">
      <c r="AB796" s="207" t="s">
        <v>205</v>
      </c>
      <c r="AC796" s="207" t="s">
        <v>995</v>
      </c>
      <c r="AD796" s="213">
        <v>2</v>
      </c>
    </row>
    <row r="797" spans="28:30" x14ac:dyDescent="0.3">
      <c r="AB797" s="207" t="s">
        <v>205</v>
      </c>
      <c r="AC797" s="207" t="s">
        <v>996</v>
      </c>
      <c r="AD797" s="213">
        <v>2</v>
      </c>
    </row>
    <row r="798" spans="28:30" x14ac:dyDescent="0.3">
      <c r="AB798" s="207" t="s">
        <v>25</v>
      </c>
      <c r="AC798" s="207" t="s">
        <v>997</v>
      </c>
      <c r="AD798" s="213">
        <v>2</v>
      </c>
    </row>
    <row r="799" spans="28:30" x14ac:dyDescent="0.3">
      <c r="AB799" s="207" t="s">
        <v>205</v>
      </c>
      <c r="AC799" s="207" t="s">
        <v>998</v>
      </c>
      <c r="AD799" s="213">
        <v>2</v>
      </c>
    </row>
    <row r="800" spans="28:30" x14ac:dyDescent="0.3">
      <c r="AB800" s="207" t="s">
        <v>25</v>
      </c>
      <c r="AC800" s="207" t="s">
        <v>999</v>
      </c>
      <c r="AD800" s="213">
        <v>3</v>
      </c>
    </row>
    <row r="801" spans="28:30" x14ac:dyDescent="0.3">
      <c r="AB801" s="207" t="s">
        <v>25</v>
      </c>
      <c r="AC801" s="207" t="s">
        <v>1000</v>
      </c>
      <c r="AD801" s="213">
        <v>3</v>
      </c>
    </row>
    <row r="802" spans="28:30" x14ac:dyDescent="0.3">
      <c r="AB802" s="207" t="s">
        <v>205</v>
      </c>
      <c r="AC802" s="207" t="s">
        <v>1001</v>
      </c>
      <c r="AD802" s="213">
        <v>2</v>
      </c>
    </row>
    <row r="803" spans="28:30" x14ac:dyDescent="0.3">
      <c r="AB803" s="207" t="s">
        <v>25</v>
      </c>
      <c r="AC803" s="207" t="s">
        <v>1002</v>
      </c>
      <c r="AD803" s="213">
        <v>1</v>
      </c>
    </row>
    <row r="804" spans="28:30" x14ac:dyDescent="0.3">
      <c r="AB804" s="207" t="s">
        <v>205</v>
      </c>
      <c r="AC804" s="207" t="s">
        <v>1003</v>
      </c>
      <c r="AD804" s="213">
        <v>3</v>
      </c>
    </row>
    <row r="805" spans="28:30" x14ac:dyDescent="0.3">
      <c r="AB805" s="207" t="s">
        <v>205</v>
      </c>
      <c r="AC805" s="207" t="s">
        <v>1004</v>
      </c>
      <c r="AD805" s="213">
        <v>2</v>
      </c>
    </row>
    <row r="806" spans="28:30" x14ac:dyDescent="0.3">
      <c r="AB806" s="207" t="s">
        <v>25</v>
      </c>
      <c r="AC806" s="207" t="s">
        <v>1005</v>
      </c>
      <c r="AD806" s="213">
        <v>3</v>
      </c>
    </row>
    <row r="807" spans="28:30" x14ac:dyDescent="0.3">
      <c r="AB807" s="207" t="s">
        <v>205</v>
      </c>
      <c r="AC807" s="207" t="s">
        <v>1006</v>
      </c>
      <c r="AD807" s="213">
        <v>2</v>
      </c>
    </row>
    <row r="808" spans="28:30" x14ac:dyDescent="0.3">
      <c r="AB808" s="207" t="s">
        <v>205</v>
      </c>
      <c r="AC808" s="207" t="s">
        <v>1007</v>
      </c>
      <c r="AD808" s="213">
        <v>2</v>
      </c>
    </row>
    <row r="809" spans="28:30" x14ac:dyDescent="0.3">
      <c r="AB809" s="207" t="s">
        <v>25</v>
      </c>
      <c r="AC809" s="207" t="s">
        <v>1008</v>
      </c>
      <c r="AD809" s="213">
        <v>3</v>
      </c>
    </row>
    <row r="810" spans="28:30" x14ac:dyDescent="0.3">
      <c r="AB810" s="207" t="s">
        <v>205</v>
      </c>
      <c r="AC810" s="207" t="s">
        <v>1009</v>
      </c>
      <c r="AD810" s="213">
        <v>2</v>
      </c>
    </row>
    <row r="811" spans="28:30" x14ac:dyDescent="0.3">
      <c r="AB811" s="207" t="s">
        <v>205</v>
      </c>
      <c r="AC811" s="207" t="s">
        <v>1010</v>
      </c>
      <c r="AD811" s="213">
        <v>2</v>
      </c>
    </row>
    <row r="812" spans="28:30" x14ac:dyDescent="0.3">
      <c r="AB812" s="207" t="s">
        <v>25</v>
      </c>
      <c r="AC812" s="207" t="s">
        <v>1011</v>
      </c>
      <c r="AD812" s="213">
        <v>5</v>
      </c>
    </row>
    <row r="813" spans="28:30" x14ac:dyDescent="0.3">
      <c r="AB813" s="207" t="s">
        <v>205</v>
      </c>
      <c r="AC813" s="207" t="s">
        <v>1012</v>
      </c>
      <c r="AD813" s="213">
        <v>2</v>
      </c>
    </row>
    <row r="814" spans="28:30" x14ac:dyDescent="0.3">
      <c r="AB814" s="207" t="s">
        <v>25</v>
      </c>
      <c r="AC814" s="207" t="s">
        <v>1013</v>
      </c>
      <c r="AD814" s="213">
        <v>2</v>
      </c>
    </row>
    <row r="815" spans="28:30" x14ac:dyDescent="0.3">
      <c r="AB815" s="207" t="s">
        <v>205</v>
      </c>
      <c r="AC815" s="207" t="s">
        <v>1014</v>
      </c>
      <c r="AD815" s="213">
        <v>1</v>
      </c>
    </row>
    <row r="816" spans="28:30" x14ac:dyDescent="0.3">
      <c r="AB816" s="207" t="s">
        <v>205</v>
      </c>
      <c r="AC816" s="207" t="s">
        <v>1015</v>
      </c>
      <c r="AD816" s="213">
        <v>2</v>
      </c>
    </row>
    <row r="817" spans="28:30" x14ac:dyDescent="0.3">
      <c r="AB817" s="207" t="s">
        <v>25</v>
      </c>
      <c r="AC817" s="207" t="s">
        <v>1016</v>
      </c>
      <c r="AD817" s="213">
        <v>3</v>
      </c>
    </row>
    <row r="818" spans="28:30" x14ac:dyDescent="0.3">
      <c r="AB818" s="207" t="s">
        <v>25</v>
      </c>
      <c r="AC818" s="207" t="s">
        <v>1017</v>
      </c>
      <c r="AD818" s="213">
        <v>3</v>
      </c>
    </row>
    <row r="819" spans="28:30" x14ac:dyDescent="0.3">
      <c r="AB819" s="207" t="s">
        <v>205</v>
      </c>
      <c r="AC819" s="207" t="s">
        <v>1018</v>
      </c>
      <c r="AD819" s="213">
        <v>2</v>
      </c>
    </row>
    <row r="820" spans="28:30" x14ac:dyDescent="0.3">
      <c r="AB820" s="207" t="s">
        <v>205</v>
      </c>
      <c r="AC820" s="207" t="s">
        <v>1019</v>
      </c>
      <c r="AD820" s="213">
        <v>2</v>
      </c>
    </row>
    <row r="821" spans="28:30" x14ac:dyDescent="0.3">
      <c r="AB821" s="207" t="s">
        <v>205</v>
      </c>
      <c r="AC821" s="207" t="s">
        <v>1020</v>
      </c>
      <c r="AD821" s="213">
        <v>2</v>
      </c>
    </row>
    <row r="822" spans="28:30" x14ac:dyDescent="0.3">
      <c r="AB822" s="207" t="s">
        <v>25</v>
      </c>
      <c r="AC822" s="207" t="s">
        <v>1021</v>
      </c>
      <c r="AD822" s="213">
        <v>3</v>
      </c>
    </row>
    <row r="823" spans="28:30" x14ac:dyDescent="0.3">
      <c r="AB823" s="207" t="s">
        <v>25</v>
      </c>
      <c r="AC823" s="207" t="s">
        <v>1022</v>
      </c>
      <c r="AD823" s="213">
        <v>3</v>
      </c>
    </row>
    <row r="824" spans="28:30" x14ac:dyDescent="0.3">
      <c r="AB824" s="207" t="s">
        <v>205</v>
      </c>
      <c r="AC824" s="207" t="s">
        <v>1023</v>
      </c>
      <c r="AD824" s="213">
        <v>2</v>
      </c>
    </row>
    <row r="825" spans="28:30" x14ac:dyDescent="0.3">
      <c r="AB825" s="207" t="s">
        <v>25</v>
      </c>
      <c r="AC825" s="207" t="s">
        <v>1024</v>
      </c>
      <c r="AD825" s="213">
        <v>3</v>
      </c>
    </row>
    <row r="826" spans="28:30" x14ac:dyDescent="0.3">
      <c r="AB826" s="207" t="s">
        <v>205</v>
      </c>
      <c r="AC826" s="207" t="s">
        <v>1025</v>
      </c>
      <c r="AD826" s="213">
        <v>2</v>
      </c>
    </row>
    <row r="827" spans="28:30" x14ac:dyDescent="0.3">
      <c r="AB827" s="207" t="s">
        <v>205</v>
      </c>
      <c r="AC827" s="207" t="s">
        <v>1026</v>
      </c>
      <c r="AD827" s="213">
        <v>2</v>
      </c>
    </row>
    <row r="828" spans="28:30" x14ac:dyDescent="0.3">
      <c r="AB828" s="207" t="s">
        <v>205</v>
      </c>
      <c r="AC828" s="207" t="s">
        <v>1027</v>
      </c>
      <c r="AD828" s="213">
        <v>2</v>
      </c>
    </row>
    <row r="829" spans="28:30" x14ac:dyDescent="0.3">
      <c r="AB829" s="207" t="s">
        <v>205</v>
      </c>
      <c r="AC829" s="207" t="s">
        <v>1028</v>
      </c>
      <c r="AD829" s="213">
        <v>1</v>
      </c>
    </row>
    <row r="830" spans="28:30" x14ac:dyDescent="0.3">
      <c r="AB830" s="207" t="s">
        <v>205</v>
      </c>
      <c r="AC830" s="207" t="s">
        <v>1029</v>
      </c>
      <c r="AD830" s="213">
        <v>2</v>
      </c>
    </row>
    <row r="831" spans="28:30" x14ac:dyDescent="0.3">
      <c r="AB831" s="207" t="s">
        <v>25</v>
      </c>
      <c r="AC831" s="207" t="s">
        <v>1030</v>
      </c>
      <c r="AD831" s="213">
        <v>3</v>
      </c>
    </row>
    <row r="832" spans="28:30" x14ac:dyDescent="0.3">
      <c r="AB832" s="207" t="s">
        <v>205</v>
      </c>
      <c r="AC832" s="207" t="s">
        <v>1031</v>
      </c>
      <c r="AD832" s="213">
        <v>2</v>
      </c>
    </row>
    <row r="833" spans="28:30" x14ac:dyDescent="0.3">
      <c r="AB833" s="207" t="s">
        <v>205</v>
      </c>
      <c r="AC833" s="207" t="s">
        <v>1032</v>
      </c>
      <c r="AD833" s="213">
        <v>2</v>
      </c>
    </row>
    <row r="834" spans="28:30" x14ac:dyDescent="0.3">
      <c r="AB834" s="207" t="s">
        <v>25</v>
      </c>
      <c r="AC834" s="207" t="s">
        <v>1033</v>
      </c>
      <c r="AD834" s="213">
        <v>2</v>
      </c>
    </row>
    <row r="835" spans="28:30" x14ac:dyDescent="0.3">
      <c r="AB835" s="207" t="s">
        <v>205</v>
      </c>
      <c r="AC835" s="207" t="s">
        <v>1034</v>
      </c>
      <c r="AD835" s="213">
        <v>1</v>
      </c>
    </row>
    <row r="836" spans="28:30" x14ac:dyDescent="0.3">
      <c r="AB836" s="207" t="s">
        <v>205</v>
      </c>
      <c r="AC836" s="207" t="s">
        <v>1035</v>
      </c>
      <c r="AD836" s="213">
        <v>2</v>
      </c>
    </row>
    <row r="837" spans="28:30" x14ac:dyDescent="0.3">
      <c r="AB837" s="207" t="s">
        <v>212</v>
      </c>
      <c r="AC837" s="207" t="s">
        <v>1036</v>
      </c>
      <c r="AD837" s="213">
        <v>2</v>
      </c>
    </row>
    <row r="838" spans="28:30" x14ac:dyDescent="0.3">
      <c r="AB838" s="207" t="s">
        <v>205</v>
      </c>
      <c r="AC838" s="207" t="s">
        <v>1037</v>
      </c>
      <c r="AD838" s="213">
        <v>2</v>
      </c>
    </row>
    <row r="839" spans="28:30" x14ac:dyDescent="0.3">
      <c r="AB839" s="207" t="s">
        <v>205</v>
      </c>
      <c r="AC839" s="207" t="s">
        <v>1038</v>
      </c>
      <c r="AD839" s="213">
        <v>2</v>
      </c>
    </row>
    <row r="840" spans="28:30" x14ac:dyDescent="0.3">
      <c r="AB840" s="207" t="s">
        <v>25</v>
      </c>
      <c r="AC840" s="207" t="s">
        <v>1039</v>
      </c>
      <c r="AD840" s="213">
        <v>2</v>
      </c>
    </row>
    <row r="841" spans="28:30" x14ac:dyDescent="0.3">
      <c r="AB841" s="207" t="s">
        <v>205</v>
      </c>
      <c r="AC841" s="207" t="s">
        <v>1040</v>
      </c>
      <c r="AD841" s="213">
        <v>1</v>
      </c>
    </row>
    <row r="842" spans="28:30" x14ac:dyDescent="0.3">
      <c r="AB842" s="207" t="s">
        <v>205</v>
      </c>
      <c r="AC842" s="207" t="s">
        <v>1041</v>
      </c>
      <c r="AD842" s="213">
        <v>1</v>
      </c>
    </row>
    <row r="843" spans="28:30" x14ac:dyDescent="0.3">
      <c r="AB843" s="207" t="s">
        <v>205</v>
      </c>
      <c r="AC843" s="207" t="s">
        <v>1042</v>
      </c>
      <c r="AD843" s="213">
        <v>2</v>
      </c>
    </row>
    <row r="844" spans="28:30" x14ac:dyDescent="0.3">
      <c r="AB844" s="207" t="s">
        <v>205</v>
      </c>
      <c r="AC844" s="207" t="s">
        <v>1043</v>
      </c>
      <c r="AD844" s="213">
        <v>2</v>
      </c>
    </row>
    <row r="845" spans="28:30" x14ac:dyDescent="0.3">
      <c r="AB845" s="207" t="s">
        <v>205</v>
      </c>
      <c r="AC845" s="207" t="s">
        <v>1044</v>
      </c>
      <c r="AD845" s="213">
        <v>1</v>
      </c>
    </row>
    <row r="846" spans="28:30" x14ac:dyDescent="0.3">
      <c r="AB846" s="207" t="s">
        <v>25</v>
      </c>
      <c r="AC846" s="207" t="s">
        <v>1045</v>
      </c>
      <c r="AD846" s="213">
        <v>2</v>
      </c>
    </row>
    <row r="847" spans="28:30" x14ac:dyDescent="0.3">
      <c r="AB847" s="207" t="s">
        <v>25</v>
      </c>
      <c r="AC847" s="207" t="s">
        <v>1046</v>
      </c>
      <c r="AD847" s="213">
        <v>3</v>
      </c>
    </row>
    <row r="848" spans="28:30" x14ac:dyDescent="0.3">
      <c r="AB848" s="207" t="s">
        <v>205</v>
      </c>
      <c r="AC848" s="207" t="s">
        <v>1047</v>
      </c>
      <c r="AD848" s="213">
        <v>1</v>
      </c>
    </row>
    <row r="849" spans="28:30" x14ac:dyDescent="0.3">
      <c r="AB849" s="207" t="s">
        <v>205</v>
      </c>
      <c r="AC849" s="207" t="s">
        <v>1048</v>
      </c>
      <c r="AD849" s="213">
        <v>2</v>
      </c>
    </row>
    <row r="850" spans="28:30" x14ac:dyDescent="0.3">
      <c r="AB850" s="207" t="s">
        <v>205</v>
      </c>
      <c r="AC850" s="207" t="s">
        <v>1049</v>
      </c>
      <c r="AD850" s="213">
        <v>2</v>
      </c>
    </row>
    <row r="851" spans="28:30" x14ac:dyDescent="0.3">
      <c r="AB851" s="207" t="s">
        <v>205</v>
      </c>
      <c r="AC851" s="207" t="s">
        <v>1050</v>
      </c>
      <c r="AD851" s="213">
        <v>1</v>
      </c>
    </row>
    <row r="852" spans="28:30" x14ac:dyDescent="0.3">
      <c r="AB852" s="207" t="s">
        <v>25</v>
      </c>
      <c r="AC852" s="207" t="s">
        <v>1051</v>
      </c>
      <c r="AD852" s="213">
        <v>3</v>
      </c>
    </row>
    <row r="853" spans="28:30" x14ac:dyDescent="0.3">
      <c r="AB853" s="207" t="s">
        <v>25</v>
      </c>
      <c r="AC853" s="207" t="s">
        <v>1052</v>
      </c>
      <c r="AD853" s="213">
        <v>2</v>
      </c>
    </row>
    <row r="854" spans="28:30" x14ac:dyDescent="0.3">
      <c r="AB854" s="207" t="s">
        <v>25</v>
      </c>
      <c r="AC854" s="207" t="s">
        <v>1053</v>
      </c>
      <c r="AD854" s="213">
        <v>3</v>
      </c>
    </row>
    <row r="855" spans="28:30" x14ac:dyDescent="0.3">
      <c r="AB855" s="207" t="s">
        <v>205</v>
      </c>
      <c r="AC855" s="207" t="s">
        <v>1054</v>
      </c>
      <c r="AD855" s="213">
        <v>1</v>
      </c>
    </row>
    <row r="856" spans="28:30" x14ac:dyDescent="0.3">
      <c r="AB856" s="207" t="s">
        <v>25</v>
      </c>
      <c r="AC856" s="207" t="s">
        <v>1055</v>
      </c>
      <c r="AD856" s="213">
        <v>2</v>
      </c>
    </row>
    <row r="857" spans="28:30" x14ac:dyDescent="0.3">
      <c r="AB857" s="207" t="s">
        <v>205</v>
      </c>
      <c r="AC857" s="207" t="s">
        <v>1056</v>
      </c>
      <c r="AD857" s="213">
        <v>1</v>
      </c>
    </row>
    <row r="858" spans="28:30" x14ac:dyDescent="0.3">
      <c r="AB858" s="207" t="s">
        <v>205</v>
      </c>
      <c r="AC858" s="207" t="s">
        <v>1057</v>
      </c>
      <c r="AD858" s="213">
        <v>2</v>
      </c>
    </row>
    <row r="859" spans="28:30" x14ac:dyDescent="0.3">
      <c r="AB859" s="207" t="s">
        <v>25</v>
      </c>
      <c r="AC859" s="207" t="s">
        <v>384</v>
      </c>
      <c r="AD859" s="213">
        <v>3</v>
      </c>
    </row>
    <row r="860" spans="28:30" x14ac:dyDescent="0.3">
      <c r="AB860" s="207" t="s">
        <v>25</v>
      </c>
      <c r="AC860" s="207" t="s">
        <v>1058</v>
      </c>
      <c r="AD860" s="213">
        <v>2</v>
      </c>
    </row>
    <row r="861" spans="28:30" x14ac:dyDescent="0.3">
      <c r="AB861" s="207" t="s">
        <v>205</v>
      </c>
      <c r="AC861" s="207" t="s">
        <v>1059</v>
      </c>
      <c r="AD861" s="213">
        <v>2</v>
      </c>
    </row>
    <row r="862" spans="28:30" x14ac:dyDescent="0.3">
      <c r="AB862" s="207" t="s">
        <v>25</v>
      </c>
      <c r="AC862" s="207" t="s">
        <v>1060</v>
      </c>
      <c r="AD862" s="213">
        <v>2</v>
      </c>
    </row>
    <row r="863" spans="28:30" x14ac:dyDescent="0.3">
      <c r="AB863" s="207" t="s">
        <v>205</v>
      </c>
      <c r="AC863" s="207" t="s">
        <v>1061</v>
      </c>
      <c r="AD863" s="213">
        <v>1</v>
      </c>
    </row>
    <row r="864" spans="28:30" x14ac:dyDescent="0.3">
      <c r="AB864" s="207" t="s">
        <v>205</v>
      </c>
      <c r="AC864" s="207" t="s">
        <v>1062</v>
      </c>
      <c r="AD864" s="213">
        <v>1</v>
      </c>
    </row>
    <row r="865" spans="28:30" x14ac:dyDescent="0.3">
      <c r="AB865" s="207" t="s">
        <v>205</v>
      </c>
      <c r="AC865" s="207" t="s">
        <v>1063</v>
      </c>
      <c r="AD865" s="213">
        <v>2</v>
      </c>
    </row>
    <row r="866" spans="28:30" x14ac:dyDescent="0.3">
      <c r="AB866" s="207" t="s">
        <v>205</v>
      </c>
      <c r="AC866" s="207" t="s">
        <v>1064</v>
      </c>
      <c r="AD866" s="213">
        <v>2</v>
      </c>
    </row>
    <row r="867" spans="28:30" x14ac:dyDescent="0.3">
      <c r="AB867" s="207" t="s">
        <v>205</v>
      </c>
      <c r="AC867" s="207" t="s">
        <v>1065</v>
      </c>
      <c r="AD867" s="213">
        <v>2</v>
      </c>
    </row>
    <row r="868" spans="28:30" x14ac:dyDescent="0.3">
      <c r="AB868" s="207" t="s">
        <v>205</v>
      </c>
      <c r="AC868" s="207" t="s">
        <v>1066</v>
      </c>
      <c r="AD868" s="213">
        <v>2</v>
      </c>
    </row>
    <row r="869" spans="28:30" x14ac:dyDescent="0.3">
      <c r="AB869" s="207" t="s">
        <v>205</v>
      </c>
      <c r="AC869" s="207" t="s">
        <v>1067</v>
      </c>
      <c r="AD869" s="213">
        <v>1</v>
      </c>
    </row>
    <row r="870" spans="28:30" x14ac:dyDescent="0.3">
      <c r="AB870" s="207" t="s">
        <v>205</v>
      </c>
      <c r="AC870" s="207" t="s">
        <v>1068</v>
      </c>
      <c r="AD870" s="213">
        <v>2</v>
      </c>
    </row>
    <row r="871" spans="28:30" x14ac:dyDescent="0.3">
      <c r="AB871" s="207" t="s">
        <v>205</v>
      </c>
      <c r="AC871" s="207" t="s">
        <v>1069</v>
      </c>
      <c r="AD871" s="213">
        <v>2</v>
      </c>
    </row>
    <row r="872" spans="28:30" x14ac:dyDescent="0.3">
      <c r="AB872" s="207" t="s">
        <v>25</v>
      </c>
      <c r="AC872" s="207" t="s">
        <v>1070</v>
      </c>
      <c r="AD872" s="213">
        <v>3</v>
      </c>
    </row>
    <row r="873" spans="28:30" x14ac:dyDescent="0.3">
      <c r="AB873" s="207" t="s">
        <v>25</v>
      </c>
      <c r="AC873" s="207" t="s">
        <v>1071</v>
      </c>
      <c r="AD873" s="213">
        <v>3</v>
      </c>
    </row>
    <row r="874" spans="28:30" x14ac:dyDescent="0.3">
      <c r="AB874" s="207" t="s">
        <v>205</v>
      </c>
      <c r="AC874" s="207" t="s">
        <v>1072</v>
      </c>
      <c r="AD874" s="213">
        <v>2</v>
      </c>
    </row>
    <row r="875" spans="28:30" x14ac:dyDescent="0.3">
      <c r="AB875" s="207" t="s">
        <v>25</v>
      </c>
      <c r="AC875" s="207" t="s">
        <v>1073</v>
      </c>
      <c r="AD875" s="213">
        <v>2</v>
      </c>
    </row>
    <row r="876" spans="28:30" x14ac:dyDescent="0.3">
      <c r="AB876" s="207" t="s">
        <v>205</v>
      </c>
      <c r="AC876" s="207" t="s">
        <v>1074</v>
      </c>
      <c r="AD876" s="213">
        <v>2</v>
      </c>
    </row>
    <row r="877" spans="28:30" x14ac:dyDescent="0.3">
      <c r="AB877" s="207" t="s">
        <v>205</v>
      </c>
      <c r="AC877" s="207" t="s">
        <v>1075</v>
      </c>
      <c r="AD877" s="213">
        <v>1</v>
      </c>
    </row>
    <row r="878" spans="28:30" x14ac:dyDescent="0.3">
      <c r="AB878" s="207" t="s">
        <v>205</v>
      </c>
      <c r="AC878" s="207" t="s">
        <v>1076</v>
      </c>
      <c r="AD878" s="213">
        <v>2</v>
      </c>
    </row>
    <row r="879" spans="28:30" x14ac:dyDescent="0.3">
      <c r="AB879" s="207" t="s">
        <v>205</v>
      </c>
      <c r="AC879" s="207" t="s">
        <v>1077</v>
      </c>
      <c r="AD879" s="213">
        <v>2</v>
      </c>
    </row>
    <row r="880" spans="28:30" x14ac:dyDescent="0.3">
      <c r="AB880" s="207" t="s">
        <v>205</v>
      </c>
      <c r="AC880" s="207" t="s">
        <v>1078</v>
      </c>
      <c r="AD880" s="213">
        <v>2</v>
      </c>
    </row>
    <row r="881" spans="28:30" x14ac:dyDescent="0.3">
      <c r="AB881" s="207" t="s">
        <v>25</v>
      </c>
      <c r="AC881" s="207" t="s">
        <v>1079</v>
      </c>
      <c r="AD881" s="213">
        <v>3</v>
      </c>
    </row>
    <row r="882" spans="28:30" x14ac:dyDescent="0.3">
      <c r="AB882" s="207" t="s">
        <v>205</v>
      </c>
      <c r="AC882" s="207" t="s">
        <v>1080</v>
      </c>
      <c r="AD882" s="213">
        <v>2</v>
      </c>
    </row>
    <row r="883" spans="28:30" x14ac:dyDescent="0.3">
      <c r="AB883" s="207" t="s">
        <v>25</v>
      </c>
      <c r="AC883" s="207" t="s">
        <v>1081</v>
      </c>
      <c r="AD883" s="213">
        <v>3</v>
      </c>
    </row>
    <row r="884" spans="28:30" x14ac:dyDescent="0.3">
      <c r="AB884" s="207" t="s">
        <v>25</v>
      </c>
      <c r="AC884" s="207" t="s">
        <v>1082</v>
      </c>
      <c r="AD884" s="213">
        <v>2</v>
      </c>
    </row>
    <row r="885" spans="28:30" x14ac:dyDescent="0.3">
      <c r="AB885" s="207" t="s">
        <v>25</v>
      </c>
      <c r="AC885" s="207" t="s">
        <v>1083</v>
      </c>
      <c r="AD885" s="213">
        <v>3</v>
      </c>
    </row>
    <row r="886" spans="28:30" x14ac:dyDescent="0.3">
      <c r="AB886" s="207" t="s">
        <v>205</v>
      </c>
      <c r="AC886" s="207" t="s">
        <v>1084</v>
      </c>
      <c r="AD886" s="213">
        <v>2</v>
      </c>
    </row>
    <row r="887" spans="28:30" x14ac:dyDescent="0.3">
      <c r="AB887" s="207" t="s">
        <v>25</v>
      </c>
      <c r="AC887" s="207" t="s">
        <v>1085</v>
      </c>
      <c r="AD887" s="213">
        <v>2</v>
      </c>
    </row>
    <row r="888" spans="28:30" x14ac:dyDescent="0.3">
      <c r="AB888" s="207" t="s">
        <v>25</v>
      </c>
      <c r="AC888" s="207" t="s">
        <v>1086</v>
      </c>
      <c r="AD888" s="213">
        <v>2</v>
      </c>
    </row>
    <row r="889" spans="28:30" x14ac:dyDescent="0.3">
      <c r="AB889" s="207" t="s">
        <v>205</v>
      </c>
      <c r="AC889" s="207" t="s">
        <v>1087</v>
      </c>
      <c r="AD889" s="213">
        <v>2</v>
      </c>
    </row>
    <row r="890" spans="28:30" x14ac:dyDescent="0.3">
      <c r="AB890" s="207" t="s">
        <v>205</v>
      </c>
      <c r="AC890" s="207" t="s">
        <v>1088</v>
      </c>
      <c r="AD890" s="213">
        <v>3</v>
      </c>
    </row>
    <row r="891" spans="28:30" x14ac:dyDescent="0.3">
      <c r="AB891" s="207" t="s">
        <v>25</v>
      </c>
      <c r="AC891" s="207" t="s">
        <v>1089</v>
      </c>
      <c r="AD891" s="213">
        <v>2</v>
      </c>
    </row>
    <row r="892" spans="28:30" x14ac:dyDescent="0.3">
      <c r="AB892" s="207" t="s">
        <v>25</v>
      </c>
      <c r="AC892" s="207" t="s">
        <v>1090</v>
      </c>
      <c r="AD892" s="213">
        <v>2</v>
      </c>
    </row>
    <row r="893" spans="28:30" x14ac:dyDescent="0.3">
      <c r="AB893" s="207" t="s">
        <v>205</v>
      </c>
      <c r="AC893" s="207" t="s">
        <v>1091</v>
      </c>
      <c r="AD893" s="213">
        <v>2</v>
      </c>
    </row>
    <row r="894" spans="28:30" x14ac:dyDescent="0.3">
      <c r="AB894" s="207" t="s">
        <v>25</v>
      </c>
      <c r="AC894" s="207" t="s">
        <v>1092</v>
      </c>
      <c r="AD894" s="213">
        <v>2</v>
      </c>
    </row>
    <row r="895" spans="28:30" x14ac:dyDescent="0.3">
      <c r="AB895" s="207" t="s">
        <v>205</v>
      </c>
      <c r="AC895" s="207" t="s">
        <v>1093</v>
      </c>
      <c r="AD895" s="213">
        <v>1</v>
      </c>
    </row>
    <row r="896" spans="28:30" x14ac:dyDescent="0.3">
      <c r="AB896" s="207" t="s">
        <v>205</v>
      </c>
      <c r="AC896" s="207" t="s">
        <v>1094</v>
      </c>
      <c r="AD896" s="213">
        <v>1</v>
      </c>
    </row>
    <row r="897" spans="28:30" x14ac:dyDescent="0.3">
      <c r="AB897" s="207" t="s">
        <v>25</v>
      </c>
      <c r="AC897" s="207" t="s">
        <v>1095</v>
      </c>
      <c r="AD897" s="213">
        <v>3</v>
      </c>
    </row>
    <row r="898" spans="28:30" x14ac:dyDescent="0.3">
      <c r="AB898" s="207" t="s">
        <v>205</v>
      </c>
      <c r="AC898" s="207" t="s">
        <v>1096</v>
      </c>
      <c r="AD898" s="213">
        <v>2</v>
      </c>
    </row>
    <row r="899" spans="28:30" x14ac:dyDescent="0.3">
      <c r="AB899" s="207" t="s">
        <v>25</v>
      </c>
      <c r="AC899" s="207" t="s">
        <v>1097</v>
      </c>
      <c r="AD899" s="213">
        <v>2</v>
      </c>
    </row>
    <row r="900" spans="28:30" x14ac:dyDescent="0.3">
      <c r="AB900" s="207" t="s">
        <v>25</v>
      </c>
      <c r="AC900" s="207" t="s">
        <v>1098</v>
      </c>
      <c r="AD900" s="213">
        <v>3</v>
      </c>
    </row>
    <row r="901" spans="28:30" x14ac:dyDescent="0.3">
      <c r="AB901" s="207" t="s">
        <v>205</v>
      </c>
      <c r="AC901" s="207" t="s">
        <v>1099</v>
      </c>
      <c r="AD901" s="213">
        <v>2</v>
      </c>
    </row>
    <row r="902" spans="28:30" x14ac:dyDescent="0.3">
      <c r="AB902" s="207" t="s">
        <v>205</v>
      </c>
      <c r="AC902" s="207" t="s">
        <v>1100</v>
      </c>
      <c r="AD902" s="213">
        <v>1</v>
      </c>
    </row>
    <row r="903" spans="28:30" x14ac:dyDescent="0.3">
      <c r="AB903" s="207" t="s">
        <v>205</v>
      </c>
      <c r="AC903" s="207" t="s">
        <v>1101</v>
      </c>
      <c r="AD903" s="213">
        <v>2</v>
      </c>
    </row>
    <row r="904" spans="28:30" x14ac:dyDescent="0.3">
      <c r="AB904" s="207" t="s">
        <v>205</v>
      </c>
      <c r="AC904" s="207" t="s">
        <v>1102</v>
      </c>
      <c r="AD904" s="213">
        <v>1</v>
      </c>
    </row>
    <row r="905" spans="28:30" x14ac:dyDescent="0.3">
      <c r="AB905" s="207" t="s">
        <v>205</v>
      </c>
      <c r="AC905" s="207" t="s">
        <v>1103</v>
      </c>
      <c r="AD905" s="213">
        <v>1</v>
      </c>
    </row>
    <row r="906" spans="28:30" x14ac:dyDescent="0.3">
      <c r="AB906" s="207" t="s">
        <v>205</v>
      </c>
      <c r="AC906" s="207" t="s">
        <v>1104</v>
      </c>
      <c r="AD906" s="213">
        <v>2</v>
      </c>
    </row>
    <row r="907" spans="28:30" x14ac:dyDescent="0.3">
      <c r="AB907" s="207" t="s">
        <v>25</v>
      </c>
      <c r="AC907" s="207" t="s">
        <v>1105</v>
      </c>
      <c r="AD907" s="213">
        <v>2</v>
      </c>
    </row>
    <row r="908" spans="28:30" x14ac:dyDescent="0.3">
      <c r="AB908" s="207" t="s">
        <v>205</v>
      </c>
      <c r="AC908" s="207" t="s">
        <v>1106</v>
      </c>
      <c r="AD908" s="213">
        <v>2</v>
      </c>
    </row>
    <row r="909" spans="28:30" x14ac:dyDescent="0.3">
      <c r="AB909" s="207" t="s">
        <v>25</v>
      </c>
      <c r="AC909" s="207" t="s">
        <v>1107</v>
      </c>
      <c r="AD909" s="213">
        <v>3</v>
      </c>
    </row>
    <row r="910" spans="28:30" x14ac:dyDescent="0.3">
      <c r="AB910" s="207" t="s">
        <v>205</v>
      </c>
      <c r="AC910" s="207" t="s">
        <v>1108</v>
      </c>
      <c r="AD910" s="213">
        <v>2</v>
      </c>
    </row>
    <row r="911" spans="28:30" x14ac:dyDescent="0.3">
      <c r="AB911" s="207" t="s">
        <v>205</v>
      </c>
      <c r="AC911" s="207" t="s">
        <v>1109</v>
      </c>
      <c r="AD911" s="213">
        <v>2</v>
      </c>
    </row>
    <row r="912" spans="28:30" x14ac:dyDescent="0.3">
      <c r="AB912" s="207" t="s">
        <v>25</v>
      </c>
      <c r="AC912" s="207" t="s">
        <v>1110</v>
      </c>
      <c r="AD912" s="213">
        <v>2</v>
      </c>
    </row>
    <row r="913" spans="28:30" x14ac:dyDescent="0.3">
      <c r="AB913" s="207" t="s">
        <v>205</v>
      </c>
      <c r="AC913" s="207" t="s">
        <v>1111</v>
      </c>
      <c r="AD913" s="213">
        <v>2</v>
      </c>
    </row>
    <row r="914" spans="28:30" x14ac:dyDescent="0.3">
      <c r="AB914" s="207" t="s">
        <v>25</v>
      </c>
      <c r="AC914" s="207" t="s">
        <v>1112</v>
      </c>
      <c r="AD914" s="213">
        <v>2</v>
      </c>
    </row>
    <row r="915" spans="28:30" x14ac:dyDescent="0.3">
      <c r="AB915" s="207" t="s">
        <v>25</v>
      </c>
      <c r="AC915" s="207" t="s">
        <v>1113</v>
      </c>
      <c r="AD915" s="213">
        <v>2</v>
      </c>
    </row>
    <row r="916" spans="28:30" x14ac:dyDescent="0.3">
      <c r="AB916" s="207" t="s">
        <v>25</v>
      </c>
      <c r="AC916" s="207" t="s">
        <v>1114</v>
      </c>
      <c r="AD916" s="213">
        <v>2</v>
      </c>
    </row>
    <row r="917" spans="28:30" x14ac:dyDescent="0.3">
      <c r="AB917" s="207" t="s">
        <v>25</v>
      </c>
      <c r="AC917" s="207" t="s">
        <v>1115</v>
      </c>
      <c r="AD917" s="213">
        <v>2</v>
      </c>
    </row>
    <row r="918" spans="28:30" x14ac:dyDescent="0.3">
      <c r="AB918" s="207" t="s">
        <v>205</v>
      </c>
      <c r="AC918" s="207" t="s">
        <v>1116</v>
      </c>
      <c r="AD918" s="213">
        <v>2</v>
      </c>
    </row>
    <row r="919" spans="28:30" x14ac:dyDescent="0.3">
      <c r="AB919" s="207" t="s">
        <v>25</v>
      </c>
      <c r="AC919" s="207" t="s">
        <v>1117</v>
      </c>
      <c r="AD919" s="213">
        <v>2</v>
      </c>
    </row>
    <row r="920" spans="28:30" x14ac:dyDescent="0.3">
      <c r="AB920" s="207" t="s">
        <v>25</v>
      </c>
      <c r="AC920" s="207" t="s">
        <v>1118</v>
      </c>
      <c r="AD920" s="213">
        <v>3</v>
      </c>
    </row>
    <row r="921" spans="28:30" x14ac:dyDescent="0.3">
      <c r="AB921" s="207" t="s">
        <v>205</v>
      </c>
      <c r="AC921" s="207" t="s">
        <v>1119</v>
      </c>
      <c r="AD921" s="213">
        <v>1</v>
      </c>
    </row>
    <row r="922" spans="28:30" x14ac:dyDescent="0.3">
      <c r="AB922" s="207" t="s">
        <v>205</v>
      </c>
      <c r="AC922" s="207" t="s">
        <v>1120</v>
      </c>
      <c r="AD922" s="213">
        <v>1</v>
      </c>
    </row>
    <row r="923" spans="28:30" x14ac:dyDescent="0.3">
      <c r="AB923" s="207" t="s">
        <v>205</v>
      </c>
      <c r="AC923" s="207" t="s">
        <v>1121</v>
      </c>
      <c r="AD923" s="213">
        <v>3</v>
      </c>
    </row>
    <row r="924" spans="28:30" x14ac:dyDescent="0.3">
      <c r="AB924" s="207" t="s">
        <v>25</v>
      </c>
      <c r="AC924" s="207" t="s">
        <v>1122</v>
      </c>
      <c r="AD924" s="213">
        <v>2</v>
      </c>
    </row>
    <row r="925" spans="28:30" x14ac:dyDescent="0.3">
      <c r="AB925" s="207" t="s">
        <v>205</v>
      </c>
      <c r="AC925" s="207" t="s">
        <v>1123</v>
      </c>
      <c r="AD925" s="213">
        <v>1</v>
      </c>
    </row>
    <row r="926" spans="28:30" x14ac:dyDescent="0.3">
      <c r="AB926" s="207" t="s">
        <v>205</v>
      </c>
      <c r="AC926" s="207" t="s">
        <v>1124</v>
      </c>
      <c r="AD926" s="213">
        <v>2</v>
      </c>
    </row>
    <row r="927" spans="28:30" x14ac:dyDescent="0.3">
      <c r="AB927" s="207" t="s">
        <v>205</v>
      </c>
      <c r="AC927" s="207" t="s">
        <v>1125</v>
      </c>
      <c r="AD927" s="213">
        <v>2</v>
      </c>
    </row>
    <row r="928" spans="28:30" x14ac:dyDescent="0.3">
      <c r="AB928" s="207" t="s">
        <v>205</v>
      </c>
      <c r="AC928" s="207" t="s">
        <v>1126</v>
      </c>
      <c r="AD928" s="213">
        <v>2</v>
      </c>
    </row>
    <row r="929" spans="28:30" x14ac:dyDescent="0.3">
      <c r="AB929" s="207" t="s">
        <v>25</v>
      </c>
      <c r="AC929" s="207" t="s">
        <v>1127</v>
      </c>
      <c r="AD929" s="213">
        <v>2</v>
      </c>
    </row>
    <row r="930" spans="28:30" x14ac:dyDescent="0.3">
      <c r="AB930" s="207" t="s">
        <v>25</v>
      </c>
      <c r="AC930" s="207" t="s">
        <v>1128</v>
      </c>
      <c r="AD930" s="213">
        <v>2</v>
      </c>
    </row>
    <row r="931" spans="28:30" x14ac:dyDescent="0.3">
      <c r="AB931" s="207" t="s">
        <v>25</v>
      </c>
      <c r="AC931" s="207" t="s">
        <v>1129</v>
      </c>
      <c r="AD931" s="213">
        <v>3</v>
      </c>
    </row>
    <row r="932" spans="28:30" x14ac:dyDescent="0.3">
      <c r="AB932" s="207" t="s">
        <v>25</v>
      </c>
      <c r="AC932" s="207" t="s">
        <v>1130</v>
      </c>
      <c r="AD932" s="213">
        <v>2</v>
      </c>
    </row>
    <row r="933" spans="28:30" x14ac:dyDescent="0.3">
      <c r="AB933" s="207" t="s">
        <v>205</v>
      </c>
      <c r="AC933" s="207" t="s">
        <v>1131</v>
      </c>
      <c r="AD933" s="213">
        <v>2</v>
      </c>
    </row>
    <row r="934" spans="28:30" x14ac:dyDescent="0.3">
      <c r="AB934" s="207" t="s">
        <v>25</v>
      </c>
      <c r="AC934" s="207" t="s">
        <v>1132</v>
      </c>
      <c r="AD934" s="213">
        <v>2</v>
      </c>
    </row>
    <row r="935" spans="28:30" x14ac:dyDescent="0.3">
      <c r="AB935" s="207" t="s">
        <v>205</v>
      </c>
      <c r="AC935" s="207" t="s">
        <v>1133</v>
      </c>
      <c r="AD935" s="213">
        <v>2</v>
      </c>
    </row>
    <row r="936" spans="28:30" x14ac:dyDescent="0.3">
      <c r="AB936" s="207" t="s">
        <v>25</v>
      </c>
      <c r="AC936" s="207" t="s">
        <v>1134</v>
      </c>
      <c r="AD936" s="213">
        <v>2</v>
      </c>
    </row>
    <row r="937" spans="28:30" x14ac:dyDescent="0.3">
      <c r="AB937" s="207" t="s">
        <v>205</v>
      </c>
      <c r="AC937" s="207" t="s">
        <v>1135</v>
      </c>
      <c r="AD937" s="213">
        <v>2</v>
      </c>
    </row>
    <row r="938" spans="28:30" x14ac:dyDescent="0.3">
      <c r="AB938" s="207" t="s">
        <v>25</v>
      </c>
      <c r="AC938" s="207" t="s">
        <v>1136</v>
      </c>
      <c r="AD938" s="213">
        <v>2</v>
      </c>
    </row>
    <row r="939" spans="28:30" x14ac:dyDescent="0.3">
      <c r="AB939" s="207" t="s">
        <v>205</v>
      </c>
      <c r="AC939" s="207" t="s">
        <v>1137</v>
      </c>
      <c r="AD939" s="213">
        <v>2</v>
      </c>
    </row>
    <row r="940" spans="28:30" x14ac:dyDescent="0.3">
      <c r="AB940" s="207" t="s">
        <v>205</v>
      </c>
      <c r="AC940" s="207" t="s">
        <v>1138</v>
      </c>
      <c r="AD940" s="213">
        <v>2</v>
      </c>
    </row>
    <row r="941" spans="28:30" x14ac:dyDescent="0.3">
      <c r="AB941" s="207" t="s">
        <v>205</v>
      </c>
      <c r="AC941" s="207" t="s">
        <v>1139</v>
      </c>
      <c r="AD941" s="213">
        <v>2</v>
      </c>
    </row>
    <row r="942" spans="28:30" x14ac:dyDescent="0.3">
      <c r="AB942" s="207" t="s">
        <v>205</v>
      </c>
      <c r="AC942" s="207" t="s">
        <v>1140</v>
      </c>
      <c r="AD942" s="213">
        <v>2</v>
      </c>
    </row>
    <row r="943" spans="28:30" x14ac:dyDescent="0.3">
      <c r="AB943" s="207" t="s">
        <v>205</v>
      </c>
      <c r="AC943" s="207" t="s">
        <v>1141</v>
      </c>
      <c r="AD943" s="213">
        <v>2</v>
      </c>
    </row>
    <row r="944" spans="28:30" x14ac:dyDescent="0.3">
      <c r="AB944" s="207" t="s">
        <v>25</v>
      </c>
      <c r="AC944" s="207" t="s">
        <v>1142</v>
      </c>
      <c r="AD944" s="213">
        <v>2</v>
      </c>
    </row>
    <row r="945" spans="28:30" x14ac:dyDescent="0.3">
      <c r="AB945" s="207" t="s">
        <v>205</v>
      </c>
      <c r="AC945" s="207" t="s">
        <v>1143</v>
      </c>
      <c r="AD945" s="213">
        <v>2</v>
      </c>
    </row>
    <row r="946" spans="28:30" x14ac:dyDescent="0.3">
      <c r="AB946" s="207" t="s">
        <v>205</v>
      </c>
      <c r="AC946" s="207" t="s">
        <v>1144</v>
      </c>
      <c r="AD946" s="213">
        <v>2</v>
      </c>
    </row>
    <row r="947" spans="28:30" x14ac:dyDescent="0.3">
      <c r="AB947" s="207" t="s">
        <v>205</v>
      </c>
      <c r="AC947" s="207" t="s">
        <v>1145</v>
      </c>
      <c r="AD947" s="213">
        <v>2</v>
      </c>
    </row>
    <row r="948" spans="28:30" x14ac:dyDescent="0.3">
      <c r="AB948" s="207" t="s">
        <v>25</v>
      </c>
      <c r="AC948" s="207" t="s">
        <v>1146</v>
      </c>
      <c r="AD948" s="213">
        <v>2</v>
      </c>
    </row>
    <row r="949" spans="28:30" x14ac:dyDescent="0.3">
      <c r="AB949" s="207" t="s">
        <v>205</v>
      </c>
      <c r="AC949" s="207" t="s">
        <v>1147</v>
      </c>
      <c r="AD949" s="213">
        <v>2</v>
      </c>
    </row>
    <row r="950" spans="28:30" x14ac:dyDescent="0.3">
      <c r="AB950" s="207" t="s">
        <v>205</v>
      </c>
      <c r="AC950" s="207" t="s">
        <v>1148</v>
      </c>
      <c r="AD950" s="213">
        <v>2</v>
      </c>
    </row>
    <row r="951" spans="28:30" x14ac:dyDescent="0.3">
      <c r="AB951" s="207" t="s">
        <v>25</v>
      </c>
      <c r="AC951" s="207" t="s">
        <v>1149</v>
      </c>
      <c r="AD951" s="213">
        <v>3</v>
      </c>
    </row>
    <row r="952" spans="28:30" x14ac:dyDescent="0.3">
      <c r="AB952" s="207" t="s">
        <v>25</v>
      </c>
      <c r="AC952" s="207" t="s">
        <v>360</v>
      </c>
      <c r="AD952" s="213">
        <v>2</v>
      </c>
    </row>
    <row r="953" spans="28:30" x14ac:dyDescent="0.3">
      <c r="AB953" s="207" t="s">
        <v>205</v>
      </c>
      <c r="AC953" s="207" t="s">
        <v>1150</v>
      </c>
      <c r="AD953" s="213">
        <v>2</v>
      </c>
    </row>
    <row r="954" spans="28:30" x14ac:dyDescent="0.3">
      <c r="AB954" s="207" t="s">
        <v>205</v>
      </c>
      <c r="AC954" s="207" t="s">
        <v>1151</v>
      </c>
      <c r="AD954" s="213">
        <v>2</v>
      </c>
    </row>
    <row r="955" spans="28:30" x14ac:dyDescent="0.3">
      <c r="AB955" s="207" t="s">
        <v>205</v>
      </c>
      <c r="AC955" s="207" t="s">
        <v>1152</v>
      </c>
      <c r="AD955" s="213">
        <v>2</v>
      </c>
    </row>
    <row r="956" spans="28:30" x14ac:dyDescent="0.3">
      <c r="AB956" s="207" t="s">
        <v>205</v>
      </c>
      <c r="AC956" s="207" t="s">
        <v>1153</v>
      </c>
      <c r="AD956" s="213">
        <v>2</v>
      </c>
    </row>
    <row r="957" spans="28:30" x14ac:dyDescent="0.3">
      <c r="AB957" s="207" t="s">
        <v>25</v>
      </c>
      <c r="AC957" s="207" t="s">
        <v>1154</v>
      </c>
      <c r="AD957" s="213">
        <v>2</v>
      </c>
    </row>
    <row r="958" spans="28:30" x14ac:dyDescent="0.3">
      <c r="AB958" s="207" t="s">
        <v>205</v>
      </c>
      <c r="AC958" s="207" t="s">
        <v>1155</v>
      </c>
      <c r="AD958" s="213">
        <v>2</v>
      </c>
    </row>
    <row r="959" spans="28:30" x14ac:dyDescent="0.3">
      <c r="AB959" s="207" t="s">
        <v>25</v>
      </c>
      <c r="AC959" s="207" t="s">
        <v>1156</v>
      </c>
      <c r="AD959" s="213">
        <v>3</v>
      </c>
    </row>
    <row r="960" spans="28:30" x14ac:dyDescent="0.3">
      <c r="AB960" s="207" t="s">
        <v>205</v>
      </c>
      <c r="AC960" s="207" t="s">
        <v>1157</v>
      </c>
      <c r="AD960" s="213">
        <v>2</v>
      </c>
    </row>
    <row r="961" spans="28:30" x14ac:dyDescent="0.3">
      <c r="AB961" s="207" t="s">
        <v>205</v>
      </c>
      <c r="AC961" s="207" t="s">
        <v>1158</v>
      </c>
      <c r="AD961" s="213">
        <v>2</v>
      </c>
    </row>
    <row r="962" spans="28:30" x14ac:dyDescent="0.3">
      <c r="AB962" s="207" t="s">
        <v>205</v>
      </c>
      <c r="AC962" s="207" t="s">
        <v>1159</v>
      </c>
      <c r="AD962" s="213">
        <v>2</v>
      </c>
    </row>
    <row r="963" spans="28:30" x14ac:dyDescent="0.3">
      <c r="AB963" s="207" t="s">
        <v>205</v>
      </c>
      <c r="AC963" s="207" t="s">
        <v>1160</v>
      </c>
      <c r="AD963" s="213">
        <v>2</v>
      </c>
    </row>
    <row r="964" spans="28:30" x14ac:dyDescent="0.3">
      <c r="AB964" s="207" t="s">
        <v>205</v>
      </c>
      <c r="AC964" s="207" t="s">
        <v>1161</v>
      </c>
      <c r="AD964" s="213">
        <v>2</v>
      </c>
    </row>
    <row r="965" spans="28:30" x14ac:dyDescent="0.3">
      <c r="AB965" s="207" t="s">
        <v>205</v>
      </c>
      <c r="AC965" s="207" t="s">
        <v>1162</v>
      </c>
      <c r="AD965" s="213">
        <v>2</v>
      </c>
    </row>
    <row r="966" spans="28:30" x14ac:dyDescent="0.3">
      <c r="AB966" s="207" t="s">
        <v>205</v>
      </c>
      <c r="AC966" s="207" t="s">
        <v>1163</v>
      </c>
      <c r="AD966" s="213">
        <v>3</v>
      </c>
    </row>
    <row r="967" spans="28:30" x14ac:dyDescent="0.3">
      <c r="AB967" s="207" t="s">
        <v>205</v>
      </c>
      <c r="AC967" s="207" t="s">
        <v>1164</v>
      </c>
      <c r="AD967" s="213">
        <v>2</v>
      </c>
    </row>
    <row r="968" spans="28:30" x14ac:dyDescent="0.3">
      <c r="AB968" s="207" t="s">
        <v>25</v>
      </c>
      <c r="AC968" s="207" t="s">
        <v>1165</v>
      </c>
      <c r="AD968" s="213">
        <v>3</v>
      </c>
    </row>
    <row r="969" spans="28:30" x14ac:dyDescent="0.3">
      <c r="AB969" s="207" t="s">
        <v>205</v>
      </c>
      <c r="AC969" s="207" t="s">
        <v>1166</v>
      </c>
      <c r="AD969" s="213">
        <v>2</v>
      </c>
    </row>
    <row r="970" spans="28:30" x14ac:dyDescent="0.3">
      <c r="AB970" s="207" t="s">
        <v>25</v>
      </c>
      <c r="AC970" s="207" t="s">
        <v>1167</v>
      </c>
      <c r="AD970" s="213">
        <v>2</v>
      </c>
    </row>
    <row r="971" spans="28:30" x14ac:dyDescent="0.3">
      <c r="AB971" s="207" t="s">
        <v>212</v>
      </c>
      <c r="AC971" s="207" t="s">
        <v>1168</v>
      </c>
      <c r="AD971" s="213">
        <v>2</v>
      </c>
    </row>
    <row r="972" spans="28:30" x14ac:dyDescent="0.3">
      <c r="AB972" s="207" t="s">
        <v>25</v>
      </c>
      <c r="AC972" s="207" t="s">
        <v>1169</v>
      </c>
      <c r="AD972" s="213">
        <v>3</v>
      </c>
    </row>
    <row r="973" spans="28:30" x14ac:dyDescent="0.3">
      <c r="AB973" s="207" t="s">
        <v>205</v>
      </c>
      <c r="AC973" s="207" t="s">
        <v>1170</v>
      </c>
      <c r="AD973" s="213">
        <v>3</v>
      </c>
    </row>
    <row r="974" spans="28:30" x14ac:dyDescent="0.3">
      <c r="AB974" s="207" t="s">
        <v>25</v>
      </c>
      <c r="AC974" s="207" t="s">
        <v>1171</v>
      </c>
      <c r="AD974" s="213">
        <v>3</v>
      </c>
    </row>
    <row r="975" spans="28:30" x14ac:dyDescent="0.3">
      <c r="AB975" s="207" t="s">
        <v>25</v>
      </c>
      <c r="AC975" s="207" t="s">
        <v>1172</v>
      </c>
      <c r="AD975" s="213">
        <v>3</v>
      </c>
    </row>
    <row r="976" spans="28:30" x14ac:dyDescent="0.3">
      <c r="AB976" s="207" t="s">
        <v>25</v>
      </c>
      <c r="AC976" s="207" t="s">
        <v>1173</v>
      </c>
      <c r="AD976" s="213">
        <v>2</v>
      </c>
    </row>
    <row r="977" spans="28:30" x14ac:dyDescent="0.3">
      <c r="AB977" s="207" t="s">
        <v>25</v>
      </c>
      <c r="AC977" s="207" t="s">
        <v>1174</v>
      </c>
      <c r="AD977" s="213">
        <v>3</v>
      </c>
    </row>
    <row r="978" spans="28:30" x14ac:dyDescent="0.3">
      <c r="AB978" s="207" t="s">
        <v>25</v>
      </c>
      <c r="AC978" s="207" t="s">
        <v>1175</v>
      </c>
      <c r="AD978" s="213">
        <v>2</v>
      </c>
    </row>
    <row r="979" spans="28:30" x14ac:dyDescent="0.3">
      <c r="AB979" s="207" t="s">
        <v>25</v>
      </c>
      <c r="AC979" s="207" t="s">
        <v>1176</v>
      </c>
      <c r="AD979" s="213">
        <v>3</v>
      </c>
    </row>
    <row r="980" spans="28:30" x14ac:dyDescent="0.3">
      <c r="AB980" s="207" t="s">
        <v>205</v>
      </c>
      <c r="AC980" s="207" t="s">
        <v>1177</v>
      </c>
      <c r="AD980" s="213">
        <v>2</v>
      </c>
    </row>
    <row r="981" spans="28:30" x14ac:dyDescent="0.3">
      <c r="AB981" s="207" t="s">
        <v>25</v>
      </c>
      <c r="AC981" s="207" t="s">
        <v>1178</v>
      </c>
      <c r="AD981" s="213">
        <v>2</v>
      </c>
    </row>
    <row r="982" spans="28:30" x14ac:dyDescent="0.3">
      <c r="AB982" s="207" t="s">
        <v>205</v>
      </c>
      <c r="AC982" s="207" t="s">
        <v>5845</v>
      </c>
      <c r="AD982" s="213">
        <v>2</v>
      </c>
    </row>
    <row r="983" spans="28:30" x14ac:dyDescent="0.3">
      <c r="AB983" s="207" t="s">
        <v>205</v>
      </c>
      <c r="AC983" s="207" t="s">
        <v>1179</v>
      </c>
      <c r="AD983" s="213">
        <v>2</v>
      </c>
    </row>
    <row r="984" spans="28:30" x14ac:dyDescent="0.3">
      <c r="AB984" s="207" t="s">
        <v>205</v>
      </c>
      <c r="AC984" s="207" t="s">
        <v>1180</v>
      </c>
      <c r="AD984" s="213">
        <v>2</v>
      </c>
    </row>
    <row r="985" spans="28:30" x14ac:dyDescent="0.3">
      <c r="AB985" s="207" t="s">
        <v>25</v>
      </c>
      <c r="AC985" s="207" t="s">
        <v>1181</v>
      </c>
      <c r="AD985" s="213">
        <v>2</v>
      </c>
    </row>
    <row r="986" spans="28:30" x14ac:dyDescent="0.3">
      <c r="AB986" s="207" t="s">
        <v>25</v>
      </c>
      <c r="AC986" s="207" t="s">
        <v>1182</v>
      </c>
      <c r="AD986" s="213">
        <v>3</v>
      </c>
    </row>
    <row r="987" spans="28:30" x14ac:dyDescent="0.3">
      <c r="AB987" s="207" t="s">
        <v>205</v>
      </c>
      <c r="AC987" s="207" t="s">
        <v>1183</v>
      </c>
      <c r="AD987" s="213">
        <v>2</v>
      </c>
    </row>
    <row r="988" spans="28:30" x14ac:dyDescent="0.3">
      <c r="AB988" s="207" t="s">
        <v>25</v>
      </c>
      <c r="AC988" s="207" t="s">
        <v>1184</v>
      </c>
      <c r="AD988" s="213">
        <v>3</v>
      </c>
    </row>
    <row r="989" spans="28:30" x14ac:dyDescent="0.3">
      <c r="AB989" s="207" t="s">
        <v>205</v>
      </c>
      <c r="AC989" s="207" t="s">
        <v>1185</v>
      </c>
      <c r="AD989" s="213">
        <v>2</v>
      </c>
    </row>
    <row r="990" spans="28:30" x14ac:dyDescent="0.3">
      <c r="AB990" s="207" t="s">
        <v>25</v>
      </c>
      <c r="AC990" s="207" t="s">
        <v>1186</v>
      </c>
      <c r="AD990" s="213">
        <v>3</v>
      </c>
    </row>
    <row r="991" spans="28:30" x14ac:dyDescent="0.3">
      <c r="AB991" s="207" t="s">
        <v>205</v>
      </c>
      <c r="AC991" s="207" t="s">
        <v>1187</v>
      </c>
      <c r="AD991" s="213">
        <v>2</v>
      </c>
    </row>
    <row r="992" spans="28:30" x14ac:dyDescent="0.3">
      <c r="AB992" s="207" t="s">
        <v>25</v>
      </c>
      <c r="AC992" s="207" t="s">
        <v>1188</v>
      </c>
      <c r="AD992" s="213">
        <v>2</v>
      </c>
    </row>
    <row r="993" spans="28:30" x14ac:dyDescent="0.3">
      <c r="AB993" s="207" t="s">
        <v>25</v>
      </c>
      <c r="AC993" s="207" t="s">
        <v>1189</v>
      </c>
      <c r="AD993" s="213">
        <v>2</v>
      </c>
    </row>
    <row r="994" spans="28:30" x14ac:dyDescent="0.3">
      <c r="AB994" s="207" t="s">
        <v>25</v>
      </c>
      <c r="AC994" s="207" t="s">
        <v>1190</v>
      </c>
      <c r="AD994" s="213">
        <v>2</v>
      </c>
    </row>
    <row r="995" spans="28:30" x14ac:dyDescent="0.3">
      <c r="AB995" s="207" t="s">
        <v>205</v>
      </c>
      <c r="AC995" s="207" t="s">
        <v>1191</v>
      </c>
      <c r="AD995" s="213">
        <v>2</v>
      </c>
    </row>
    <row r="996" spans="28:30" x14ac:dyDescent="0.3">
      <c r="AB996" s="207" t="s">
        <v>205</v>
      </c>
      <c r="AC996" s="207" t="s">
        <v>1192</v>
      </c>
      <c r="AD996" s="213">
        <v>2</v>
      </c>
    </row>
    <row r="997" spans="28:30" x14ac:dyDescent="0.3">
      <c r="AB997" s="207" t="s">
        <v>25</v>
      </c>
      <c r="AC997" s="207" t="s">
        <v>5846</v>
      </c>
      <c r="AD997" s="213">
        <v>2</v>
      </c>
    </row>
    <row r="998" spans="28:30" x14ac:dyDescent="0.3">
      <c r="AB998" s="207" t="s">
        <v>25</v>
      </c>
      <c r="AC998" s="207" t="s">
        <v>1193</v>
      </c>
      <c r="AD998" s="213">
        <v>3</v>
      </c>
    </row>
    <row r="999" spans="28:30" x14ac:dyDescent="0.3">
      <c r="AB999" s="207" t="s">
        <v>25</v>
      </c>
      <c r="AC999" s="207" t="s">
        <v>1194</v>
      </c>
      <c r="AD999" s="213">
        <v>3</v>
      </c>
    </row>
    <row r="1000" spans="28:30" x14ac:dyDescent="0.3">
      <c r="AB1000" s="207" t="s">
        <v>205</v>
      </c>
      <c r="AC1000" s="207" t="s">
        <v>1195</v>
      </c>
      <c r="AD1000" s="213">
        <v>2</v>
      </c>
    </row>
    <row r="1001" spans="28:30" x14ac:dyDescent="0.3">
      <c r="AB1001" s="207" t="s">
        <v>25</v>
      </c>
      <c r="AC1001" s="207" t="s">
        <v>1196</v>
      </c>
      <c r="AD1001" s="213">
        <v>2</v>
      </c>
    </row>
    <row r="1002" spans="28:30" x14ac:dyDescent="0.3">
      <c r="AB1002" s="207" t="s">
        <v>205</v>
      </c>
      <c r="AC1002" s="207" t="s">
        <v>1197</v>
      </c>
      <c r="AD1002" s="213">
        <v>2</v>
      </c>
    </row>
    <row r="1003" spans="28:30" x14ac:dyDescent="0.3">
      <c r="AB1003" s="207" t="s">
        <v>25</v>
      </c>
      <c r="AC1003" s="207" t="s">
        <v>1198</v>
      </c>
      <c r="AD1003" s="213">
        <v>2</v>
      </c>
    </row>
    <row r="1004" spans="28:30" x14ac:dyDescent="0.3">
      <c r="AB1004" s="207" t="s">
        <v>212</v>
      </c>
      <c r="AC1004" s="207" t="s">
        <v>1199</v>
      </c>
      <c r="AD1004" s="213">
        <v>2</v>
      </c>
    </row>
    <row r="1005" spans="28:30" x14ac:dyDescent="0.3">
      <c r="AB1005" s="207" t="s">
        <v>25</v>
      </c>
      <c r="AC1005" s="207" t="s">
        <v>1200</v>
      </c>
      <c r="AD1005" s="213">
        <v>2</v>
      </c>
    </row>
    <row r="1006" spans="28:30" x14ac:dyDescent="0.3">
      <c r="AB1006" s="207" t="s">
        <v>205</v>
      </c>
      <c r="AC1006" s="207" t="s">
        <v>1201</v>
      </c>
      <c r="AD1006" s="213">
        <v>2</v>
      </c>
    </row>
    <row r="1007" spans="28:30" x14ac:dyDescent="0.3">
      <c r="AB1007" s="207" t="s">
        <v>25</v>
      </c>
      <c r="AC1007" s="207" t="s">
        <v>1202</v>
      </c>
      <c r="AD1007" s="213">
        <v>3</v>
      </c>
    </row>
    <row r="1008" spans="28:30" x14ac:dyDescent="0.3">
      <c r="AB1008" s="207" t="s">
        <v>25</v>
      </c>
      <c r="AC1008" s="207" t="s">
        <v>1203</v>
      </c>
      <c r="AD1008" s="213">
        <v>2</v>
      </c>
    </row>
    <row r="1009" spans="28:30" x14ac:dyDescent="0.3">
      <c r="AB1009" s="207" t="s">
        <v>205</v>
      </c>
      <c r="AC1009" s="207" t="s">
        <v>1204</v>
      </c>
      <c r="AD1009" s="213">
        <v>2</v>
      </c>
    </row>
    <row r="1010" spans="28:30" x14ac:dyDescent="0.3">
      <c r="AB1010" s="207" t="s">
        <v>205</v>
      </c>
      <c r="AC1010" s="207" t="s">
        <v>1205</v>
      </c>
      <c r="AD1010" s="213">
        <v>3</v>
      </c>
    </row>
    <row r="1011" spans="28:30" x14ac:dyDescent="0.3">
      <c r="AB1011" s="207" t="s">
        <v>25</v>
      </c>
      <c r="AC1011" s="207" t="s">
        <v>1206</v>
      </c>
      <c r="AD1011" s="213">
        <v>3</v>
      </c>
    </row>
    <row r="1012" spans="28:30" x14ac:dyDescent="0.3">
      <c r="AB1012" s="207" t="s">
        <v>205</v>
      </c>
      <c r="AC1012" s="207" t="s">
        <v>1207</v>
      </c>
      <c r="AD1012" s="213">
        <v>2</v>
      </c>
    </row>
    <row r="1013" spans="28:30" x14ac:dyDescent="0.3">
      <c r="AB1013" s="207" t="s">
        <v>25</v>
      </c>
      <c r="AC1013" s="207" t="s">
        <v>1208</v>
      </c>
      <c r="AD1013" s="213">
        <v>2</v>
      </c>
    </row>
    <row r="1014" spans="28:30" x14ac:dyDescent="0.3">
      <c r="AB1014" s="207" t="s">
        <v>205</v>
      </c>
      <c r="AC1014" s="207" t="s">
        <v>1209</v>
      </c>
      <c r="AD1014" s="213">
        <v>2</v>
      </c>
    </row>
    <row r="1015" spans="28:30" x14ac:dyDescent="0.3">
      <c r="AB1015" s="207" t="s">
        <v>205</v>
      </c>
      <c r="AC1015" s="207" t="s">
        <v>1210</v>
      </c>
      <c r="AD1015" s="213">
        <v>2</v>
      </c>
    </row>
    <row r="1016" spans="28:30" x14ac:dyDescent="0.3">
      <c r="AB1016" s="207" t="s">
        <v>205</v>
      </c>
      <c r="AC1016" s="207" t="s">
        <v>1211</v>
      </c>
      <c r="AD1016" s="213">
        <v>2</v>
      </c>
    </row>
    <row r="1017" spans="28:30" x14ac:dyDescent="0.3">
      <c r="AB1017" s="207" t="s">
        <v>25</v>
      </c>
      <c r="AC1017" s="207" t="s">
        <v>1212</v>
      </c>
      <c r="AD1017" s="213">
        <v>2</v>
      </c>
    </row>
    <row r="1018" spans="28:30" x14ac:dyDescent="0.3">
      <c r="AB1018" s="207" t="s">
        <v>25</v>
      </c>
      <c r="AC1018" s="207" t="s">
        <v>542</v>
      </c>
      <c r="AD1018" s="213">
        <v>2</v>
      </c>
    </row>
    <row r="1019" spans="28:30" x14ac:dyDescent="0.3">
      <c r="AB1019" s="207" t="s">
        <v>25</v>
      </c>
      <c r="AC1019" s="207" t="s">
        <v>1213</v>
      </c>
      <c r="AD1019" s="213">
        <v>2</v>
      </c>
    </row>
    <row r="1020" spans="28:30" x14ac:dyDescent="0.3">
      <c r="AB1020" s="207" t="s">
        <v>205</v>
      </c>
      <c r="AC1020" s="207" t="s">
        <v>1214</v>
      </c>
      <c r="AD1020" s="213">
        <v>2</v>
      </c>
    </row>
    <row r="1021" spans="28:30" x14ac:dyDescent="0.3">
      <c r="AB1021" s="207" t="s">
        <v>205</v>
      </c>
      <c r="AC1021" s="207" t="s">
        <v>1215</v>
      </c>
      <c r="AD1021" s="213">
        <v>2</v>
      </c>
    </row>
    <row r="1022" spans="28:30" x14ac:dyDescent="0.3">
      <c r="AB1022" s="207" t="s">
        <v>25</v>
      </c>
      <c r="AC1022" s="207" t="s">
        <v>1216</v>
      </c>
      <c r="AD1022" s="213">
        <v>2</v>
      </c>
    </row>
    <row r="1023" spans="28:30" x14ac:dyDescent="0.3">
      <c r="AB1023" s="207" t="s">
        <v>25</v>
      </c>
      <c r="AC1023" s="207" t="s">
        <v>1217</v>
      </c>
      <c r="AD1023" s="213">
        <v>3</v>
      </c>
    </row>
    <row r="1024" spans="28:30" x14ac:dyDescent="0.3">
      <c r="AB1024" s="207" t="s">
        <v>205</v>
      </c>
      <c r="AC1024" s="207" t="s">
        <v>1218</v>
      </c>
      <c r="AD1024" s="213">
        <v>2</v>
      </c>
    </row>
    <row r="1025" spans="28:30" x14ac:dyDescent="0.3">
      <c r="AB1025" s="207" t="s">
        <v>205</v>
      </c>
      <c r="AC1025" s="207" t="s">
        <v>1219</v>
      </c>
      <c r="AD1025" s="213">
        <v>2</v>
      </c>
    </row>
    <row r="1026" spans="28:30" x14ac:dyDescent="0.3">
      <c r="AB1026" s="207" t="s">
        <v>25</v>
      </c>
      <c r="AC1026" s="207" t="s">
        <v>1220</v>
      </c>
      <c r="AD1026" s="213">
        <v>3</v>
      </c>
    </row>
    <row r="1027" spans="28:30" x14ac:dyDescent="0.3">
      <c r="AB1027" s="207" t="s">
        <v>205</v>
      </c>
      <c r="AC1027" s="207" t="s">
        <v>1221</v>
      </c>
      <c r="AD1027" s="213">
        <v>2</v>
      </c>
    </row>
    <row r="1028" spans="28:30" x14ac:dyDescent="0.3">
      <c r="AB1028" s="207" t="s">
        <v>25</v>
      </c>
      <c r="AC1028" s="207" t="s">
        <v>1222</v>
      </c>
      <c r="AD1028" s="213">
        <v>2</v>
      </c>
    </row>
    <row r="1029" spans="28:30" x14ac:dyDescent="0.3">
      <c r="AB1029" s="207" t="s">
        <v>25</v>
      </c>
      <c r="AC1029" s="207" t="s">
        <v>1223</v>
      </c>
      <c r="AD1029" s="213">
        <v>2</v>
      </c>
    </row>
    <row r="1030" spans="28:30" x14ac:dyDescent="0.3">
      <c r="AB1030" s="207" t="s">
        <v>205</v>
      </c>
      <c r="AC1030" s="207" t="s">
        <v>1224</v>
      </c>
      <c r="AD1030" s="213">
        <v>2</v>
      </c>
    </row>
    <row r="1031" spans="28:30" x14ac:dyDescent="0.3">
      <c r="AB1031" s="207" t="s">
        <v>205</v>
      </c>
      <c r="AC1031" s="207" t="s">
        <v>1225</v>
      </c>
      <c r="AD1031" s="213">
        <v>2</v>
      </c>
    </row>
    <row r="1032" spans="28:30" x14ac:dyDescent="0.3">
      <c r="AB1032" s="207" t="s">
        <v>205</v>
      </c>
      <c r="AC1032" s="207" t="s">
        <v>1226</v>
      </c>
      <c r="AD1032" s="213">
        <v>2</v>
      </c>
    </row>
    <row r="1033" spans="28:30" x14ac:dyDescent="0.3">
      <c r="AB1033" s="207" t="s">
        <v>205</v>
      </c>
      <c r="AC1033" s="207" t="s">
        <v>1227</v>
      </c>
      <c r="AD1033" s="213">
        <v>2</v>
      </c>
    </row>
    <row r="1034" spans="28:30" x14ac:dyDescent="0.3">
      <c r="AB1034" s="207" t="s">
        <v>205</v>
      </c>
      <c r="AC1034" s="207" t="s">
        <v>1228</v>
      </c>
      <c r="AD1034" s="213">
        <v>2</v>
      </c>
    </row>
    <row r="1035" spans="28:30" x14ac:dyDescent="0.3">
      <c r="AB1035" s="207" t="s">
        <v>205</v>
      </c>
      <c r="AC1035" s="207" t="s">
        <v>1229</v>
      </c>
      <c r="AD1035" s="213">
        <v>2</v>
      </c>
    </row>
    <row r="1036" spans="28:30" x14ac:dyDescent="0.3">
      <c r="AB1036" s="207" t="s">
        <v>205</v>
      </c>
      <c r="AC1036" s="207" t="s">
        <v>1230</v>
      </c>
      <c r="AD1036" s="213">
        <v>2</v>
      </c>
    </row>
    <row r="1037" spans="28:30" x14ac:dyDescent="0.3">
      <c r="AB1037" s="207" t="s">
        <v>205</v>
      </c>
      <c r="AC1037" s="207" t="s">
        <v>1231</v>
      </c>
      <c r="AD1037" s="213">
        <v>2</v>
      </c>
    </row>
    <row r="1038" spans="28:30" x14ac:dyDescent="0.3">
      <c r="AB1038" s="207" t="s">
        <v>205</v>
      </c>
      <c r="AC1038" s="207" t="s">
        <v>1232</v>
      </c>
      <c r="AD1038" s="213">
        <v>1</v>
      </c>
    </row>
    <row r="1039" spans="28:30" x14ac:dyDescent="0.3">
      <c r="AB1039" s="207" t="s">
        <v>205</v>
      </c>
      <c r="AC1039" s="207" t="s">
        <v>1233</v>
      </c>
      <c r="AD1039" s="213">
        <v>2</v>
      </c>
    </row>
    <row r="1040" spans="28:30" x14ac:dyDescent="0.3">
      <c r="AB1040" s="207" t="s">
        <v>205</v>
      </c>
      <c r="AC1040" s="207" t="s">
        <v>1234</v>
      </c>
      <c r="AD1040" s="213">
        <v>2</v>
      </c>
    </row>
    <row r="1041" spans="28:30" x14ac:dyDescent="0.3">
      <c r="AB1041" s="207" t="s">
        <v>205</v>
      </c>
      <c r="AC1041" s="207" t="s">
        <v>1235</v>
      </c>
      <c r="AD1041" s="213">
        <v>2</v>
      </c>
    </row>
    <row r="1042" spans="28:30" x14ac:dyDescent="0.3">
      <c r="AB1042" s="207" t="s">
        <v>205</v>
      </c>
      <c r="AC1042" s="207" t="s">
        <v>1236</v>
      </c>
      <c r="AD1042" s="213">
        <v>2</v>
      </c>
    </row>
    <row r="1043" spans="28:30" x14ac:dyDescent="0.3">
      <c r="AB1043" s="207" t="s">
        <v>205</v>
      </c>
      <c r="AC1043" s="207" t="s">
        <v>1237</v>
      </c>
      <c r="AD1043" s="213">
        <v>2</v>
      </c>
    </row>
    <row r="1044" spans="28:30" x14ac:dyDescent="0.3">
      <c r="AB1044" s="207" t="s">
        <v>205</v>
      </c>
      <c r="AC1044" s="207" t="s">
        <v>1238</v>
      </c>
      <c r="AD1044" s="213">
        <v>2</v>
      </c>
    </row>
    <row r="1045" spans="28:30" x14ac:dyDescent="0.3">
      <c r="AB1045" s="207" t="s">
        <v>205</v>
      </c>
      <c r="AC1045" s="207" t="s">
        <v>1239</v>
      </c>
      <c r="AD1045" s="213">
        <v>2</v>
      </c>
    </row>
    <row r="1046" spans="28:30" x14ac:dyDescent="0.3">
      <c r="AB1046" s="207" t="s">
        <v>205</v>
      </c>
      <c r="AC1046" s="207" t="s">
        <v>1240</v>
      </c>
      <c r="AD1046" s="213">
        <v>2</v>
      </c>
    </row>
    <row r="1047" spans="28:30" x14ac:dyDescent="0.3">
      <c r="AB1047" s="207" t="s">
        <v>205</v>
      </c>
      <c r="AC1047" s="207" t="s">
        <v>1241</v>
      </c>
      <c r="AD1047" s="213">
        <v>2</v>
      </c>
    </row>
    <row r="1048" spans="28:30" x14ac:dyDescent="0.3">
      <c r="AB1048" s="207" t="s">
        <v>205</v>
      </c>
      <c r="AC1048" s="207" t="s">
        <v>1242</v>
      </c>
      <c r="AD1048" s="213">
        <v>3</v>
      </c>
    </row>
    <row r="1049" spans="28:30" x14ac:dyDescent="0.3">
      <c r="AB1049" s="207" t="s">
        <v>205</v>
      </c>
      <c r="AC1049" s="207" t="s">
        <v>1243</v>
      </c>
      <c r="AD1049" s="213">
        <v>3</v>
      </c>
    </row>
    <row r="1050" spans="28:30" x14ac:dyDescent="0.3">
      <c r="AB1050" s="207" t="s">
        <v>205</v>
      </c>
      <c r="AC1050" s="207" t="s">
        <v>1244</v>
      </c>
      <c r="AD1050" s="213">
        <v>2</v>
      </c>
    </row>
    <row r="1051" spans="28:30" x14ac:dyDescent="0.3">
      <c r="AB1051" s="207" t="s">
        <v>205</v>
      </c>
      <c r="AC1051" s="207" t="s">
        <v>1245</v>
      </c>
      <c r="AD1051" s="213">
        <v>2</v>
      </c>
    </row>
    <row r="1052" spans="28:30" x14ac:dyDescent="0.3">
      <c r="AB1052" s="207" t="s">
        <v>205</v>
      </c>
      <c r="AC1052" s="207" t="s">
        <v>1246</v>
      </c>
      <c r="AD1052" s="213">
        <v>2</v>
      </c>
    </row>
    <row r="1053" spans="28:30" x14ac:dyDescent="0.3">
      <c r="AB1053" s="207" t="s">
        <v>205</v>
      </c>
      <c r="AC1053" s="207" t="s">
        <v>1247</v>
      </c>
      <c r="AD1053" s="213">
        <v>2</v>
      </c>
    </row>
    <row r="1054" spans="28:30" x14ac:dyDescent="0.3">
      <c r="AB1054" s="207" t="s">
        <v>205</v>
      </c>
      <c r="AC1054" s="207" t="s">
        <v>1248</v>
      </c>
      <c r="AD1054" s="213">
        <v>2</v>
      </c>
    </row>
    <row r="1055" spans="28:30" x14ac:dyDescent="0.3">
      <c r="AB1055" s="207" t="s">
        <v>205</v>
      </c>
      <c r="AC1055" s="207" t="s">
        <v>1249</v>
      </c>
      <c r="AD1055" s="213">
        <v>2</v>
      </c>
    </row>
    <row r="1056" spans="28:30" x14ac:dyDescent="0.3">
      <c r="AB1056" s="207" t="s">
        <v>205</v>
      </c>
      <c r="AC1056" s="207" t="s">
        <v>1250</v>
      </c>
      <c r="AD1056" s="213">
        <v>2</v>
      </c>
    </row>
    <row r="1057" spans="28:30" x14ac:dyDescent="0.3">
      <c r="AB1057" s="207" t="s">
        <v>205</v>
      </c>
      <c r="AC1057" s="207" t="s">
        <v>1251</v>
      </c>
      <c r="AD1057" s="213">
        <v>2</v>
      </c>
    </row>
    <row r="1058" spans="28:30" x14ac:dyDescent="0.3">
      <c r="AB1058" s="207" t="s">
        <v>25</v>
      </c>
      <c r="AC1058" s="207" t="s">
        <v>1252</v>
      </c>
      <c r="AD1058" s="213">
        <v>2</v>
      </c>
    </row>
    <row r="1059" spans="28:30" x14ac:dyDescent="0.3">
      <c r="AB1059" s="207" t="s">
        <v>205</v>
      </c>
      <c r="AC1059" s="207" t="s">
        <v>1253</v>
      </c>
      <c r="AD1059" s="213">
        <v>2</v>
      </c>
    </row>
    <row r="1060" spans="28:30" x14ac:dyDescent="0.3">
      <c r="AB1060" s="207" t="s">
        <v>25</v>
      </c>
      <c r="AC1060" s="207" t="s">
        <v>1254</v>
      </c>
      <c r="AD1060" s="213">
        <v>2</v>
      </c>
    </row>
    <row r="1061" spans="28:30" x14ac:dyDescent="0.3">
      <c r="AB1061" s="207" t="s">
        <v>205</v>
      </c>
      <c r="AC1061" s="207" t="s">
        <v>1255</v>
      </c>
      <c r="AD1061" s="213">
        <v>2</v>
      </c>
    </row>
    <row r="1062" spans="28:30" x14ac:dyDescent="0.3">
      <c r="AB1062" s="207" t="s">
        <v>205</v>
      </c>
      <c r="AC1062" s="207" t="s">
        <v>1256</v>
      </c>
      <c r="AD1062" s="213">
        <v>2</v>
      </c>
    </row>
    <row r="1063" spans="28:30" x14ac:dyDescent="0.3">
      <c r="AB1063" s="207" t="s">
        <v>25</v>
      </c>
      <c r="AC1063" s="207" t="s">
        <v>1257</v>
      </c>
      <c r="AD1063" s="213">
        <v>2</v>
      </c>
    </row>
    <row r="1064" spans="28:30" x14ac:dyDescent="0.3">
      <c r="AB1064" s="207" t="s">
        <v>205</v>
      </c>
      <c r="AC1064" s="207" t="s">
        <v>1258</v>
      </c>
      <c r="AD1064" s="213">
        <v>2</v>
      </c>
    </row>
    <row r="1065" spans="28:30" x14ac:dyDescent="0.3">
      <c r="AB1065" s="207" t="s">
        <v>25</v>
      </c>
      <c r="AC1065" s="207" t="s">
        <v>1259</v>
      </c>
      <c r="AD1065" s="213">
        <v>2</v>
      </c>
    </row>
    <row r="1066" spans="28:30" x14ac:dyDescent="0.3">
      <c r="AB1066" s="207" t="s">
        <v>205</v>
      </c>
      <c r="AC1066" s="207" t="s">
        <v>1260</v>
      </c>
      <c r="AD1066" s="213">
        <v>2</v>
      </c>
    </row>
    <row r="1067" spans="28:30" x14ac:dyDescent="0.3">
      <c r="AB1067" s="207" t="s">
        <v>205</v>
      </c>
      <c r="AC1067" s="207" t="s">
        <v>1261</v>
      </c>
      <c r="AD1067" s="213">
        <v>2</v>
      </c>
    </row>
    <row r="1068" spans="28:30" x14ac:dyDescent="0.3">
      <c r="AB1068" s="207" t="s">
        <v>205</v>
      </c>
      <c r="AC1068" s="207" t="s">
        <v>1262</v>
      </c>
      <c r="AD1068" s="213">
        <v>2</v>
      </c>
    </row>
    <row r="1069" spans="28:30" x14ac:dyDescent="0.3">
      <c r="AB1069" s="207" t="s">
        <v>205</v>
      </c>
      <c r="AC1069" s="207" t="s">
        <v>1263</v>
      </c>
      <c r="AD1069" s="213">
        <v>2</v>
      </c>
    </row>
    <row r="1070" spans="28:30" x14ac:dyDescent="0.3">
      <c r="AB1070" s="207" t="s">
        <v>205</v>
      </c>
      <c r="AC1070" s="207" t="s">
        <v>1264</v>
      </c>
      <c r="AD1070" s="213">
        <v>2</v>
      </c>
    </row>
    <row r="1071" spans="28:30" x14ac:dyDescent="0.3">
      <c r="AB1071" s="207" t="s">
        <v>205</v>
      </c>
      <c r="AC1071" s="207" t="s">
        <v>1265</v>
      </c>
      <c r="AD1071" s="213">
        <v>2</v>
      </c>
    </row>
    <row r="1072" spans="28:30" x14ac:dyDescent="0.3">
      <c r="AB1072" s="207" t="s">
        <v>25</v>
      </c>
      <c r="AC1072" s="207" t="s">
        <v>1266</v>
      </c>
      <c r="AD1072" s="213">
        <v>1</v>
      </c>
    </row>
    <row r="1073" spans="28:30" x14ac:dyDescent="0.3">
      <c r="AB1073" s="207" t="s">
        <v>205</v>
      </c>
      <c r="AC1073" s="207" t="s">
        <v>1267</v>
      </c>
      <c r="AD1073" s="213">
        <v>2</v>
      </c>
    </row>
    <row r="1074" spans="28:30" x14ac:dyDescent="0.3">
      <c r="AB1074" s="207" t="s">
        <v>25</v>
      </c>
      <c r="AC1074" s="207" t="s">
        <v>885</v>
      </c>
      <c r="AD1074" s="213">
        <v>2</v>
      </c>
    </row>
    <row r="1075" spans="28:30" x14ac:dyDescent="0.3">
      <c r="AB1075" s="207" t="s">
        <v>25</v>
      </c>
      <c r="AC1075" s="207" t="s">
        <v>1268</v>
      </c>
      <c r="AD1075" s="213">
        <v>2</v>
      </c>
    </row>
    <row r="1076" spans="28:30" x14ac:dyDescent="0.3">
      <c r="AB1076" s="207" t="s">
        <v>205</v>
      </c>
      <c r="AC1076" s="207" t="s">
        <v>1269</v>
      </c>
      <c r="AD1076" s="213">
        <v>2</v>
      </c>
    </row>
    <row r="1077" spans="28:30" x14ac:dyDescent="0.3">
      <c r="AB1077" s="207" t="s">
        <v>205</v>
      </c>
      <c r="AC1077" s="207" t="s">
        <v>1270</v>
      </c>
      <c r="AD1077" s="213">
        <v>2</v>
      </c>
    </row>
    <row r="1078" spans="28:30" x14ac:dyDescent="0.3">
      <c r="AB1078" s="207" t="s">
        <v>205</v>
      </c>
      <c r="AC1078" s="207" t="s">
        <v>1271</v>
      </c>
      <c r="AD1078" s="213">
        <v>2</v>
      </c>
    </row>
    <row r="1079" spans="28:30" x14ac:dyDescent="0.3">
      <c r="AB1079" s="207" t="s">
        <v>25</v>
      </c>
      <c r="AC1079" s="207" t="s">
        <v>1272</v>
      </c>
      <c r="AD1079" s="213">
        <v>2</v>
      </c>
    </row>
    <row r="1080" spans="28:30" x14ac:dyDescent="0.3">
      <c r="AB1080" s="207" t="s">
        <v>25</v>
      </c>
      <c r="AC1080" s="207" t="s">
        <v>1273</v>
      </c>
      <c r="AD1080" s="213">
        <v>1</v>
      </c>
    </row>
    <row r="1081" spans="28:30" x14ac:dyDescent="0.3">
      <c r="AB1081" s="207" t="s">
        <v>205</v>
      </c>
      <c r="AC1081" s="207" t="s">
        <v>1274</v>
      </c>
      <c r="AD1081" s="213">
        <v>2</v>
      </c>
    </row>
    <row r="1082" spans="28:30" x14ac:dyDescent="0.3">
      <c r="AB1082" s="207" t="s">
        <v>25</v>
      </c>
      <c r="AC1082" s="207" t="s">
        <v>1275</v>
      </c>
      <c r="AD1082" s="213">
        <v>2</v>
      </c>
    </row>
    <row r="1083" spans="28:30" x14ac:dyDescent="0.3">
      <c r="AB1083" s="207" t="s">
        <v>205</v>
      </c>
      <c r="AC1083" s="207" t="s">
        <v>1276</v>
      </c>
      <c r="AD1083" s="213">
        <v>3</v>
      </c>
    </row>
    <row r="1084" spans="28:30" x14ac:dyDescent="0.3">
      <c r="AB1084" s="207" t="s">
        <v>25</v>
      </c>
      <c r="AC1084" s="207" t="s">
        <v>1277</v>
      </c>
      <c r="AD1084" s="213">
        <v>2</v>
      </c>
    </row>
    <row r="1085" spans="28:30" x14ac:dyDescent="0.3">
      <c r="AB1085" s="207" t="s">
        <v>205</v>
      </c>
      <c r="AC1085" s="207" t="s">
        <v>1278</v>
      </c>
      <c r="AD1085" s="213">
        <v>2</v>
      </c>
    </row>
    <row r="1086" spans="28:30" x14ac:dyDescent="0.3">
      <c r="AB1086" s="207" t="s">
        <v>205</v>
      </c>
      <c r="AC1086" s="207" t="s">
        <v>1279</v>
      </c>
      <c r="AD1086" s="213">
        <v>2</v>
      </c>
    </row>
    <row r="1087" spans="28:30" x14ac:dyDescent="0.3">
      <c r="AB1087" s="207" t="s">
        <v>205</v>
      </c>
      <c r="AC1087" s="207" t="s">
        <v>1280</v>
      </c>
      <c r="AD1087" s="213">
        <v>2</v>
      </c>
    </row>
    <row r="1088" spans="28:30" x14ac:dyDescent="0.3">
      <c r="AB1088" s="207" t="s">
        <v>205</v>
      </c>
      <c r="AC1088" s="207" t="s">
        <v>1281</v>
      </c>
      <c r="AD1088" s="213">
        <v>2</v>
      </c>
    </row>
    <row r="1089" spans="28:30" x14ac:dyDescent="0.3">
      <c r="AB1089" s="207" t="s">
        <v>25</v>
      </c>
      <c r="AC1089" s="207" t="s">
        <v>1282</v>
      </c>
      <c r="AD1089" s="213">
        <v>2</v>
      </c>
    </row>
    <row r="1090" spans="28:30" x14ac:dyDescent="0.3">
      <c r="AB1090" s="207" t="s">
        <v>205</v>
      </c>
      <c r="AC1090" s="207" t="s">
        <v>1283</v>
      </c>
      <c r="AD1090" s="213">
        <v>2</v>
      </c>
    </row>
    <row r="1091" spans="28:30" x14ac:dyDescent="0.3">
      <c r="AB1091" s="207" t="s">
        <v>212</v>
      </c>
      <c r="AC1091" s="207" t="s">
        <v>1284</v>
      </c>
      <c r="AD1091" s="213">
        <v>2</v>
      </c>
    </row>
    <row r="1092" spans="28:30" x14ac:dyDescent="0.3">
      <c r="AB1092" s="207" t="s">
        <v>25</v>
      </c>
      <c r="AC1092" s="207" t="s">
        <v>1285</v>
      </c>
      <c r="AD1092" s="213">
        <v>2</v>
      </c>
    </row>
    <row r="1093" spans="28:30" x14ac:dyDescent="0.3">
      <c r="AB1093" s="207" t="s">
        <v>205</v>
      </c>
      <c r="AC1093" s="207" t="s">
        <v>1286</v>
      </c>
      <c r="AD1093" s="213">
        <v>2</v>
      </c>
    </row>
    <row r="1094" spans="28:30" x14ac:dyDescent="0.3">
      <c r="AB1094" s="207" t="s">
        <v>25</v>
      </c>
      <c r="AC1094" s="207" t="s">
        <v>1287</v>
      </c>
      <c r="AD1094" s="213">
        <v>2</v>
      </c>
    </row>
    <row r="1095" spans="28:30" x14ac:dyDescent="0.3">
      <c r="AB1095" s="207" t="s">
        <v>25</v>
      </c>
      <c r="AC1095" s="207" t="s">
        <v>1288</v>
      </c>
      <c r="AD1095" s="213">
        <v>2</v>
      </c>
    </row>
    <row r="1096" spans="28:30" x14ac:dyDescent="0.3">
      <c r="AB1096" s="207" t="s">
        <v>205</v>
      </c>
      <c r="AC1096" s="207" t="s">
        <v>1289</v>
      </c>
      <c r="AD1096" s="213">
        <v>2</v>
      </c>
    </row>
    <row r="1097" spans="28:30" x14ac:dyDescent="0.3">
      <c r="AB1097" s="207" t="s">
        <v>205</v>
      </c>
      <c r="AC1097" s="207" t="s">
        <v>1290</v>
      </c>
      <c r="AD1097" s="213">
        <v>1</v>
      </c>
    </row>
    <row r="1098" spans="28:30" x14ac:dyDescent="0.3">
      <c r="AB1098" s="207" t="s">
        <v>205</v>
      </c>
      <c r="AC1098" s="207" t="s">
        <v>1291</v>
      </c>
      <c r="AD1098" s="213">
        <v>1</v>
      </c>
    </row>
    <row r="1099" spans="28:30" x14ac:dyDescent="0.3">
      <c r="AB1099" s="207" t="s">
        <v>205</v>
      </c>
      <c r="AC1099" s="207" t="s">
        <v>1292</v>
      </c>
      <c r="AD1099" s="213">
        <v>1</v>
      </c>
    </row>
    <row r="1100" spans="28:30" x14ac:dyDescent="0.3">
      <c r="AB1100" s="207" t="s">
        <v>205</v>
      </c>
      <c r="AC1100" s="207" t="s">
        <v>1293</v>
      </c>
      <c r="AD1100" s="213">
        <v>2</v>
      </c>
    </row>
    <row r="1101" spans="28:30" x14ac:dyDescent="0.3">
      <c r="AB1101" s="207" t="s">
        <v>212</v>
      </c>
      <c r="AC1101" s="207" t="s">
        <v>1294</v>
      </c>
      <c r="AD1101" s="213">
        <v>2</v>
      </c>
    </row>
    <row r="1102" spans="28:30" x14ac:dyDescent="0.3">
      <c r="AB1102" s="207" t="s">
        <v>205</v>
      </c>
      <c r="AC1102" s="207" t="s">
        <v>1295</v>
      </c>
      <c r="AD1102" s="213">
        <v>2</v>
      </c>
    </row>
    <row r="1103" spans="28:30" x14ac:dyDescent="0.3">
      <c r="AB1103" s="207" t="s">
        <v>205</v>
      </c>
      <c r="AC1103" s="207" t="s">
        <v>1296</v>
      </c>
      <c r="AD1103" s="213">
        <v>2</v>
      </c>
    </row>
    <row r="1104" spans="28:30" x14ac:dyDescent="0.3">
      <c r="AB1104" s="207" t="s">
        <v>205</v>
      </c>
      <c r="AC1104" s="207" t="s">
        <v>1297</v>
      </c>
      <c r="AD1104" s="213">
        <v>2</v>
      </c>
    </row>
    <row r="1105" spans="28:30" x14ac:dyDescent="0.3">
      <c r="AB1105" s="207" t="s">
        <v>205</v>
      </c>
      <c r="AC1105" s="207" t="s">
        <v>1298</v>
      </c>
      <c r="AD1105" s="213">
        <v>2</v>
      </c>
    </row>
    <row r="1106" spans="28:30" x14ac:dyDescent="0.3">
      <c r="AB1106" s="207" t="s">
        <v>25</v>
      </c>
      <c r="AC1106" s="207" t="s">
        <v>1299</v>
      </c>
      <c r="AD1106" s="213">
        <v>2</v>
      </c>
    </row>
    <row r="1107" spans="28:30" x14ac:dyDescent="0.3">
      <c r="AB1107" s="207" t="s">
        <v>205</v>
      </c>
      <c r="AC1107" s="207" t="s">
        <v>1300</v>
      </c>
      <c r="AD1107" s="213">
        <v>2</v>
      </c>
    </row>
    <row r="1108" spans="28:30" x14ac:dyDescent="0.3">
      <c r="AB1108" s="207" t="s">
        <v>205</v>
      </c>
      <c r="AC1108" s="207" t="s">
        <v>1301</v>
      </c>
      <c r="AD1108" s="213">
        <v>1</v>
      </c>
    </row>
    <row r="1109" spans="28:30" x14ac:dyDescent="0.3">
      <c r="AB1109" s="207" t="s">
        <v>205</v>
      </c>
      <c r="AC1109" s="207" t="s">
        <v>1302</v>
      </c>
      <c r="AD1109" s="213">
        <v>2</v>
      </c>
    </row>
    <row r="1110" spans="28:30" x14ac:dyDescent="0.3">
      <c r="AB1110" s="207" t="s">
        <v>205</v>
      </c>
      <c r="AC1110" s="207" t="s">
        <v>1303</v>
      </c>
      <c r="AD1110" s="213">
        <v>2</v>
      </c>
    </row>
    <row r="1111" spans="28:30" x14ac:dyDescent="0.3">
      <c r="AB1111" s="207" t="s">
        <v>205</v>
      </c>
      <c r="AC1111" s="207" t="s">
        <v>1304</v>
      </c>
      <c r="AD1111" s="213">
        <v>2</v>
      </c>
    </row>
    <row r="1112" spans="28:30" x14ac:dyDescent="0.3">
      <c r="AB1112" s="207" t="s">
        <v>205</v>
      </c>
      <c r="AC1112" s="207" t="s">
        <v>1305</v>
      </c>
      <c r="AD1112" s="213">
        <v>1</v>
      </c>
    </row>
    <row r="1113" spans="28:30" x14ac:dyDescent="0.3">
      <c r="AB1113" s="207" t="s">
        <v>205</v>
      </c>
      <c r="AC1113" s="207" t="s">
        <v>1306</v>
      </c>
      <c r="AD1113" s="213">
        <v>2</v>
      </c>
    </row>
    <row r="1114" spans="28:30" x14ac:dyDescent="0.3">
      <c r="AB1114" s="207" t="s">
        <v>205</v>
      </c>
      <c r="AC1114" s="207" t="s">
        <v>1307</v>
      </c>
      <c r="AD1114" s="213">
        <v>2</v>
      </c>
    </row>
    <row r="1115" spans="28:30" x14ac:dyDescent="0.3">
      <c r="AB1115" s="207" t="s">
        <v>205</v>
      </c>
      <c r="AC1115" s="207" t="s">
        <v>1308</v>
      </c>
      <c r="AD1115" s="213">
        <v>2</v>
      </c>
    </row>
    <row r="1116" spans="28:30" x14ac:dyDescent="0.3">
      <c r="AB1116" s="207" t="s">
        <v>205</v>
      </c>
      <c r="AC1116" s="207" t="s">
        <v>1309</v>
      </c>
      <c r="AD1116" s="213">
        <v>2</v>
      </c>
    </row>
    <row r="1117" spans="28:30" x14ac:dyDescent="0.3">
      <c r="AB1117" s="207" t="s">
        <v>25</v>
      </c>
      <c r="AC1117" s="207" t="s">
        <v>1310</v>
      </c>
      <c r="AD1117" s="213">
        <v>2</v>
      </c>
    </row>
    <row r="1118" spans="28:30" x14ac:dyDescent="0.3">
      <c r="AB1118" s="207" t="s">
        <v>205</v>
      </c>
      <c r="AC1118" s="207" t="s">
        <v>1311</v>
      </c>
      <c r="AD1118" s="213">
        <v>2</v>
      </c>
    </row>
    <row r="1119" spans="28:30" x14ac:dyDescent="0.3">
      <c r="AB1119" s="207" t="s">
        <v>212</v>
      </c>
      <c r="AC1119" s="207" t="s">
        <v>1312</v>
      </c>
      <c r="AD1119" s="213">
        <v>2</v>
      </c>
    </row>
    <row r="1120" spans="28:30" x14ac:dyDescent="0.3">
      <c r="AB1120" s="207" t="s">
        <v>205</v>
      </c>
      <c r="AC1120" s="207" t="s">
        <v>1313</v>
      </c>
      <c r="AD1120" s="213">
        <v>1</v>
      </c>
    </row>
    <row r="1121" spans="28:30" x14ac:dyDescent="0.3">
      <c r="AB1121" s="207" t="s">
        <v>205</v>
      </c>
      <c r="AC1121" s="207" t="s">
        <v>1314</v>
      </c>
      <c r="AD1121" s="213">
        <v>2</v>
      </c>
    </row>
    <row r="1122" spans="28:30" x14ac:dyDescent="0.3">
      <c r="AB1122" s="207" t="s">
        <v>205</v>
      </c>
      <c r="AC1122" s="207" t="s">
        <v>1315</v>
      </c>
      <c r="AD1122" s="213">
        <v>2</v>
      </c>
    </row>
    <row r="1123" spans="28:30" x14ac:dyDescent="0.3">
      <c r="AB1123" s="207" t="s">
        <v>205</v>
      </c>
      <c r="AC1123" s="207" t="s">
        <v>1316</v>
      </c>
      <c r="AD1123" s="213">
        <v>1</v>
      </c>
    </row>
    <row r="1124" spans="28:30" x14ac:dyDescent="0.3">
      <c r="AB1124" s="207" t="s">
        <v>25</v>
      </c>
      <c r="AC1124" s="207" t="s">
        <v>1317</v>
      </c>
      <c r="AD1124" s="213">
        <v>2</v>
      </c>
    </row>
    <row r="1125" spans="28:30" x14ac:dyDescent="0.3">
      <c r="AB1125" s="207" t="s">
        <v>205</v>
      </c>
      <c r="AC1125" s="207" t="s">
        <v>1168</v>
      </c>
      <c r="AD1125" s="213">
        <v>2</v>
      </c>
    </row>
    <row r="1126" spans="28:30" x14ac:dyDescent="0.3">
      <c r="AB1126" s="207" t="s">
        <v>205</v>
      </c>
      <c r="AC1126" s="207" t="s">
        <v>1318</v>
      </c>
      <c r="AD1126" s="213">
        <v>2</v>
      </c>
    </row>
    <row r="1127" spans="28:30" x14ac:dyDescent="0.3">
      <c r="AB1127" s="207" t="s">
        <v>25</v>
      </c>
      <c r="AC1127" s="207" t="s">
        <v>1319</v>
      </c>
      <c r="AD1127" s="213">
        <v>2</v>
      </c>
    </row>
    <row r="1128" spans="28:30" x14ac:dyDescent="0.3">
      <c r="AB1128" s="207" t="s">
        <v>25</v>
      </c>
      <c r="AC1128" s="207" t="s">
        <v>1320</v>
      </c>
      <c r="AD1128" s="213">
        <v>2</v>
      </c>
    </row>
    <row r="1129" spans="28:30" x14ac:dyDescent="0.3">
      <c r="AB1129" s="207" t="s">
        <v>205</v>
      </c>
      <c r="AC1129" s="207" t="s">
        <v>1321</v>
      </c>
      <c r="AD1129" s="213">
        <v>2</v>
      </c>
    </row>
    <row r="1130" spans="28:30" x14ac:dyDescent="0.3">
      <c r="AB1130" s="207" t="s">
        <v>205</v>
      </c>
      <c r="AC1130" s="207" t="s">
        <v>1322</v>
      </c>
      <c r="AD1130" s="213">
        <v>2</v>
      </c>
    </row>
    <row r="1131" spans="28:30" x14ac:dyDescent="0.3">
      <c r="AB1131" s="207" t="s">
        <v>205</v>
      </c>
      <c r="AC1131" s="207" t="s">
        <v>1323</v>
      </c>
      <c r="AD1131" s="213">
        <v>2</v>
      </c>
    </row>
    <row r="1132" spans="28:30" x14ac:dyDescent="0.3">
      <c r="AB1132" s="207" t="s">
        <v>212</v>
      </c>
      <c r="AC1132" s="207" t="s">
        <v>1324</v>
      </c>
      <c r="AD1132" s="213">
        <v>2</v>
      </c>
    </row>
    <row r="1133" spans="28:30" x14ac:dyDescent="0.3">
      <c r="AB1133" s="207" t="s">
        <v>212</v>
      </c>
      <c r="AC1133" s="207" t="s">
        <v>1325</v>
      </c>
      <c r="AD1133" s="213">
        <v>2</v>
      </c>
    </row>
    <row r="1134" spans="28:30" x14ac:dyDescent="0.3">
      <c r="AB1134" s="207" t="s">
        <v>205</v>
      </c>
      <c r="AC1134" s="207" t="s">
        <v>1326</v>
      </c>
      <c r="AD1134" s="213">
        <v>1</v>
      </c>
    </row>
    <row r="1135" spans="28:30" x14ac:dyDescent="0.3">
      <c r="AB1135" s="207" t="s">
        <v>205</v>
      </c>
      <c r="AC1135" s="207" t="s">
        <v>1327</v>
      </c>
      <c r="AD1135" s="213">
        <v>1</v>
      </c>
    </row>
    <row r="1136" spans="28:30" x14ac:dyDescent="0.3">
      <c r="AB1136" s="207" t="s">
        <v>205</v>
      </c>
      <c r="AC1136" s="207" t="s">
        <v>1328</v>
      </c>
      <c r="AD1136" s="213">
        <v>2</v>
      </c>
    </row>
    <row r="1137" spans="28:30" x14ac:dyDescent="0.3">
      <c r="AB1137" s="207" t="s">
        <v>25</v>
      </c>
      <c r="AC1137" s="207" t="s">
        <v>1329</v>
      </c>
      <c r="AD1137" s="213">
        <v>2</v>
      </c>
    </row>
    <row r="1138" spans="28:30" x14ac:dyDescent="0.3">
      <c r="AB1138" s="207" t="s">
        <v>205</v>
      </c>
      <c r="AC1138" s="207" t="s">
        <v>1330</v>
      </c>
      <c r="AD1138" s="213">
        <v>2</v>
      </c>
    </row>
    <row r="1139" spans="28:30" x14ac:dyDescent="0.3">
      <c r="AB1139" s="207" t="s">
        <v>205</v>
      </c>
      <c r="AC1139" s="207" t="s">
        <v>1331</v>
      </c>
      <c r="AD1139" s="213">
        <v>2</v>
      </c>
    </row>
    <row r="1140" spans="28:30" x14ac:dyDescent="0.3">
      <c r="AB1140" s="207" t="s">
        <v>25</v>
      </c>
      <c r="AC1140" s="207" t="s">
        <v>1332</v>
      </c>
      <c r="AD1140" s="213">
        <v>2</v>
      </c>
    </row>
    <row r="1141" spans="28:30" x14ac:dyDescent="0.3">
      <c r="AB1141" s="207" t="s">
        <v>205</v>
      </c>
      <c r="AC1141" s="207" t="s">
        <v>1333</v>
      </c>
      <c r="AD1141" s="213">
        <v>2</v>
      </c>
    </row>
    <row r="1142" spans="28:30" x14ac:dyDescent="0.3">
      <c r="AB1142" s="207" t="s">
        <v>205</v>
      </c>
      <c r="AC1142" s="207" t="s">
        <v>1334</v>
      </c>
      <c r="AD1142" s="213">
        <v>2</v>
      </c>
    </row>
    <row r="1143" spans="28:30" x14ac:dyDescent="0.3">
      <c r="AB1143" s="207" t="s">
        <v>25</v>
      </c>
      <c r="AC1143" s="207" t="s">
        <v>1335</v>
      </c>
      <c r="AD1143" s="213">
        <v>2</v>
      </c>
    </row>
    <row r="1144" spans="28:30" x14ac:dyDescent="0.3">
      <c r="AB1144" s="207" t="s">
        <v>25</v>
      </c>
      <c r="AC1144" s="207" t="s">
        <v>1336</v>
      </c>
      <c r="AD1144" s="213">
        <v>2</v>
      </c>
    </row>
    <row r="1145" spans="28:30" x14ac:dyDescent="0.3">
      <c r="AB1145" s="207" t="s">
        <v>25</v>
      </c>
      <c r="AC1145" s="207" t="s">
        <v>1337</v>
      </c>
      <c r="AD1145" s="213">
        <v>2</v>
      </c>
    </row>
    <row r="1146" spans="28:30" x14ac:dyDescent="0.3">
      <c r="AB1146" s="207" t="s">
        <v>205</v>
      </c>
      <c r="AC1146" s="207" t="s">
        <v>1338</v>
      </c>
      <c r="AD1146" s="213">
        <v>2</v>
      </c>
    </row>
    <row r="1147" spans="28:30" x14ac:dyDescent="0.3">
      <c r="AB1147" s="207" t="s">
        <v>25</v>
      </c>
      <c r="AC1147" s="207" t="s">
        <v>1316</v>
      </c>
      <c r="AD1147" s="213">
        <v>2</v>
      </c>
    </row>
    <row r="1148" spans="28:30" x14ac:dyDescent="0.3">
      <c r="AB1148" s="207" t="s">
        <v>25</v>
      </c>
      <c r="AC1148" s="207" t="s">
        <v>1339</v>
      </c>
      <c r="AD1148" s="213">
        <v>2</v>
      </c>
    </row>
    <row r="1149" spans="28:30" x14ac:dyDescent="0.3">
      <c r="AB1149" s="207" t="s">
        <v>205</v>
      </c>
      <c r="AC1149" s="207" t="s">
        <v>1340</v>
      </c>
      <c r="AD1149" s="213">
        <v>2</v>
      </c>
    </row>
    <row r="1150" spans="28:30" x14ac:dyDescent="0.3">
      <c r="AB1150" s="207" t="s">
        <v>205</v>
      </c>
      <c r="AC1150" s="207" t="s">
        <v>1341</v>
      </c>
      <c r="AD1150" s="213">
        <v>2</v>
      </c>
    </row>
    <row r="1151" spans="28:30" x14ac:dyDescent="0.3">
      <c r="AB1151" s="207" t="s">
        <v>25</v>
      </c>
      <c r="AC1151" s="207" t="s">
        <v>1342</v>
      </c>
      <c r="AD1151" s="213">
        <v>2</v>
      </c>
    </row>
    <row r="1152" spans="28:30" x14ac:dyDescent="0.3">
      <c r="AB1152" s="207" t="s">
        <v>205</v>
      </c>
      <c r="AC1152" s="207" t="s">
        <v>1343</v>
      </c>
      <c r="AD1152" s="213">
        <v>2</v>
      </c>
    </row>
    <row r="1153" spans="28:30" x14ac:dyDescent="0.3">
      <c r="AB1153" s="207" t="s">
        <v>205</v>
      </c>
      <c r="AC1153" s="207" t="s">
        <v>1344</v>
      </c>
      <c r="AD1153" s="213">
        <v>2</v>
      </c>
    </row>
    <row r="1154" spans="28:30" x14ac:dyDescent="0.3">
      <c r="AB1154" s="207" t="s">
        <v>205</v>
      </c>
      <c r="AC1154" s="207" t="s">
        <v>1345</v>
      </c>
      <c r="AD1154" s="213">
        <v>2</v>
      </c>
    </row>
    <row r="1155" spans="28:30" x14ac:dyDescent="0.3">
      <c r="AB1155" s="207" t="s">
        <v>205</v>
      </c>
      <c r="AC1155" s="207" t="s">
        <v>1346</v>
      </c>
      <c r="AD1155" s="213">
        <v>2</v>
      </c>
    </row>
    <row r="1156" spans="28:30" x14ac:dyDescent="0.3">
      <c r="AB1156" s="207" t="s">
        <v>205</v>
      </c>
      <c r="AC1156" s="207" t="s">
        <v>1347</v>
      </c>
      <c r="AD1156" s="213">
        <v>2</v>
      </c>
    </row>
    <row r="1157" spans="28:30" x14ac:dyDescent="0.3">
      <c r="AB1157" s="207" t="s">
        <v>25</v>
      </c>
      <c r="AC1157" s="207" t="s">
        <v>1348</v>
      </c>
      <c r="AD1157" s="213">
        <v>2</v>
      </c>
    </row>
    <row r="1158" spans="28:30" x14ac:dyDescent="0.3">
      <c r="AB1158" s="207" t="s">
        <v>205</v>
      </c>
      <c r="AC1158" s="207" t="s">
        <v>1349</v>
      </c>
      <c r="AD1158" s="213">
        <v>2</v>
      </c>
    </row>
    <row r="1159" spans="28:30" x14ac:dyDescent="0.3">
      <c r="AB1159" s="207" t="s">
        <v>212</v>
      </c>
      <c r="AC1159" s="207" t="s">
        <v>1350</v>
      </c>
      <c r="AD1159" s="213">
        <v>1</v>
      </c>
    </row>
    <row r="1160" spans="28:30" x14ac:dyDescent="0.3">
      <c r="AB1160" s="207" t="s">
        <v>205</v>
      </c>
      <c r="AC1160" s="207" t="s">
        <v>1351</v>
      </c>
      <c r="AD1160" s="213">
        <v>2</v>
      </c>
    </row>
    <row r="1161" spans="28:30" x14ac:dyDescent="0.3">
      <c r="AB1161" s="207" t="s">
        <v>205</v>
      </c>
      <c r="AC1161" s="207" t="s">
        <v>1352</v>
      </c>
      <c r="AD1161" s="213">
        <v>2</v>
      </c>
    </row>
    <row r="1162" spans="28:30" x14ac:dyDescent="0.3">
      <c r="AB1162" s="207" t="s">
        <v>205</v>
      </c>
      <c r="AC1162" s="207" t="s">
        <v>1353</v>
      </c>
      <c r="AD1162" s="213">
        <v>2</v>
      </c>
    </row>
    <row r="1163" spans="28:30" x14ac:dyDescent="0.3">
      <c r="AB1163" s="207" t="s">
        <v>25</v>
      </c>
      <c r="AC1163" s="207" t="s">
        <v>1354</v>
      </c>
      <c r="AD1163" s="213">
        <v>2</v>
      </c>
    </row>
    <row r="1164" spans="28:30" x14ac:dyDescent="0.3">
      <c r="AB1164" s="207" t="s">
        <v>25</v>
      </c>
      <c r="AC1164" s="207" t="s">
        <v>1355</v>
      </c>
      <c r="AD1164" s="213">
        <v>2</v>
      </c>
    </row>
    <row r="1165" spans="28:30" x14ac:dyDescent="0.3">
      <c r="AB1165" s="207" t="s">
        <v>25</v>
      </c>
      <c r="AC1165" s="207" t="s">
        <v>538</v>
      </c>
      <c r="AD1165" s="213">
        <v>2</v>
      </c>
    </row>
    <row r="1166" spans="28:30" x14ac:dyDescent="0.3">
      <c r="AB1166" s="207" t="s">
        <v>205</v>
      </c>
      <c r="AC1166" s="207" t="s">
        <v>1356</v>
      </c>
      <c r="AD1166" s="213">
        <v>2</v>
      </c>
    </row>
    <row r="1167" spans="28:30" x14ac:dyDescent="0.3">
      <c r="AB1167" s="207" t="s">
        <v>205</v>
      </c>
      <c r="AC1167" s="207" t="s">
        <v>1357</v>
      </c>
      <c r="AD1167" s="213">
        <v>2</v>
      </c>
    </row>
    <row r="1168" spans="28:30" x14ac:dyDescent="0.3">
      <c r="AB1168" s="207" t="s">
        <v>205</v>
      </c>
      <c r="AC1168" s="207" t="s">
        <v>1358</v>
      </c>
      <c r="AD1168" s="213">
        <v>2</v>
      </c>
    </row>
    <row r="1169" spans="28:30" x14ac:dyDescent="0.3">
      <c r="AB1169" s="207" t="s">
        <v>205</v>
      </c>
      <c r="AC1169" s="207" t="s">
        <v>1359</v>
      </c>
      <c r="AD1169" s="213">
        <v>2</v>
      </c>
    </row>
    <row r="1170" spans="28:30" x14ac:dyDescent="0.3">
      <c r="AB1170" s="207" t="s">
        <v>212</v>
      </c>
      <c r="AC1170" s="207" t="s">
        <v>1360</v>
      </c>
      <c r="AD1170" s="213">
        <v>2</v>
      </c>
    </row>
    <row r="1171" spans="28:30" x14ac:dyDescent="0.3">
      <c r="AB1171" s="207" t="s">
        <v>205</v>
      </c>
      <c r="AC1171" s="207" t="s">
        <v>1361</v>
      </c>
      <c r="AD1171" s="213">
        <v>2</v>
      </c>
    </row>
    <row r="1172" spans="28:30" x14ac:dyDescent="0.3">
      <c r="AB1172" s="207" t="s">
        <v>25</v>
      </c>
      <c r="AC1172" s="207" t="s">
        <v>1362</v>
      </c>
      <c r="AD1172" s="213">
        <v>2</v>
      </c>
    </row>
    <row r="1173" spans="28:30" x14ac:dyDescent="0.3">
      <c r="AB1173" s="207" t="s">
        <v>25</v>
      </c>
      <c r="AC1173" s="207" t="s">
        <v>1363</v>
      </c>
      <c r="AD1173" s="213">
        <v>2</v>
      </c>
    </row>
    <row r="1174" spans="28:30" x14ac:dyDescent="0.3">
      <c r="AB1174" s="207" t="s">
        <v>25</v>
      </c>
      <c r="AC1174" s="207" t="s">
        <v>1364</v>
      </c>
      <c r="AD1174" s="213">
        <v>2</v>
      </c>
    </row>
    <row r="1175" spans="28:30" x14ac:dyDescent="0.3">
      <c r="AB1175" s="207" t="s">
        <v>25</v>
      </c>
      <c r="AC1175" s="207" t="s">
        <v>1365</v>
      </c>
      <c r="AD1175" s="213">
        <v>2</v>
      </c>
    </row>
    <row r="1176" spans="28:30" x14ac:dyDescent="0.3">
      <c r="AB1176" s="207" t="s">
        <v>25</v>
      </c>
      <c r="AC1176" s="207" t="s">
        <v>1366</v>
      </c>
      <c r="AD1176" s="213">
        <v>3</v>
      </c>
    </row>
    <row r="1177" spans="28:30" x14ac:dyDescent="0.3">
      <c r="AB1177" s="207" t="s">
        <v>205</v>
      </c>
      <c r="AC1177" s="207" t="s">
        <v>1367</v>
      </c>
      <c r="AD1177" s="213">
        <v>2</v>
      </c>
    </row>
    <row r="1178" spans="28:30" x14ac:dyDescent="0.3">
      <c r="AB1178" s="207" t="s">
        <v>205</v>
      </c>
      <c r="AC1178" s="207" t="s">
        <v>1368</v>
      </c>
      <c r="AD1178" s="213">
        <v>2</v>
      </c>
    </row>
    <row r="1179" spans="28:30" x14ac:dyDescent="0.3">
      <c r="AB1179" s="207" t="s">
        <v>25</v>
      </c>
      <c r="AC1179" s="207" t="s">
        <v>1369</v>
      </c>
      <c r="AD1179" s="213">
        <v>3</v>
      </c>
    </row>
    <row r="1180" spans="28:30" x14ac:dyDescent="0.3">
      <c r="AB1180" s="207" t="s">
        <v>212</v>
      </c>
      <c r="AC1180" s="207" t="s">
        <v>1370</v>
      </c>
      <c r="AD1180" s="213">
        <v>2</v>
      </c>
    </row>
    <row r="1181" spans="28:30" x14ac:dyDescent="0.3">
      <c r="AB1181" s="207" t="s">
        <v>205</v>
      </c>
      <c r="AC1181" s="207" t="s">
        <v>1371</v>
      </c>
      <c r="AD1181" s="213">
        <v>2</v>
      </c>
    </row>
    <row r="1182" spans="28:30" x14ac:dyDescent="0.3">
      <c r="AB1182" s="207" t="s">
        <v>212</v>
      </c>
      <c r="AC1182" s="207" t="s">
        <v>1372</v>
      </c>
      <c r="AD1182" s="213">
        <v>2</v>
      </c>
    </row>
    <row r="1183" spans="28:30" x14ac:dyDescent="0.3">
      <c r="AB1183" s="207" t="s">
        <v>212</v>
      </c>
      <c r="AC1183" s="207" t="s">
        <v>1373</v>
      </c>
      <c r="AD1183" s="213">
        <v>2</v>
      </c>
    </row>
    <row r="1184" spans="28:30" x14ac:dyDescent="0.3">
      <c r="AB1184" s="207" t="s">
        <v>25</v>
      </c>
      <c r="AC1184" s="207" t="s">
        <v>1374</v>
      </c>
      <c r="AD1184" s="213">
        <v>2</v>
      </c>
    </row>
    <row r="1185" spans="28:30" x14ac:dyDescent="0.3">
      <c r="AB1185" s="207" t="s">
        <v>205</v>
      </c>
      <c r="AC1185" s="207" t="s">
        <v>1375</v>
      </c>
      <c r="AD1185" s="213">
        <v>2</v>
      </c>
    </row>
    <row r="1186" spans="28:30" x14ac:dyDescent="0.3">
      <c r="AB1186" s="207" t="s">
        <v>205</v>
      </c>
      <c r="AC1186" s="207" t="s">
        <v>1376</v>
      </c>
      <c r="AD1186" s="213">
        <v>2</v>
      </c>
    </row>
    <row r="1187" spans="28:30" x14ac:dyDescent="0.3">
      <c r="AB1187" s="207" t="s">
        <v>205</v>
      </c>
      <c r="AC1187" s="207" t="s">
        <v>1377</v>
      </c>
      <c r="AD1187" s="213">
        <v>2</v>
      </c>
    </row>
    <row r="1188" spans="28:30" x14ac:dyDescent="0.3">
      <c r="AB1188" s="207" t="s">
        <v>205</v>
      </c>
      <c r="AC1188" s="207" t="s">
        <v>1378</v>
      </c>
      <c r="AD1188" s="213">
        <v>2</v>
      </c>
    </row>
    <row r="1189" spans="28:30" x14ac:dyDescent="0.3">
      <c r="AB1189" s="207" t="s">
        <v>205</v>
      </c>
      <c r="AC1189" s="207" t="s">
        <v>1379</v>
      </c>
      <c r="AD1189" s="213">
        <v>2</v>
      </c>
    </row>
    <row r="1190" spans="28:30" x14ac:dyDescent="0.3">
      <c r="AB1190" s="207" t="s">
        <v>205</v>
      </c>
      <c r="AC1190" s="207" t="s">
        <v>1380</v>
      </c>
      <c r="AD1190" s="213">
        <v>2</v>
      </c>
    </row>
    <row r="1191" spans="28:30" x14ac:dyDescent="0.3">
      <c r="AB1191" s="207" t="s">
        <v>25</v>
      </c>
      <c r="AC1191" s="207" t="s">
        <v>1381</v>
      </c>
      <c r="AD1191" s="213">
        <v>2</v>
      </c>
    </row>
    <row r="1192" spans="28:30" x14ac:dyDescent="0.3">
      <c r="AB1192" s="207" t="s">
        <v>25</v>
      </c>
      <c r="AC1192" s="207" t="s">
        <v>1382</v>
      </c>
      <c r="AD1192" s="213">
        <v>2</v>
      </c>
    </row>
    <row r="1193" spans="28:30" x14ac:dyDescent="0.3">
      <c r="AB1193" s="207" t="s">
        <v>205</v>
      </c>
      <c r="AC1193" s="207" t="s">
        <v>1383</v>
      </c>
      <c r="AD1193" s="213">
        <v>2</v>
      </c>
    </row>
    <row r="1194" spans="28:30" x14ac:dyDescent="0.3">
      <c r="AB1194" s="207" t="s">
        <v>212</v>
      </c>
      <c r="AC1194" s="207" t="s">
        <v>1384</v>
      </c>
      <c r="AD1194" s="213">
        <v>2</v>
      </c>
    </row>
    <row r="1195" spans="28:30" x14ac:dyDescent="0.3">
      <c r="AB1195" s="207" t="s">
        <v>205</v>
      </c>
      <c r="AC1195" s="207" t="s">
        <v>1385</v>
      </c>
      <c r="AD1195" s="213">
        <v>2</v>
      </c>
    </row>
    <row r="1196" spans="28:30" x14ac:dyDescent="0.3">
      <c r="AB1196" s="207" t="s">
        <v>205</v>
      </c>
      <c r="AC1196" s="207" t="s">
        <v>1386</v>
      </c>
      <c r="AD1196" s="213">
        <v>2</v>
      </c>
    </row>
    <row r="1197" spans="28:30" x14ac:dyDescent="0.3">
      <c r="AB1197" s="207" t="s">
        <v>25</v>
      </c>
      <c r="AC1197" s="207" t="s">
        <v>1387</v>
      </c>
      <c r="AD1197" s="213">
        <v>2</v>
      </c>
    </row>
    <row r="1198" spans="28:30" x14ac:dyDescent="0.3">
      <c r="AB1198" s="207" t="s">
        <v>205</v>
      </c>
      <c r="AC1198" s="207" t="s">
        <v>1388</v>
      </c>
      <c r="AD1198" s="213">
        <v>2</v>
      </c>
    </row>
    <row r="1199" spans="28:30" x14ac:dyDescent="0.3">
      <c r="AB1199" s="207" t="s">
        <v>25</v>
      </c>
      <c r="AC1199" s="207" t="s">
        <v>1389</v>
      </c>
      <c r="AD1199" s="213">
        <v>2</v>
      </c>
    </row>
    <row r="1200" spans="28:30" x14ac:dyDescent="0.3">
      <c r="AB1200" s="207" t="s">
        <v>205</v>
      </c>
      <c r="AC1200" s="207" t="s">
        <v>1390</v>
      </c>
      <c r="AD1200" s="213">
        <v>2</v>
      </c>
    </row>
    <row r="1201" spans="28:30" x14ac:dyDescent="0.3">
      <c r="AB1201" s="207" t="s">
        <v>205</v>
      </c>
      <c r="AC1201" s="207" t="s">
        <v>1391</v>
      </c>
      <c r="AD1201" s="213">
        <v>2</v>
      </c>
    </row>
    <row r="1202" spans="28:30" x14ac:dyDescent="0.3">
      <c r="AB1202" s="207" t="s">
        <v>205</v>
      </c>
      <c r="AC1202" s="207" t="s">
        <v>1392</v>
      </c>
      <c r="AD1202" s="213">
        <v>2</v>
      </c>
    </row>
    <row r="1203" spans="28:30" x14ac:dyDescent="0.3">
      <c r="AB1203" s="207" t="s">
        <v>205</v>
      </c>
      <c r="AC1203" s="207" t="s">
        <v>1393</v>
      </c>
      <c r="AD1203" s="213">
        <v>2</v>
      </c>
    </row>
    <row r="1204" spans="28:30" x14ac:dyDescent="0.3">
      <c r="AB1204" s="207" t="s">
        <v>205</v>
      </c>
      <c r="AC1204" s="207" t="s">
        <v>1394</v>
      </c>
      <c r="AD1204" s="213">
        <v>2</v>
      </c>
    </row>
    <row r="1205" spans="28:30" x14ac:dyDescent="0.3">
      <c r="AB1205" s="207" t="s">
        <v>25</v>
      </c>
      <c r="AC1205" s="207" t="s">
        <v>1395</v>
      </c>
      <c r="AD1205" s="213">
        <v>2</v>
      </c>
    </row>
    <row r="1206" spans="28:30" x14ac:dyDescent="0.3">
      <c r="AB1206" s="207" t="s">
        <v>205</v>
      </c>
      <c r="AC1206" s="207" t="s">
        <v>1396</v>
      </c>
      <c r="AD1206" s="213">
        <v>2</v>
      </c>
    </row>
    <row r="1207" spans="28:30" x14ac:dyDescent="0.3">
      <c r="AB1207" s="207" t="s">
        <v>205</v>
      </c>
      <c r="AC1207" s="207" t="s">
        <v>1397</v>
      </c>
      <c r="AD1207" s="213">
        <v>2</v>
      </c>
    </row>
    <row r="1208" spans="28:30" x14ac:dyDescent="0.3">
      <c r="AB1208" s="207" t="s">
        <v>205</v>
      </c>
      <c r="AC1208" s="207" t="s">
        <v>1398</v>
      </c>
      <c r="AD1208" s="213">
        <v>2</v>
      </c>
    </row>
    <row r="1209" spans="28:30" x14ac:dyDescent="0.3">
      <c r="AB1209" s="207" t="s">
        <v>205</v>
      </c>
      <c r="AC1209" s="207" t="s">
        <v>1399</v>
      </c>
      <c r="AD1209" s="213">
        <v>2</v>
      </c>
    </row>
    <row r="1210" spans="28:30" x14ac:dyDescent="0.3">
      <c r="AB1210" s="207" t="s">
        <v>205</v>
      </c>
      <c r="AC1210" s="207" t="s">
        <v>1400</v>
      </c>
      <c r="AD1210" s="213">
        <v>2</v>
      </c>
    </row>
    <row r="1211" spans="28:30" x14ac:dyDescent="0.3">
      <c r="AB1211" s="207" t="s">
        <v>25</v>
      </c>
      <c r="AC1211" s="207" t="s">
        <v>1401</v>
      </c>
      <c r="AD1211" s="213">
        <v>2</v>
      </c>
    </row>
    <row r="1212" spans="28:30" x14ac:dyDescent="0.3">
      <c r="AB1212" s="207" t="s">
        <v>205</v>
      </c>
      <c r="AC1212" s="207" t="s">
        <v>1402</v>
      </c>
      <c r="AD1212" s="213">
        <v>2</v>
      </c>
    </row>
    <row r="1213" spans="28:30" x14ac:dyDescent="0.3">
      <c r="AB1213" s="207" t="s">
        <v>212</v>
      </c>
      <c r="AC1213" s="207" t="s">
        <v>1403</v>
      </c>
      <c r="AD1213" s="213">
        <v>1</v>
      </c>
    </row>
    <row r="1214" spans="28:30" x14ac:dyDescent="0.3">
      <c r="AB1214" s="207" t="s">
        <v>212</v>
      </c>
      <c r="AC1214" s="207" t="s">
        <v>1404</v>
      </c>
      <c r="AD1214" s="213">
        <v>2</v>
      </c>
    </row>
    <row r="1215" spans="28:30" x14ac:dyDescent="0.3">
      <c r="AB1215" s="207" t="s">
        <v>205</v>
      </c>
      <c r="AC1215" s="207" t="s">
        <v>1405</v>
      </c>
      <c r="AD1215" s="213">
        <v>2</v>
      </c>
    </row>
    <row r="1216" spans="28:30" x14ac:dyDescent="0.3">
      <c r="AB1216" s="207" t="s">
        <v>25</v>
      </c>
      <c r="AC1216" s="207" t="s">
        <v>1406</v>
      </c>
      <c r="AD1216" s="213">
        <v>2</v>
      </c>
    </row>
    <row r="1217" spans="28:30" x14ac:dyDescent="0.3">
      <c r="AB1217" s="207" t="s">
        <v>205</v>
      </c>
      <c r="AC1217" s="207" t="s">
        <v>1407</v>
      </c>
      <c r="AD1217" s="213">
        <v>2</v>
      </c>
    </row>
    <row r="1218" spans="28:30" x14ac:dyDescent="0.3">
      <c r="AB1218" s="207" t="s">
        <v>25</v>
      </c>
      <c r="AC1218" s="207" t="s">
        <v>1408</v>
      </c>
      <c r="AD1218" s="213">
        <v>2</v>
      </c>
    </row>
    <row r="1219" spans="28:30" x14ac:dyDescent="0.3">
      <c r="AB1219" s="207" t="s">
        <v>205</v>
      </c>
      <c r="AC1219" s="207" t="s">
        <v>1409</v>
      </c>
      <c r="AD1219" s="213">
        <v>2</v>
      </c>
    </row>
    <row r="1220" spans="28:30" x14ac:dyDescent="0.3">
      <c r="AB1220" s="207" t="s">
        <v>205</v>
      </c>
      <c r="AC1220" s="207" t="s">
        <v>1410</v>
      </c>
      <c r="AD1220" s="213">
        <v>2</v>
      </c>
    </row>
    <row r="1221" spans="28:30" x14ac:dyDescent="0.3">
      <c r="AB1221" s="207" t="s">
        <v>205</v>
      </c>
      <c r="AC1221" s="207" t="s">
        <v>1411</v>
      </c>
      <c r="AD1221" s="213">
        <v>2</v>
      </c>
    </row>
    <row r="1222" spans="28:30" x14ac:dyDescent="0.3">
      <c r="AB1222" s="207" t="s">
        <v>205</v>
      </c>
      <c r="AC1222" s="207" t="s">
        <v>1412</v>
      </c>
      <c r="AD1222" s="213">
        <v>2</v>
      </c>
    </row>
    <row r="1223" spans="28:30" x14ac:dyDescent="0.3">
      <c r="AB1223" s="207" t="s">
        <v>205</v>
      </c>
      <c r="AC1223" s="207" t="s">
        <v>1413</v>
      </c>
      <c r="AD1223" s="213">
        <v>2</v>
      </c>
    </row>
    <row r="1224" spans="28:30" x14ac:dyDescent="0.3">
      <c r="AB1224" s="207" t="s">
        <v>205</v>
      </c>
      <c r="AC1224" s="207" t="s">
        <v>1414</v>
      </c>
      <c r="AD1224" s="213">
        <v>3</v>
      </c>
    </row>
    <row r="1225" spans="28:30" x14ac:dyDescent="0.3">
      <c r="AB1225" s="207" t="s">
        <v>212</v>
      </c>
      <c r="AC1225" s="207" t="s">
        <v>905</v>
      </c>
      <c r="AD1225" s="213">
        <v>2</v>
      </c>
    </row>
    <row r="1226" spans="28:30" x14ac:dyDescent="0.3">
      <c r="AB1226" s="207" t="s">
        <v>25</v>
      </c>
      <c r="AC1226" s="207" t="s">
        <v>1415</v>
      </c>
      <c r="AD1226" s="213">
        <v>2</v>
      </c>
    </row>
    <row r="1227" spans="28:30" x14ac:dyDescent="0.3">
      <c r="AB1227" s="207" t="s">
        <v>25</v>
      </c>
      <c r="AC1227" s="207" t="s">
        <v>1416</v>
      </c>
      <c r="AD1227" s="213">
        <v>2</v>
      </c>
    </row>
    <row r="1228" spans="28:30" x14ac:dyDescent="0.3">
      <c r="AB1228" s="207" t="s">
        <v>205</v>
      </c>
      <c r="AC1228" s="207" t="s">
        <v>1417</v>
      </c>
      <c r="AD1228" s="213">
        <v>2</v>
      </c>
    </row>
    <row r="1229" spans="28:30" x14ac:dyDescent="0.3">
      <c r="AB1229" s="207" t="s">
        <v>205</v>
      </c>
      <c r="AC1229" s="207" t="s">
        <v>1418</v>
      </c>
      <c r="AD1229" s="213">
        <v>2</v>
      </c>
    </row>
    <row r="1230" spans="28:30" x14ac:dyDescent="0.3">
      <c r="AB1230" s="207" t="s">
        <v>205</v>
      </c>
      <c r="AC1230" s="207" t="s">
        <v>1419</v>
      </c>
      <c r="AD1230" s="213">
        <v>2</v>
      </c>
    </row>
    <row r="1231" spans="28:30" x14ac:dyDescent="0.3">
      <c r="AB1231" s="207" t="s">
        <v>205</v>
      </c>
      <c r="AC1231" s="207" t="s">
        <v>1420</v>
      </c>
      <c r="AD1231" s="213">
        <v>2</v>
      </c>
    </row>
    <row r="1232" spans="28:30" x14ac:dyDescent="0.3">
      <c r="AB1232" s="207" t="s">
        <v>205</v>
      </c>
      <c r="AC1232" s="207" t="s">
        <v>1421</v>
      </c>
      <c r="AD1232" s="213">
        <v>2</v>
      </c>
    </row>
    <row r="1233" spans="28:30" x14ac:dyDescent="0.3">
      <c r="AB1233" s="207" t="s">
        <v>212</v>
      </c>
      <c r="AC1233" s="207" t="s">
        <v>1422</v>
      </c>
      <c r="AD1233" s="213">
        <v>2</v>
      </c>
    </row>
    <row r="1234" spans="28:30" x14ac:dyDescent="0.3">
      <c r="AB1234" s="207" t="s">
        <v>25</v>
      </c>
      <c r="AC1234" s="207" t="s">
        <v>1423</v>
      </c>
      <c r="AD1234" s="213">
        <v>2</v>
      </c>
    </row>
    <row r="1235" spans="28:30" x14ac:dyDescent="0.3">
      <c r="AB1235" s="207" t="s">
        <v>205</v>
      </c>
      <c r="AC1235" s="207" t="s">
        <v>1424</v>
      </c>
      <c r="AD1235" s="213">
        <v>2</v>
      </c>
    </row>
    <row r="1236" spans="28:30" x14ac:dyDescent="0.3">
      <c r="AB1236" s="207" t="s">
        <v>205</v>
      </c>
      <c r="AC1236" s="207" t="s">
        <v>1425</v>
      </c>
      <c r="AD1236" s="213">
        <v>2</v>
      </c>
    </row>
    <row r="1237" spans="28:30" x14ac:dyDescent="0.3">
      <c r="AB1237" s="207" t="s">
        <v>205</v>
      </c>
      <c r="AC1237" s="207" t="s">
        <v>1426</v>
      </c>
      <c r="AD1237" s="213">
        <v>2</v>
      </c>
    </row>
    <row r="1238" spans="28:30" x14ac:dyDescent="0.3">
      <c r="AB1238" s="207" t="s">
        <v>205</v>
      </c>
      <c r="AC1238" s="207" t="s">
        <v>1427</v>
      </c>
      <c r="AD1238" s="213">
        <v>2</v>
      </c>
    </row>
    <row r="1239" spans="28:30" x14ac:dyDescent="0.3">
      <c r="AB1239" s="207" t="s">
        <v>25</v>
      </c>
      <c r="AC1239" s="207" t="s">
        <v>1428</v>
      </c>
      <c r="AD1239" s="213">
        <v>2</v>
      </c>
    </row>
    <row r="1240" spans="28:30" x14ac:dyDescent="0.3">
      <c r="AB1240" s="207" t="s">
        <v>205</v>
      </c>
      <c r="AC1240" s="207" t="s">
        <v>1429</v>
      </c>
      <c r="AD1240" s="213">
        <v>2</v>
      </c>
    </row>
    <row r="1241" spans="28:30" x14ac:dyDescent="0.3">
      <c r="AB1241" s="207" t="s">
        <v>205</v>
      </c>
      <c r="AC1241" s="207" t="s">
        <v>1430</v>
      </c>
      <c r="AD1241" s="213">
        <v>2</v>
      </c>
    </row>
    <row r="1242" spans="28:30" x14ac:dyDescent="0.3">
      <c r="AB1242" s="207" t="s">
        <v>205</v>
      </c>
      <c r="AC1242" s="207" t="s">
        <v>1431</v>
      </c>
      <c r="AD1242" s="213">
        <v>2</v>
      </c>
    </row>
    <row r="1243" spans="28:30" x14ac:dyDescent="0.3">
      <c r="AB1243" s="207" t="s">
        <v>205</v>
      </c>
      <c r="AC1243" s="207" t="s">
        <v>1432</v>
      </c>
      <c r="AD1243" s="213">
        <v>2</v>
      </c>
    </row>
    <row r="1244" spans="28:30" x14ac:dyDescent="0.3">
      <c r="AB1244" s="207" t="s">
        <v>205</v>
      </c>
      <c r="AC1244" s="207" t="s">
        <v>1433</v>
      </c>
      <c r="AD1244" s="213">
        <v>2</v>
      </c>
    </row>
    <row r="1245" spans="28:30" x14ac:dyDescent="0.3">
      <c r="AB1245" s="207" t="s">
        <v>205</v>
      </c>
      <c r="AC1245" s="207" t="s">
        <v>1434</v>
      </c>
      <c r="AD1245" s="213">
        <v>2</v>
      </c>
    </row>
    <row r="1246" spans="28:30" x14ac:dyDescent="0.3">
      <c r="AB1246" s="207" t="s">
        <v>205</v>
      </c>
      <c r="AC1246" s="207" t="s">
        <v>1435</v>
      </c>
      <c r="AD1246" s="213">
        <v>2</v>
      </c>
    </row>
    <row r="1247" spans="28:30" x14ac:dyDescent="0.3">
      <c r="AB1247" s="207" t="s">
        <v>212</v>
      </c>
      <c r="AC1247" s="207" t="s">
        <v>1436</v>
      </c>
      <c r="AD1247" s="213">
        <v>1</v>
      </c>
    </row>
    <row r="1248" spans="28:30" x14ac:dyDescent="0.3">
      <c r="AB1248" s="207" t="s">
        <v>212</v>
      </c>
      <c r="AC1248" s="207" t="s">
        <v>1437</v>
      </c>
      <c r="AD1248" s="213">
        <v>2</v>
      </c>
    </row>
    <row r="1249" spans="28:30" x14ac:dyDescent="0.3">
      <c r="AB1249" s="207" t="s">
        <v>205</v>
      </c>
      <c r="AC1249" s="207" t="s">
        <v>1438</v>
      </c>
      <c r="AD1249" s="213">
        <v>2</v>
      </c>
    </row>
    <row r="1250" spans="28:30" x14ac:dyDescent="0.3">
      <c r="AB1250" s="207" t="s">
        <v>212</v>
      </c>
      <c r="AC1250" s="207" t="s">
        <v>1439</v>
      </c>
      <c r="AD1250" s="213">
        <v>2</v>
      </c>
    </row>
    <row r="1251" spans="28:30" x14ac:dyDescent="0.3">
      <c r="AB1251" s="207" t="s">
        <v>205</v>
      </c>
      <c r="AC1251" s="207" t="s">
        <v>1440</v>
      </c>
      <c r="AD1251" s="213">
        <v>2</v>
      </c>
    </row>
    <row r="1252" spans="28:30" x14ac:dyDescent="0.3">
      <c r="AB1252" s="207" t="s">
        <v>205</v>
      </c>
      <c r="AC1252" s="207" t="s">
        <v>1441</v>
      </c>
      <c r="AD1252" s="213">
        <v>2</v>
      </c>
    </row>
    <row r="1253" spans="28:30" x14ac:dyDescent="0.3">
      <c r="AB1253" s="207" t="s">
        <v>205</v>
      </c>
      <c r="AC1253" s="207" t="s">
        <v>1442</v>
      </c>
      <c r="AD1253" s="213">
        <v>2</v>
      </c>
    </row>
    <row r="1254" spans="28:30" x14ac:dyDescent="0.3">
      <c r="AB1254" s="207" t="s">
        <v>205</v>
      </c>
      <c r="AC1254" s="207" t="s">
        <v>1443</v>
      </c>
      <c r="AD1254" s="213">
        <v>2</v>
      </c>
    </row>
    <row r="1255" spans="28:30" x14ac:dyDescent="0.3">
      <c r="AB1255" s="207" t="s">
        <v>25</v>
      </c>
      <c r="AC1255" s="207" t="s">
        <v>1444</v>
      </c>
      <c r="AD1255" s="213">
        <v>2</v>
      </c>
    </row>
    <row r="1256" spans="28:30" x14ac:dyDescent="0.3">
      <c r="AB1256" s="207" t="s">
        <v>205</v>
      </c>
      <c r="AC1256" s="207" t="s">
        <v>1445</v>
      </c>
      <c r="AD1256" s="213">
        <v>2</v>
      </c>
    </row>
    <row r="1257" spans="28:30" x14ac:dyDescent="0.3">
      <c r="AB1257" s="207" t="s">
        <v>205</v>
      </c>
      <c r="AC1257" s="207" t="s">
        <v>1446</v>
      </c>
      <c r="AD1257" s="213">
        <v>2</v>
      </c>
    </row>
    <row r="1258" spans="28:30" x14ac:dyDescent="0.3">
      <c r="AB1258" s="207" t="s">
        <v>205</v>
      </c>
      <c r="AC1258" s="207" t="s">
        <v>1447</v>
      </c>
      <c r="AD1258" s="213">
        <v>2</v>
      </c>
    </row>
    <row r="1259" spans="28:30" x14ac:dyDescent="0.3">
      <c r="AB1259" s="207" t="s">
        <v>205</v>
      </c>
      <c r="AC1259" s="207" t="s">
        <v>1448</v>
      </c>
      <c r="AD1259" s="213">
        <v>2</v>
      </c>
    </row>
    <row r="1260" spans="28:30" x14ac:dyDescent="0.3">
      <c r="AB1260" s="207" t="s">
        <v>205</v>
      </c>
      <c r="AC1260" s="207" t="s">
        <v>1449</v>
      </c>
      <c r="AD1260" s="213">
        <v>2</v>
      </c>
    </row>
    <row r="1261" spans="28:30" x14ac:dyDescent="0.3">
      <c r="AB1261" s="207" t="s">
        <v>205</v>
      </c>
      <c r="AC1261" s="207" t="s">
        <v>1450</v>
      </c>
      <c r="AD1261" s="213">
        <v>2</v>
      </c>
    </row>
    <row r="1262" spans="28:30" x14ac:dyDescent="0.3">
      <c r="AB1262" s="207" t="s">
        <v>205</v>
      </c>
      <c r="AC1262" s="207" t="s">
        <v>1451</v>
      </c>
      <c r="AD1262" s="213">
        <v>2</v>
      </c>
    </row>
    <row r="1263" spans="28:30" x14ac:dyDescent="0.3">
      <c r="AB1263" s="207" t="s">
        <v>25</v>
      </c>
      <c r="AC1263" s="207" t="s">
        <v>1452</v>
      </c>
      <c r="AD1263" s="213">
        <v>2</v>
      </c>
    </row>
    <row r="1264" spans="28:30" x14ac:dyDescent="0.3">
      <c r="AB1264" s="207" t="s">
        <v>205</v>
      </c>
      <c r="AC1264" s="207" t="s">
        <v>1453</v>
      </c>
      <c r="AD1264" s="213">
        <v>2</v>
      </c>
    </row>
    <row r="1265" spans="28:30" x14ac:dyDescent="0.3">
      <c r="AB1265" s="207" t="s">
        <v>25</v>
      </c>
      <c r="AC1265" s="207" t="s">
        <v>1454</v>
      </c>
      <c r="AD1265" s="213">
        <v>2</v>
      </c>
    </row>
    <row r="1266" spans="28:30" x14ac:dyDescent="0.3">
      <c r="AB1266" s="207" t="s">
        <v>25</v>
      </c>
      <c r="AC1266" s="207" t="s">
        <v>1455</v>
      </c>
      <c r="AD1266" s="213">
        <v>2</v>
      </c>
    </row>
    <row r="1267" spans="28:30" x14ac:dyDescent="0.3">
      <c r="AB1267" s="207" t="s">
        <v>205</v>
      </c>
      <c r="AC1267" s="207" t="s">
        <v>1456</v>
      </c>
      <c r="AD1267" s="213">
        <v>1</v>
      </c>
    </row>
    <row r="1268" spans="28:30" x14ac:dyDescent="0.3">
      <c r="AB1268" s="207" t="s">
        <v>205</v>
      </c>
      <c r="AC1268" s="207" t="s">
        <v>1457</v>
      </c>
      <c r="AD1268" s="213">
        <v>2</v>
      </c>
    </row>
    <row r="1269" spans="28:30" x14ac:dyDescent="0.3">
      <c r="AB1269" s="207" t="s">
        <v>212</v>
      </c>
      <c r="AC1269" s="207" t="s">
        <v>1458</v>
      </c>
      <c r="AD1269" s="213">
        <v>2</v>
      </c>
    </row>
    <row r="1270" spans="28:30" x14ac:dyDescent="0.3">
      <c r="AB1270" s="207" t="s">
        <v>25</v>
      </c>
      <c r="AC1270" s="207" t="s">
        <v>1459</v>
      </c>
      <c r="AD1270" s="213">
        <v>2</v>
      </c>
    </row>
    <row r="1271" spans="28:30" x14ac:dyDescent="0.3">
      <c r="AB1271" s="207" t="s">
        <v>205</v>
      </c>
      <c r="AC1271" s="207" t="s">
        <v>1460</v>
      </c>
      <c r="AD1271" s="213">
        <v>2</v>
      </c>
    </row>
    <row r="1272" spans="28:30" x14ac:dyDescent="0.3">
      <c r="AB1272" s="207" t="s">
        <v>205</v>
      </c>
      <c r="AC1272" s="207" t="s">
        <v>1461</v>
      </c>
      <c r="AD1272" s="213">
        <v>2</v>
      </c>
    </row>
    <row r="1273" spans="28:30" x14ac:dyDescent="0.3">
      <c r="AB1273" s="207" t="s">
        <v>205</v>
      </c>
      <c r="AC1273" s="207" t="s">
        <v>1462</v>
      </c>
      <c r="AD1273" s="213">
        <v>2</v>
      </c>
    </row>
    <row r="1274" spans="28:30" x14ac:dyDescent="0.3">
      <c r="AB1274" s="207" t="s">
        <v>205</v>
      </c>
      <c r="AC1274" s="207" t="s">
        <v>1463</v>
      </c>
      <c r="AD1274" s="213">
        <v>2</v>
      </c>
    </row>
    <row r="1275" spans="28:30" x14ac:dyDescent="0.3">
      <c r="AB1275" s="207" t="s">
        <v>212</v>
      </c>
      <c r="AC1275" s="207" t="s">
        <v>1464</v>
      </c>
      <c r="AD1275" s="213">
        <v>2</v>
      </c>
    </row>
    <row r="1276" spans="28:30" x14ac:dyDescent="0.3">
      <c r="AB1276" s="207" t="s">
        <v>25</v>
      </c>
      <c r="AC1276" s="207" t="s">
        <v>1465</v>
      </c>
      <c r="AD1276" s="213">
        <v>2</v>
      </c>
    </row>
    <row r="1277" spans="28:30" x14ac:dyDescent="0.3">
      <c r="AB1277" s="207" t="s">
        <v>205</v>
      </c>
      <c r="AC1277" s="207" t="s">
        <v>1466</v>
      </c>
      <c r="AD1277" s="213">
        <v>2</v>
      </c>
    </row>
    <row r="1278" spans="28:30" x14ac:dyDescent="0.3">
      <c r="AB1278" s="207" t="s">
        <v>205</v>
      </c>
      <c r="AC1278" s="207" t="s">
        <v>1467</v>
      </c>
      <c r="AD1278" s="213">
        <v>2</v>
      </c>
    </row>
    <row r="1279" spans="28:30" x14ac:dyDescent="0.3">
      <c r="AB1279" s="207" t="s">
        <v>205</v>
      </c>
      <c r="AC1279" s="207" t="s">
        <v>1468</v>
      </c>
      <c r="AD1279" s="213">
        <v>2</v>
      </c>
    </row>
    <row r="1280" spans="28:30" x14ac:dyDescent="0.3">
      <c r="AB1280" s="207" t="s">
        <v>205</v>
      </c>
      <c r="AC1280" s="207" t="s">
        <v>1469</v>
      </c>
      <c r="AD1280" s="213">
        <v>3</v>
      </c>
    </row>
    <row r="1281" spans="28:30" x14ac:dyDescent="0.3">
      <c r="AB1281" s="207" t="s">
        <v>205</v>
      </c>
      <c r="AC1281" s="207" t="s">
        <v>1470</v>
      </c>
      <c r="AD1281" s="213">
        <v>2</v>
      </c>
    </row>
    <row r="1282" spans="28:30" x14ac:dyDescent="0.3">
      <c r="AB1282" s="207" t="s">
        <v>212</v>
      </c>
      <c r="AC1282" s="207" t="s">
        <v>1471</v>
      </c>
      <c r="AD1282" s="213">
        <v>2</v>
      </c>
    </row>
    <row r="1283" spans="28:30" x14ac:dyDescent="0.3">
      <c r="AB1283" s="207" t="s">
        <v>205</v>
      </c>
      <c r="AC1283" s="207" t="s">
        <v>1472</v>
      </c>
      <c r="AD1283" s="213">
        <v>2</v>
      </c>
    </row>
    <row r="1284" spans="28:30" x14ac:dyDescent="0.3">
      <c r="AB1284" s="207" t="s">
        <v>205</v>
      </c>
      <c r="AC1284" s="207" t="s">
        <v>1473</v>
      </c>
      <c r="AD1284" s="213">
        <v>2</v>
      </c>
    </row>
    <row r="1285" spans="28:30" x14ac:dyDescent="0.3">
      <c r="AB1285" s="207" t="s">
        <v>205</v>
      </c>
      <c r="AC1285" s="207" t="s">
        <v>1474</v>
      </c>
      <c r="AD1285" s="213">
        <v>3</v>
      </c>
    </row>
    <row r="1286" spans="28:30" x14ac:dyDescent="0.3">
      <c r="AB1286" s="207" t="s">
        <v>205</v>
      </c>
      <c r="AC1286" s="207" t="s">
        <v>1475</v>
      </c>
      <c r="AD1286" s="213">
        <v>2</v>
      </c>
    </row>
    <row r="1287" spans="28:30" x14ac:dyDescent="0.3">
      <c r="AB1287" s="207" t="s">
        <v>205</v>
      </c>
      <c r="AC1287" s="207" t="s">
        <v>1476</v>
      </c>
      <c r="AD1287" s="213">
        <v>2</v>
      </c>
    </row>
    <row r="1288" spans="28:30" x14ac:dyDescent="0.3">
      <c r="AB1288" s="207" t="s">
        <v>205</v>
      </c>
      <c r="AC1288" s="207" t="s">
        <v>1477</v>
      </c>
      <c r="AD1288" s="213">
        <v>2</v>
      </c>
    </row>
    <row r="1289" spans="28:30" x14ac:dyDescent="0.3">
      <c r="AB1289" s="207" t="s">
        <v>205</v>
      </c>
      <c r="AC1289" s="207" t="s">
        <v>1478</v>
      </c>
      <c r="AD1289" s="213">
        <v>2</v>
      </c>
    </row>
    <row r="1290" spans="28:30" x14ac:dyDescent="0.3">
      <c r="AB1290" s="207" t="s">
        <v>205</v>
      </c>
      <c r="AC1290" s="207" t="s">
        <v>1479</v>
      </c>
      <c r="AD1290" s="213">
        <v>2</v>
      </c>
    </row>
    <row r="1291" spans="28:30" x14ac:dyDescent="0.3">
      <c r="AB1291" s="207" t="s">
        <v>205</v>
      </c>
      <c r="AC1291" s="207" t="s">
        <v>1480</v>
      </c>
      <c r="AD1291" s="213">
        <v>2</v>
      </c>
    </row>
    <row r="1292" spans="28:30" x14ac:dyDescent="0.3">
      <c r="AB1292" s="207" t="s">
        <v>25</v>
      </c>
      <c r="AC1292" s="207" t="s">
        <v>1481</v>
      </c>
      <c r="AD1292" s="213">
        <v>2</v>
      </c>
    </row>
    <row r="1293" spans="28:30" x14ac:dyDescent="0.3">
      <c r="AB1293" s="207" t="s">
        <v>205</v>
      </c>
      <c r="AC1293" s="207" t="s">
        <v>1482</v>
      </c>
      <c r="AD1293" s="213">
        <v>2</v>
      </c>
    </row>
    <row r="1294" spans="28:30" x14ac:dyDescent="0.3">
      <c r="AB1294" s="207" t="s">
        <v>205</v>
      </c>
      <c r="AC1294" s="207" t="s">
        <v>1483</v>
      </c>
      <c r="AD1294" s="213">
        <v>3</v>
      </c>
    </row>
    <row r="1295" spans="28:30" x14ac:dyDescent="0.3">
      <c r="AB1295" s="207" t="s">
        <v>205</v>
      </c>
      <c r="AC1295" s="207" t="s">
        <v>1484</v>
      </c>
      <c r="AD1295" s="213">
        <v>2</v>
      </c>
    </row>
    <row r="1296" spans="28:30" x14ac:dyDescent="0.3">
      <c r="AB1296" s="207" t="s">
        <v>205</v>
      </c>
      <c r="AC1296" s="207" t="s">
        <v>1485</v>
      </c>
      <c r="AD1296" s="213">
        <v>2</v>
      </c>
    </row>
    <row r="1297" spans="28:30" x14ac:dyDescent="0.3">
      <c r="AB1297" s="207" t="s">
        <v>205</v>
      </c>
      <c r="AC1297" s="207" t="s">
        <v>1486</v>
      </c>
      <c r="AD1297" s="213">
        <v>2</v>
      </c>
    </row>
    <row r="1298" spans="28:30" x14ac:dyDescent="0.3">
      <c r="AB1298" s="207" t="s">
        <v>205</v>
      </c>
      <c r="AC1298" s="207" t="s">
        <v>1487</v>
      </c>
      <c r="AD1298" s="213">
        <v>2</v>
      </c>
    </row>
    <row r="1299" spans="28:30" x14ac:dyDescent="0.3">
      <c r="AB1299" s="207" t="s">
        <v>205</v>
      </c>
      <c r="AC1299" s="207" t="s">
        <v>1488</v>
      </c>
      <c r="AD1299" s="213">
        <v>2</v>
      </c>
    </row>
    <row r="1300" spans="28:30" x14ac:dyDescent="0.3">
      <c r="AB1300" s="207" t="s">
        <v>205</v>
      </c>
      <c r="AC1300" s="207" t="s">
        <v>1489</v>
      </c>
      <c r="AD1300" s="213">
        <v>2</v>
      </c>
    </row>
    <row r="1301" spans="28:30" x14ac:dyDescent="0.3">
      <c r="AB1301" s="207" t="s">
        <v>205</v>
      </c>
      <c r="AC1301" s="207" t="s">
        <v>1490</v>
      </c>
      <c r="AD1301" s="213">
        <v>2</v>
      </c>
    </row>
    <row r="1302" spans="28:30" x14ac:dyDescent="0.3">
      <c r="AB1302" s="207" t="s">
        <v>25</v>
      </c>
      <c r="AC1302" s="207" t="s">
        <v>1491</v>
      </c>
      <c r="AD1302" s="213">
        <v>2</v>
      </c>
    </row>
    <row r="1303" spans="28:30" x14ac:dyDescent="0.3">
      <c r="AB1303" s="207" t="s">
        <v>205</v>
      </c>
      <c r="AC1303" s="207" t="s">
        <v>1492</v>
      </c>
      <c r="AD1303" s="213">
        <v>2</v>
      </c>
    </row>
    <row r="1304" spans="28:30" x14ac:dyDescent="0.3">
      <c r="AB1304" s="207" t="s">
        <v>205</v>
      </c>
      <c r="AC1304" s="207" t="s">
        <v>1493</v>
      </c>
      <c r="AD1304" s="213">
        <v>2</v>
      </c>
    </row>
    <row r="1305" spans="28:30" x14ac:dyDescent="0.3">
      <c r="AB1305" s="207" t="s">
        <v>205</v>
      </c>
      <c r="AC1305" s="207" t="s">
        <v>1494</v>
      </c>
      <c r="AD1305" s="213">
        <v>2</v>
      </c>
    </row>
    <row r="1306" spans="28:30" x14ac:dyDescent="0.3">
      <c r="AB1306" s="207" t="s">
        <v>205</v>
      </c>
      <c r="AC1306" s="207" t="s">
        <v>1495</v>
      </c>
      <c r="AD1306" s="213">
        <v>2</v>
      </c>
    </row>
    <row r="1307" spans="28:30" x14ac:dyDescent="0.3">
      <c r="AB1307" s="207" t="s">
        <v>25</v>
      </c>
      <c r="AC1307" s="207" t="s">
        <v>1496</v>
      </c>
      <c r="AD1307" s="213">
        <v>2</v>
      </c>
    </row>
    <row r="1308" spans="28:30" x14ac:dyDescent="0.3">
      <c r="AB1308" s="207" t="s">
        <v>25</v>
      </c>
      <c r="AC1308" s="207" t="s">
        <v>1497</v>
      </c>
      <c r="AD1308" s="213">
        <v>2</v>
      </c>
    </row>
    <row r="1309" spans="28:30" x14ac:dyDescent="0.3">
      <c r="AB1309" s="207" t="s">
        <v>25</v>
      </c>
      <c r="AC1309" s="207" t="s">
        <v>1498</v>
      </c>
      <c r="AD1309" s="213">
        <v>2</v>
      </c>
    </row>
    <row r="1310" spans="28:30" x14ac:dyDescent="0.3">
      <c r="AB1310" s="207" t="s">
        <v>205</v>
      </c>
      <c r="AC1310" s="207" t="s">
        <v>1499</v>
      </c>
      <c r="AD1310" s="213">
        <v>2</v>
      </c>
    </row>
    <row r="1311" spans="28:30" x14ac:dyDescent="0.3">
      <c r="AB1311" s="207" t="s">
        <v>205</v>
      </c>
      <c r="AC1311" s="207" t="s">
        <v>1500</v>
      </c>
      <c r="AD1311" s="213">
        <v>2</v>
      </c>
    </row>
    <row r="1312" spans="28:30" x14ac:dyDescent="0.3">
      <c r="AB1312" s="207" t="s">
        <v>205</v>
      </c>
      <c r="AC1312" s="207" t="s">
        <v>1501</v>
      </c>
      <c r="AD1312" s="213">
        <v>2</v>
      </c>
    </row>
    <row r="1313" spans="28:30" x14ac:dyDescent="0.3">
      <c r="AB1313" s="207" t="s">
        <v>205</v>
      </c>
      <c r="AC1313" s="207" t="s">
        <v>1502</v>
      </c>
      <c r="AD1313" s="213">
        <v>2</v>
      </c>
    </row>
    <row r="1314" spans="28:30" x14ac:dyDescent="0.3">
      <c r="AB1314" s="207" t="s">
        <v>25</v>
      </c>
      <c r="AC1314" s="207" t="s">
        <v>1503</v>
      </c>
      <c r="AD1314" s="213">
        <v>2</v>
      </c>
    </row>
    <row r="1315" spans="28:30" x14ac:dyDescent="0.3">
      <c r="AB1315" s="207" t="s">
        <v>205</v>
      </c>
      <c r="AC1315" s="207" t="s">
        <v>1504</v>
      </c>
      <c r="AD1315" s="213">
        <v>2</v>
      </c>
    </row>
    <row r="1316" spans="28:30" x14ac:dyDescent="0.3">
      <c r="AB1316" s="207" t="s">
        <v>212</v>
      </c>
      <c r="AC1316" s="207" t="s">
        <v>1505</v>
      </c>
      <c r="AD1316" s="213">
        <v>2</v>
      </c>
    </row>
    <row r="1317" spans="28:30" x14ac:dyDescent="0.3">
      <c r="AB1317" s="207" t="s">
        <v>205</v>
      </c>
      <c r="AC1317" s="207" t="s">
        <v>810</v>
      </c>
      <c r="AD1317" s="213">
        <v>2</v>
      </c>
    </row>
    <row r="1318" spans="28:30" x14ac:dyDescent="0.3">
      <c r="AB1318" s="207" t="s">
        <v>205</v>
      </c>
      <c r="AC1318" s="207" t="s">
        <v>1506</v>
      </c>
      <c r="AD1318" s="213">
        <v>2</v>
      </c>
    </row>
    <row r="1319" spans="28:30" x14ac:dyDescent="0.3">
      <c r="AB1319" s="207" t="s">
        <v>205</v>
      </c>
      <c r="AC1319" s="207" t="s">
        <v>1507</v>
      </c>
      <c r="AD1319" s="213">
        <v>2</v>
      </c>
    </row>
    <row r="1320" spans="28:30" x14ac:dyDescent="0.3">
      <c r="AB1320" s="207" t="s">
        <v>205</v>
      </c>
      <c r="AC1320" s="207" t="s">
        <v>1508</v>
      </c>
      <c r="AD1320" s="213">
        <v>2</v>
      </c>
    </row>
    <row r="1321" spans="28:30" x14ac:dyDescent="0.3">
      <c r="AB1321" s="207" t="s">
        <v>205</v>
      </c>
      <c r="AC1321" s="207" t="s">
        <v>1509</v>
      </c>
      <c r="AD1321" s="213">
        <v>3</v>
      </c>
    </row>
    <row r="1322" spans="28:30" x14ac:dyDescent="0.3">
      <c r="AB1322" s="207" t="s">
        <v>205</v>
      </c>
      <c r="AC1322" s="207" t="s">
        <v>1510</v>
      </c>
      <c r="AD1322" s="213">
        <v>2</v>
      </c>
    </row>
    <row r="1323" spans="28:30" x14ac:dyDescent="0.3">
      <c r="AB1323" s="207" t="s">
        <v>205</v>
      </c>
      <c r="AC1323" s="207" t="s">
        <v>1511</v>
      </c>
      <c r="AD1323" s="213">
        <v>2</v>
      </c>
    </row>
    <row r="1324" spans="28:30" x14ac:dyDescent="0.3">
      <c r="AB1324" s="207" t="s">
        <v>212</v>
      </c>
      <c r="AC1324" s="207" t="s">
        <v>1512</v>
      </c>
      <c r="AD1324" s="213">
        <v>2</v>
      </c>
    </row>
    <row r="1325" spans="28:30" x14ac:dyDescent="0.3">
      <c r="AB1325" s="207" t="s">
        <v>205</v>
      </c>
      <c r="AC1325" s="207" t="s">
        <v>1513</v>
      </c>
      <c r="AD1325" s="213">
        <v>2</v>
      </c>
    </row>
    <row r="1326" spans="28:30" x14ac:dyDescent="0.3">
      <c r="AB1326" s="207" t="s">
        <v>205</v>
      </c>
      <c r="AC1326" s="207" t="s">
        <v>904</v>
      </c>
      <c r="AD1326" s="213">
        <v>2</v>
      </c>
    </row>
    <row r="1327" spans="28:30" x14ac:dyDescent="0.3">
      <c r="AB1327" s="207" t="s">
        <v>205</v>
      </c>
      <c r="AC1327" s="207" t="s">
        <v>1514</v>
      </c>
      <c r="AD1327" s="213">
        <v>2</v>
      </c>
    </row>
    <row r="1328" spans="28:30" x14ac:dyDescent="0.3">
      <c r="AB1328" s="207" t="s">
        <v>212</v>
      </c>
      <c r="AC1328" s="207" t="s">
        <v>1515</v>
      </c>
      <c r="AD1328" s="213">
        <v>2</v>
      </c>
    </row>
    <row r="1329" spans="28:30" x14ac:dyDescent="0.3">
      <c r="AB1329" s="207" t="s">
        <v>205</v>
      </c>
      <c r="AC1329" s="207" t="s">
        <v>1516</v>
      </c>
      <c r="AD1329" s="213">
        <v>2</v>
      </c>
    </row>
    <row r="1330" spans="28:30" x14ac:dyDescent="0.3">
      <c r="AB1330" s="207" t="s">
        <v>25</v>
      </c>
      <c r="AC1330" s="207" t="s">
        <v>1517</v>
      </c>
      <c r="AD1330" s="213">
        <v>2</v>
      </c>
    </row>
    <row r="1331" spans="28:30" x14ac:dyDescent="0.3">
      <c r="AB1331" s="207" t="s">
        <v>205</v>
      </c>
      <c r="AC1331" s="207" t="s">
        <v>1518</v>
      </c>
      <c r="AD1331" s="213">
        <v>2</v>
      </c>
    </row>
    <row r="1332" spans="28:30" x14ac:dyDescent="0.3">
      <c r="AB1332" s="207" t="s">
        <v>205</v>
      </c>
      <c r="AC1332" s="207" t="s">
        <v>1519</v>
      </c>
      <c r="AD1332" s="213">
        <v>2</v>
      </c>
    </row>
    <row r="1333" spans="28:30" x14ac:dyDescent="0.3">
      <c r="AB1333" s="207" t="s">
        <v>205</v>
      </c>
      <c r="AC1333" s="207" t="s">
        <v>1520</v>
      </c>
      <c r="AD1333" s="213">
        <v>2</v>
      </c>
    </row>
    <row r="1334" spans="28:30" x14ac:dyDescent="0.3">
      <c r="AB1334" s="207" t="s">
        <v>205</v>
      </c>
      <c r="AC1334" s="207" t="s">
        <v>1521</v>
      </c>
      <c r="AD1334" s="213">
        <v>2</v>
      </c>
    </row>
    <row r="1335" spans="28:30" x14ac:dyDescent="0.3">
      <c r="AB1335" s="207" t="s">
        <v>25</v>
      </c>
      <c r="AC1335" s="207" t="s">
        <v>1522</v>
      </c>
      <c r="AD1335" s="213">
        <v>2</v>
      </c>
    </row>
    <row r="1336" spans="28:30" x14ac:dyDescent="0.3">
      <c r="AB1336" s="207" t="s">
        <v>205</v>
      </c>
      <c r="AC1336" s="207" t="s">
        <v>1523</v>
      </c>
      <c r="AD1336" s="213">
        <v>2</v>
      </c>
    </row>
    <row r="1337" spans="28:30" x14ac:dyDescent="0.3">
      <c r="AB1337" s="207" t="s">
        <v>205</v>
      </c>
      <c r="AC1337" s="207" t="s">
        <v>1524</v>
      </c>
      <c r="AD1337" s="213">
        <v>2</v>
      </c>
    </row>
    <row r="1338" spans="28:30" x14ac:dyDescent="0.3">
      <c r="AB1338" s="207" t="s">
        <v>205</v>
      </c>
      <c r="AC1338" s="207" t="s">
        <v>1525</v>
      </c>
      <c r="AD1338" s="213">
        <v>2</v>
      </c>
    </row>
    <row r="1339" spans="28:30" x14ac:dyDescent="0.3">
      <c r="AB1339" s="207" t="s">
        <v>205</v>
      </c>
      <c r="AC1339" s="207" t="s">
        <v>1526</v>
      </c>
      <c r="AD1339" s="213">
        <v>2</v>
      </c>
    </row>
    <row r="1340" spans="28:30" x14ac:dyDescent="0.3">
      <c r="AB1340" s="207" t="s">
        <v>205</v>
      </c>
      <c r="AC1340" s="207" t="s">
        <v>1527</v>
      </c>
      <c r="AD1340" s="213">
        <v>2</v>
      </c>
    </row>
    <row r="1341" spans="28:30" x14ac:dyDescent="0.3">
      <c r="AB1341" s="207" t="s">
        <v>212</v>
      </c>
      <c r="AC1341" s="207" t="s">
        <v>1528</v>
      </c>
      <c r="AD1341" s="213">
        <v>2</v>
      </c>
    </row>
    <row r="1342" spans="28:30" x14ac:dyDescent="0.3">
      <c r="AB1342" s="207" t="s">
        <v>205</v>
      </c>
      <c r="AC1342" s="207" t="s">
        <v>1529</v>
      </c>
      <c r="AD1342" s="213">
        <v>2</v>
      </c>
    </row>
    <row r="1343" spans="28:30" x14ac:dyDescent="0.3">
      <c r="AB1343" s="207" t="s">
        <v>205</v>
      </c>
      <c r="AC1343" s="207" t="s">
        <v>1530</v>
      </c>
      <c r="AD1343" s="213">
        <v>2</v>
      </c>
    </row>
    <row r="1344" spans="28:30" x14ac:dyDescent="0.3">
      <c r="AB1344" s="207" t="s">
        <v>205</v>
      </c>
      <c r="AC1344" s="207" t="s">
        <v>1531</v>
      </c>
      <c r="AD1344" s="213">
        <v>2</v>
      </c>
    </row>
    <row r="1345" spans="28:30" x14ac:dyDescent="0.3">
      <c r="AB1345" s="207" t="s">
        <v>205</v>
      </c>
      <c r="AC1345" s="207" t="s">
        <v>1532</v>
      </c>
      <c r="AD1345" s="213">
        <v>2</v>
      </c>
    </row>
    <row r="1346" spans="28:30" x14ac:dyDescent="0.3">
      <c r="AB1346" s="207" t="s">
        <v>205</v>
      </c>
      <c r="AC1346" s="207" t="s">
        <v>1533</v>
      </c>
      <c r="AD1346" s="213">
        <v>2</v>
      </c>
    </row>
    <row r="1347" spans="28:30" x14ac:dyDescent="0.3">
      <c r="AB1347" s="207" t="s">
        <v>205</v>
      </c>
      <c r="AC1347" s="207" t="s">
        <v>1534</v>
      </c>
      <c r="AD1347" s="213">
        <v>2</v>
      </c>
    </row>
    <row r="1348" spans="28:30" x14ac:dyDescent="0.3">
      <c r="AB1348" s="207" t="s">
        <v>212</v>
      </c>
      <c r="AC1348" s="207" t="s">
        <v>1535</v>
      </c>
      <c r="AD1348" s="213">
        <v>2</v>
      </c>
    </row>
    <row r="1349" spans="28:30" x14ac:dyDescent="0.3">
      <c r="AB1349" s="207" t="s">
        <v>205</v>
      </c>
      <c r="AC1349" s="207" t="s">
        <v>1536</v>
      </c>
      <c r="AD1349" s="213">
        <v>2</v>
      </c>
    </row>
    <row r="1350" spans="28:30" x14ac:dyDescent="0.3">
      <c r="AB1350" s="207" t="s">
        <v>205</v>
      </c>
      <c r="AC1350" s="207" t="s">
        <v>1537</v>
      </c>
      <c r="AD1350" s="213">
        <v>2</v>
      </c>
    </row>
    <row r="1351" spans="28:30" x14ac:dyDescent="0.3">
      <c r="AB1351" s="207" t="s">
        <v>205</v>
      </c>
      <c r="AC1351" s="207" t="s">
        <v>1538</v>
      </c>
      <c r="AD1351" s="213">
        <v>2</v>
      </c>
    </row>
    <row r="1352" spans="28:30" x14ac:dyDescent="0.3">
      <c r="AB1352" s="207" t="s">
        <v>25</v>
      </c>
      <c r="AC1352" s="207" t="s">
        <v>1539</v>
      </c>
      <c r="AD1352" s="213">
        <v>2</v>
      </c>
    </row>
    <row r="1353" spans="28:30" x14ac:dyDescent="0.3">
      <c r="AB1353" s="207" t="s">
        <v>205</v>
      </c>
      <c r="AC1353" s="207" t="s">
        <v>1540</v>
      </c>
      <c r="AD1353" s="213">
        <v>2</v>
      </c>
    </row>
    <row r="1354" spans="28:30" x14ac:dyDescent="0.3">
      <c r="AB1354" s="207" t="s">
        <v>205</v>
      </c>
      <c r="AC1354" s="207" t="s">
        <v>1541</v>
      </c>
      <c r="AD1354" s="213">
        <v>2</v>
      </c>
    </row>
    <row r="1355" spans="28:30" x14ac:dyDescent="0.3">
      <c r="AB1355" s="207" t="s">
        <v>205</v>
      </c>
      <c r="AC1355" s="207" t="s">
        <v>1542</v>
      </c>
      <c r="AD1355" s="213">
        <v>2</v>
      </c>
    </row>
    <row r="1356" spans="28:30" x14ac:dyDescent="0.3">
      <c r="AB1356" s="207" t="s">
        <v>25</v>
      </c>
      <c r="AC1356" s="207" t="s">
        <v>1543</v>
      </c>
      <c r="AD1356" s="213">
        <v>2</v>
      </c>
    </row>
    <row r="1357" spans="28:30" x14ac:dyDescent="0.3">
      <c r="AB1357" s="207" t="s">
        <v>205</v>
      </c>
      <c r="AC1357" s="207" t="s">
        <v>1544</v>
      </c>
      <c r="AD1357" s="213">
        <v>2</v>
      </c>
    </row>
    <row r="1358" spans="28:30" x14ac:dyDescent="0.3">
      <c r="AB1358" s="207" t="s">
        <v>205</v>
      </c>
      <c r="AC1358" s="207" t="s">
        <v>1545</v>
      </c>
      <c r="AD1358" s="213">
        <v>2</v>
      </c>
    </row>
    <row r="1359" spans="28:30" x14ac:dyDescent="0.3">
      <c r="AB1359" s="207" t="s">
        <v>212</v>
      </c>
      <c r="AC1359" s="207" t="s">
        <v>1546</v>
      </c>
      <c r="AD1359" s="213">
        <v>2</v>
      </c>
    </row>
    <row r="1360" spans="28:30" x14ac:dyDescent="0.3">
      <c r="AB1360" s="207" t="s">
        <v>205</v>
      </c>
      <c r="AC1360" s="207" t="s">
        <v>1547</v>
      </c>
      <c r="AD1360" s="213">
        <v>2</v>
      </c>
    </row>
    <row r="1361" spans="28:30" x14ac:dyDescent="0.3">
      <c r="AB1361" s="207" t="s">
        <v>205</v>
      </c>
      <c r="AC1361" s="207" t="s">
        <v>1548</v>
      </c>
      <c r="AD1361" s="213">
        <v>2</v>
      </c>
    </row>
    <row r="1362" spans="28:30" x14ac:dyDescent="0.3">
      <c r="AB1362" s="207" t="s">
        <v>205</v>
      </c>
      <c r="AC1362" s="207" t="s">
        <v>1549</v>
      </c>
      <c r="AD1362" s="213">
        <v>2</v>
      </c>
    </row>
    <row r="1363" spans="28:30" x14ac:dyDescent="0.3">
      <c r="AB1363" s="207" t="s">
        <v>212</v>
      </c>
      <c r="AC1363" s="207" t="s">
        <v>1550</v>
      </c>
      <c r="AD1363" s="213">
        <v>2</v>
      </c>
    </row>
    <row r="1364" spans="28:30" x14ac:dyDescent="0.3">
      <c r="AB1364" s="207" t="s">
        <v>205</v>
      </c>
      <c r="AC1364" s="207" t="s">
        <v>1551</v>
      </c>
      <c r="AD1364" s="213">
        <v>2</v>
      </c>
    </row>
    <row r="1365" spans="28:30" x14ac:dyDescent="0.3">
      <c r="AB1365" s="207" t="s">
        <v>205</v>
      </c>
      <c r="AC1365" s="207" t="s">
        <v>1552</v>
      </c>
      <c r="AD1365" s="213">
        <v>2</v>
      </c>
    </row>
    <row r="1366" spans="28:30" x14ac:dyDescent="0.3">
      <c r="AB1366" s="207" t="s">
        <v>231</v>
      </c>
      <c r="AC1366" s="207" t="s">
        <v>1553</v>
      </c>
      <c r="AD1366" s="213">
        <v>3</v>
      </c>
    </row>
    <row r="1367" spans="28:30" x14ac:dyDescent="0.3">
      <c r="AB1367" s="207" t="s">
        <v>205</v>
      </c>
      <c r="AC1367" s="207" t="s">
        <v>1554</v>
      </c>
      <c r="AD1367" s="213">
        <v>2</v>
      </c>
    </row>
    <row r="1368" spans="28:30" x14ac:dyDescent="0.3">
      <c r="AB1368" s="207" t="s">
        <v>231</v>
      </c>
      <c r="AC1368" s="207" t="s">
        <v>1555</v>
      </c>
      <c r="AD1368" s="213">
        <v>3</v>
      </c>
    </row>
    <row r="1369" spans="28:30" x14ac:dyDescent="0.3">
      <c r="AB1369" s="207" t="s">
        <v>205</v>
      </c>
      <c r="AC1369" s="207" t="s">
        <v>1556</v>
      </c>
      <c r="AD1369" s="213">
        <v>2</v>
      </c>
    </row>
    <row r="1370" spans="28:30" x14ac:dyDescent="0.3">
      <c r="AB1370" s="207" t="s">
        <v>231</v>
      </c>
      <c r="AC1370" s="207" t="s">
        <v>1557</v>
      </c>
      <c r="AD1370" s="213">
        <v>3</v>
      </c>
    </row>
    <row r="1371" spans="28:30" x14ac:dyDescent="0.3">
      <c r="AB1371" s="207" t="s">
        <v>231</v>
      </c>
      <c r="AC1371" s="207" t="s">
        <v>1558</v>
      </c>
      <c r="AD1371" s="213">
        <v>3</v>
      </c>
    </row>
    <row r="1372" spans="28:30" x14ac:dyDescent="0.3">
      <c r="AB1372" s="207" t="s">
        <v>231</v>
      </c>
      <c r="AC1372" s="207" t="s">
        <v>1559</v>
      </c>
      <c r="AD1372" s="213">
        <v>2</v>
      </c>
    </row>
    <row r="1373" spans="28:30" x14ac:dyDescent="0.3">
      <c r="AB1373" s="207" t="s">
        <v>231</v>
      </c>
      <c r="AC1373" s="207" t="s">
        <v>1560</v>
      </c>
      <c r="AD1373" s="213">
        <v>3</v>
      </c>
    </row>
    <row r="1374" spans="28:30" x14ac:dyDescent="0.3">
      <c r="AB1374" s="207" t="s">
        <v>205</v>
      </c>
      <c r="AC1374" s="207" t="s">
        <v>1561</v>
      </c>
      <c r="AD1374" s="213">
        <v>2</v>
      </c>
    </row>
    <row r="1375" spans="28:30" x14ac:dyDescent="0.3">
      <c r="AB1375" s="207" t="s">
        <v>205</v>
      </c>
      <c r="AC1375" s="207" t="s">
        <v>5847</v>
      </c>
      <c r="AD1375" s="213">
        <v>2</v>
      </c>
    </row>
    <row r="1376" spans="28:30" x14ac:dyDescent="0.3">
      <c r="AB1376" s="207" t="s">
        <v>231</v>
      </c>
      <c r="AC1376" s="207" t="s">
        <v>1562</v>
      </c>
      <c r="AD1376" s="213">
        <v>3</v>
      </c>
    </row>
    <row r="1377" spans="28:30" x14ac:dyDescent="0.3">
      <c r="AB1377" s="207" t="s">
        <v>205</v>
      </c>
      <c r="AC1377" s="207" t="s">
        <v>1563</v>
      </c>
      <c r="AD1377" s="213">
        <v>2</v>
      </c>
    </row>
    <row r="1378" spans="28:30" x14ac:dyDescent="0.3">
      <c r="AB1378" s="207" t="s">
        <v>231</v>
      </c>
      <c r="AC1378" s="207" t="s">
        <v>1564</v>
      </c>
      <c r="AD1378" s="213">
        <v>3</v>
      </c>
    </row>
    <row r="1379" spans="28:30" x14ac:dyDescent="0.3">
      <c r="AB1379" s="207" t="s">
        <v>231</v>
      </c>
      <c r="AC1379" s="207" t="s">
        <v>1565</v>
      </c>
      <c r="AD1379" s="213">
        <v>3</v>
      </c>
    </row>
    <row r="1380" spans="28:30" x14ac:dyDescent="0.3">
      <c r="AB1380" s="207" t="s">
        <v>231</v>
      </c>
      <c r="AC1380" s="207" t="s">
        <v>1566</v>
      </c>
      <c r="AD1380" s="213">
        <v>3</v>
      </c>
    </row>
    <row r="1381" spans="28:30" x14ac:dyDescent="0.3">
      <c r="AB1381" s="207" t="s">
        <v>231</v>
      </c>
      <c r="AC1381" s="207" t="s">
        <v>1567</v>
      </c>
      <c r="AD1381" s="213">
        <v>3</v>
      </c>
    </row>
    <row r="1382" spans="28:30" x14ac:dyDescent="0.3">
      <c r="AB1382" s="207" t="s">
        <v>231</v>
      </c>
      <c r="AC1382" s="207" t="s">
        <v>1568</v>
      </c>
      <c r="AD1382" s="213">
        <v>3</v>
      </c>
    </row>
    <row r="1383" spans="28:30" x14ac:dyDescent="0.3">
      <c r="AB1383" s="207" t="s">
        <v>231</v>
      </c>
      <c r="AC1383" s="207" t="s">
        <v>1569</v>
      </c>
      <c r="AD1383" s="213">
        <v>3</v>
      </c>
    </row>
    <row r="1384" spans="28:30" x14ac:dyDescent="0.3">
      <c r="AB1384" s="207" t="s">
        <v>231</v>
      </c>
      <c r="AC1384" s="207" t="s">
        <v>1570</v>
      </c>
      <c r="AD1384" s="213">
        <v>3</v>
      </c>
    </row>
    <row r="1385" spans="28:30" x14ac:dyDescent="0.3">
      <c r="AB1385" s="207" t="s">
        <v>231</v>
      </c>
      <c r="AC1385" s="207" t="s">
        <v>1571</v>
      </c>
      <c r="AD1385" s="213">
        <v>2</v>
      </c>
    </row>
    <row r="1386" spans="28:30" x14ac:dyDescent="0.3">
      <c r="AB1386" s="207" t="s">
        <v>231</v>
      </c>
      <c r="AC1386" s="207" t="s">
        <v>1572</v>
      </c>
      <c r="AD1386" s="213">
        <v>3</v>
      </c>
    </row>
    <row r="1387" spans="28:30" x14ac:dyDescent="0.3">
      <c r="AB1387" s="207" t="s">
        <v>231</v>
      </c>
      <c r="AC1387" s="207" t="s">
        <v>1573</v>
      </c>
      <c r="AD1387" s="213">
        <v>3</v>
      </c>
    </row>
    <row r="1388" spans="28:30" x14ac:dyDescent="0.3">
      <c r="AB1388" s="207" t="s">
        <v>231</v>
      </c>
      <c r="AC1388" s="207" t="s">
        <v>1574</v>
      </c>
      <c r="AD1388" s="213">
        <v>3</v>
      </c>
    </row>
    <row r="1389" spans="28:30" x14ac:dyDescent="0.3">
      <c r="AB1389" s="207" t="s">
        <v>231</v>
      </c>
      <c r="AC1389" s="207" t="s">
        <v>1575</v>
      </c>
      <c r="AD1389" s="213">
        <v>3</v>
      </c>
    </row>
    <row r="1390" spans="28:30" x14ac:dyDescent="0.3">
      <c r="AB1390" s="207" t="s">
        <v>231</v>
      </c>
      <c r="AC1390" s="207" t="s">
        <v>1576</v>
      </c>
      <c r="AD1390" s="213">
        <v>3</v>
      </c>
    </row>
    <row r="1391" spans="28:30" x14ac:dyDescent="0.3">
      <c r="AB1391" s="207" t="s">
        <v>231</v>
      </c>
      <c r="AC1391" s="207" t="s">
        <v>1577</v>
      </c>
      <c r="AD1391" s="213">
        <v>4</v>
      </c>
    </row>
    <row r="1392" spans="28:30" x14ac:dyDescent="0.3">
      <c r="AB1392" s="207" t="s">
        <v>231</v>
      </c>
      <c r="AC1392" s="207" t="s">
        <v>1578</v>
      </c>
      <c r="AD1392" s="213">
        <v>3</v>
      </c>
    </row>
    <row r="1393" spans="28:30" x14ac:dyDescent="0.3">
      <c r="AB1393" s="207" t="s">
        <v>231</v>
      </c>
      <c r="AC1393" s="207" t="s">
        <v>1579</v>
      </c>
      <c r="AD1393" s="213">
        <v>3</v>
      </c>
    </row>
    <row r="1394" spans="28:30" x14ac:dyDescent="0.3">
      <c r="AB1394" s="207" t="s">
        <v>231</v>
      </c>
      <c r="AC1394" s="207" t="s">
        <v>1580</v>
      </c>
      <c r="AD1394" s="213">
        <v>3</v>
      </c>
    </row>
    <row r="1395" spans="28:30" x14ac:dyDescent="0.3">
      <c r="AB1395" s="207" t="s">
        <v>231</v>
      </c>
      <c r="AC1395" s="207" t="s">
        <v>1581</v>
      </c>
      <c r="AD1395" s="213">
        <v>3</v>
      </c>
    </row>
    <row r="1396" spans="28:30" x14ac:dyDescent="0.3">
      <c r="AB1396" s="207" t="s">
        <v>231</v>
      </c>
      <c r="AC1396" s="207" t="s">
        <v>1582</v>
      </c>
      <c r="AD1396" s="213">
        <v>4</v>
      </c>
    </row>
    <row r="1397" spans="28:30" x14ac:dyDescent="0.3">
      <c r="AB1397" s="207" t="s">
        <v>231</v>
      </c>
      <c r="AC1397" s="207" t="s">
        <v>1583</v>
      </c>
      <c r="AD1397" s="213">
        <v>3</v>
      </c>
    </row>
    <row r="1398" spans="28:30" x14ac:dyDescent="0.3">
      <c r="AB1398" s="207" t="s">
        <v>231</v>
      </c>
      <c r="AC1398" s="207" t="s">
        <v>1584</v>
      </c>
      <c r="AD1398" s="213">
        <v>3</v>
      </c>
    </row>
    <row r="1399" spans="28:30" x14ac:dyDescent="0.3">
      <c r="AB1399" s="207" t="s">
        <v>231</v>
      </c>
      <c r="AC1399" s="207" t="s">
        <v>1585</v>
      </c>
      <c r="AD1399" s="213">
        <v>3</v>
      </c>
    </row>
    <row r="1400" spans="28:30" x14ac:dyDescent="0.3">
      <c r="AB1400" s="207" t="s">
        <v>231</v>
      </c>
      <c r="AC1400" s="207" t="s">
        <v>1586</v>
      </c>
      <c r="AD1400" s="213">
        <v>3</v>
      </c>
    </row>
    <row r="1401" spans="28:30" x14ac:dyDescent="0.3">
      <c r="AB1401" s="207" t="s">
        <v>231</v>
      </c>
      <c r="AC1401" s="207" t="s">
        <v>1587</v>
      </c>
      <c r="AD1401" s="213">
        <v>3</v>
      </c>
    </row>
    <row r="1402" spans="28:30" x14ac:dyDescent="0.3">
      <c r="AB1402" s="207" t="s">
        <v>231</v>
      </c>
      <c r="AC1402" s="207" t="s">
        <v>1588</v>
      </c>
      <c r="AD1402" s="213">
        <v>3</v>
      </c>
    </row>
    <row r="1403" spans="28:30" x14ac:dyDescent="0.3">
      <c r="AB1403" s="207" t="s">
        <v>231</v>
      </c>
      <c r="AC1403" s="207" t="s">
        <v>1589</v>
      </c>
      <c r="AD1403" s="213">
        <v>3</v>
      </c>
    </row>
    <row r="1404" spans="28:30" x14ac:dyDescent="0.3">
      <c r="AB1404" s="207" t="s">
        <v>231</v>
      </c>
      <c r="AC1404" s="207" t="s">
        <v>5848</v>
      </c>
      <c r="AD1404" s="213">
        <v>3</v>
      </c>
    </row>
    <row r="1405" spans="28:30" x14ac:dyDescent="0.3">
      <c r="AB1405" s="207" t="s">
        <v>231</v>
      </c>
      <c r="AC1405" s="207" t="s">
        <v>1590</v>
      </c>
      <c r="AD1405" s="213">
        <v>3</v>
      </c>
    </row>
    <row r="1406" spans="28:30" x14ac:dyDescent="0.3">
      <c r="AB1406" s="207" t="s">
        <v>231</v>
      </c>
      <c r="AC1406" s="207" t="s">
        <v>1591</v>
      </c>
      <c r="AD1406" s="213">
        <v>3</v>
      </c>
    </row>
    <row r="1407" spans="28:30" x14ac:dyDescent="0.3">
      <c r="AB1407" s="207" t="s">
        <v>231</v>
      </c>
      <c r="AC1407" s="207" t="s">
        <v>1592</v>
      </c>
      <c r="AD1407" s="213">
        <v>3</v>
      </c>
    </row>
    <row r="1408" spans="28:30" x14ac:dyDescent="0.3">
      <c r="AB1408" s="207" t="s">
        <v>212</v>
      </c>
      <c r="AC1408" s="207" t="s">
        <v>1593</v>
      </c>
      <c r="AD1408" s="213">
        <v>3</v>
      </c>
    </row>
    <row r="1409" spans="28:30" x14ac:dyDescent="0.3">
      <c r="AB1409" s="207" t="s">
        <v>231</v>
      </c>
      <c r="AC1409" s="207" t="s">
        <v>1594</v>
      </c>
      <c r="AD1409" s="213">
        <v>4</v>
      </c>
    </row>
    <row r="1410" spans="28:30" x14ac:dyDescent="0.3">
      <c r="AB1410" s="207" t="s">
        <v>225</v>
      </c>
      <c r="AC1410" s="207" t="s">
        <v>1595</v>
      </c>
      <c r="AD1410" s="213">
        <v>8</v>
      </c>
    </row>
    <row r="1411" spans="28:30" x14ac:dyDescent="0.3">
      <c r="AB1411" s="207" t="s">
        <v>225</v>
      </c>
      <c r="AC1411" s="207" t="s">
        <v>1596</v>
      </c>
      <c r="AD1411" s="213">
        <v>3</v>
      </c>
    </row>
    <row r="1412" spans="28:30" x14ac:dyDescent="0.3">
      <c r="AB1412" s="207" t="s">
        <v>371</v>
      </c>
      <c r="AC1412" s="207" t="s">
        <v>1597</v>
      </c>
      <c r="AD1412" s="213">
        <v>8</v>
      </c>
    </row>
    <row r="1413" spans="28:30" x14ac:dyDescent="0.3">
      <c r="AB1413" s="207" t="s">
        <v>225</v>
      </c>
      <c r="AC1413" s="207" t="s">
        <v>5849</v>
      </c>
      <c r="AD1413" s="213">
        <v>3</v>
      </c>
    </row>
    <row r="1414" spans="28:30" x14ac:dyDescent="0.3">
      <c r="AB1414" s="207" t="s">
        <v>371</v>
      </c>
      <c r="AC1414" s="207" t="s">
        <v>1598</v>
      </c>
      <c r="AD1414" s="213">
        <v>8</v>
      </c>
    </row>
    <row r="1415" spans="28:30" x14ac:dyDescent="0.3">
      <c r="AB1415" s="207" t="s">
        <v>371</v>
      </c>
      <c r="AC1415" s="207" t="s">
        <v>1599</v>
      </c>
      <c r="AD1415" s="213">
        <v>8</v>
      </c>
    </row>
    <row r="1416" spans="28:30" x14ac:dyDescent="0.3">
      <c r="AB1416" s="207" t="s">
        <v>371</v>
      </c>
      <c r="AC1416" s="207" t="s">
        <v>1190</v>
      </c>
      <c r="AD1416" s="213">
        <v>8</v>
      </c>
    </row>
    <row r="1417" spans="28:30" x14ac:dyDescent="0.3">
      <c r="AB1417" s="207" t="s">
        <v>217</v>
      </c>
      <c r="AC1417" s="207" t="s">
        <v>1600</v>
      </c>
      <c r="AD1417" s="213">
        <v>8</v>
      </c>
    </row>
    <row r="1418" spans="28:30" x14ac:dyDescent="0.3">
      <c r="AB1418" s="207" t="s">
        <v>371</v>
      </c>
      <c r="AC1418" s="207" t="s">
        <v>1601</v>
      </c>
      <c r="AD1418" s="213">
        <v>8</v>
      </c>
    </row>
    <row r="1419" spans="28:30" x14ac:dyDescent="0.3">
      <c r="AB1419" s="207" t="s">
        <v>371</v>
      </c>
      <c r="AC1419" s="207" t="s">
        <v>1602</v>
      </c>
      <c r="AD1419" s="213">
        <v>8</v>
      </c>
    </row>
    <row r="1420" spans="28:30" x14ac:dyDescent="0.3">
      <c r="AB1420" s="207" t="s">
        <v>247</v>
      </c>
      <c r="AC1420" s="207" t="s">
        <v>1603</v>
      </c>
      <c r="AD1420" s="213">
        <v>3</v>
      </c>
    </row>
    <row r="1421" spans="28:30" x14ac:dyDescent="0.3">
      <c r="AB1421" s="207" t="s">
        <v>247</v>
      </c>
      <c r="AC1421" s="207" t="s">
        <v>1604</v>
      </c>
      <c r="AD1421" s="213">
        <v>3</v>
      </c>
    </row>
    <row r="1422" spans="28:30" x14ac:dyDescent="0.3">
      <c r="AB1422" s="207" t="s">
        <v>217</v>
      </c>
      <c r="AC1422" s="207" t="s">
        <v>1605</v>
      </c>
      <c r="AD1422" s="213">
        <v>8</v>
      </c>
    </row>
    <row r="1423" spans="28:30" x14ac:dyDescent="0.3">
      <c r="AB1423" s="207" t="s">
        <v>217</v>
      </c>
      <c r="AC1423" s="207" t="s">
        <v>1606</v>
      </c>
      <c r="AD1423" s="213">
        <v>8</v>
      </c>
    </row>
    <row r="1424" spans="28:30" x14ac:dyDescent="0.3">
      <c r="AB1424" s="207" t="s">
        <v>371</v>
      </c>
      <c r="AC1424" s="207" t="s">
        <v>1607</v>
      </c>
      <c r="AD1424" s="213">
        <v>8</v>
      </c>
    </row>
    <row r="1425" spans="28:30" x14ac:dyDescent="0.3">
      <c r="AB1425" s="207" t="s">
        <v>371</v>
      </c>
      <c r="AC1425" s="207" t="s">
        <v>1608</v>
      </c>
      <c r="AD1425" s="213">
        <v>8</v>
      </c>
    </row>
    <row r="1426" spans="28:30" x14ac:dyDescent="0.3">
      <c r="AB1426" s="207" t="s">
        <v>217</v>
      </c>
      <c r="AC1426" s="207" t="s">
        <v>1609</v>
      </c>
      <c r="AD1426" s="213">
        <v>8</v>
      </c>
    </row>
    <row r="1427" spans="28:30" x14ac:dyDescent="0.3">
      <c r="AB1427" s="207" t="s">
        <v>217</v>
      </c>
      <c r="AC1427" s="207" t="s">
        <v>1610</v>
      </c>
      <c r="AD1427" s="213">
        <v>8</v>
      </c>
    </row>
    <row r="1428" spans="28:30" x14ac:dyDescent="0.3">
      <c r="AB1428" s="207" t="s">
        <v>371</v>
      </c>
      <c r="AC1428" s="207" t="s">
        <v>1611</v>
      </c>
      <c r="AD1428" s="213">
        <v>5</v>
      </c>
    </row>
    <row r="1429" spans="28:30" x14ac:dyDescent="0.3">
      <c r="AB1429" s="207" t="s">
        <v>217</v>
      </c>
      <c r="AC1429" s="207" t="s">
        <v>1612</v>
      </c>
      <c r="AD1429" s="213">
        <v>8</v>
      </c>
    </row>
    <row r="1430" spans="28:30" x14ac:dyDescent="0.3">
      <c r="AB1430" s="207" t="s">
        <v>371</v>
      </c>
      <c r="AC1430" s="207" t="s">
        <v>1613</v>
      </c>
      <c r="AD1430" s="213">
        <v>8</v>
      </c>
    </row>
    <row r="1431" spans="28:30" x14ac:dyDescent="0.3">
      <c r="AB1431" s="207" t="s">
        <v>371</v>
      </c>
      <c r="AC1431" s="207" t="s">
        <v>1614</v>
      </c>
      <c r="AD1431" s="213">
        <v>8</v>
      </c>
    </row>
    <row r="1432" spans="28:30" x14ac:dyDescent="0.3">
      <c r="AB1432" s="207" t="s">
        <v>247</v>
      </c>
      <c r="AC1432" s="207" t="s">
        <v>1615</v>
      </c>
      <c r="AD1432" s="213">
        <v>5</v>
      </c>
    </row>
    <row r="1433" spans="28:30" x14ac:dyDescent="0.3">
      <c r="AB1433" s="207" t="s">
        <v>247</v>
      </c>
      <c r="AC1433" s="207" t="s">
        <v>1616</v>
      </c>
      <c r="AD1433" s="213">
        <v>5</v>
      </c>
    </row>
    <row r="1434" spans="28:30" x14ac:dyDescent="0.3">
      <c r="AB1434" s="207" t="s">
        <v>217</v>
      </c>
      <c r="AC1434" s="207" t="s">
        <v>1617</v>
      </c>
      <c r="AD1434" s="213">
        <v>8</v>
      </c>
    </row>
    <row r="1435" spans="28:30" x14ac:dyDescent="0.3">
      <c r="AB1435" s="207" t="s">
        <v>215</v>
      </c>
      <c r="AC1435" s="207" t="s">
        <v>1618</v>
      </c>
      <c r="AD1435" s="213">
        <v>8</v>
      </c>
    </row>
    <row r="1436" spans="28:30" x14ac:dyDescent="0.3">
      <c r="AB1436" s="207" t="s">
        <v>371</v>
      </c>
      <c r="AC1436" s="207" t="s">
        <v>1619</v>
      </c>
      <c r="AD1436" s="213">
        <v>8</v>
      </c>
    </row>
    <row r="1437" spans="28:30" x14ac:dyDescent="0.3">
      <c r="AB1437" s="207" t="s">
        <v>371</v>
      </c>
      <c r="AC1437" s="207" t="s">
        <v>1620</v>
      </c>
      <c r="AD1437" s="213">
        <v>8</v>
      </c>
    </row>
    <row r="1438" spans="28:30" x14ac:dyDescent="0.3">
      <c r="AB1438" s="207" t="s">
        <v>215</v>
      </c>
      <c r="AC1438" s="207" t="s">
        <v>1621</v>
      </c>
      <c r="AD1438" s="213">
        <v>8</v>
      </c>
    </row>
    <row r="1439" spans="28:30" x14ac:dyDescent="0.3">
      <c r="AB1439" s="207" t="s">
        <v>371</v>
      </c>
      <c r="AC1439" s="207" t="s">
        <v>1622</v>
      </c>
      <c r="AD1439" s="213">
        <v>8</v>
      </c>
    </row>
    <row r="1440" spans="28:30" x14ac:dyDescent="0.3">
      <c r="AB1440" s="207" t="s">
        <v>225</v>
      </c>
      <c r="AC1440" s="207" t="s">
        <v>1623</v>
      </c>
      <c r="AD1440" s="213">
        <v>3</v>
      </c>
    </row>
    <row r="1441" spans="28:30" x14ac:dyDescent="0.3">
      <c r="AB1441" s="207" t="s">
        <v>371</v>
      </c>
      <c r="AC1441" s="207" t="s">
        <v>1624</v>
      </c>
      <c r="AD1441" s="213">
        <v>8</v>
      </c>
    </row>
    <row r="1442" spans="28:30" x14ac:dyDescent="0.3">
      <c r="AB1442" s="207" t="s">
        <v>371</v>
      </c>
      <c r="AC1442" s="207" t="s">
        <v>1625</v>
      </c>
      <c r="AD1442" s="213">
        <v>8</v>
      </c>
    </row>
    <row r="1443" spans="28:30" x14ac:dyDescent="0.3">
      <c r="AB1443" s="207" t="s">
        <v>371</v>
      </c>
      <c r="AC1443" s="207" t="s">
        <v>1626</v>
      </c>
      <c r="AD1443" s="213">
        <v>8</v>
      </c>
    </row>
    <row r="1444" spans="28:30" x14ac:dyDescent="0.3">
      <c r="AB1444" s="207" t="s">
        <v>371</v>
      </c>
      <c r="AC1444" s="207" t="s">
        <v>1627</v>
      </c>
      <c r="AD1444" s="213">
        <v>8</v>
      </c>
    </row>
    <row r="1445" spans="28:30" x14ac:dyDescent="0.3">
      <c r="AB1445" s="207" t="s">
        <v>371</v>
      </c>
      <c r="AC1445" s="207" t="s">
        <v>1628</v>
      </c>
      <c r="AD1445" s="213">
        <v>8</v>
      </c>
    </row>
    <row r="1446" spans="28:30" x14ac:dyDescent="0.3">
      <c r="AB1446" s="207" t="s">
        <v>225</v>
      </c>
      <c r="AC1446" s="207" t="s">
        <v>1629</v>
      </c>
      <c r="AD1446" s="213">
        <v>5</v>
      </c>
    </row>
    <row r="1447" spans="28:30" x14ac:dyDescent="0.3">
      <c r="AB1447" s="207" t="s">
        <v>247</v>
      </c>
      <c r="AC1447" s="207" t="s">
        <v>1630</v>
      </c>
      <c r="AD1447" s="213">
        <v>5</v>
      </c>
    </row>
    <row r="1448" spans="28:30" x14ac:dyDescent="0.3">
      <c r="AB1448" s="207" t="s">
        <v>215</v>
      </c>
      <c r="AC1448" s="207" t="s">
        <v>1631</v>
      </c>
      <c r="AD1448" s="213">
        <v>8</v>
      </c>
    </row>
    <row r="1449" spans="28:30" x14ac:dyDescent="0.3">
      <c r="AB1449" s="207" t="s">
        <v>225</v>
      </c>
      <c r="AC1449" s="207" t="s">
        <v>1632</v>
      </c>
      <c r="AD1449" s="213">
        <v>3</v>
      </c>
    </row>
    <row r="1450" spans="28:30" x14ac:dyDescent="0.3">
      <c r="AB1450" s="207" t="s">
        <v>225</v>
      </c>
      <c r="AC1450" s="207" t="s">
        <v>1633</v>
      </c>
      <c r="AD1450" s="213">
        <v>3</v>
      </c>
    </row>
    <row r="1451" spans="28:30" x14ac:dyDescent="0.3">
      <c r="AB1451" s="207" t="s">
        <v>371</v>
      </c>
      <c r="AC1451" s="207" t="s">
        <v>1634</v>
      </c>
      <c r="AD1451" s="213">
        <v>8</v>
      </c>
    </row>
    <row r="1452" spans="28:30" x14ac:dyDescent="0.3">
      <c r="AB1452" s="207" t="s">
        <v>371</v>
      </c>
      <c r="AC1452" s="207" t="s">
        <v>1635</v>
      </c>
      <c r="AD1452" s="213">
        <v>8</v>
      </c>
    </row>
    <row r="1453" spans="28:30" x14ac:dyDescent="0.3">
      <c r="AB1453" s="207" t="s">
        <v>247</v>
      </c>
      <c r="AC1453" s="207" t="s">
        <v>1636</v>
      </c>
      <c r="AD1453" s="213">
        <v>3</v>
      </c>
    </row>
    <row r="1454" spans="28:30" x14ac:dyDescent="0.3">
      <c r="AB1454" s="207" t="s">
        <v>247</v>
      </c>
      <c r="AC1454" s="207" t="s">
        <v>1637</v>
      </c>
      <c r="AD1454" s="213">
        <v>5</v>
      </c>
    </row>
    <row r="1455" spans="28:30" x14ac:dyDescent="0.3">
      <c r="AB1455" s="207" t="s">
        <v>247</v>
      </c>
      <c r="AC1455" s="207" t="s">
        <v>1638</v>
      </c>
      <c r="AD1455" s="213">
        <v>5</v>
      </c>
    </row>
    <row r="1456" spans="28:30" x14ac:dyDescent="0.3">
      <c r="AB1456" s="207" t="s">
        <v>215</v>
      </c>
      <c r="AC1456" s="207" t="s">
        <v>1639</v>
      </c>
      <c r="AD1456" s="213">
        <v>8</v>
      </c>
    </row>
    <row r="1457" spans="28:30" x14ac:dyDescent="0.3">
      <c r="AB1457" s="207" t="s">
        <v>1640</v>
      </c>
      <c r="AC1457" s="207" t="s">
        <v>1641</v>
      </c>
      <c r="AD1457" s="213">
        <v>8</v>
      </c>
    </row>
    <row r="1458" spans="28:30" x14ac:dyDescent="0.3">
      <c r="AB1458" s="207" t="s">
        <v>247</v>
      </c>
      <c r="AC1458" s="207" t="s">
        <v>1642</v>
      </c>
      <c r="AD1458" s="213">
        <v>3</v>
      </c>
    </row>
    <row r="1459" spans="28:30" x14ac:dyDescent="0.3">
      <c r="AB1459" s="207" t="s">
        <v>217</v>
      </c>
      <c r="AC1459" s="207" t="s">
        <v>1643</v>
      </c>
      <c r="AD1459" s="213">
        <v>8</v>
      </c>
    </row>
    <row r="1460" spans="28:30" x14ac:dyDescent="0.3">
      <c r="AB1460" s="207" t="s">
        <v>247</v>
      </c>
      <c r="AC1460" s="207" t="s">
        <v>1644</v>
      </c>
      <c r="AD1460" s="213">
        <v>5</v>
      </c>
    </row>
    <row r="1461" spans="28:30" x14ac:dyDescent="0.3">
      <c r="AB1461" s="207" t="s">
        <v>371</v>
      </c>
      <c r="AC1461" s="207" t="s">
        <v>1645</v>
      </c>
      <c r="AD1461" s="213">
        <v>8</v>
      </c>
    </row>
    <row r="1462" spans="28:30" x14ac:dyDescent="0.3">
      <c r="AB1462" s="207" t="s">
        <v>371</v>
      </c>
      <c r="AC1462" s="207" t="s">
        <v>1646</v>
      </c>
      <c r="AD1462" s="213">
        <v>6</v>
      </c>
    </row>
    <row r="1463" spans="28:30" x14ac:dyDescent="0.3">
      <c r="AB1463" s="207" t="s">
        <v>371</v>
      </c>
      <c r="AC1463" s="207" t="s">
        <v>1647</v>
      </c>
      <c r="AD1463" s="213">
        <v>8</v>
      </c>
    </row>
    <row r="1464" spans="28:30" x14ac:dyDescent="0.3">
      <c r="AB1464" s="207" t="s">
        <v>225</v>
      </c>
      <c r="AC1464" s="207" t="s">
        <v>1648</v>
      </c>
      <c r="AD1464" s="213">
        <v>3</v>
      </c>
    </row>
    <row r="1465" spans="28:30" x14ac:dyDescent="0.3">
      <c r="AB1465" s="207" t="s">
        <v>371</v>
      </c>
      <c r="AC1465" s="207" t="s">
        <v>1649</v>
      </c>
      <c r="AD1465" s="213">
        <v>6</v>
      </c>
    </row>
    <row r="1466" spans="28:30" x14ac:dyDescent="0.3">
      <c r="AB1466" s="207" t="s">
        <v>371</v>
      </c>
      <c r="AC1466" s="207" t="s">
        <v>1650</v>
      </c>
      <c r="AD1466" s="213">
        <v>5</v>
      </c>
    </row>
    <row r="1467" spans="28:30" x14ac:dyDescent="0.3">
      <c r="AB1467" s="207" t="s">
        <v>1640</v>
      </c>
      <c r="AC1467" s="207" t="s">
        <v>1651</v>
      </c>
      <c r="AD1467" s="213">
        <v>8</v>
      </c>
    </row>
    <row r="1468" spans="28:30" x14ac:dyDescent="0.3">
      <c r="AB1468" s="207" t="s">
        <v>217</v>
      </c>
      <c r="AC1468" s="207" t="s">
        <v>1652</v>
      </c>
      <c r="AD1468" s="213">
        <v>8</v>
      </c>
    </row>
    <row r="1469" spans="28:30" x14ac:dyDescent="0.3">
      <c r="AB1469" s="207" t="s">
        <v>215</v>
      </c>
      <c r="AC1469" s="207" t="s">
        <v>1653</v>
      </c>
      <c r="AD1469" s="213">
        <v>8</v>
      </c>
    </row>
    <row r="1470" spans="28:30" x14ac:dyDescent="0.3">
      <c r="AB1470" s="207" t="s">
        <v>215</v>
      </c>
      <c r="AC1470" s="207" t="s">
        <v>1654</v>
      </c>
      <c r="AD1470" s="213">
        <v>8</v>
      </c>
    </row>
    <row r="1471" spans="28:30" x14ac:dyDescent="0.3">
      <c r="AB1471" s="207" t="s">
        <v>217</v>
      </c>
      <c r="AC1471" s="207" t="s">
        <v>1655</v>
      </c>
      <c r="AD1471" s="213">
        <v>8</v>
      </c>
    </row>
    <row r="1472" spans="28:30" x14ac:dyDescent="0.3">
      <c r="AB1472" s="207" t="s">
        <v>217</v>
      </c>
      <c r="AC1472" s="207" t="s">
        <v>1656</v>
      </c>
      <c r="AD1472" s="213">
        <v>8</v>
      </c>
    </row>
    <row r="1473" spans="28:30" x14ac:dyDescent="0.3">
      <c r="AB1473" s="207" t="s">
        <v>54</v>
      </c>
      <c r="AC1473" s="207" t="s">
        <v>1657</v>
      </c>
      <c r="AD1473" s="213">
        <v>8</v>
      </c>
    </row>
    <row r="1474" spans="28:30" x14ac:dyDescent="0.3">
      <c r="AB1474" s="207" t="s">
        <v>371</v>
      </c>
      <c r="AC1474" s="207" t="s">
        <v>1658</v>
      </c>
      <c r="AD1474" s="213">
        <v>5</v>
      </c>
    </row>
    <row r="1475" spans="28:30" x14ac:dyDescent="0.3">
      <c r="AB1475" s="207" t="s">
        <v>247</v>
      </c>
      <c r="AC1475" s="207" t="s">
        <v>1659</v>
      </c>
      <c r="AD1475" s="213">
        <v>5</v>
      </c>
    </row>
    <row r="1476" spans="28:30" x14ac:dyDescent="0.3">
      <c r="AB1476" s="207" t="s">
        <v>247</v>
      </c>
      <c r="AC1476" s="207" t="s">
        <v>1660</v>
      </c>
      <c r="AD1476" s="213">
        <v>3</v>
      </c>
    </row>
    <row r="1477" spans="28:30" x14ac:dyDescent="0.3">
      <c r="AB1477" s="207" t="s">
        <v>217</v>
      </c>
      <c r="AC1477" s="207" t="s">
        <v>1661</v>
      </c>
      <c r="AD1477" s="213">
        <v>5</v>
      </c>
    </row>
    <row r="1478" spans="28:30" x14ac:dyDescent="0.3">
      <c r="AB1478" s="207" t="s">
        <v>371</v>
      </c>
      <c r="AC1478" s="207" t="s">
        <v>1662</v>
      </c>
      <c r="AD1478" s="213">
        <v>8</v>
      </c>
    </row>
    <row r="1479" spans="28:30" x14ac:dyDescent="0.3">
      <c r="AB1479" s="207" t="s">
        <v>247</v>
      </c>
      <c r="AC1479" s="207" t="s">
        <v>1663</v>
      </c>
      <c r="AD1479" s="213">
        <v>3</v>
      </c>
    </row>
    <row r="1480" spans="28:30" x14ac:dyDescent="0.3">
      <c r="AB1480" s="207" t="s">
        <v>217</v>
      </c>
      <c r="AC1480" s="207" t="s">
        <v>1664</v>
      </c>
      <c r="AD1480" s="213">
        <v>8</v>
      </c>
    </row>
    <row r="1481" spans="28:30" x14ac:dyDescent="0.3">
      <c r="AB1481" s="207" t="s">
        <v>217</v>
      </c>
      <c r="AC1481" s="207" t="s">
        <v>1665</v>
      </c>
      <c r="AD1481" s="213">
        <v>5</v>
      </c>
    </row>
    <row r="1482" spans="28:30" x14ac:dyDescent="0.3">
      <c r="AB1482" s="207" t="s">
        <v>217</v>
      </c>
      <c r="AC1482" s="207" t="s">
        <v>1666</v>
      </c>
      <c r="AD1482" s="213">
        <v>8</v>
      </c>
    </row>
    <row r="1483" spans="28:30" x14ac:dyDescent="0.3">
      <c r="AB1483" s="207" t="s">
        <v>1667</v>
      </c>
      <c r="AC1483" s="207" t="s">
        <v>1668</v>
      </c>
      <c r="AD1483" s="213">
        <v>8</v>
      </c>
    </row>
    <row r="1484" spans="28:30" x14ac:dyDescent="0.3">
      <c r="AB1484" s="207" t="s">
        <v>247</v>
      </c>
      <c r="AC1484" s="207" t="s">
        <v>1669</v>
      </c>
      <c r="AD1484" s="213">
        <v>5</v>
      </c>
    </row>
    <row r="1485" spans="28:30" x14ac:dyDescent="0.3">
      <c r="AB1485" s="207" t="s">
        <v>247</v>
      </c>
      <c r="AC1485" s="207" t="s">
        <v>1670</v>
      </c>
      <c r="AD1485" s="213">
        <v>5</v>
      </c>
    </row>
    <row r="1486" spans="28:30" x14ac:dyDescent="0.3">
      <c r="AB1486" s="207" t="s">
        <v>247</v>
      </c>
      <c r="AC1486" s="207" t="s">
        <v>1671</v>
      </c>
      <c r="AD1486" s="213">
        <v>5</v>
      </c>
    </row>
    <row r="1487" spans="28:30" x14ac:dyDescent="0.3">
      <c r="AB1487" s="207" t="s">
        <v>217</v>
      </c>
      <c r="AC1487" s="207" t="s">
        <v>1672</v>
      </c>
      <c r="AD1487" s="213">
        <v>8</v>
      </c>
    </row>
    <row r="1488" spans="28:30" x14ac:dyDescent="0.3">
      <c r="AB1488" s="207" t="s">
        <v>247</v>
      </c>
      <c r="AC1488" s="207" t="s">
        <v>5850</v>
      </c>
      <c r="AD1488" s="213">
        <v>5</v>
      </c>
    </row>
    <row r="1489" spans="28:30" x14ac:dyDescent="0.3">
      <c r="AB1489" s="207" t="s">
        <v>215</v>
      </c>
      <c r="AC1489" s="207" t="s">
        <v>1673</v>
      </c>
      <c r="AD1489" s="213">
        <v>8</v>
      </c>
    </row>
    <row r="1490" spans="28:30" x14ac:dyDescent="0.3">
      <c r="AB1490" s="207" t="s">
        <v>217</v>
      </c>
      <c r="AC1490" s="207" t="s">
        <v>1674</v>
      </c>
      <c r="AD1490" s="213">
        <v>8</v>
      </c>
    </row>
    <row r="1491" spans="28:30" x14ac:dyDescent="0.3">
      <c r="AB1491" s="207" t="s">
        <v>217</v>
      </c>
      <c r="AC1491" s="207" t="s">
        <v>1675</v>
      </c>
      <c r="AD1491" s="213">
        <v>8</v>
      </c>
    </row>
    <row r="1492" spans="28:30" x14ac:dyDescent="0.3">
      <c r="AB1492" s="207" t="s">
        <v>247</v>
      </c>
      <c r="AC1492" s="207" t="s">
        <v>1676</v>
      </c>
      <c r="AD1492" s="213">
        <v>6</v>
      </c>
    </row>
    <row r="1493" spans="28:30" x14ac:dyDescent="0.3">
      <c r="AB1493" s="207" t="s">
        <v>247</v>
      </c>
      <c r="AC1493" s="207" t="s">
        <v>1677</v>
      </c>
      <c r="AD1493" s="213">
        <v>5</v>
      </c>
    </row>
    <row r="1494" spans="28:30" x14ac:dyDescent="0.3">
      <c r="AB1494" s="207" t="s">
        <v>217</v>
      </c>
      <c r="AC1494" s="207" t="s">
        <v>5851</v>
      </c>
      <c r="AD1494" s="213">
        <v>8</v>
      </c>
    </row>
    <row r="1495" spans="28:30" x14ac:dyDescent="0.3">
      <c r="AB1495" s="207" t="s">
        <v>247</v>
      </c>
      <c r="AC1495" s="207" t="s">
        <v>1678</v>
      </c>
      <c r="AD1495" s="213">
        <v>5</v>
      </c>
    </row>
    <row r="1496" spans="28:30" x14ac:dyDescent="0.3">
      <c r="AB1496" s="207" t="s">
        <v>247</v>
      </c>
      <c r="AC1496" s="207" t="s">
        <v>1679</v>
      </c>
      <c r="AD1496" s="213">
        <v>5</v>
      </c>
    </row>
    <row r="1497" spans="28:30" x14ac:dyDescent="0.3">
      <c r="AB1497" s="207" t="s">
        <v>225</v>
      </c>
      <c r="AC1497" s="207" t="s">
        <v>1680</v>
      </c>
      <c r="AD1497" s="213">
        <v>3</v>
      </c>
    </row>
    <row r="1498" spans="28:30" x14ac:dyDescent="0.3">
      <c r="AB1498" s="207" t="s">
        <v>247</v>
      </c>
      <c r="AC1498" s="207" t="s">
        <v>1681</v>
      </c>
      <c r="AD1498" s="213">
        <v>5</v>
      </c>
    </row>
    <row r="1499" spans="28:30" x14ac:dyDescent="0.3">
      <c r="AB1499" s="207" t="s">
        <v>371</v>
      </c>
      <c r="AC1499" s="207" t="s">
        <v>1682</v>
      </c>
      <c r="AD1499" s="213">
        <v>8</v>
      </c>
    </row>
    <row r="1500" spans="28:30" x14ac:dyDescent="0.3">
      <c r="AB1500" s="207" t="s">
        <v>1667</v>
      </c>
      <c r="AC1500" s="207" t="s">
        <v>1683</v>
      </c>
      <c r="AD1500" s="213">
        <v>8</v>
      </c>
    </row>
    <row r="1501" spans="28:30" x14ac:dyDescent="0.3">
      <c r="AB1501" s="207" t="s">
        <v>247</v>
      </c>
      <c r="AC1501" s="207" t="s">
        <v>1684</v>
      </c>
      <c r="AD1501" s="213">
        <v>5</v>
      </c>
    </row>
    <row r="1502" spans="28:30" x14ac:dyDescent="0.3">
      <c r="AB1502" s="207" t="s">
        <v>371</v>
      </c>
      <c r="AC1502" s="207" t="s">
        <v>1685</v>
      </c>
      <c r="AD1502" s="213">
        <v>8</v>
      </c>
    </row>
    <row r="1503" spans="28:30" x14ac:dyDescent="0.3">
      <c r="AB1503" s="207" t="s">
        <v>371</v>
      </c>
      <c r="AC1503" s="207" t="s">
        <v>5852</v>
      </c>
      <c r="AD1503" s="213">
        <v>8</v>
      </c>
    </row>
    <row r="1504" spans="28:30" x14ac:dyDescent="0.3">
      <c r="AB1504" s="207" t="s">
        <v>247</v>
      </c>
      <c r="AC1504" s="207" t="s">
        <v>1686</v>
      </c>
      <c r="AD1504" s="213">
        <v>5</v>
      </c>
    </row>
    <row r="1505" spans="28:30" x14ac:dyDescent="0.3">
      <c r="AB1505" s="207" t="s">
        <v>247</v>
      </c>
      <c r="AC1505" s="207" t="s">
        <v>1687</v>
      </c>
      <c r="AD1505" s="213">
        <v>5</v>
      </c>
    </row>
    <row r="1506" spans="28:30" x14ac:dyDescent="0.3">
      <c r="AB1506" s="207" t="s">
        <v>1640</v>
      </c>
      <c r="AC1506" s="207" t="s">
        <v>1688</v>
      </c>
      <c r="AD1506" s="213">
        <v>8</v>
      </c>
    </row>
    <row r="1507" spans="28:30" x14ac:dyDescent="0.3">
      <c r="AB1507" s="207" t="s">
        <v>1689</v>
      </c>
      <c r="AC1507" s="207" t="s">
        <v>1690</v>
      </c>
      <c r="AD1507" s="213">
        <v>8</v>
      </c>
    </row>
    <row r="1508" spans="28:30" x14ac:dyDescent="0.3">
      <c r="AB1508" s="207" t="s">
        <v>247</v>
      </c>
      <c r="AC1508" s="207" t="s">
        <v>1691</v>
      </c>
      <c r="AD1508" s="213">
        <v>5</v>
      </c>
    </row>
    <row r="1509" spans="28:30" x14ac:dyDescent="0.3">
      <c r="AB1509" s="207" t="s">
        <v>1640</v>
      </c>
      <c r="AC1509" s="207" t="s">
        <v>1692</v>
      </c>
      <c r="AD1509" s="213">
        <v>8</v>
      </c>
    </row>
    <row r="1510" spans="28:30" x14ac:dyDescent="0.3">
      <c r="AB1510" s="207" t="s">
        <v>247</v>
      </c>
      <c r="AC1510" s="207" t="s">
        <v>1693</v>
      </c>
      <c r="AD1510" s="213">
        <v>5</v>
      </c>
    </row>
    <row r="1511" spans="28:30" x14ac:dyDescent="0.3">
      <c r="AB1511" s="207" t="s">
        <v>371</v>
      </c>
      <c r="AC1511" s="207" t="s">
        <v>1694</v>
      </c>
      <c r="AD1511" s="213">
        <v>5</v>
      </c>
    </row>
    <row r="1512" spans="28:30" x14ac:dyDescent="0.3">
      <c r="AB1512" s="207" t="s">
        <v>1667</v>
      </c>
      <c r="AC1512" s="207" t="s">
        <v>1695</v>
      </c>
      <c r="AD1512" s="213">
        <v>8</v>
      </c>
    </row>
    <row r="1513" spans="28:30" x14ac:dyDescent="0.3">
      <c r="AB1513" s="207" t="s">
        <v>371</v>
      </c>
      <c r="AC1513" s="207" t="s">
        <v>1696</v>
      </c>
      <c r="AD1513" s="213">
        <v>6</v>
      </c>
    </row>
    <row r="1514" spans="28:30" x14ac:dyDescent="0.3">
      <c r="AB1514" s="207" t="s">
        <v>371</v>
      </c>
      <c r="AC1514" s="207" t="s">
        <v>1697</v>
      </c>
      <c r="AD1514" s="213">
        <v>5</v>
      </c>
    </row>
    <row r="1515" spans="28:30" x14ac:dyDescent="0.3">
      <c r="AB1515" s="207" t="s">
        <v>371</v>
      </c>
      <c r="AC1515" s="207" t="s">
        <v>1698</v>
      </c>
      <c r="AD1515" s="213">
        <v>8</v>
      </c>
    </row>
    <row r="1516" spans="28:30" x14ac:dyDescent="0.3">
      <c r="AB1516" s="207" t="s">
        <v>247</v>
      </c>
      <c r="AC1516" s="207" t="s">
        <v>1699</v>
      </c>
      <c r="AD1516" s="213">
        <v>5</v>
      </c>
    </row>
    <row r="1517" spans="28:30" x14ac:dyDescent="0.3">
      <c r="AB1517" s="207" t="s">
        <v>247</v>
      </c>
      <c r="AC1517" s="207" t="s">
        <v>1700</v>
      </c>
      <c r="AD1517" s="213">
        <v>5</v>
      </c>
    </row>
    <row r="1518" spans="28:30" x14ac:dyDescent="0.3">
      <c r="AB1518" s="207" t="s">
        <v>371</v>
      </c>
      <c r="AC1518" s="207" t="s">
        <v>1701</v>
      </c>
      <c r="AD1518" s="213">
        <v>8</v>
      </c>
    </row>
    <row r="1519" spans="28:30" x14ac:dyDescent="0.3">
      <c r="AB1519" s="207" t="s">
        <v>247</v>
      </c>
      <c r="AC1519" s="207" t="s">
        <v>1702</v>
      </c>
      <c r="AD1519" s="213">
        <v>6</v>
      </c>
    </row>
    <row r="1520" spans="28:30" x14ac:dyDescent="0.3">
      <c r="AB1520" s="207" t="s">
        <v>371</v>
      </c>
      <c r="AC1520" s="207" t="s">
        <v>1703</v>
      </c>
      <c r="AD1520" s="213">
        <v>8</v>
      </c>
    </row>
    <row r="1521" spans="28:30" x14ac:dyDescent="0.3">
      <c r="AB1521" s="207" t="s">
        <v>247</v>
      </c>
      <c r="AC1521" s="207" t="s">
        <v>1704</v>
      </c>
      <c r="AD1521" s="213">
        <v>5</v>
      </c>
    </row>
    <row r="1522" spans="28:30" x14ac:dyDescent="0.3">
      <c r="AB1522" s="207" t="s">
        <v>247</v>
      </c>
      <c r="AC1522" s="207" t="s">
        <v>1705</v>
      </c>
      <c r="AD1522" s="213">
        <v>5</v>
      </c>
    </row>
    <row r="1523" spans="28:30" x14ac:dyDescent="0.3">
      <c r="AB1523" s="207" t="s">
        <v>217</v>
      </c>
      <c r="AC1523" s="207" t="s">
        <v>1706</v>
      </c>
      <c r="AD1523" s="213">
        <v>5</v>
      </c>
    </row>
    <row r="1524" spans="28:30" x14ac:dyDescent="0.3">
      <c r="AB1524" s="207" t="s">
        <v>247</v>
      </c>
      <c r="AC1524" s="207" t="s">
        <v>1707</v>
      </c>
      <c r="AD1524" s="213">
        <v>5</v>
      </c>
    </row>
    <row r="1525" spans="28:30" x14ac:dyDescent="0.3">
      <c r="AB1525" s="207" t="s">
        <v>371</v>
      </c>
      <c r="AC1525" s="207" t="s">
        <v>978</v>
      </c>
      <c r="AD1525" s="213">
        <v>8</v>
      </c>
    </row>
    <row r="1526" spans="28:30" x14ac:dyDescent="0.3">
      <c r="AB1526" s="207" t="s">
        <v>217</v>
      </c>
      <c r="AC1526" s="207" t="s">
        <v>1708</v>
      </c>
      <c r="AD1526" s="213">
        <v>8</v>
      </c>
    </row>
    <row r="1527" spans="28:30" x14ac:dyDescent="0.3">
      <c r="AB1527" s="207" t="s">
        <v>371</v>
      </c>
      <c r="AC1527" s="207" t="s">
        <v>1709</v>
      </c>
      <c r="AD1527" s="213">
        <v>5</v>
      </c>
    </row>
    <row r="1528" spans="28:30" x14ac:dyDescent="0.3">
      <c r="AB1528" s="207" t="s">
        <v>215</v>
      </c>
      <c r="AC1528" s="207" t="s">
        <v>1710</v>
      </c>
      <c r="AD1528" s="213">
        <v>8</v>
      </c>
    </row>
    <row r="1529" spans="28:30" x14ac:dyDescent="0.3">
      <c r="AB1529" s="207" t="s">
        <v>371</v>
      </c>
      <c r="AC1529" s="207" t="s">
        <v>1711</v>
      </c>
      <c r="AD1529" s="213">
        <v>8</v>
      </c>
    </row>
    <row r="1530" spans="28:30" x14ac:dyDescent="0.3">
      <c r="AB1530" s="207" t="s">
        <v>247</v>
      </c>
      <c r="AC1530" s="207" t="s">
        <v>1712</v>
      </c>
      <c r="AD1530" s="213">
        <v>5</v>
      </c>
    </row>
    <row r="1531" spans="28:30" x14ac:dyDescent="0.3">
      <c r="AB1531" s="207" t="s">
        <v>1713</v>
      </c>
      <c r="AC1531" s="207" t="s">
        <v>5853</v>
      </c>
      <c r="AD1531" s="213">
        <v>6</v>
      </c>
    </row>
    <row r="1532" spans="28:30" x14ac:dyDescent="0.3">
      <c r="AB1532" s="207" t="s">
        <v>215</v>
      </c>
      <c r="AC1532" s="207" t="s">
        <v>1714</v>
      </c>
      <c r="AD1532" s="213">
        <v>8</v>
      </c>
    </row>
    <row r="1533" spans="28:30" x14ac:dyDescent="0.3">
      <c r="AB1533" s="207" t="s">
        <v>1640</v>
      </c>
      <c r="AC1533" s="207" t="s">
        <v>1715</v>
      </c>
      <c r="AD1533" s="213">
        <v>8</v>
      </c>
    </row>
    <row r="1534" spans="28:30" x14ac:dyDescent="0.3">
      <c r="AB1534" s="207" t="s">
        <v>247</v>
      </c>
      <c r="AC1534" s="207" t="s">
        <v>1716</v>
      </c>
      <c r="AD1534" s="213">
        <v>3</v>
      </c>
    </row>
    <row r="1535" spans="28:30" x14ac:dyDescent="0.3">
      <c r="AB1535" s="207" t="s">
        <v>217</v>
      </c>
      <c r="AC1535" s="207" t="s">
        <v>1717</v>
      </c>
      <c r="AD1535" s="213">
        <v>8</v>
      </c>
    </row>
    <row r="1536" spans="28:30" x14ac:dyDescent="0.3">
      <c r="AB1536" s="207" t="s">
        <v>247</v>
      </c>
      <c r="AC1536" s="207" t="s">
        <v>1718</v>
      </c>
      <c r="AD1536" s="213">
        <v>3</v>
      </c>
    </row>
    <row r="1537" spans="28:30" x14ac:dyDescent="0.3">
      <c r="AB1537" s="207" t="s">
        <v>1689</v>
      </c>
      <c r="AC1537" s="207" t="s">
        <v>1719</v>
      </c>
      <c r="AD1537" s="213">
        <v>8</v>
      </c>
    </row>
    <row r="1538" spans="28:30" x14ac:dyDescent="0.3">
      <c r="AB1538" s="207" t="s">
        <v>371</v>
      </c>
      <c r="AC1538" s="207" t="s">
        <v>1720</v>
      </c>
      <c r="AD1538" s="213">
        <v>8</v>
      </c>
    </row>
    <row r="1539" spans="28:30" x14ac:dyDescent="0.3">
      <c r="AB1539" s="207" t="s">
        <v>371</v>
      </c>
      <c r="AC1539" s="207" t="s">
        <v>1721</v>
      </c>
      <c r="AD1539" s="213">
        <v>8</v>
      </c>
    </row>
    <row r="1540" spans="28:30" x14ac:dyDescent="0.3">
      <c r="AB1540" s="207" t="s">
        <v>247</v>
      </c>
      <c r="AC1540" s="207" t="s">
        <v>1722</v>
      </c>
      <c r="AD1540" s="213">
        <v>5</v>
      </c>
    </row>
    <row r="1541" spans="28:30" x14ac:dyDescent="0.3">
      <c r="AB1541" s="207" t="s">
        <v>247</v>
      </c>
      <c r="AC1541" s="207" t="s">
        <v>1723</v>
      </c>
      <c r="AD1541" s="213">
        <v>5</v>
      </c>
    </row>
    <row r="1542" spans="28:30" x14ac:dyDescent="0.3">
      <c r="AB1542" s="207" t="s">
        <v>371</v>
      </c>
      <c r="AC1542" s="207" t="s">
        <v>1724</v>
      </c>
      <c r="AD1542" s="213">
        <v>5</v>
      </c>
    </row>
    <row r="1543" spans="28:30" x14ac:dyDescent="0.3">
      <c r="AB1543" s="207" t="s">
        <v>215</v>
      </c>
      <c r="AC1543" s="207" t="s">
        <v>1725</v>
      </c>
      <c r="AD1543" s="213">
        <v>8</v>
      </c>
    </row>
    <row r="1544" spans="28:30" x14ac:dyDescent="0.3">
      <c r="AB1544" s="207" t="s">
        <v>371</v>
      </c>
      <c r="AC1544" s="207" t="s">
        <v>1726</v>
      </c>
      <c r="AD1544" s="213">
        <v>8</v>
      </c>
    </row>
    <row r="1545" spans="28:30" x14ac:dyDescent="0.3">
      <c r="AB1545" s="207" t="s">
        <v>247</v>
      </c>
      <c r="AC1545" s="207" t="s">
        <v>1727</v>
      </c>
      <c r="AD1545" s="213">
        <v>5</v>
      </c>
    </row>
    <row r="1546" spans="28:30" x14ac:dyDescent="0.3">
      <c r="AB1546" s="207" t="s">
        <v>247</v>
      </c>
      <c r="AC1546" s="207" t="s">
        <v>1728</v>
      </c>
      <c r="AD1546" s="213">
        <v>6</v>
      </c>
    </row>
    <row r="1547" spans="28:30" x14ac:dyDescent="0.3">
      <c r="AB1547" s="207" t="s">
        <v>371</v>
      </c>
      <c r="AC1547" s="207" t="s">
        <v>1729</v>
      </c>
      <c r="AD1547" s="213">
        <v>8</v>
      </c>
    </row>
    <row r="1548" spans="28:30" x14ac:dyDescent="0.3">
      <c r="AB1548" s="207" t="s">
        <v>371</v>
      </c>
      <c r="AC1548" s="207" t="s">
        <v>1730</v>
      </c>
      <c r="AD1548" s="213">
        <v>5</v>
      </c>
    </row>
    <row r="1549" spans="28:30" x14ac:dyDescent="0.3">
      <c r="AB1549" s="207" t="s">
        <v>371</v>
      </c>
      <c r="AC1549" s="207" t="s">
        <v>1731</v>
      </c>
      <c r="AD1549" s="213">
        <v>8</v>
      </c>
    </row>
    <row r="1550" spans="28:30" x14ac:dyDescent="0.3">
      <c r="AB1550" s="207" t="s">
        <v>247</v>
      </c>
      <c r="AC1550" s="207" t="s">
        <v>1732</v>
      </c>
      <c r="AD1550" s="213">
        <v>5</v>
      </c>
    </row>
    <row r="1551" spans="28:30" x14ac:dyDescent="0.3">
      <c r="AB1551" s="207" t="s">
        <v>217</v>
      </c>
      <c r="AC1551" s="207" t="s">
        <v>1733</v>
      </c>
      <c r="AD1551" s="213">
        <v>8</v>
      </c>
    </row>
    <row r="1552" spans="28:30" x14ac:dyDescent="0.3">
      <c r="AB1552" s="207" t="s">
        <v>247</v>
      </c>
      <c r="AC1552" s="207" t="s">
        <v>1734</v>
      </c>
      <c r="AD1552" s="213">
        <v>5</v>
      </c>
    </row>
    <row r="1553" spans="28:30" x14ac:dyDescent="0.3">
      <c r="AB1553" s="207" t="s">
        <v>247</v>
      </c>
      <c r="AC1553" s="207" t="s">
        <v>1735</v>
      </c>
      <c r="AD1553" s="213">
        <v>5</v>
      </c>
    </row>
    <row r="1554" spans="28:30" x14ac:dyDescent="0.3">
      <c r="AB1554" s="207" t="s">
        <v>1736</v>
      </c>
      <c r="AC1554" s="207" t="s">
        <v>1737</v>
      </c>
      <c r="AD1554" s="213">
        <v>8</v>
      </c>
    </row>
    <row r="1555" spans="28:30" x14ac:dyDescent="0.3">
      <c r="AB1555" s="207" t="s">
        <v>1736</v>
      </c>
      <c r="AC1555" s="207" t="s">
        <v>1738</v>
      </c>
      <c r="AD1555" s="213">
        <v>8</v>
      </c>
    </row>
    <row r="1556" spans="28:30" x14ac:dyDescent="0.3">
      <c r="AB1556" s="207" t="s">
        <v>215</v>
      </c>
      <c r="AC1556" s="207" t="s">
        <v>1739</v>
      </c>
      <c r="AD1556" s="213">
        <v>8</v>
      </c>
    </row>
    <row r="1557" spans="28:30" x14ac:dyDescent="0.3">
      <c r="AB1557" s="207" t="s">
        <v>225</v>
      </c>
      <c r="AC1557" s="207" t="s">
        <v>1740</v>
      </c>
      <c r="AD1557" s="213">
        <v>5</v>
      </c>
    </row>
    <row r="1558" spans="28:30" x14ac:dyDescent="0.3">
      <c r="AB1558" s="207" t="s">
        <v>371</v>
      </c>
      <c r="AC1558" s="207" t="s">
        <v>1741</v>
      </c>
      <c r="AD1558" s="213">
        <v>6</v>
      </c>
    </row>
    <row r="1559" spans="28:30" x14ac:dyDescent="0.3">
      <c r="AB1559" s="207" t="s">
        <v>371</v>
      </c>
      <c r="AC1559" s="207" t="s">
        <v>1742</v>
      </c>
      <c r="AD1559" s="213">
        <v>8</v>
      </c>
    </row>
    <row r="1560" spans="28:30" x14ac:dyDescent="0.3">
      <c r="AB1560" s="207" t="s">
        <v>371</v>
      </c>
      <c r="AC1560" s="207" t="s">
        <v>1743</v>
      </c>
      <c r="AD1560" s="213">
        <v>8</v>
      </c>
    </row>
    <row r="1561" spans="28:30" x14ac:dyDescent="0.3">
      <c r="AB1561" s="207" t="s">
        <v>371</v>
      </c>
      <c r="AC1561" s="207" t="s">
        <v>1744</v>
      </c>
      <c r="AD1561" s="213">
        <v>8</v>
      </c>
    </row>
    <row r="1562" spans="28:30" x14ac:dyDescent="0.3">
      <c r="AB1562" s="207" t="s">
        <v>247</v>
      </c>
      <c r="AC1562" s="207" t="s">
        <v>1745</v>
      </c>
      <c r="AD1562" s="213">
        <v>5</v>
      </c>
    </row>
    <row r="1563" spans="28:30" x14ac:dyDescent="0.3">
      <c r="AB1563" s="207" t="s">
        <v>212</v>
      </c>
      <c r="AC1563" s="207" t="s">
        <v>1746</v>
      </c>
      <c r="AD1563" s="213">
        <v>3</v>
      </c>
    </row>
    <row r="1564" spans="28:30" x14ac:dyDescent="0.3">
      <c r="AB1564" s="207" t="s">
        <v>371</v>
      </c>
      <c r="AC1564" s="207" t="s">
        <v>1747</v>
      </c>
      <c r="AD1564" s="213">
        <v>8</v>
      </c>
    </row>
    <row r="1565" spans="28:30" x14ac:dyDescent="0.3">
      <c r="AB1565" s="207" t="s">
        <v>217</v>
      </c>
      <c r="AC1565" s="207" t="s">
        <v>1748</v>
      </c>
      <c r="AD1565" s="213">
        <v>8</v>
      </c>
    </row>
    <row r="1566" spans="28:30" x14ac:dyDescent="0.3">
      <c r="AB1566" s="207" t="s">
        <v>247</v>
      </c>
      <c r="AC1566" s="207" t="s">
        <v>1749</v>
      </c>
      <c r="AD1566" s="213">
        <v>5</v>
      </c>
    </row>
    <row r="1567" spans="28:30" x14ac:dyDescent="0.3">
      <c r="AB1567" s="207" t="s">
        <v>1736</v>
      </c>
      <c r="AC1567" s="207" t="s">
        <v>1750</v>
      </c>
      <c r="AD1567" s="213">
        <v>8</v>
      </c>
    </row>
    <row r="1568" spans="28:30" x14ac:dyDescent="0.3">
      <c r="AB1568" s="207" t="s">
        <v>25</v>
      </c>
      <c r="AC1568" s="207" t="s">
        <v>1751</v>
      </c>
      <c r="AD1568" s="213">
        <v>5</v>
      </c>
    </row>
    <row r="1569" spans="28:30" x14ac:dyDescent="0.3">
      <c r="AB1569" s="207" t="s">
        <v>1640</v>
      </c>
      <c r="AC1569" s="207" t="s">
        <v>1259</v>
      </c>
      <c r="AD1569" s="213">
        <v>8</v>
      </c>
    </row>
    <row r="1570" spans="28:30" x14ac:dyDescent="0.3">
      <c r="AB1570" s="207" t="s">
        <v>247</v>
      </c>
      <c r="AC1570" s="207" t="s">
        <v>1752</v>
      </c>
      <c r="AD1570" s="213">
        <v>5</v>
      </c>
    </row>
    <row r="1571" spans="28:30" x14ac:dyDescent="0.3">
      <c r="AB1571" s="207" t="s">
        <v>1689</v>
      </c>
      <c r="AC1571" s="207" t="s">
        <v>1753</v>
      </c>
      <c r="AD1571" s="213">
        <v>8</v>
      </c>
    </row>
    <row r="1572" spans="28:30" x14ac:dyDescent="0.3">
      <c r="AB1572" s="207" t="s">
        <v>217</v>
      </c>
      <c r="AC1572" s="207" t="s">
        <v>1754</v>
      </c>
      <c r="AD1572" s="213">
        <v>8</v>
      </c>
    </row>
    <row r="1573" spans="28:30" x14ac:dyDescent="0.3">
      <c r="AB1573" s="207" t="s">
        <v>371</v>
      </c>
      <c r="AC1573" s="207" t="s">
        <v>1755</v>
      </c>
      <c r="AD1573" s="213">
        <v>8</v>
      </c>
    </row>
    <row r="1574" spans="28:30" x14ac:dyDescent="0.3">
      <c r="AB1574" s="207" t="s">
        <v>247</v>
      </c>
      <c r="AC1574" s="207" t="s">
        <v>1756</v>
      </c>
      <c r="AD1574" s="213">
        <v>5</v>
      </c>
    </row>
    <row r="1575" spans="28:30" x14ac:dyDescent="0.3">
      <c r="AB1575" s="207" t="s">
        <v>371</v>
      </c>
      <c r="AC1575" s="207" t="s">
        <v>1757</v>
      </c>
      <c r="AD1575" s="213">
        <v>8</v>
      </c>
    </row>
    <row r="1576" spans="28:30" x14ac:dyDescent="0.3">
      <c r="AB1576" s="207" t="s">
        <v>247</v>
      </c>
      <c r="AC1576" s="207" t="s">
        <v>1758</v>
      </c>
      <c r="AD1576" s="213">
        <v>5</v>
      </c>
    </row>
    <row r="1577" spans="28:30" x14ac:dyDescent="0.3">
      <c r="AB1577" s="207" t="s">
        <v>371</v>
      </c>
      <c r="AC1577" s="207" t="s">
        <v>1759</v>
      </c>
      <c r="AD1577" s="213">
        <v>8</v>
      </c>
    </row>
    <row r="1578" spans="28:30" x14ac:dyDescent="0.3">
      <c r="AB1578" s="207" t="s">
        <v>225</v>
      </c>
      <c r="AC1578" s="207" t="s">
        <v>1760</v>
      </c>
      <c r="AD1578" s="213">
        <v>8</v>
      </c>
    </row>
    <row r="1579" spans="28:30" x14ac:dyDescent="0.3">
      <c r="AB1579" s="207" t="s">
        <v>371</v>
      </c>
      <c r="AC1579" s="207" t="s">
        <v>1761</v>
      </c>
      <c r="AD1579" s="213">
        <v>8</v>
      </c>
    </row>
    <row r="1580" spans="28:30" x14ac:dyDescent="0.3">
      <c r="AB1580" s="207" t="s">
        <v>247</v>
      </c>
      <c r="AC1580" s="207" t="s">
        <v>1762</v>
      </c>
      <c r="AD1580" s="213">
        <v>5</v>
      </c>
    </row>
    <row r="1581" spans="28:30" x14ac:dyDescent="0.3">
      <c r="AB1581" s="207" t="s">
        <v>371</v>
      </c>
      <c r="AC1581" s="207" t="s">
        <v>1763</v>
      </c>
      <c r="AD1581" s="213">
        <v>8</v>
      </c>
    </row>
    <row r="1582" spans="28:30" x14ac:dyDescent="0.3">
      <c r="AB1582" s="207" t="s">
        <v>215</v>
      </c>
      <c r="AC1582" s="207" t="s">
        <v>1764</v>
      </c>
      <c r="AD1582" s="213">
        <v>8</v>
      </c>
    </row>
    <row r="1583" spans="28:30" x14ac:dyDescent="0.3">
      <c r="AB1583" s="207" t="s">
        <v>247</v>
      </c>
      <c r="AC1583" s="207" t="s">
        <v>1765</v>
      </c>
      <c r="AD1583" s="213">
        <v>5</v>
      </c>
    </row>
    <row r="1584" spans="28:30" x14ac:dyDescent="0.3">
      <c r="AB1584" s="207" t="s">
        <v>1689</v>
      </c>
      <c r="AC1584" s="207" t="s">
        <v>1766</v>
      </c>
      <c r="AD1584" s="213">
        <v>5</v>
      </c>
    </row>
    <row r="1585" spans="28:30" x14ac:dyDescent="0.3">
      <c r="AB1585" s="207" t="s">
        <v>247</v>
      </c>
      <c r="AC1585" s="207" t="s">
        <v>1767</v>
      </c>
      <c r="AD1585" s="213">
        <v>4</v>
      </c>
    </row>
    <row r="1586" spans="28:30" x14ac:dyDescent="0.3">
      <c r="AB1586" s="207" t="s">
        <v>371</v>
      </c>
      <c r="AC1586" s="207" t="s">
        <v>1768</v>
      </c>
      <c r="AD1586" s="213">
        <v>6</v>
      </c>
    </row>
    <row r="1587" spans="28:30" x14ac:dyDescent="0.3">
      <c r="AB1587" s="207" t="s">
        <v>371</v>
      </c>
      <c r="AC1587" s="207" t="s">
        <v>1769</v>
      </c>
      <c r="AD1587" s="213">
        <v>6</v>
      </c>
    </row>
    <row r="1588" spans="28:30" x14ac:dyDescent="0.3">
      <c r="AB1588" s="207" t="s">
        <v>247</v>
      </c>
      <c r="AC1588" s="207" t="s">
        <v>1770</v>
      </c>
      <c r="AD1588" s="213">
        <v>5</v>
      </c>
    </row>
    <row r="1589" spans="28:30" x14ac:dyDescent="0.3">
      <c r="AB1589" s="207" t="s">
        <v>371</v>
      </c>
      <c r="AC1589" s="207" t="s">
        <v>1771</v>
      </c>
      <c r="AD1589" s="213">
        <v>8</v>
      </c>
    </row>
    <row r="1590" spans="28:30" x14ac:dyDescent="0.3">
      <c r="AB1590" s="207" t="s">
        <v>247</v>
      </c>
      <c r="AC1590" s="207" t="s">
        <v>1772</v>
      </c>
      <c r="AD1590" s="213">
        <v>6</v>
      </c>
    </row>
    <row r="1591" spans="28:30" x14ac:dyDescent="0.3">
      <c r="AB1591" s="207" t="s">
        <v>247</v>
      </c>
      <c r="AC1591" s="207" t="s">
        <v>1773</v>
      </c>
      <c r="AD1591" s="213">
        <v>5</v>
      </c>
    </row>
    <row r="1592" spans="28:30" x14ac:dyDescent="0.3">
      <c r="AB1592" s="207" t="s">
        <v>371</v>
      </c>
      <c r="AC1592" s="207" t="s">
        <v>1774</v>
      </c>
      <c r="AD1592" s="213">
        <v>5</v>
      </c>
    </row>
    <row r="1593" spans="28:30" x14ac:dyDescent="0.3">
      <c r="AB1593" s="207" t="s">
        <v>247</v>
      </c>
      <c r="AC1593" s="207" t="s">
        <v>1775</v>
      </c>
      <c r="AD1593" s="213">
        <v>5</v>
      </c>
    </row>
    <row r="1594" spans="28:30" x14ac:dyDescent="0.3">
      <c r="AB1594" s="207" t="s">
        <v>247</v>
      </c>
      <c r="AC1594" s="207" t="s">
        <v>1776</v>
      </c>
      <c r="AD1594" s="213">
        <v>5</v>
      </c>
    </row>
    <row r="1595" spans="28:30" x14ac:dyDescent="0.3">
      <c r="AB1595" s="207" t="s">
        <v>371</v>
      </c>
      <c r="AC1595" s="207" t="s">
        <v>1777</v>
      </c>
      <c r="AD1595" s="213">
        <v>8</v>
      </c>
    </row>
    <row r="1596" spans="28:30" x14ac:dyDescent="0.3">
      <c r="AB1596" s="207" t="s">
        <v>1736</v>
      </c>
      <c r="AC1596" s="207" t="s">
        <v>884</v>
      </c>
      <c r="AD1596" s="213">
        <v>6</v>
      </c>
    </row>
    <row r="1597" spans="28:30" x14ac:dyDescent="0.3">
      <c r="AB1597" s="207" t="s">
        <v>1667</v>
      </c>
      <c r="AC1597" s="207" t="s">
        <v>1778</v>
      </c>
      <c r="AD1597" s="213">
        <v>8</v>
      </c>
    </row>
    <row r="1598" spans="28:30" x14ac:dyDescent="0.3">
      <c r="AB1598" s="207" t="s">
        <v>215</v>
      </c>
      <c r="AC1598" s="207" t="s">
        <v>1779</v>
      </c>
      <c r="AD1598" s="213">
        <v>8</v>
      </c>
    </row>
    <row r="1599" spans="28:30" x14ac:dyDescent="0.3">
      <c r="AB1599" s="207" t="s">
        <v>247</v>
      </c>
      <c r="AC1599" s="207" t="s">
        <v>1780</v>
      </c>
      <c r="AD1599" s="213">
        <v>5</v>
      </c>
    </row>
    <row r="1600" spans="28:30" x14ac:dyDescent="0.3">
      <c r="AB1600" s="207" t="s">
        <v>225</v>
      </c>
      <c r="AC1600" s="207" t="s">
        <v>1781</v>
      </c>
      <c r="AD1600" s="213">
        <v>5</v>
      </c>
    </row>
    <row r="1601" spans="28:30" x14ac:dyDescent="0.3">
      <c r="AB1601" s="207" t="s">
        <v>371</v>
      </c>
      <c r="AC1601" s="207" t="s">
        <v>1782</v>
      </c>
      <c r="AD1601" s="213">
        <v>8</v>
      </c>
    </row>
    <row r="1602" spans="28:30" x14ac:dyDescent="0.3">
      <c r="AB1602" s="207" t="s">
        <v>247</v>
      </c>
      <c r="AC1602" s="207" t="s">
        <v>1783</v>
      </c>
      <c r="AD1602" s="213">
        <v>5</v>
      </c>
    </row>
    <row r="1603" spans="28:30" x14ac:dyDescent="0.3">
      <c r="AB1603" s="207" t="s">
        <v>215</v>
      </c>
      <c r="AC1603" s="207" t="s">
        <v>1784</v>
      </c>
      <c r="AD1603" s="213">
        <v>8</v>
      </c>
    </row>
    <row r="1604" spans="28:30" x14ac:dyDescent="0.3">
      <c r="AB1604" s="207" t="s">
        <v>217</v>
      </c>
      <c r="AC1604" s="207" t="s">
        <v>1045</v>
      </c>
      <c r="AD1604" s="213">
        <v>8</v>
      </c>
    </row>
    <row r="1605" spans="28:30" x14ac:dyDescent="0.3">
      <c r="AB1605" s="207" t="s">
        <v>247</v>
      </c>
      <c r="AC1605" s="207" t="s">
        <v>1785</v>
      </c>
      <c r="AD1605" s="213">
        <v>5</v>
      </c>
    </row>
    <row r="1606" spans="28:30" x14ac:dyDescent="0.3">
      <c r="AB1606" s="207" t="s">
        <v>371</v>
      </c>
      <c r="AC1606" s="207" t="s">
        <v>1786</v>
      </c>
      <c r="AD1606" s="213">
        <v>8</v>
      </c>
    </row>
    <row r="1607" spans="28:30" x14ac:dyDescent="0.3">
      <c r="AB1607" s="207" t="s">
        <v>247</v>
      </c>
      <c r="AC1607" s="207" t="s">
        <v>1787</v>
      </c>
      <c r="AD1607" s="213">
        <v>4</v>
      </c>
    </row>
    <row r="1608" spans="28:30" x14ac:dyDescent="0.3">
      <c r="AB1608" s="207" t="s">
        <v>371</v>
      </c>
      <c r="AC1608" s="207" t="s">
        <v>1788</v>
      </c>
      <c r="AD1608" s="213">
        <v>8</v>
      </c>
    </row>
    <row r="1609" spans="28:30" x14ac:dyDescent="0.3">
      <c r="AB1609" s="207" t="s">
        <v>247</v>
      </c>
      <c r="AC1609" s="207" t="s">
        <v>1789</v>
      </c>
      <c r="AD1609" s="213">
        <v>5</v>
      </c>
    </row>
    <row r="1610" spans="28:30" x14ac:dyDescent="0.3">
      <c r="AB1610" s="207" t="s">
        <v>371</v>
      </c>
      <c r="AC1610" s="207" t="s">
        <v>1790</v>
      </c>
      <c r="AD1610" s="213">
        <v>8</v>
      </c>
    </row>
    <row r="1611" spans="28:30" x14ac:dyDescent="0.3">
      <c r="AB1611" s="207" t="s">
        <v>1713</v>
      </c>
      <c r="AC1611" s="207" t="s">
        <v>1791</v>
      </c>
      <c r="AD1611" s="213">
        <v>6</v>
      </c>
    </row>
    <row r="1612" spans="28:30" x14ac:dyDescent="0.3">
      <c r="AB1612" s="207" t="s">
        <v>247</v>
      </c>
      <c r="AC1612" s="207" t="s">
        <v>1792</v>
      </c>
      <c r="AD1612" s="213">
        <v>5</v>
      </c>
    </row>
    <row r="1613" spans="28:30" x14ac:dyDescent="0.3">
      <c r="AB1613" s="207" t="s">
        <v>371</v>
      </c>
      <c r="AC1613" s="207" t="s">
        <v>1793</v>
      </c>
      <c r="AD1613" s="213">
        <v>8</v>
      </c>
    </row>
    <row r="1614" spans="28:30" x14ac:dyDescent="0.3">
      <c r="AB1614" s="207" t="s">
        <v>247</v>
      </c>
      <c r="AC1614" s="207" t="s">
        <v>1794</v>
      </c>
      <c r="AD1614" s="213">
        <v>5</v>
      </c>
    </row>
    <row r="1615" spans="28:30" x14ac:dyDescent="0.3">
      <c r="AB1615" s="207" t="s">
        <v>247</v>
      </c>
      <c r="AC1615" s="207" t="s">
        <v>1795</v>
      </c>
      <c r="AD1615" s="213">
        <v>5</v>
      </c>
    </row>
    <row r="1616" spans="28:30" x14ac:dyDescent="0.3">
      <c r="AB1616" s="207" t="s">
        <v>215</v>
      </c>
      <c r="AC1616" s="207" t="s">
        <v>1796</v>
      </c>
      <c r="AD1616" s="213">
        <v>8</v>
      </c>
    </row>
    <row r="1617" spans="28:30" x14ac:dyDescent="0.3">
      <c r="AB1617" s="207" t="s">
        <v>247</v>
      </c>
      <c r="AC1617" s="207" t="s">
        <v>1797</v>
      </c>
      <c r="AD1617" s="213">
        <v>5</v>
      </c>
    </row>
    <row r="1618" spans="28:30" x14ac:dyDescent="0.3">
      <c r="AB1618" s="207" t="s">
        <v>1736</v>
      </c>
      <c r="AC1618" s="207" t="s">
        <v>1798</v>
      </c>
      <c r="AD1618" s="213">
        <v>7</v>
      </c>
    </row>
    <row r="1619" spans="28:30" x14ac:dyDescent="0.3">
      <c r="AB1619" s="207" t="s">
        <v>247</v>
      </c>
      <c r="AC1619" s="207" t="s">
        <v>1799</v>
      </c>
      <c r="AD1619" s="213">
        <v>5</v>
      </c>
    </row>
    <row r="1620" spans="28:30" x14ac:dyDescent="0.3">
      <c r="AB1620" s="207" t="s">
        <v>1713</v>
      </c>
      <c r="AC1620" s="207" t="s">
        <v>1800</v>
      </c>
      <c r="AD1620" s="213">
        <v>4</v>
      </c>
    </row>
    <row r="1621" spans="28:30" x14ac:dyDescent="0.3">
      <c r="AB1621" s="207" t="s">
        <v>371</v>
      </c>
      <c r="AC1621" s="207" t="s">
        <v>1801</v>
      </c>
      <c r="AD1621" s="213">
        <v>6</v>
      </c>
    </row>
    <row r="1622" spans="28:30" x14ac:dyDescent="0.3">
      <c r="AB1622" s="207" t="s">
        <v>247</v>
      </c>
      <c r="AC1622" s="207" t="s">
        <v>1802</v>
      </c>
      <c r="AD1622" s="213">
        <v>5</v>
      </c>
    </row>
    <row r="1623" spans="28:30" x14ac:dyDescent="0.3">
      <c r="AB1623" s="207" t="s">
        <v>371</v>
      </c>
      <c r="AC1623" s="207" t="s">
        <v>1803</v>
      </c>
      <c r="AD1623" s="213">
        <v>8</v>
      </c>
    </row>
    <row r="1624" spans="28:30" x14ac:dyDescent="0.3">
      <c r="AB1624" s="207" t="s">
        <v>371</v>
      </c>
      <c r="AC1624" s="207" t="s">
        <v>1804</v>
      </c>
      <c r="AD1624" s="213">
        <v>6</v>
      </c>
    </row>
    <row r="1625" spans="28:30" x14ac:dyDescent="0.3">
      <c r="AB1625" s="207" t="s">
        <v>371</v>
      </c>
      <c r="AC1625" s="207" t="s">
        <v>1805</v>
      </c>
      <c r="AD1625" s="213">
        <v>8</v>
      </c>
    </row>
    <row r="1626" spans="28:30" x14ac:dyDescent="0.3">
      <c r="AB1626" s="207" t="s">
        <v>247</v>
      </c>
      <c r="AC1626" s="207" t="s">
        <v>1806</v>
      </c>
      <c r="AD1626" s="213">
        <v>5</v>
      </c>
    </row>
    <row r="1627" spans="28:30" x14ac:dyDescent="0.3">
      <c r="AB1627" s="207" t="s">
        <v>247</v>
      </c>
      <c r="AC1627" s="207" t="s">
        <v>1807</v>
      </c>
      <c r="AD1627" s="213">
        <v>5</v>
      </c>
    </row>
    <row r="1628" spans="28:30" x14ac:dyDescent="0.3">
      <c r="AB1628" s="207" t="s">
        <v>225</v>
      </c>
      <c r="AC1628" s="207" t="s">
        <v>1808</v>
      </c>
      <c r="AD1628" s="213">
        <v>5</v>
      </c>
    </row>
    <row r="1629" spans="28:30" x14ac:dyDescent="0.3">
      <c r="AB1629" s="207" t="s">
        <v>371</v>
      </c>
      <c r="AC1629" s="207" t="s">
        <v>1809</v>
      </c>
      <c r="AD1629" s="213">
        <v>8</v>
      </c>
    </row>
    <row r="1630" spans="28:30" x14ac:dyDescent="0.3">
      <c r="AB1630" s="207" t="s">
        <v>217</v>
      </c>
      <c r="AC1630" s="207" t="s">
        <v>1810</v>
      </c>
      <c r="AD1630" s="213">
        <v>8</v>
      </c>
    </row>
    <row r="1631" spans="28:30" x14ac:dyDescent="0.3">
      <c r="AB1631" s="207" t="s">
        <v>247</v>
      </c>
      <c r="AC1631" s="207" t="s">
        <v>1811</v>
      </c>
      <c r="AD1631" s="213">
        <v>5</v>
      </c>
    </row>
    <row r="1632" spans="28:30" x14ac:dyDescent="0.3">
      <c r="AB1632" s="207" t="s">
        <v>247</v>
      </c>
      <c r="AC1632" s="207" t="s">
        <v>1812</v>
      </c>
      <c r="AD1632" s="213">
        <v>3</v>
      </c>
    </row>
    <row r="1633" spans="28:30" x14ac:dyDescent="0.3">
      <c r="AB1633" s="207" t="s">
        <v>247</v>
      </c>
      <c r="AC1633" s="207" t="s">
        <v>1813</v>
      </c>
      <c r="AD1633" s="213">
        <v>3</v>
      </c>
    </row>
    <row r="1634" spans="28:30" x14ac:dyDescent="0.3">
      <c r="AB1634" s="207" t="s">
        <v>371</v>
      </c>
      <c r="AC1634" s="207" t="s">
        <v>1814</v>
      </c>
      <c r="AD1634" s="213">
        <v>8</v>
      </c>
    </row>
    <row r="1635" spans="28:30" x14ac:dyDescent="0.3">
      <c r="AB1635" s="207" t="s">
        <v>371</v>
      </c>
      <c r="AC1635" s="207" t="s">
        <v>1815</v>
      </c>
      <c r="AD1635" s="213">
        <v>8</v>
      </c>
    </row>
    <row r="1636" spans="28:30" x14ac:dyDescent="0.3">
      <c r="AB1636" s="207" t="s">
        <v>371</v>
      </c>
      <c r="AC1636" s="207" t="s">
        <v>1816</v>
      </c>
      <c r="AD1636" s="213">
        <v>5</v>
      </c>
    </row>
    <row r="1637" spans="28:30" x14ac:dyDescent="0.3">
      <c r="AB1637" s="207" t="s">
        <v>371</v>
      </c>
      <c r="AC1637" s="207" t="s">
        <v>1817</v>
      </c>
      <c r="AD1637" s="213">
        <v>5</v>
      </c>
    </row>
    <row r="1638" spans="28:30" x14ac:dyDescent="0.3">
      <c r="AB1638" s="207" t="s">
        <v>371</v>
      </c>
      <c r="AC1638" s="207" t="s">
        <v>1818</v>
      </c>
      <c r="AD1638" s="213">
        <v>6</v>
      </c>
    </row>
    <row r="1639" spans="28:30" x14ac:dyDescent="0.3">
      <c r="AB1639" s="207" t="s">
        <v>247</v>
      </c>
      <c r="AC1639" s="207" t="s">
        <v>1819</v>
      </c>
      <c r="AD1639" s="213">
        <v>3</v>
      </c>
    </row>
    <row r="1640" spans="28:30" x14ac:dyDescent="0.3">
      <c r="AB1640" s="207" t="s">
        <v>247</v>
      </c>
      <c r="AC1640" s="207" t="s">
        <v>1820</v>
      </c>
      <c r="AD1640" s="213">
        <v>3</v>
      </c>
    </row>
    <row r="1641" spans="28:30" x14ac:dyDescent="0.3">
      <c r="AB1641" s="207" t="s">
        <v>247</v>
      </c>
      <c r="AC1641" s="207" t="s">
        <v>1821</v>
      </c>
      <c r="AD1641" s="213">
        <v>3</v>
      </c>
    </row>
    <row r="1642" spans="28:30" x14ac:dyDescent="0.3">
      <c r="AB1642" s="207" t="s">
        <v>247</v>
      </c>
      <c r="AC1642" s="207" t="s">
        <v>1822</v>
      </c>
      <c r="AD1642" s="213">
        <v>5</v>
      </c>
    </row>
    <row r="1643" spans="28:30" x14ac:dyDescent="0.3">
      <c r="AB1643" s="207" t="s">
        <v>371</v>
      </c>
      <c r="AC1643" s="207" t="s">
        <v>1823</v>
      </c>
      <c r="AD1643" s="213">
        <v>8</v>
      </c>
    </row>
    <row r="1644" spans="28:30" x14ac:dyDescent="0.3">
      <c r="AB1644" s="207" t="s">
        <v>371</v>
      </c>
      <c r="AC1644" s="207" t="s">
        <v>1824</v>
      </c>
      <c r="AD1644" s="213">
        <v>8</v>
      </c>
    </row>
    <row r="1645" spans="28:30" x14ac:dyDescent="0.3">
      <c r="AB1645" s="207" t="s">
        <v>371</v>
      </c>
      <c r="AC1645" s="207" t="s">
        <v>1825</v>
      </c>
      <c r="AD1645" s="213">
        <v>8</v>
      </c>
    </row>
    <row r="1646" spans="28:30" x14ac:dyDescent="0.3">
      <c r="AB1646" s="207" t="s">
        <v>247</v>
      </c>
      <c r="AC1646" s="207" t="s">
        <v>1826</v>
      </c>
      <c r="AD1646" s="213">
        <v>3</v>
      </c>
    </row>
    <row r="1647" spans="28:30" x14ac:dyDescent="0.3">
      <c r="AB1647" s="207" t="s">
        <v>371</v>
      </c>
      <c r="AC1647" s="207" t="s">
        <v>1827</v>
      </c>
      <c r="AD1647" s="213">
        <v>8</v>
      </c>
    </row>
    <row r="1648" spans="28:30" x14ac:dyDescent="0.3">
      <c r="AB1648" s="207" t="s">
        <v>371</v>
      </c>
      <c r="AC1648" s="207" t="s">
        <v>1828</v>
      </c>
      <c r="AD1648" s="213">
        <v>8</v>
      </c>
    </row>
    <row r="1649" spans="28:30" x14ac:dyDescent="0.3">
      <c r="AB1649" s="207" t="s">
        <v>247</v>
      </c>
      <c r="AC1649" s="207" t="s">
        <v>1829</v>
      </c>
      <c r="AD1649" s="213">
        <v>3</v>
      </c>
    </row>
    <row r="1650" spans="28:30" x14ac:dyDescent="0.3">
      <c r="AB1650" s="207" t="s">
        <v>1736</v>
      </c>
      <c r="AC1650" s="207" t="s">
        <v>1830</v>
      </c>
      <c r="AD1650" s="213">
        <v>8</v>
      </c>
    </row>
    <row r="1651" spans="28:30" x14ac:dyDescent="0.3">
      <c r="AB1651" s="207" t="s">
        <v>247</v>
      </c>
      <c r="AC1651" s="207" t="s">
        <v>1831</v>
      </c>
      <c r="AD1651" s="213">
        <v>4</v>
      </c>
    </row>
    <row r="1652" spans="28:30" x14ac:dyDescent="0.3">
      <c r="AB1652" s="207" t="s">
        <v>1736</v>
      </c>
      <c r="AC1652" s="207" t="s">
        <v>1832</v>
      </c>
      <c r="AD1652" s="213">
        <v>7</v>
      </c>
    </row>
    <row r="1653" spans="28:30" x14ac:dyDescent="0.3">
      <c r="AB1653" s="207" t="s">
        <v>215</v>
      </c>
      <c r="AC1653" s="207" t="s">
        <v>1287</v>
      </c>
      <c r="AD1653" s="213">
        <v>7</v>
      </c>
    </row>
    <row r="1654" spans="28:30" x14ac:dyDescent="0.3">
      <c r="AB1654" s="207" t="s">
        <v>247</v>
      </c>
      <c r="AC1654" s="207" t="s">
        <v>1833</v>
      </c>
      <c r="AD1654" s="213">
        <v>5</v>
      </c>
    </row>
    <row r="1655" spans="28:30" x14ac:dyDescent="0.3">
      <c r="AB1655" s="207" t="s">
        <v>371</v>
      </c>
      <c r="AC1655" s="207" t="s">
        <v>1834</v>
      </c>
      <c r="AD1655" s="213">
        <v>8</v>
      </c>
    </row>
    <row r="1656" spans="28:30" x14ac:dyDescent="0.3">
      <c r="AB1656" s="207" t="s">
        <v>247</v>
      </c>
      <c r="AC1656" s="207" t="s">
        <v>5854</v>
      </c>
      <c r="AD1656" s="213">
        <v>3</v>
      </c>
    </row>
    <row r="1657" spans="28:30" x14ac:dyDescent="0.3">
      <c r="AB1657" s="207" t="s">
        <v>247</v>
      </c>
      <c r="AC1657" s="207" t="s">
        <v>1835</v>
      </c>
      <c r="AD1657" s="213">
        <v>3</v>
      </c>
    </row>
    <row r="1658" spans="28:30" x14ac:dyDescent="0.3">
      <c r="AB1658" s="207" t="s">
        <v>371</v>
      </c>
      <c r="AC1658" s="207" t="s">
        <v>1836</v>
      </c>
      <c r="AD1658" s="213">
        <v>8</v>
      </c>
    </row>
    <row r="1659" spans="28:30" x14ac:dyDescent="0.3">
      <c r="AB1659" s="207" t="s">
        <v>247</v>
      </c>
      <c r="AC1659" s="207" t="s">
        <v>1837</v>
      </c>
      <c r="AD1659" s="213">
        <v>3</v>
      </c>
    </row>
    <row r="1660" spans="28:30" x14ac:dyDescent="0.3">
      <c r="AB1660" s="207" t="s">
        <v>371</v>
      </c>
      <c r="AC1660" s="207" t="s">
        <v>1838</v>
      </c>
      <c r="AD1660" s="213">
        <v>8</v>
      </c>
    </row>
    <row r="1661" spans="28:30" x14ac:dyDescent="0.3">
      <c r="AB1661" s="207" t="s">
        <v>371</v>
      </c>
      <c r="AC1661" s="207" t="s">
        <v>1839</v>
      </c>
      <c r="AD1661" s="213">
        <v>8</v>
      </c>
    </row>
    <row r="1662" spans="28:30" x14ac:dyDescent="0.3">
      <c r="AB1662" s="207" t="s">
        <v>371</v>
      </c>
      <c r="AC1662" s="207" t="s">
        <v>1840</v>
      </c>
      <c r="AD1662" s="213">
        <v>5</v>
      </c>
    </row>
    <row r="1663" spans="28:30" x14ac:dyDescent="0.3">
      <c r="AB1663" s="207" t="s">
        <v>247</v>
      </c>
      <c r="AC1663" s="207" t="s">
        <v>1841</v>
      </c>
      <c r="AD1663" s="213">
        <v>3</v>
      </c>
    </row>
    <row r="1664" spans="28:30" x14ac:dyDescent="0.3">
      <c r="AB1664" s="207" t="s">
        <v>371</v>
      </c>
      <c r="AC1664" s="207" t="s">
        <v>1842</v>
      </c>
      <c r="AD1664" s="213">
        <v>8</v>
      </c>
    </row>
    <row r="1665" spans="28:30" x14ac:dyDescent="0.3">
      <c r="AB1665" s="207" t="s">
        <v>371</v>
      </c>
      <c r="AC1665" s="207" t="s">
        <v>1843</v>
      </c>
      <c r="AD1665" s="213">
        <v>8</v>
      </c>
    </row>
    <row r="1666" spans="28:30" x14ac:dyDescent="0.3">
      <c r="AB1666" s="207" t="s">
        <v>247</v>
      </c>
      <c r="AC1666" s="207" t="s">
        <v>1844</v>
      </c>
      <c r="AD1666" s="213">
        <v>5</v>
      </c>
    </row>
    <row r="1667" spans="28:30" x14ac:dyDescent="0.3">
      <c r="AB1667" s="207" t="s">
        <v>247</v>
      </c>
      <c r="AC1667" s="207" t="s">
        <v>1845</v>
      </c>
      <c r="AD1667" s="213">
        <v>5</v>
      </c>
    </row>
    <row r="1668" spans="28:30" x14ac:dyDescent="0.3">
      <c r="AB1668" s="207" t="s">
        <v>371</v>
      </c>
      <c r="AC1668" s="207" t="s">
        <v>1846</v>
      </c>
      <c r="AD1668" s="213">
        <v>8</v>
      </c>
    </row>
    <row r="1669" spans="28:30" x14ac:dyDescent="0.3">
      <c r="AB1669" s="207" t="s">
        <v>371</v>
      </c>
      <c r="AC1669" s="207" t="s">
        <v>1847</v>
      </c>
      <c r="AD1669" s="213">
        <v>8</v>
      </c>
    </row>
    <row r="1670" spans="28:30" x14ac:dyDescent="0.3">
      <c r="AB1670" s="207" t="s">
        <v>371</v>
      </c>
      <c r="AC1670" s="207" t="s">
        <v>1848</v>
      </c>
      <c r="AD1670" s="213">
        <v>5</v>
      </c>
    </row>
    <row r="1671" spans="28:30" x14ac:dyDescent="0.3">
      <c r="AB1671" s="207" t="s">
        <v>371</v>
      </c>
      <c r="AC1671" s="207" t="s">
        <v>1849</v>
      </c>
      <c r="AD1671" s="213">
        <v>8</v>
      </c>
    </row>
    <row r="1672" spans="28:30" x14ac:dyDescent="0.3">
      <c r="AB1672" s="207" t="s">
        <v>217</v>
      </c>
      <c r="AC1672" s="207" t="s">
        <v>1850</v>
      </c>
      <c r="AD1672" s="213">
        <v>8</v>
      </c>
    </row>
    <row r="1673" spans="28:30" x14ac:dyDescent="0.3">
      <c r="AB1673" s="207" t="s">
        <v>1736</v>
      </c>
      <c r="AC1673" s="207" t="s">
        <v>1851</v>
      </c>
      <c r="AD1673" s="213">
        <v>7</v>
      </c>
    </row>
    <row r="1674" spans="28:30" x14ac:dyDescent="0.3">
      <c r="AB1674" s="207" t="s">
        <v>371</v>
      </c>
      <c r="AC1674" s="207" t="s">
        <v>1852</v>
      </c>
      <c r="AD1674" s="213">
        <v>5</v>
      </c>
    </row>
    <row r="1675" spans="28:30" x14ac:dyDescent="0.3">
      <c r="AB1675" s="207" t="s">
        <v>247</v>
      </c>
      <c r="AC1675" s="207" t="s">
        <v>1853</v>
      </c>
      <c r="AD1675" s="213">
        <v>3</v>
      </c>
    </row>
    <row r="1676" spans="28:30" x14ac:dyDescent="0.3">
      <c r="AB1676" s="207" t="s">
        <v>371</v>
      </c>
      <c r="AC1676" s="207" t="s">
        <v>1854</v>
      </c>
      <c r="AD1676" s="213">
        <v>8</v>
      </c>
    </row>
    <row r="1677" spans="28:30" x14ac:dyDescent="0.3">
      <c r="AB1677" s="207" t="s">
        <v>247</v>
      </c>
      <c r="AC1677" s="207" t="s">
        <v>1855</v>
      </c>
      <c r="AD1677" s="213">
        <v>3</v>
      </c>
    </row>
    <row r="1678" spans="28:30" x14ac:dyDescent="0.3">
      <c r="AB1678" s="207" t="s">
        <v>247</v>
      </c>
      <c r="AC1678" s="207" t="s">
        <v>1856</v>
      </c>
      <c r="AD1678" s="213">
        <v>3</v>
      </c>
    </row>
    <row r="1679" spans="28:30" x14ac:dyDescent="0.3">
      <c r="AB1679" s="207" t="s">
        <v>371</v>
      </c>
      <c r="AC1679" s="207" t="s">
        <v>1857</v>
      </c>
      <c r="AD1679" s="213">
        <v>8</v>
      </c>
    </row>
    <row r="1680" spans="28:30" x14ac:dyDescent="0.3">
      <c r="AB1680" s="207" t="s">
        <v>247</v>
      </c>
      <c r="AC1680" s="207" t="s">
        <v>1858</v>
      </c>
      <c r="AD1680" s="213">
        <v>3</v>
      </c>
    </row>
    <row r="1681" spans="28:30" x14ac:dyDescent="0.3">
      <c r="AB1681" s="207" t="s">
        <v>247</v>
      </c>
      <c r="AC1681" s="207" t="s">
        <v>1859</v>
      </c>
      <c r="AD1681" s="213">
        <v>6</v>
      </c>
    </row>
    <row r="1682" spans="28:30" x14ac:dyDescent="0.3">
      <c r="AB1682" s="207" t="s">
        <v>247</v>
      </c>
      <c r="AC1682" s="207" t="s">
        <v>1860</v>
      </c>
      <c r="AD1682" s="213">
        <v>4</v>
      </c>
    </row>
    <row r="1683" spans="28:30" x14ac:dyDescent="0.3">
      <c r="AB1683" s="207" t="s">
        <v>1736</v>
      </c>
      <c r="AC1683" s="207" t="s">
        <v>1861</v>
      </c>
      <c r="AD1683" s="213">
        <v>8</v>
      </c>
    </row>
    <row r="1684" spans="28:30" x14ac:dyDescent="0.3">
      <c r="AB1684" s="207" t="s">
        <v>371</v>
      </c>
      <c r="AC1684" s="207" t="s">
        <v>1862</v>
      </c>
      <c r="AD1684" s="213">
        <v>5</v>
      </c>
    </row>
    <row r="1685" spans="28:30" x14ac:dyDescent="0.3">
      <c r="AB1685" s="207" t="s">
        <v>371</v>
      </c>
      <c r="AC1685" s="207" t="s">
        <v>1863</v>
      </c>
      <c r="AD1685" s="213">
        <v>5</v>
      </c>
    </row>
    <row r="1686" spans="28:30" x14ac:dyDescent="0.3">
      <c r="AB1686" s="207" t="s">
        <v>371</v>
      </c>
      <c r="AC1686" s="207" t="s">
        <v>1864</v>
      </c>
      <c r="AD1686" s="213">
        <v>8</v>
      </c>
    </row>
    <row r="1687" spans="28:30" x14ac:dyDescent="0.3">
      <c r="AB1687" s="207" t="s">
        <v>1713</v>
      </c>
      <c r="AC1687" s="207" t="s">
        <v>1865</v>
      </c>
      <c r="AD1687" s="213">
        <v>6</v>
      </c>
    </row>
    <row r="1688" spans="28:30" x14ac:dyDescent="0.3">
      <c r="AB1688" s="207" t="s">
        <v>1736</v>
      </c>
      <c r="AC1688" s="207" t="s">
        <v>1866</v>
      </c>
      <c r="AD1688" s="213">
        <v>8</v>
      </c>
    </row>
    <row r="1689" spans="28:30" x14ac:dyDescent="0.3">
      <c r="AB1689" s="207" t="s">
        <v>225</v>
      </c>
      <c r="AC1689" s="207" t="s">
        <v>1867</v>
      </c>
      <c r="AD1689" s="213">
        <v>5</v>
      </c>
    </row>
    <row r="1690" spans="28:30" x14ac:dyDescent="0.3">
      <c r="AB1690" s="207" t="s">
        <v>371</v>
      </c>
      <c r="AC1690" s="207" t="s">
        <v>1868</v>
      </c>
      <c r="AD1690" s="213">
        <v>8</v>
      </c>
    </row>
    <row r="1691" spans="28:30" x14ac:dyDescent="0.3">
      <c r="AB1691" s="207" t="s">
        <v>371</v>
      </c>
      <c r="AC1691" s="207" t="s">
        <v>1869</v>
      </c>
      <c r="AD1691" s="213">
        <v>5</v>
      </c>
    </row>
    <row r="1692" spans="28:30" x14ac:dyDescent="0.3">
      <c r="AB1692" s="207" t="s">
        <v>247</v>
      </c>
      <c r="AC1692" s="207" t="s">
        <v>1870</v>
      </c>
      <c r="AD1692" s="213">
        <v>3</v>
      </c>
    </row>
    <row r="1693" spans="28:30" x14ac:dyDescent="0.3">
      <c r="AB1693" s="207" t="s">
        <v>371</v>
      </c>
      <c r="AC1693" s="207" t="s">
        <v>1871</v>
      </c>
      <c r="AD1693" s="213">
        <v>8</v>
      </c>
    </row>
    <row r="1694" spans="28:30" x14ac:dyDescent="0.3">
      <c r="AB1694" s="207" t="s">
        <v>247</v>
      </c>
      <c r="AC1694" s="207" t="s">
        <v>1872</v>
      </c>
      <c r="AD1694" s="213">
        <v>3</v>
      </c>
    </row>
    <row r="1695" spans="28:30" x14ac:dyDescent="0.3">
      <c r="AB1695" s="207" t="s">
        <v>371</v>
      </c>
      <c r="AC1695" s="207" t="s">
        <v>1873</v>
      </c>
      <c r="AD1695" s="213">
        <v>8</v>
      </c>
    </row>
    <row r="1696" spans="28:30" x14ac:dyDescent="0.3">
      <c r="AB1696" s="207" t="s">
        <v>247</v>
      </c>
      <c r="AC1696" s="207" t="s">
        <v>1874</v>
      </c>
      <c r="AD1696" s="213">
        <v>3</v>
      </c>
    </row>
    <row r="1697" spans="28:30" x14ac:dyDescent="0.3">
      <c r="AB1697" s="207" t="s">
        <v>371</v>
      </c>
      <c r="AC1697" s="207" t="s">
        <v>1875</v>
      </c>
      <c r="AD1697" s="213">
        <v>5</v>
      </c>
    </row>
    <row r="1698" spans="28:30" x14ac:dyDescent="0.3">
      <c r="AB1698" s="207" t="s">
        <v>247</v>
      </c>
      <c r="AC1698" s="207" t="s">
        <v>1876</v>
      </c>
      <c r="AD1698" s="213">
        <v>3</v>
      </c>
    </row>
    <row r="1699" spans="28:30" x14ac:dyDescent="0.3">
      <c r="AB1699" s="207" t="s">
        <v>217</v>
      </c>
      <c r="AC1699" s="207" t="s">
        <v>1877</v>
      </c>
      <c r="AD1699" s="213">
        <v>5</v>
      </c>
    </row>
    <row r="1700" spans="28:30" x14ac:dyDescent="0.3">
      <c r="AB1700" s="207" t="s">
        <v>247</v>
      </c>
      <c r="AC1700" s="207" t="s">
        <v>1878</v>
      </c>
      <c r="AD1700" s="213">
        <v>3</v>
      </c>
    </row>
    <row r="1701" spans="28:30" x14ac:dyDescent="0.3">
      <c r="AB1701" s="207" t="s">
        <v>371</v>
      </c>
      <c r="AC1701" s="207" t="s">
        <v>1879</v>
      </c>
      <c r="AD1701" s="213">
        <v>8</v>
      </c>
    </row>
    <row r="1702" spans="28:30" x14ac:dyDescent="0.3">
      <c r="AB1702" s="207" t="s">
        <v>215</v>
      </c>
      <c r="AC1702" s="207" t="s">
        <v>1880</v>
      </c>
      <c r="AD1702" s="213">
        <v>8</v>
      </c>
    </row>
    <row r="1703" spans="28:30" x14ac:dyDescent="0.3">
      <c r="AB1703" s="207" t="s">
        <v>371</v>
      </c>
      <c r="AC1703" s="207" t="s">
        <v>1881</v>
      </c>
      <c r="AD1703" s="213">
        <v>8</v>
      </c>
    </row>
    <row r="1704" spans="28:30" x14ac:dyDescent="0.3">
      <c r="AB1704" s="207" t="s">
        <v>247</v>
      </c>
      <c r="AC1704" s="207" t="s">
        <v>1882</v>
      </c>
      <c r="AD1704" s="213">
        <v>3</v>
      </c>
    </row>
    <row r="1705" spans="28:30" x14ac:dyDescent="0.3">
      <c r="AB1705" s="207" t="s">
        <v>371</v>
      </c>
      <c r="AC1705" s="207" t="s">
        <v>1883</v>
      </c>
      <c r="AD1705" s="213">
        <v>5</v>
      </c>
    </row>
    <row r="1706" spans="28:30" x14ac:dyDescent="0.3">
      <c r="AB1706" s="207" t="s">
        <v>1640</v>
      </c>
      <c r="AC1706" s="207" t="s">
        <v>1884</v>
      </c>
      <c r="AD1706" s="213">
        <v>8</v>
      </c>
    </row>
    <row r="1707" spans="28:30" x14ac:dyDescent="0.3">
      <c r="AB1707" s="207" t="s">
        <v>247</v>
      </c>
      <c r="AC1707" s="207" t="s">
        <v>1885</v>
      </c>
      <c r="AD1707" s="213">
        <v>2</v>
      </c>
    </row>
    <row r="1708" spans="28:30" x14ac:dyDescent="0.3">
      <c r="AB1708" s="207" t="s">
        <v>1713</v>
      </c>
      <c r="AC1708" s="207" t="s">
        <v>1886</v>
      </c>
      <c r="AD1708" s="213">
        <v>4</v>
      </c>
    </row>
    <row r="1709" spans="28:30" x14ac:dyDescent="0.3">
      <c r="AB1709" s="207" t="s">
        <v>247</v>
      </c>
      <c r="AC1709" s="207" t="s">
        <v>1887</v>
      </c>
      <c r="AD1709" s="213">
        <v>4</v>
      </c>
    </row>
    <row r="1710" spans="28:30" x14ac:dyDescent="0.3">
      <c r="AB1710" s="207" t="s">
        <v>1713</v>
      </c>
      <c r="AC1710" s="207" t="s">
        <v>1888</v>
      </c>
      <c r="AD1710" s="213">
        <v>6</v>
      </c>
    </row>
    <row r="1711" spans="28:30" x14ac:dyDescent="0.3">
      <c r="AB1711" s="207" t="s">
        <v>247</v>
      </c>
      <c r="AC1711" s="207" t="s">
        <v>1889</v>
      </c>
      <c r="AD1711" s="213">
        <v>3</v>
      </c>
    </row>
    <row r="1712" spans="28:30" x14ac:dyDescent="0.3">
      <c r="AB1712" s="207" t="s">
        <v>371</v>
      </c>
      <c r="AC1712" s="207" t="s">
        <v>1890</v>
      </c>
      <c r="AD1712" s="213">
        <v>8</v>
      </c>
    </row>
    <row r="1713" spans="28:30" x14ac:dyDescent="0.3">
      <c r="AB1713" s="207" t="s">
        <v>371</v>
      </c>
      <c r="AC1713" s="207" t="s">
        <v>1891</v>
      </c>
      <c r="AD1713" s="213">
        <v>8</v>
      </c>
    </row>
    <row r="1714" spans="28:30" x14ac:dyDescent="0.3">
      <c r="AB1714" s="207" t="s">
        <v>371</v>
      </c>
      <c r="AC1714" s="207" t="s">
        <v>1892</v>
      </c>
      <c r="AD1714" s="213">
        <v>8</v>
      </c>
    </row>
    <row r="1715" spans="28:30" x14ac:dyDescent="0.3">
      <c r="AB1715" s="207" t="s">
        <v>247</v>
      </c>
      <c r="AC1715" s="207" t="s">
        <v>1893</v>
      </c>
      <c r="AD1715" s="213">
        <v>5</v>
      </c>
    </row>
    <row r="1716" spans="28:30" x14ac:dyDescent="0.3">
      <c r="AB1716" s="207" t="s">
        <v>1736</v>
      </c>
      <c r="AC1716" s="207" t="s">
        <v>1894</v>
      </c>
      <c r="AD1716" s="213">
        <v>7</v>
      </c>
    </row>
    <row r="1717" spans="28:30" x14ac:dyDescent="0.3">
      <c r="AB1717" s="207" t="s">
        <v>371</v>
      </c>
      <c r="AC1717" s="207" t="s">
        <v>1895</v>
      </c>
      <c r="AD1717" s="213">
        <v>8</v>
      </c>
    </row>
    <row r="1718" spans="28:30" x14ac:dyDescent="0.3">
      <c r="AB1718" s="207" t="s">
        <v>247</v>
      </c>
      <c r="AC1718" s="207" t="s">
        <v>1896</v>
      </c>
      <c r="AD1718" s="213">
        <v>5</v>
      </c>
    </row>
    <row r="1719" spans="28:30" x14ac:dyDescent="0.3">
      <c r="AB1719" s="207" t="s">
        <v>247</v>
      </c>
      <c r="AC1719" s="207" t="s">
        <v>1897</v>
      </c>
      <c r="AD1719" s="213">
        <v>4</v>
      </c>
    </row>
    <row r="1720" spans="28:30" x14ac:dyDescent="0.3">
      <c r="AB1720" s="207" t="s">
        <v>215</v>
      </c>
      <c r="AC1720" s="207" t="s">
        <v>1898</v>
      </c>
      <c r="AD1720" s="213">
        <v>8</v>
      </c>
    </row>
    <row r="1721" spans="28:30" x14ac:dyDescent="0.3">
      <c r="AB1721" s="207" t="s">
        <v>247</v>
      </c>
      <c r="AC1721" s="207" t="s">
        <v>1899</v>
      </c>
      <c r="AD1721" s="213">
        <v>3</v>
      </c>
    </row>
    <row r="1722" spans="28:30" x14ac:dyDescent="0.3">
      <c r="AB1722" s="207" t="s">
        <v>1713</v>
      </c>
      <c r="AC1722" s="207" t="s">
        <v>1900</v>
      </c>
      <c r="AD1722" s="213">
        <v>6</v>
      </c>
    </row>
    <row r="1723" spans="28:30" x14ac:dyDescent="0.3">
      <c r="AB1723" s="207" t="s">
        <v>247</v>
      </c>
      <c r="AC1723" s="207" t="s">
        <v>1901</v>
      </c>
      <c r="AD1723" s="213">
        <v>2</v>
      </c>
    </row>
    <row r="1724" spans="28:30" x14ac:dyDescent="0.3">
      <c r="AB1724" s="207" t="s">
        <v>247</v>
      </c>
      <c r="AC1724" s="207" t="s">
        <v>1902</v>
      </c>
      <c r="AD1724" s="213">
        <v>6</v>
      </c>
    </row>
    <row r="1725" spans="28:30" x14ac:dyDescent="0.3">
      <c r="AB1725" s="207" t="s">
        <v>371</v>
      </c>
      <c r="AC1725" s="207" t="s">
        <v>1903</v>
      </c>
      <c r="AD1725" s="213">
        <v>8</v>
      </c>
    </row>
    <row r="1726" spans="28:30" x14ac:dyDescent="0.3">
      <c r="AB1726" s="207" t="s">
        <v>247</v>
      </c>
      <c r="AC1726" s="207" t="s">
        <v>1904</v>
      </c>
      <c r="AD1726" s="213">
        <v>4</v>
      </c>
    </row>
    <row r="1727" spans="28:30" x14ac:dyDescent="0.3">
      <c r="AB1727" s="207" t="s">
        <v>371</v>
      </c>
      <c r="AC1727" s="207" t="s">
        <v>1905</v>
      </c>
      <c r="AD1727" s="213">
        <v>5</v>
      </c>
    </row>
    <row r="1728" spans="28:30" x14ac:dyDescent="0.3">
      <c r="AB1728" s="207" t="s">
        <v>247</v>
      </c>
      <c r="AC1728" s="207" t="s">
        <v>1906</v>
      </c>
      <c r="AD1728" s="213">
        <v>4</v>
      </c>
    </row>
    <row r="1729" spans="28:30" x14ac:dyDescent="0.3">
      <c r="AB1729" s="207" t="s">
        <v>371</v>
      </c>
      <c r="AC1729" s="207" t="s">
        <v>1907</v>
      </c>
      <c r="AD1729" s="213">
        <v>8</v>
      </c>
    </row>
    <row r="1730" spans="28:30" x14ac:dyDescent="0.3">
      <c r="AB1730" s="207" t="s">
        <v>371</v>
      </c>
      <c r="AC1730" s="207" t="s">
        <v>1908</v>
      </c>
      <c r="AD1730" s="213">
        <v>8</v>
      </c>
    </row>
    <row r="1731" spans="28:30" x14ac:dyDescent="0.3">
      <c r="AB1731" s="207" t="s">
        <v>247</v>
      </c>
      <c r="AC1731" s="207" t="s">
        <v>1909</v>
      </c>
      <c r="AD1731" s="213">
        <v>3</v>
      </c>
    </row>
    <row r="1732" spans="28:30" x14ac:dyDescent="0.3">
      <c r="AB1732" s="207" t="s">
        <v>1736</v>
      </c>
      <c r="AC1732" s="207" t="s">
        <v>1910</v>
      </c>
      <c r="AD1732" s="213">
        <v>7</v>
      </c>
    </row>
    <row r="1733" spans="28:30" x14ac:dyDescent="0.3">
      <c r="AB1733" s="207" t="s">
        <v>247</v>
      </c>
      <c r="AC1733" s="207" t="s">
        <v>1911</v>
      </c>
      <c r="AD1733" s="213">
        <v>3</v>
      </c>
    </row>
    <row r="1734" spans="28:30" x14ac:dyDescent="0.3">
      <c r="AB1734" s="207" t="s">
        <v>1736</v>
      </c>
      <c r="AC1734" s="207" t="s">
        <v>1912</v>
      </c>
      <c r="AD1734" s="213">
        <v>8</v>
      </c>
    </row>
    <row r="1735" spans="28:30" x14ac:dyDescent="0.3">
      <c r="AB1735" s="207" t="s">
        <v>247</v>
      </c>
      <c r="AC1735" s="207" t="s">
        <v>1913</v>
      </c>
      <c r="AD1735" s="213">
        <v>3</v>
      </c>
    </row>
    <row r="1736" spans="28:30" x14ac:dyDescent="0.3">
      <c r="AB1736" s="207" t="s">
        <v>247</v>
      </c>
      <c r="AC1736" s="207" t="s">
        <v>1914</v>
      </c>
      <c r="AD1736" s="213">
        <v>3</v>
      </c>
    </row>
    <row r="1737" spans="28:30" x14ac:dyDescent="0.3">
      <c r="AB1737" s="207" t="s">
        <v>1736</v>
      </c>
      <c r="AC1737" s="207" t="s">
        <v>1915</v>
      </c>
      <c r="AD1737" s="213">
        <v>8</v>
      </c>
    </row>
    <row r="1738" spans="28:30" x14ac:dyDescent="0.3">
      <c r="AB1738" s="207" t="s">
        <v>1916</v>
      </c>
      <c r="AC1738" s="207" t="s">
        <v>1917</v>
      </c>
      <c r="AD1738" s="213">
        <v>7</v>
      </c>
    </row>
    <row r="1739" spans="28:30" x14ac:dyDescent="0.3">
      <c r="AB1739" s="207" t="s">
        <v>215</v>
      </c>
      <c r="AC1739" s="207" t="s">
        <v>1918</v>
      </c>
      <c r="AD1739" s="213">
        <v>8</v>
      </c>
    </row>
    <row r="1740" spans="28:30" x14ac:dyDescent="0.3">
      <c r="AB1740" s="207" t="s">
        <v>247</v>
      </c>
      <c r="AC1740" s="207" t="s">
        <v>1919</v>
      </c>
      <c r="AD1740" s="213">
        <v>6</v>
      </c>
    </row>
    <row r="1741" spans="28:30" x14ac:dyDescent="0.3">
      <c r="AB1741" s="207" t="s">
        <v>371</v>
      </c>
      <c r="AC1741" s="207" t="s">
        <v>1920</v>
      </c>
      <c r="AD1741" s="213">
        <v>5</v>
      </c>
    </row>
    <row r="1742" spans="28:30" x14ac:dyDescent="0.3">
      <c r="AB1742" s="207" t="s">
        <v>1736</v>
      </c>
      <c r="AC1742" s="207" t="s">
        <v>1921</v>
      </c>
      <c r="AD1742" s="213">
        <v>8</v>
      </c>
    </row>
    <row r="1743" spans="28:30" x14ac:dyDescent="0.3">
      <c r="AB1743" s="207" t="s">
        <v>371</v>
      </c>
      <c r="AC1743" s="207" t="s">
        <v>1922</v>
      </c>
      <c r="AD1743" s="213">
        <v>8</v>
      </c>
    </row>
    <row r="1744" spans="28:30" x14ac:dyDescent="0.3">
      <c r="AB1744" s="207" t="s">
        <v>1736</v>
      </c>
      <c r="AC1744" s="207" t="s">
        <v>1923</v>
      </c>
      <c r="AD1744" s="213">
        <v>8</v>
      </c>
    </row>
    <row r="1745" spans="28:30" x14ac:dyDescent="0.3">
      <c r="AB1745" s="207" t="s">
        <v>247</v>
      </c>
      <c r="AC1745" s="207" t="s">
        <v>1924</v>
      </c>
      <c r="AD1745" s="213">
        <v>6</v>
      </c>
    </row>
    <row r="1746" spans="28:30" x14ac:dyDescent="0.3">
      <c r="AB1746" s="207" t="s">
        <v>247</v>
      </c>
      <c r="AC1746" s="207" t="s">
        <v>1925</v>
      </c>
      <c r="AD1746" s="213">
        <v>3</v>
      </c>
    </row>
    <row r="1747" spans="28:30" x14ac:dyDescent="0.3">
      <c r="AB1747" s="207" t="s">
        <v>1736</v>
      </c>
      <c r="AC1747" s="207" t="s">
        <v>1926</v>
      </c>
      <c r="AD1747" s="213">
        <v>7</v>
      </c>
    </row>
    <row r="1748" spans="28:30" x14ac:dyDescent="0.3">
      <c r="AB1748" s="207" t="s">
        <v>247</v>
      </c>
      <c r="AC1748" s="207" t="s">
        <v>1927</v>
      </c>
      <c r="AD1748" s="213">
        <v>3</v>
      </c>
    </row>
    <row r="1749" spans="28:30" x14ac:dyDescent="0.3">
      <c r="AB1749" s="207" t="s">
        <v>1736</v>
      </c>
      <c r="AC1749" s="207" t="s">
        <v>1928</v>
      </c>
      <c r="AD1749" s="213">
        <v>8</v>
      </c>
    </row>
    <row r="1750" spans="28:30" x14ac:dyDescent="0.3">
      <c r="AB1750" s="207" t="s">
        <v>247</v>
      </c>
      <c r="AC1750" s="207" t="s">
        <v>1929</v>
      </c>
      <c r="AD1750" s="213">
        <v>3</v>
      </c>
    </row>
    <row r="1751" spans="28:30" x14ac:dyDescent="0.3">
      <c r="AB1751" s="207" t="s">
        <v>371</v>
      </c>
      <c r="AC1751" s="207" t="s">
        <v>1930</v>
      </c>
      <c r="AD1751" s="213">
        <v>8</v>
      </c>
    </row>
    <row r="1752" spans="28:30" x14ac:dyDescent="0.3">
      <c r="AB1752" s="207" t="s">
        <v>371</v>
      </c>
      <c r="AC1752" s="207" t="s">
        <v>1931</v>
      </c>
      <c r="AD1752" s="213">
        <v>8</v>
      </c>
    </row>
    <row r="1753" spans="28:30" x14ac:dyDescent="0.3">
      <c r="AB1753" s="207" t="s">
        <v>1736</v>
      </c>
      <c r="AC1753" s="207" t="s">
        <v>1932</v>
      </c>
      <c r="AD1753" s="213">
        <v>7</v>
      </c>
    </row>
    <row r="1754" spans="28:30" x14ac:dyDescent="0.3">
      <c r="AB1754" s="207" t="s">
        <v>247</v>
      </c>
      <c r="AC1754" s="207" t="s">
        <v>5855</v>
      </c>
      <c r="AD1754" s="213">
        <v>3</v>
      </c>
    </row>
    <row r="1755" spans="28:30" x14ac:dyDescent="0.3">
      <c r="AB1755" s="207" t="s">
        <v>1736</v>
      </c>
      <c r="AC1755" s="207" t="s">
        <v>1933</v>
      </c>
      <c r="AD1755" s="213">
        <v>8</v>
      </c>
    </row>
    <row r="1756" spans="28:30" x14ac:dyDescent="0.3">
      <c r="AB1756" s="207" t="s">
        <v>371</v>
      </c>
      <c r="AC1756" s="207" t="s">
        <v>1934</v>
      </c>
      <c r="AD1756" s="213">
        <v>8</v>
      </c>
    </row>
    <row r="1757" spans="28:30" x14ac:dyDescent="0.3">
      <c r="AB1757" s="207" t="s">
        <v>1916</v>
      </c>
      <c r="AC1757" s="207" t="s">
        <v>1935</v>
      </c>
      <c r="AD1757" s="213">
        <v>7</v>
      </c>
    </row>
    <row r="1758" spans="28:30" x14ac:dyDescent="0.3">
      <c r="AB1758" s="207" t="s">
        <v>371</v>
      </c>
      <c r="AC1758" s="207" t="s">
        <v>1936</v>
      </c>
      <c r="AD1758" s="213">
        <v>8</v>
      </c>
    </row>
    <row r="1759" spans="28:30" x14ac:dyDescent="0.3">
      <c r="AB1759" s="207" t="s">
        <v>1736</v>
      </c>
      <c r="AC1759" s="207" t="s">
        <v>1937</v>
      </c>
      <c r="AD1759" s="213">
        <v>8</v>
      </c>
    </row>
    <row r="1760" spans="28:30" x14ac:dyDescent="0.3">
      <c r="AB1760" s="207" t="s">
        <v>1736</v>
      </c>
      <c r="AC1760" s="207" t="s">
        <v>1938</v>
      </c>
      <c r="AD1760" s="213">
        <v>8</v>
      </c>
    </row>
    <row r="1761" spans="28:30" x14ac:dyDescent="0.3">
      <c r="AB1761" s="207" t="s">
        <v>1736</v>
      </c>
      <c r="AC1761" s="207" t="s">
        <v>1939</v>
      </c>
      <c r="AD1761" s="213">
        <v>8</v>
      </c>
    </row>
    <row r="1762" spans="28:30" x14ac:dyDescent="0.3">
      <c r="AB1762" s="207" t="s">
        <v>1736</v>
      </c>
      <c r="AC1762" s="207" t="s">
        <v>1940</v>
      </c>
      <c r="AD1762" s="213">
        <v>8</v>
      </c>
    </row>
    <row r="1763" spans="28:30" x14ac:dyDescent="0.3">
      <c r="AB1763" s="207" t="s">
        <v>371</v>
      </c>
      <c r="AC1763" s="207" t="s">
        <v>1419</v>
      </c>
      <c r="AD1763" s="213">
        <v>8</v>
      </c>
    </row>
    <row r="1764" spans="28:30" x14ac:dyDescent="0.3">
      <c r="AB1764" s="207" t="s">
        <v>247</v>
      </c>
      <c r="AC1764" s="207" t="s">
        <v>1941</v>
      </c>
      <c r="AD1764" s="213">
        <v>2</v>
      </c>
    </row>
    <row r="1765" spans="28:30" x14ac:dyDescent="0.3">
      <c r="AB1765" s="207" t="s">
        <v>247</v>
      </c>
      <c r="AC1765" s="207" t="s">
        <v>1942</v>
      </c>
      <c r="AD1765" s="213">
        <v>4</v>
      </c>
    </row>
    <row r="1766" spans="28:30" x14ac:dyDescent="0.3">
      <c r="AB1766" s="207" t="s">
        <v>247</v>
      </c>
      <c r="AC1766" s="207" t="s">
        <v>1662</v>
      </c>
      <c r="AD1766" s="213">
        <v>3</v>
      </c>
    </row>
    <row r="1767" spans="28:30" x14ac:dyDescent="0.3">
      <c r="AB1767" s="207" t="s">
        <v>1713</v>
      </c>
      <c r="AC1767" s="207" t="s">
        <v>1943</v>
      </c>
      <c r="AD1767" s="213">
        <v>6</v>
      </c>
    </row>
    <row r="1768" spans="28:30" x14ac:dyDescent="0.3">
      <c r="AB1768" s="207" t="s">
        <v>212</v>
      </c>
      <c r="AC1768" s="207" t="s">
        <v>1944</v>
      </c>
      <c r="AD1768" s="213">
        <v>2</v>
      </c>
    </row>
    <row r="1769" spans="28:30" x14ac:dyDescent="0.3">
      <c r="AB1769" s="207" t="s">
        <v>371</v>
      </c>
      <c r="AC1769" s="207" t="s">
        <v>1945</v>
      </c>
      <c r="AD1769" s="213">
        <v>8</v>
      </c>
    </row>
    <row r="1770" spans="28:30" x14ac:dyDescent="0.3">
      <c r="AB1770" s="207" t="s">
        <v>371</v>
      </c>
      <c r="AC1770" s="207" t="s">
        <v>1946</v>
      </c>
      <c r="AD1770" s="213">
        <v>5</v>
      </c>
    </row>
    <row r="1771" spans="28:30" x14ac:dyDescent="0.3">
      <c r="AB1771" s="207" t="s">
        <v>247</v>
      </c>
      <c r="AC1771" s="207" t="s">
        <v>1947</v>
      </c>
      <c r="AD1771" s="213">
        <v>3</v>
      </c>
    </row>
    <row r="1772" spans="28:30" x14ac:dyDescent="0.3">
      <c r="AB1772" s="207" t="s">
        <v>247</v>
      </c>
      <c r="AC1772" s="207" t="s">
        <v>1948</v>
      </c>
      <c r="AD1772" s="213">
        <v>3</v>
      </c>
    </row>
    <row r="1773" spans="28:30" x14ac:dyDescent="0.3">
      <c r="AB1773" s="207" t="s">
        <v>1949</v>
      </c>
      <c r="AC1773" s="207" t="s">
        <v>1950</v>
      </c>
      <c r="AD1773" s="213">
        <v>7</v>
      </c>
    </row>
    <row r="1774" spans="28:30" x14ac:dyDescent="0.3">
      <c r="AB1774" s="207" t="s">
        <v>1951</v>
      </c>
      <c r="AC1774" s="207" t="s">
        <v>1952</v>
      </c>
      <c r="AD1774" s="213">
        <v>6</v>
      </c>
    </row>
    <row r="1775" spans="28:30" x14ac:dyDescent="0.3">
      <c r="AB1775" s="207" t="s">
        <v>1736</v>
      </c>
      <c r="AC1775" s="207" t="s">
        <v>1953</v>
      </c>
      <c r="AD1775" s="213">
        <v>8</v>
      </c>
    </row>
    <row r="1776" spans="28:30" x14ac:dyDescent="0.3">
      <c r="AB1776" s="207" t="s">
        <v>371</v>
      </c>
      <c r="AC1776" s="207" t="s">
        <v>1954</v>
      </c>
      <c r="AD1776" s="213">
        <v>8</v>
      </c>
    </row>
    <row r="1777" spans="28:30" x14ac:dyDescent="0.3">
      <c r="AB1777" s="207" t="s">
        <v>371</v>
      </c>
      <c r="AC1777" s="207" t="s">
        <v>1955</v>
      </c>
      <c r="AD1777" s="213">
        <v>8</v>
      </c>
    </row>
    <row r="1778" spans="28:30" x14ac:dyDescent="0.3">
      <c r="AB1778" s="207" t="s">
        <v>247</v>
      </c>
      <c r="AC1778" s="207" t="s">
        <v>1956</v>
      </c>
      <c r="AD1778" s="213">
        <v>4</v>
      </c>
    </row>
    <row r="1779" spans="28:30" x14ac:dyDescent="0.3">
      <c r="AB1779" s="207" t="s">
        <v>371</v>
      </c>
      <c r="AC1779" s="207" t="s">
        <v>1957</v>
      </c>
      <c r="AD1779" s="213">
        <v>5</v>
      </c>
    </row>
    <row r="1780" spans="28:30" x14ac:dyDescent="0.3">
      <c r="AB1780" s="207" t="s">
        <v>1713</v>
      </c>
      <c r="AC1780" s="207" t="s">
        <v>1958</v>
      </c>
      <c r="AD1780" s="213">
        <v>6</v>
      </c>
    </row>
    <row r="1781" spans="28:30" x14ac:dyDescent="0.3">
      <c r="AB1781" s="207" t="s">
        <v>371</v>
      </c>
      <c r="AC1781" s="207" t="s">
        <v>1959</v>
      </c>
      <c r="AD1781" s="213">
        <v>5</v>
      </c>
    </row>
    <row r="1782" spans="28:30" x14ac:dyDescent="0.3">
      <c r="AB1782" s="207" t="s">
        <v>1736</v>
      </c>
      <c r="AC1782" s="207" t="s">
        <v>1960</v>
      </c>
      <c r="AD1782" s="213">
        <v>8</v>
      </c>
    </row>
    <row r="1783" spans="28:30" x14ac:dyDescent="0.3">
      <c r="AB1783" s="207" t="s">
        <v>371</v>
      </c>
      <c r="AC1783" s="207" t="s">
        <v>1961</v>
      </c>
      <c r="AD1783" s="213">
        <v>5</v>
      </c>
    </row>
    <row r="1784" spans="28:30" x14ac:dyDescent="0.3">
      <c r="AB1784" s="207" t="s">
        <v>247</v>
      </c>
      <c r="AC1784" s="207" t="s">
        <v>1962</v>
      </c>
      <c r="AD1784" s="213">
        <v>5</v>
      </c>
    </row>
    <row r="1785" spans="28:30" x14ac:dyDescent="0.3">
      <c r="AB1785" s="207" t="s">
        <v>1736</v>
      </c>
      <c r="AC1785" s="207" t="s">
        <v>1963</v>
      </c>
      <c r="AD1785" s="213">
        <v>6</v>
      </c>
    </row>
    <row r="1786" spans="28:30" x14ac:dyDescent="0.3">
      <c r="AB1786" s="207" t="s">
        <v>1736</v>
      </c>
      <c r="AC1786" s="207" t="s">
        <v>1964</v>
      </c>
      <c r="AD1786" s="213">
        <v>8</v>
      </c>
    </row>
    <row r="1787" spans="28:30" x14ac:dyDescent="0.3">
      <c r="AB1787" s="207" t="s">
        <v>1640</v>
      </c>
      <c r="AC1787" s="207" t="s">
        <v>1965</v>
      </c>
      <c r="AD1787" s="213">
        <v>8</v>
      </c>
    </row>
    <row r="1788" spans="28:30" x14ac:dyDescent="0.3">
      <c r="AB1788" s="207" t="s">
        <v>1736</v>
      </c>
      <c r="AC1788" s="207" t="s">
        <v>26</v>
      </c>
      <c r="AD1788" s="213">
        <v>8</v>
      </c>
    </row>
    <row r="1789" spans="28:30" x14ac:dyDescent="0.3">
      <c r="AB1789" s="207" t="s">
        <v>371</v>
      </c>
      <c r="AC1789" s="207" t="s">
        <v>1966</v>
      </c>
      <c r="AD1789" s="213">
        <v>8</v>
      </c>
    </row>
    <row r="1790" spans="28:30" x14ac:dyDescent="0.3">
      <c r="AB1790" s="207" t="s">
        <v>371</v>
      </c>
      <c r="AC1790" s="207" t="s">
        <v>1967</v>
      </c>
      <c r="AD1790" s="213">
        <v>8</v>
      </c>
    </row>
    <row r="1791" spans="28:30" x14ac:dyDescent="0.3">
      <c r="AB1791" s="207" t="s">
        <v>371</v>
      </c>
      <c r="AC1791" s="207" t="s">
        <v>1968</v>
      </c>
      <c r="AD1791" s="213">
        <v>8</v>
      </c>
    </row>
    <row r="1792" spans="28:30" x14ac:dyDescent="0.3">
      <c r="AB1792" s="207" t="s">
        <v>247</v>
      </c>
      <c r="AC1792" s="207" t="s">
        <v>1969</v>
      </c>
      <c r="AD1792" s="213">
        <v>2</v>
      </c>
    </row>
    <row r="1793" spans="28:30" x14ac:dyDescent="0.3">
      <c r="AB1793" s="207" t="s">
        <v>371</v>
      </c>
      <c r="AC1793" s="207" t="s">
        <v>1970</v>
      </c>
      <c r="AD1793" s="213">
        <v>8</v>
      </c>
    </row>
    <row r="1794" spans="28:30" x14ac:dyDescent="0.3">
      <c r="AB1794" s="207" t="s">
        <v>371</v>
      </c>
      <c r="AC1794" s="207" t="s">
        <v>1971</v>
      </c>
      <c r="AD1794" s="213">
        <v>8</v>
      </c>
    </row>
    <row r="1795" spans="28:30" x14ac:dyDescent="0.3">
      <c r="AB1795" s="207" t="s">
        <v>1736</v>
      </c>
      <c r="AC1795" s="207" t="s">
        <v>1972</v>
      </c>
      <c r="AD1795" s="213">
        <v>7</v>
      </c>
    </row>
    <row r="1796" spans="28:30" x14ac:dyDescent="0.3">
      <c r="AB1796" s="207" t="s">
        <v>1949</v>
      </c>
      <c r="AC1796" s="207" t="s">
        <v>1973</v>
      </c>
      <c r="AD1796" s="213">
        <v>7</v>
      </c>
    </row>
    <row r="1797" spans="28:30" x14ac:dyDescent="0.3">
      <c r="AB1797" s="207" t="s">
        <v>371</v>
      </c>
      <c r="AC1797" s="207" t="s">
        <v>1974</v>
      </c>
      <c r="AD1797" s="213">
        <v>8</v>
      </c>
    </row>
    <row r="1798" spans="28:30" x14ac:dyDescent="0.3">
      <c r="AB1798" s="207" t="s">
        <v>371</v>
      </c>
      <c r="AC1798" s="207" t="s">
        <v>1975</v>
      </c>
      <c r="AD1798" s="213">
        <v>8</v>
      </c>
    </row>
    <row r="1799" spans="28:30" x14ac:dyDescent="0.3">
      <c r="AB1799" s="207" t="s">
        <v>247</v>
      </c>
      <c r="AC1799" s="207" t="s">
        <v>1976</v>
      </c>
      <c r="AD1799" s="213">
        <v>3</v>
      </c>
    </row>
    <row r="1800" spans="28:30" x14ac:dyDescent="0.3">
      <c r="AB1800" s="207" t="s">
        <v>1736</v>
      </c>
      <c r="AC1800" s="207" t="s">
        <v>1977</v>
      </c>
      <c r="AD1800" s="213">
        <v>8</v>
      </c>
    </row>
    <row r="1801" spans="28:30" x14ac:dyDescent="0.3">
      <c r="AB1801" s="207" t="s">
        <v>1736</v>
      </c>
      <c r="AC1801" s="207" t="s">
        <v>1978</v>
      </c>
      <c r="AD1801" s="213">
        <v>6</v>
      </c>
    </row>
    <row r="1802" spans="28:30" x14ac:dyDescent="0.3">
      <c r="AB1802" s="207" t="s">
        <v>1736</v>
      </c>
      <c r="AC1802" s="207" t="s">
        <v>1138</v>
      </c>
      <c r="AD1802" s="213">
        <v>8</v>
      </c>
    </row>
    <row r="1803" spans="28:30" x14ac:dyDescent="0.3">
      <c r="AB1803" s="207" t="s">
        <v>1736</v>
      </c>
      <c r="AC1803" s="207" t="s">
        <v>1979</v>
      </c>
      <c r="AD1803" s="213">
        <v>8</v>
      </c>
    </row>
    <row r="1804" spans="28:30" x14ac:dyDescent="0.3">
      <c r="AB1804" s="207" t="s">
        <v>371</v>
      </c>
      <c r="AC1804" s="207" t="s">
        <v>1980</v>
      </c>
      <c r="AD1804" s="213">
        <v>7</v>
      </c>
    </row>
    <row r="1805" spans="28:30" x14ac:dyDescent="0.3">
      <c r="AB1805" s="207" t="s">
        <v>371</v>
      </c>
      <c r="AC1805" s="207" t="s">
        <v>1981</v>
      </c>
      <c r="AD1805" s="213">
        <v>8</v>
      </c>
    </row>
    <row r="1806" spans="28:30" x14ac:dyDescent="0.3">
      <c r="AB1806" s="207" t="s">
        <v>371</v>
      </c>
      <c r="AC1806" s="207" t="s">
        <v>1982</v>
      </c>
      <c r="AD1806" s="213">
        <v>8</v>
      </c>
    </row>
    <row r="1807" spans="28:30" x14ac:dyDescent="0.3">
      <c r="AB1807" s="207" t="s">
        <v>1736</v>
      </c>
      <c r="AC1807" s="207" t="s">
        <v>1983</v>
      </c>
      <c r="AD1807" s="213">
        <v>8</v>
      </c>
    </row>
    <row r="1808" spans="28:30" x14ac:dyDescent="0.3">
      <c r="AB1808" s="207" t="s">
        <v>22</v>
      </c>
      <c r="AC1808" s="207" t="s">
        <v>21</v>
      </c>
      <c r="AD1808" s="213">
        <v>4</v>
      </c>
    </row>
    <row r="1809" spans="28:30" x14ac:dyDescent="0.3">
      <c r="AB1809" s="207" t="s">
        <v>371</v>
      </c>
      <c r="AC1809" s="207" t="s">
        <v>1984</v>
      </c>
      <c r="AD1809" s="213">
        <v>8</v>
      </c>
    </row>
    <row r="1810" spans="28:30" x14ac:dyDescent="0.3">
      <c r="AB1810" s="207" t="s">
        <v>1736</v>
      </c>
      <c r="AC1810" s="207" t="s">
        <v>1985</v>
      </c>
      <c r="AD1810" s="213">
        <v>8</v>
      </c>
    </row>
    <row r="1811" spans="28:30" x14ac:dyDescent="0.3">
      <c r="AB1811" s="207" t="s">
        <v>371</v>
      </c>
      <c r="AC1811" s="207" t="s">
        <v>1986</v>
      </c>
      <c r="AD1811" s="213">
        <v>8</v>
      </c>
    </row>
    <row r="1812" spans="28:30" x14ac:dyDescent="0.3">
      <c r="AB1812" s="207" t="s">
        <v>1736</v>
      </c>
      <c r="AC1812" s="207" t="s">
        <v>1987</v>
      </c>
      <c r="AD1812" s="213">
        <v>8</v>
      </c>
    </row>
    <row r="1813" spans="28:30" x14ac:dyDescent="0.3">
      <c r="AB1813" s="207" t="s">
        <v>247</v>
      </c>
      <c r="AC1813" s="207" t="s">
        <v>1988</v>
      </c>
      <c r="AD1813" s="213">
        <v>3</v>
      </c>
    </row>
    <row r="1814" spans="28:30" x14ac:dyDescent="0.3">
      <c r="AB1814" s="207" t="s">
        <v>247</v>
      </c>
      <c r="AC1814" s="207" t="s">
        <v>1989</v>
      </c>
      <c r="AD1814" s="213">
        <v>2</v>
      </c>
    </row>
    <row r="1815" spans="28:30" x14ac:dyDescent="0.3">
      <c r="AB1815" s="207" t="s">
        <v>247</v>
      </c>
      <c r="AC1815" s="207" t="s">
        <v>1990</v>
      </c>
      <c r="AD1815" s="213">
        <v>3</v>
      </c>
    </row>
    <row r="1816" spans="28:30" x14ac:dyDescent="0.3">
      <c r="AB1816" s="207" t="s">
        <v>1736</v>
      </c>
      <c r="AC1816" s="207" t="s">
        <v>1991</v>
      </c>
      <c r="AD1816" s="213">
        <v>8</v>
      </c>
    </row>
    <row r="1817" spans="28:30" x14ac:dyDescent="0.3">
      <c r="AB1817" s="207" t="s">
        <v>371</v>
      </c>
      <c r="AC1817" s="207" t="s">
        <v>1992</v>
      </c>
      <c r="AD1817" s="213">
        <v>8</v>
      </c>
    </row>
    <row r="1818" spans="28:30" x14ac:dyDescent="0.3">
      <c r="AB1818" s="207" t="s">
        <v>1736</v>
      </c>
      <c r="AC1818" s="207" t="s">
        <v>1993</v>
      </c>
      <c r="AD1818" s="213">
        <v>8</v>
      </c>
    </row>
    <row r="1819" spans="28:30" x14ac:dyDescent="0.3">
      <c r="AB1819" s="207" t="s">
        <v>247</v>
      </c>
      <c r="AC1819" s="207" t="s">
        <v>1994</v>
      </c>
      <c r="AD1819" s="213">
        <v>2</v>
      </c>
    </row>
    <row r="1820" spans="28:30" x14ac:dyDescent="0.3">
      <c r="AB1820" s="207" t="s">
        <v>247</v>
      </c>
      <c r="AC1820" s="207" t="s">
        <v>1995</v>
      </c>
      <c r="AD1820" s="213">
        <v>3</v>
      </c>
    </row>
    <row r="1821" spans="28:30" x14ac:dyDescent="0.3">
      <c r="AB1821" s="207" t="s">
        <v>1689</v>
      </c>
      <c r="AC1821" s="207" t="s">
        <v>1996</v>
      </c>
      <c r="AD1821" s="213">
        <v>5</v>
      </c>
    </row>
    <row r="1822" spans="28:30" x14ac:dyDescent="0.3">
      <c r="AB1822" s="207" t="s">
        <v>215</v>
      </c>
      <c r="AC1822" s="207" t="s">
        <v>1997</v>
      </c>
      <c r="AD1822" s="213">
        <v>8</v>
      </c>
    </row>
    <row r="1823" spans="28:30" x14ac:dyDescent="0.3">
      <c r="AB1823" s="207" t="s">
        <v>371</v>
      </c>
      <c r="AC1823" s="207" t="s">
        <v>1998</v>
      </c>
      <c r="AD1823" s="213">
        <v>8</v>
      </c>
    </row>
    <row r="1824" spans="28:30" x14ac:dyDescent="0.3">
      <c r="AB1824" s="207" t="s">
        <v>247</v>
      </c>
      <c r="AC1824" s="207" t="s">
        <v>1999</v>
      </c>
      <c r="AD1824" s="213">
        <v>3</v>
      </c>
    </row>
    <row r="1825" spans="28:30" x14ac:dyDescent="0.3">
      <c r="AB1825" s="207" t="s">
        <v>1736</v>
      </c>
      <c r="AC1825" s="207" t="s">
        <v>234</v>
      </c>
      <c r="AD1825" s="213">
        <v>8</v>
      </c>
    </row>
    <row r="1826" spans="28:30" x14ac:dyDescent="0.3">
      <c r="AB1826" s="207" t="s">
        <v>1736</v>
      </c>
      <c r="AC1826" s="207" t="s">
        <v>2000</v>
      </c>
      <c r="AD1826" s="213">
        <v>8</v>
      </c>
    </row>
    <row r="1827" spans="28:30" x14ac:dyDescent="0.3">
      <c r="AB1827" s="207" t="s">
        <v>1736</v>
      </c>
      <c r="AC1827" s="207" t="s">
        <v>2001</v>
      </c>
      <c r="AD1827" s="213">
        <v>8</v>
      </c>
    </row>
    <row r="1828" spans="28:30" x14ac:dyDescent="0.3">
      <c r="AB1828" s="207" t="s">
        <v>247</v>
      </c>
      <c r="AC1828" s="207" t="s">
        <v>2002</v>
      </c>
      <c r="AD1828" s="213">
        <v>6</v>
      </c>
    </row>
    <row r="1829" spans="28:30" x14ac:dyDescent="0.3">
      <c r="AB1829" s="207" t="s">
        <v>215</v>
      </c>
      <c r="AC1829" s="207" t="s">
        <v>2003</v>
      </c>
      <c r="AD1829" s="213">
        <v>8</v>
      </c>
    </row>
    <row r="1830" spans="28:30" x14ac:dyDescent="0.3">
      <c r="AB1830" s="207" t="s">
        <v>1736</v>
      </c>
      <c r="AC1830" s="207" t="s">
        <v>2004</v>
      </c>
      <c r="AD1830" s="213">
        <v>8</v>
      </c>
    </row>
    <row r="1831" spans="28:30" x14ac:dyDescent="0.3">
      <c r="AB1831" s="207" t="s">
        <v>215</v>
      </c>
      <c r="AC1831" s="207" t="s">
        <v>2005</v>
      </c>
      <c r="AD1831" s="213">
        <v>8</v>
      </c>
    </row>
    <row r="1832" spans="28:30" x14ac:dyDescent="0.3">
      <c r="AB1832" s="207" t="s">
        <v>231</v>
      </c>
      <c r="AC1832" s="207" t="s">
        <v>2006</v>
      </c>
      <c r="AD1832" s="213">
        <v>4</v>
      </c>
    </row>
    <row r="1833" spans="28:30" x14ac:dyDescent="0.3">
      <c r="AB1833" s="207" t="s">
        <v>371</v>
      </c>
      <c r="AC1833" s="207" t="s">
        <v>2007</v>
      </c>
      <c r="AD1833" s="213">
        <v>5</v>
      </c>
    </row>
    <row r="1834" spans="28:30" x14ac:dyDescent="0.3">
      <c r="AB1834" s="207" t="s">
        <v>371</v>
      </c>
      <c r="AC1834" s="207" t="s">
        <v>2008</v>
      </c>
      <c r="AD1834" s="213">
        <v>5</v>
      </c>
    </row>
    <row r="1835" spans="28:30" x14ac:dyDescent="0.3">
      <c r="AB1835" s="207" t="s">
        <v>1736</v>
      </c>
      <c r="AC1835" s="207" t="s">
        <v>2009</v>
      </c>
      <c r="AD1835" s="213">
        <v>8</v>
      </c>
    </row>
    <row r="1836" spans="28:30" x14ac:dyDescent="0.3">
      <c r="AB1836" s="207" t="s">
        <v>1916</v>
      </c>
      <c r="AC1836" s="207" t="s">
        <v>2010</v>
      </c>
      <c r="AD1836" s="213">
        <v>7</v>
      </c>
    </row>
    <row r="1837" spans="28:30" x14ac:dyDescent="0.3">
      <c r="AB1837" s="207" t="s">
        <v>371</v>
      </c>
      <c r="AC1837" s="207" t="s">
        <v>2011</v>
      </c>
      <c r="AD1837" s="213">
        <v>8</v>
      </c>
    </row>
    <row r="1838" spans="28:30" x14ac:dyDescent="0.3">
      <c r="AB1838" s="207" t="s">
        <v>1736</v>
      </c>
      <c r="AC1838" s="207" t="s">
        <v>2012</v>
      </c>
      <c r="AD1838" s="213">
        <v>8</v>
      </c>
    </row>
    <row r="1839" spans="28:30" x14ac:dyDescent="0.3">
      <c r="AB1839" s="207" t="s">
        <v>247</v>
      </c>
      <c r="AC1839" s="207" t="s">
        <v>2013</v>
      </c>
      <c r="AD1839" s="213">
        <v>2</v>
      </c>
    </row>
    <row r="1840" spans="28:30" x14ac:dyDescent="0.3">
      <c r="AB1840" s="207" t="s">
        <v>1736</v>
      </c>
      <c r="AC1840" s="207" t="s">
        <v>2014</v>
      </c>
      <c r="AD1840" s="213">
        <v>8</v>
      </c>
    </row>
    <row r="1841" spans="28:30" x14ac:dyDescent="0.3">
      <c r="AB1841" s="207" t="s">
        <v>1640</v>
      </c>
      <c r="AC1841" s="207" t="s">
        <v>2015</v>
      </c>
      <c r="AD1841" s="213">
        <v>8</v>
      </c>
    </row>
    <row r="1842" spans="28:30" x14ac:dyDescent="0.3">
      <c r="AB1842" s="207" t="s">
        <v>1640</v>
      </c>
      <c r="AC1842" s="207" t="s">
        <v>2016</v>
      </c>
      <c r="AD1842" s="213">
        <v>8</v>
      </c>
    </row>
    <row r="1843" spans="28:30" x14ac:dyDescent="0.3">
      <c r="AB1843" s="207" t="s">
        <v>1736</v>
      </c>
      <c r="AC1843" s="207" t="s">
        <v>2017</v>
      </c>
      <c r="AD1843" s="213">
        <v>6</v>
      </c>
    </row>
    <row r="1844" spans="28:30" x14ac:dyDescent="0.3">
      <c r="AB1844" s="207" t="s">
        <v>247</v>
      </c>
      <c r="AC1844" s="207" t="s">
        <v>2018</v>
      </c>
      <c r="AD1844" s="213">
        <v>3</v>
      </c>
    </row>
    <row r="1845" spans="28:30" x14ac:dyDescent="0.3">
      <c r="AB1845" s="207" t="s">
        <v>1736</v>
      </c>
      <c r="AC1845" s="207" t="s">
        <v>2019</v>
      </c>
      <c r="AD1845" s="213">
        <v>8</v>
      </c>
    </row>
    <row r="1846" spans="28:30" x14ac:dyDescent="0.3">
      <c r="AB1846" s="207" t="s">
        <v>1736</v>
      </c>
      <c r="AC1846" s="207" t="s">
        <v>2020</v>
      </c>
      <c r="AD1846" s="213">
        <v>8</v>
      </c>
    </row>
    <row r="1847" spans="28:30" x14ac:dyDescent="0.3">
      <c r="AB1847" s="207" t="s">
        <v>1736</v>
      </c>
      <c r="AC1847" s="207" t="s">
        <v>2021</v>
      </c>
      <c r="AD1847" s="213">
        <v>8</v>
      </c>
    </row>
    <row r="1848" spans="28:30" x14ac:dyDescent="0.3">
      <c r="AB1848" s="207" t="s">
        <v>1736</v>
      </c>
      <c r="AC1848" s="207" t="s">
        <v>2022</v>
      </c>
      <c r="AD1848" s="213">
        <v>8</v>
      </c>
    </row>
    <row r="1849" spans="28:30" x14ac:dyDescent="0.3">
      <c r="AB1849" s="207" t="s">
        <v>1689</v>
      </c>
      <c r="AC1849" s="207" t="s">
        <v>2023</v>
      </c>
      <c r="AD1849" s="213">
        <v>8</v>
      </c>
    </row>
    <row r="1850" spans="28:30" x14ac:dyDescent="0.3">
      <c r="AB1850" s="207" t="s">
        <v>371</v>
      </c>
      <c r="AC1850" s="207" t="s">
        <v>2024</v>
      </c>
      <c r="AD1850" s="213">
        <v>8</v>
      </c>
    </row>
    <row r="1851" spans="28:30" x14ac:dyDescent="0.3">
      <c r="AB1851" s="207" t="s">
        <v>1640</v>
      </c>
      <c r="AC1851" s="207" t="s">
        <v>2025</v>
      </c>
      <c r="AD1851" s="213">
        <v>7</v>
      </c>
    </row>
    <row r="1852" spans="28:30" x14ac:dyDescent="0.3">
      <c r="AB1852" s="207" t="s">
        <v>212</v>
      </c>
      <c r="AC1852" s="207" t="s">
        <v>2026</v>
      </c>
      <c r="AD1852" s="213">
        <v>3</v>
      </c>
    </row>
    <row r="1853" spans="28:30" x14ac:dyDescent="0.3">
      <c r="AB1853" s="207" t="s">
        <v>371</v>
      </c>
      <c r="AC1853" s="207" t="s">
        <v>2027</v>
      </c>
      <c r="AD1853" s="213">
        <v>5</v>
      </c>
    </row>
    <row r="1854" spans="28:30" x14ac:dyDescent="0.3">
      <c r="AB1854" s="207" t="s">
        <v>371</v>
      </c>
      <c r="AC1854" s="207" t="s">
        <v>2028</v>
      </c>
      <c r="AD1854" s="213">
        <v>8</v>
      </c>
    </row>
    <row r="1855" spans="28:30" x14ac:dyDescent="0.3">
      <c r="AB1855" s="207" t="s">
        <v>1736</v>
      </c>
      <c r="AC1855" s="207" t="s">
        <v>2029</v>
      </c>
      <c r="AD1855" s="213">
        <v>8</v>
      </c>
    </row>
    <row r="1856" spans="28:30" x14ac:dyDescent="0.3">
      <c r="AB1856" s="207" t="s">
        <v>1736</v>
      </c>
      <c r="AC1856" s="207" t="s">
        <v>2030</v>
      </c>
      <c r="AD1856" s="213">
        <v>8</v>
      </c>
    </row>
    <row r="1857" spans="28:30" x14ac:dyDescent="0.3">
      <c r="AB1857" s="207" t="s">
        <v>371</v>
      </c>
      <c r="AC1857" s="207" t="s">
        <v>2031</v>
      </c>
      <c r="AD1857" s="213">
        <v>8</v>
      </c>
    </row>
    <row r="1858" spans="28:30" x14ac:dyDescent="0.3">
      <c r="AB1858" s="207" t="s">
        <v>1736</v>
      </c>
      <c r="AC1858" s="207" t="s">
        <v>2032</v>
      </c>
      <c r="AD1858" s="213">
        <v>8</v>
      </c>
    </row>
    <row r="1859" spans="28:30" x14ac:dyDescent="0.3">
      <c r="AB1859" s="207" t="s">
        <v>371</v>
      </c>
      <c r="AC1859" s="207" t="s">
        <v>2033</v>
      </c>
      <c r="AD1859" s="213">
        <v>8</v>
      </c>
    </row>
    <row r="1860" spans="28:30" x14ac:dyDescent="0.3">
      <c r="AB1860" s="207" t="s">
        <v>1736</v>
      </c>
      <c r="AC1860" s="207" t="s">
        <v>2034</v>
      </c>
      <c r="AD1860" s="213">
        <v>5</v>
      </c>
    </row>
    <row r="1861" spans="28:30" x14ac:dyDescent="0.3">
      <c r="AB1861" s="207" t="s">
        <v>371</v>
      </c>
      <c r="AC1861" s="207" t="s">
        <v>2035</v>
      </c>
      <c r="AD1861" s="213">
        <v>8</v>
      </c>
    </row>
    <row r="1862" spans="28:30" x14ac:dyDescent="0.3">
      <c r="AB1862" s="207" t="s">
        <v>1736</v>
      </c>
      <c r="AC1862" s="207" t="s">
        <v>2036</v>
      </c>
      <c r="AD1862" s="213">
        <v>8</v>
      </c>
    </row>
    <row r="1863" spans="28:30" x14ac:dyDescent="0.3">
      <c r="AB1863" s="207" t="s">
        <v>371</v>
      </c>
      <c r="AC1863" s="207" t="s">
        <v>2037</v>
      </c>
      <c r="AD1863" s="213">
        <v>8</v>
      </c>
    </row>
    <row r="1864" spans="28:30" x14ac:dyDescent="0.3">
      <c r="AB1864" s="207" t="s">
        <v>371</v>
      </c>
      <c r="AC1864" s="207" t="s">
        <v>2038</v>
      </c>
      <c r="AD1864" s="213">
        <v>8</v>
      </c>
    </row>
    <row r="1865" spans="28:30" x14ac:dyDescent="0.3">
      <c r="AB1865" s="207" t="s">
        <v>1736</v>
      </c>
      <c r="AC1865" s="207" t="s">
        <v>2039</v>
      </c>
      <c r="AD1865" s="213">
        <v>8</v>
      </c>
    </row>
    <row r="1866" spans="28:30" x14ac:dyDescent="0.3">
      <c r="AB1866" s="207" t="s">
        <v>247</v>
      </c>
      <c r="AC1866" s="207" t="s">
        <v>2040</v>
      </c>
      <c r="AD1866" s="213">
        <v>6</v>
      </c>
    </row>
    <row r="1867" spans="28:30" x14ac:dyDescent="0.3">
      <c r="AB1867" s="207" t="s">
        <v>1736</v>
      </c>
      <c r="AC1867" s="207" t="s">
        <v>1764</v>
      </c>
      <c r="AD1867" s="213">
        <v>8</v>
      </c>
    </row>
    <row r="1868" spans="28:30" x14ac:dyDescent="0.3">
      <c r="AB1868" s="207" t="s">
        <v>247</v>
      </c>
      <c r="AC1868" s="207" t="s">
        <v>2041</v>
      </c>
      <c r="AD1868" s="213">
        <v>2</v>
      </c>
    </row>
    <row r="1869" spans="28:30" x14ac:dyDescent="0.3">
      <c r="AB1869" s="207" t="s">
        <v>371</v>
      </c>
      <c r="AC1869" s="207" t="s">
        <v>2042</v>
      </c>
      <c r="AD1869" s="213">
        <v>8</v>
      </c>
    </row>
    <row r="1870" spans="28:30" x14ac:dyDescent="0.3">
      <c r="AB1870" s="207" t="s">
        <v>371</v>
      </c>
      <c r="AC1870" s="207" t="s">
        <v>2043</v>
      </c>
      <c r="AD1870" s="213">
        <v>8</v>
      </c>
    </row>
    <row r="1871" spans="28:30" x14ac:dyDescent="0.3">
      <c r="AB1871" s="207" t="s">
        <v>1736</v>
      </c>
      <c r="AC1871" s="207" t="s">
        <v>2044</v>
      </c>
      <c r="AD1871" s="213">
        <v>8</v>
      </c>
    </row>
    <row r="1872" spans="28:30" x14ac:dyDescent="0.3">
      <c r="AB1872" s="207" t="s">
        <v>247</v>
      </c>
      <c r="AC1872" s="207" t="s">
        <v>2045</v>
      </c>
      <c r="AD1872" s="213">
        <v>3</v>
      </c>
    </row>
    <row r="1873" spans="28:30" x14ac:dyDescent="0.3">
      <c r="AB1873" s="207" t="s">
        <v>1736</v>
      </c>
      <c r="AC1873" s="207" t="s">
        <v>2046</v>
      </c>
      <c r="AD1873" s="213">
        <v>8</v>
      </c>
    </row>
    <row r="1874" spans="28:30" x14ac:dyDescent="0.3">
      <c r="AB1874" s="207" t="s">
        <v>371</v>
      </c>
      <c r="AC1874" s="207" t="s">
        <v>2047</v>
      </c>
      <c r="AD1874" s="213">
        <v>8</v>
      </c>
    </row>
    <row r="1875" spans="28:30" x14ac:dyDescent="0.3">
      <c r="AB1875" s="207" t="s">
        <v>371</v>
      </c>
      <c r="AC1875" s="207" t="s">
        <v>2048</v>
      </c>
      <c r="AD1875" s="213">
        <v>8</v>
      </c>
    </row>
    <row r="1876" spans="28:30" x14ac:dyDescent="0.3">
      <c r="AB1876" s="207" t="s">
        <v>1736</v>
      </c>
      <c r="AC1876" s="207" t="s">
        <v>2049</v>
      </c>
      <c r="AD1876" s="213">
        <v>8</v>
      </c>
    </row>
    <row r="1877" spans="28:30" x14ac:dyDescent="0.3">
      <c r="AB1877" s="207" t="s">
        <v>247</v>
      </c>
      <c r="AC1877" s="207" t="s">
        <v>2050</v>
      </c>
      <c r="AD1877" s="213">
        <v>6</v>
      </c>
    </row>
    <row r="1878" spans="28:30" x14ac:dyDescent="0.3">
      <c r="AB1878" s="207" t="s">
        <v>371</v>
      </c>
      <c r="AC1878" s="207" t="s">
        <v>2051</v>
      </c>
      <c r="AD1878" s="213">
        <v>8</v>
      </c>
    </row>
    <row r="1879" spans="28:30" x14ac:dyDescent="0.3">
      <c r="AB1879" s="207" t="s">
        <v>215</v>
      </c>
      <c r="AC1879" s="207" t="s">
        <v>2052</v>
      </c>
      <c r="AD1879" s="213">
        <v>6</v>
      </c>
    </row>
    <row r="1880" spans="28:30" x14ac:dyDescent="0.3">
      <c r="AB1880" s="207" t="s">
        <v>371</v>
      </c>
      <c r="AC1880" s="207" t="s">
        <v>2053</v>
      </c>
      <c r="AD1880" s="213">
        <v>8</v>
      </c>
    </row>
    <row r="1881" spans="28:30" x14ac:dyDescent="0.3">
      <c r="AB1881" s="207" t="s">
        <v>1736</v>
      </c>
      <c r="AC1881" s="207" t="s">
        <v>2054</v>
      </c>
      <c r="AD1881" s="213">
        <v>8</v>
      </c>
    </row>
    <row r="1882" spans="28:30" x14ac:dyDescent="0.3">
      <c r="AB1882" s="207" t="s">
        <v>247</v>
      </c>
      <c r="AC1882" s="207" t="s">
        <v>2055</v>
      </c>
      <c r="AD1882" s="213">
        <v>3</v>
      </c>
    </row>
    <row r="1883" spans="28:30" x14ac:dyDescent="0.3">
      <c r="AB1883" s="207" t="s">
        <v>1713</v>
      </c>
      <c r="AC1883" s="207" t="s">
        <v>2056</v>
      </c>
      <c r="AD1883" s="213">
        <v>6</v>
      </c>
    </row>
    <row r="1884" spans="28:30" x14ac:dyDescent="0.3">
      <c r="AB1884" s="207" t="s">
        <v>1713</v>
      </c>
      <c r="AC1884" s="207" t="s">
        <v>2057</v>
      </c>
      <c r="AD1884" s="213">
        <v>6</v>
      </c>
    </row>
    <row r="1885" spans="28:30" x14ac:dyDescent="0.3">
      <c r="AB1885" s="207" t="s">
        <v>1736</v>
      </c>
      <c r="AC1885" s="207" t="s">
        <v>2058</v>
      </c>
      <c r="AD1885" s="213">
        <v>8</v>
      </c>
    </row>
    <row r="1886" spans="28:30" x14ac:dyDescent="0.3">
      <c r="AB1886" s="207" t="s">
        <v>371</v>
      </c>
      <c r="AC1886" s="207" t="s">
        <v>2059</v>
      </c>
      <c r="AD1886" s="213">
        <v>8</v>
      </c>
    </row>
    <row r="1887" spans="28:30" x14ac:dyDescent="0.3">
      <c r="AB1887" s="207" t="s">
        <v>1736</v>
      </c>
      <c r="AC1887" s="207" t="s">
        <v>2060</v>
      </c>
      <c r="AD1887" s="213">
        <v>8</v>
      </c>
    </row>
    <row r="1888" spans="28:30" x14ac:dyDescent="0.3">
      <c r="AB1888" s="207" t="s">
        <v>1736</v>
      </c>
      <c r="AC1888" s="207" t="s">
        <v>2061</v>
      </c>
      <c r="AD1888" s="213">
        <v>8</v>
      </c>
    </row>
    <row r="1889" spans="28:30" x14ac:dyDescent="0.3">
      <c r="AB1889" s="207" t="s">
        <v>371</v>
      </c>
      <c r="AC1889" s="207" t="s">
        <v>2062</v>
      </c>
      <c r="AD1889" s="213">
        <v>8</v>
      </c>
    </row>
    <row r="1890" spans="28:30" x14ac:dyDescent="0.3">
      <c r="AB1890" s="207" t="s">
        <v>1736</v>
      </c>
      <c r="AC1890" s="207" t="s">
        <v>2063</v>
      </c>
      <c r="AD1890" s="213">
        <v>8</v>
      </c>
    </row>
    <row r="1891" spans="28:30" x14ac:dyDescent="0.3">
      <c r="AB1891" s="207" t="s">
        <v>1736</v>
      </c>
      <c r="AC1891" s="207" t="s">
        <v>2064</v>
      </c>
      <c r="AD1891" s="213">
        <v>8</v>
      </c>
    </row>
    <row r="1892" spans="28:30" x14ac:dyDescent="0.3">
      <c r="AB1892" s="207" t="s">
        <v>1736</v>
      </c>
      <c r="AC1892" s="207" t="s">
        <v>2065</v>
      </c>
      <c r="AD1892" s="213">
        <v>8</v>
      </c>
    </row>
    <row r="1893" spans="28:30" x14ac:dyDescent="0.3">
      <c r="AB1893" s="207" t="s">
        <v>1736</v>
      </c>
      <c r="AC1893" s="207" t="s">
        <v>2066</v>
      </c>
      <c r="AD1893" s="213">
        <v>8</v>
      </c>
    </row>
    <row r="1894" spans="28:30" x14ac:dyDescent="0.3">
      <c r="AB1894" s="207" t="s">
        <v>1736</v>
      </c>
      <c r="AC1894" s="207" t="s">
        <v>2067</v>
      </c>
      <c r="AD1894" s="213">
        <v>5</v>
      </c>
    </row>
    <row r="1895" spans="28:30" x14ac:dyDescent="0.3">
      <c r="AB1895" s="207" t="s">
        <v>371</v>
      </c>
      <c r="AC1895" s="207" t="s">
        <v>2026</v>
      </c>
      <c r="AD1895" s="213">
        <v>8</v>
      </c>
    </row>
    <row r="1896" spans="28:30" x14ac:dyDescent="0.3">
      <c r="AB1896" s="207" t="s">
        <v>247</v>
      </c>
      <c r="AC1896" s="207" t="s">
        <v>2068</v>
      </c>
      <c r="AD1896" s="213">
        <v>3</v>
      </c>
    </row>
    <row r="1897" spans="28:30" x14ac:dyDescent="0.3">
      <c r="AB1897" s="207" t="s">
        <v>1916</v>
      </c>
      <c r="AC1897" s="207" t="s">
        <v>2069</v>
      </c>
      <c r="AD1897" s="213">
        <v>7</v>
      </c>
    </row>
    <row r="1898" spans="28:30" x14ac:dyDescent="0.3">
      <c r="AB1898" s="207" t="s">
        <v>1916</v>
      </c>
      <c r="AC1898" s="207" t="s">
        <v>2070</v>
      </c>
      <c r="AD1898" s="213">
        <v>7</v>
      </c>
    </row>
    <row r="1899" spans="28:30" x14ac:dyDescent="0.3">
      <c r="AB1899" s="207" t="s">
        <v>1736</v>
      </c>
      <c r="AC1899" s="207" t="s">
        <v>2071</v>
      </c>
      <c r="AD1899" s="213">
        <v>8</v>
      </c>
    </row>
    <row r="1900" spans="28:30" x14ac:dyDescent="0.3">
      <c r="AB1900" s="207" t="s">
        <v>1736</v>
      </c>
      <c r="AC1900" s="207" t="s">
        <v>1364</v>
      </c>
      <c r="AD1900" s="213">
        <v>8</v>
      </c>
    </row>
    <row r="1901" spans="28:30" x14ac:dyDescent="0.3">
      <c r="AB1901" s="207" t="s">
        <v>1736</v>
      </c>
      <c r="AC1901" s="207" t="s">
        <v>2072</v>
      </c>
      <c r="AD1901" s="213">
        <v>8</v>
      </c>
    </row>
    <row r="1902" spans="28:30" x14ac:dyDescent="0.3">
      <c r="AB1902" s="207" t="s">
        <v>1736</v>
      </c>
      <c r="AC1902" s="207" t="s">
        <v>2073</v>
      </c>
      <c r="AD1902" s="213">
        <v>8</v>
      </c>
    </row>
    <row r="1903" spans="28:30" x14ac:dyDescent="0.3">
      <c r="AB1903" s="207" t="s">
        <v>371</v>
      </c>
      <c r="AC1903" s="207" t="s">
        <v>2074</v>
      </c>
      <c r="AD1903" s="213">
        <v>5</v>
      </c>
    </row>
    <row r="1904" spans="28:30" x14ac:dyDescent="0.3">
      <c r="AB1904" s="207" t="s">
        <v>371</v>
      </c>
      <c r="AC1904" s="207" t="s">
        <v>2075</v>
      </c>
      <c r="AD1904" s="213">
        <v>5</v>
      </c>
    </row>
    <row r="1905" spans="28:30" x14ac:dyDescent="0.3">
      <c r="AB1905" s="207" t="s">
        <v>371</v>
      </c>
      <c r="AC1905" s="207" t="s">
        <v>2076</v>
      </c>
      <c r="AD1905" s="213">
        <v>8</v>
      </c>
    </row>
    <row r="1906" spans="28:30" x14ac:dyDescent="0.3">
      <c r="AB1906" s="207" t="s">
        <v>1736</v>
      </c>
      <c r="AC1906" s="207" t="s">
        <v>2077</v>
      </c>
      <c r="AD1906" s="213">
        <v>8</v>
      </c>
    </row>
    <row r="1907" spans="28:30" x14ac:dyDescent="0.3">
      <c r="AB1907" s="207" t="s">
        <v>1736</v>
      </c>
      <c r="AC1907" s="207" t="s">
        <v>2078</v>
      </c>
      <c r="AD1907" s="213">
        <v>8</v>
      </c>
    </row>
    <row r="1908" spans="28:30" x14ac:dyDescent="0.3">
      <c r="AB1908" s="207" t="s">
        <v>371</v>
      </c>
      <c r="AC1908" s="207" t="s">
        <v>2079</v>
      </c>
      <c r="AD1908" s="213">
        <v>8</v>
      </c>
    </row>
    <row r="1909" spans="28:30" x14ac:dyDescent="0.3">
      <c r="AB1909" s="207" t="s">
        <v>1736</v>
      </c>
      <c r="AC1909" s="207" t="s">
        <v>2080</v>
      </c>
      <c r="AD1909" s="213">
        <v>6</v>
      </c>
    </row>
    <row r="1910" spans="28:30" x14ac:dyDescent="0.3">
      <c r="AB1910" s="207" t="s">
        <v>371</v>
      </c>
      <c r="AC1910" s="207" t="s">
        <v>2081</v>
      </c>
      <c r="AD1910" s="213">
        <v>8</v>
      </c>
    </row>
    <row r="1911" spans="28:30" x14ac:dyDescent="0.3">
      <c r="AB1911" s="207" t="s">
        <v>1736</v>
      </c>
      <c r="AC1911" s="207" t="s">
        <v>1864</v>
      </c>
      <c r="AD1911" s="213">
        <v>8</v>
      </c>
    </row>
    <row r="1912" spans="28:30" x14ac:dyDescent="0.3">
      <c r="AB1912" s="207" t="s">
        <v>1736</v>
      </c>
      <c r="AC1912" s="207" t="s">
        <v>2082</v>
      </c>
      <c r="AD1912" s="213">
        <v>8</v>
      </c>
    </row>
    <row r="1913" spans="28:30" x14ac:dyDescent="0.3">
      <c r="AB1913" s="207" t="s">
        <v>1736</v>
      </c>
      <c r="AC1913" s="207" t="s">
        <v>2083</v>
      </c>
      <c r="AD1913" s="213">
        <v>8</v>
      </c>
    </row>
    <row r="1914" spans="28:30" x14ac:dyDescent="0.3">
      <c r="AB1914" s="207" t="s">
        <v>1736</v>
      </c>
      <c r="AC1914" s="207" t="s">
        <v>2084</v>
      </c>
      <c r="AD1914" s="213">
        <v>8</v>
      </c>
    </row>
    <row r="1915" spans="28:30" x14ac:dyDescent="0.3">
      <c r="AB1915" s="207" t="s">
        <v>247</v>
      </c>
      <c r="AC1915" s="207" t="s">
        <v>2085</v>
      </c>
      <c r="AD1915" s="213">
        <v>2</v>
      </c>
    </row>
    <row r="1916" spans="28:30" x14ac:dyDescent="0.3">
      <c r="AB1916" s="207" t="s">
        <v>371</v>
      </c>
      <c r="AC1916" s="207" t="s">
        <v>2086</v>
      </c>
      <c r="AD1916" s="213">
        <v>5</v>
      </c>
    </row>
    <row r="1917" spans="28:30" x14ac:dyDescent="0.3">
      <c r="AB1917" s="207" t="s">
        <v>1736</v>
      </c>
      <c r="AC1917" s="207" t="s">
        <v>2087</v>
      </c>
      <c r="AD1917" s="213">
        <v>8</v>
      </c>
    </row>
    <row r="1918" spans="28:30" x14ac:dyDescent="0.3">
      <c r="AB1918" s="207" t="s">
        <v>1736</v>
      </c>
      <c r="AC1918" s="207" t="s">
        <v>2088</v>
      </c>
      <c r="AD1918" s="213">
        <v>8</v>
      </c>
    </row>
    <row r="1919" spans="28:30" x14ac:dyDescent="0.3">
      <c r="AB1919" s="207" t="s">
        <v>371</v>
      </c>
      <c r="AC1919" s="207" t="s">
        <v>2089</v>
      </c>
      <c r="AD1919" s="213">
        <v>8</v>
      </c>
    </row>
    <row r="1920" spans="28:30" x14ac:dyDescent="0.3">
      <c r="AB1920" s="207" t="s">
        <v>247</v>
      </c>
      <c r="AC1920" s="207" t="s">
        <v>2090</v>
      </c>
      <c r="AD1920" s="213">
        <v>2</v>
      </c>
    </row>
    <row r="1921" spans="28:30" x14ac:dyDescent="0.3">
      <c r="AB1921" s="207" t="s">
        <v>247</v>
      </c>
      <c r="AC1921" s="207" t="s">
        <v>2091</v>
      </c>
      <c r="AD1921" s="213">
        <v>3</v>
      </c>
    </row>
    <row r="1922" spans="28:30" x14ac:dyDescent="0.3">
      <c r="AB1922" s="207" t="s">
        <v>371</v>
      </c>
      <c r="AC1922" s="207" t="s">
        <v>1285</v>
      </c>
      <c r="AD1922" s="213">
        <v>8</v>
      </c>
    </row>
    <row r="1923" spans="28:30" x14ac:dyDescent="0.3">
      <c r="AB1923" s="207" t="s">
        <v>215</v>
      </c>
      <c r="AC1923" s="207" t="s">
        <v>1065</v>
      </c>
      <c r="AD1923" s="213">
        <v>8</v>
      </c>
    </row>
    <row r="1924" spans="28:30" x14ac:dyDescent="0.3">
      <c r="AB1924" s="207" t="s">
        <v>371</v>
      </c>
      <c r="AC1924" s="207" t="s">
        <v>2092</v>
      </c>
      <c r="AD1924" s="213">
        <v>8</v>
      </c>
    </row>
    <row r="1925" spans="28:30" x14ac:dyDescent="0.3">
      <c r="AB1925" s="207" t="s">
        <v>1736</v>
      </c>
      <c r="AC1925" s="207" t="s">
        <v>2093</v>
      </c>
      <c r="AD1925" s="213">
        <v>8</v>
      </c>
    </row>
    <row r="1926" spans="28:30" x14ac:dyDescent="0.3">
      <c r="AB1926" s="207" t="s">
        <v>371</v>
      </c>
      <c r="AC1926" s="207" t="s">
        <v>2094</v>
      </c>
      <c r="AD1926" s="213">
        <v>8</v>
      </c>
    </row>
    <row r="1927" spans="28:30" x14ac:dyDescent="0.3">
      <c r="AB1927" s="207" t="s">
        <v>247</v>
      </c>
      <c r="AC1927" s="207" t="s">
        <v>2095</v>
      </c>
      <c r="AD1927" s="213">
        <v>3</v>
      </c>
    </row>
    <row r="1928" spans="28:30" x14ac:dyDescent="0.3">
      <c r="AB1928" s="207" t="s">
        <v>1951</v>
      </c>
      <c r="AC1928" s="207" t="s">
        <v>2096</v>
      </c>
      <c r="AD1928" s="213">
        <v>6</v>
      </c>
    </row>
    <row r="1929" spans="28:30" x14ac:dyDescent="0.3">
      <c r="AB1929" s="207" t="s">
        <v>1736</v>
      </c>
      <c r="AC1929" s="207" t="s">
        <v>2097</v>
      </c>
      <c r="AD1929" s="213">
        <v>8</v>
      </c>
    </row>
    <row r="1930" spans="28:30" x14ac:dyDescent="0.3">
      <c r="AB1930" s="207" t="s">
        <v>1736</v>
      </c>
      <c r="AC1930" s="207" t="s">
        <v>5856</v>
      </c>
      <c r="AD1930" s="213">
        <v>8</v>
      </c>
    </row>
    <row r="1931" spans="28:30" x14ac:dyDescent="0.3">
      <c r="AB1931" s="207" t="s">
        <v>371</v>
      </c>
      <c r="AC1931" s="207" t="s">
        <v>2098</v>
      </c>
      <c r="AD1931" s="213">
        <v>8</v>
      </c>
    </row>
    <row r="1932" spans="28:30" x14ac:dyDescent="0.3">
      <c r="AB1932" s="207" t="s">
        <v>1736</v>
      </c>
      <c r="AC1932" s="207" t="s">
        <v>2099</v>
      </c>
      <c r="AD1932" s="213">
        <v>8</v>
      </c>
    </row>
    <row r="1933" spans="28:30" x14ac:dyDescent="0.3">
      <c r="AB1933" s="207" t="s">
        <v>215</v>
      </c>
      <c r="AC1933" s="207" t="s">
        <v>2100</v>
      </c>
      <c r="AD1933" s="213">
        <v>8</v>
      </c>
    </row>
    <row r="1934" spans="28:30" x14ac:dyDescent="0.3">
      <c r="AB1934" s="207" t="s">
        <v>371</v>
      </c>
      <c r="AC1934" s="207" t="s">
        <v>2101</v>
      </c>
      <c r="AD1934" s="213">
        <v>8</v>
      </c>
    </row>
    <row r="1935" spans="28:30" x14ac:dyDescent="0.3">
      <c r="AB1935" s="207" t="s">
        <v>1736</v>
      </c>
      <c r="AC1935" s="207" t="s">
        <v>2102</v>
      </c>
      <c r="AD1935" s="213">
        <v>6</v>
      </c>
    </row>
    <row r="1936" spans="28:30" x14ac:dyDescent="0.3">
      <c r="AB1936" s="207" t="s">
        <v>371</v>
      </c>
      <c r="AC1936" s="207" t="s">
        <v>2103</v>
      </c>
      <c r="AD1936" s="213">
        <v>5</v>
      </c>
    </row>
    <row r="1937" spans="28:30" x14ac:dyDescent="0.3">
      <c r="AB1937" s="207" t="s">
        <v>1736</v>
      </c>
      <c r="AC1937" s="207" t="s">
        <v>2104</v>
      </c>
      <c r="AD1937" s="213">
        <v>8</v>
      </c>
    </row>
    <row r="1938" spans="28:30" x14ac:dyDescent="0.3">
      <c r="AB1938" s="207" t="s">
        <v>1736</v>
      </c>
      <c r="AC1938" s="207" t="s">
        <v>2105</v>
      </c>
      <c r="AD1938" s="213">
        <v>8</v>
      </c>
    </row>
    <row r="1939" spans="28:30" x14ac:dyDescent="0.3">
      <c r="AB1939" s="207" t="s">
        <v>371</v>
      </c>
      <c r="AC1939" s="207" t="s">
        <v>2106</v>
      </c>
      <c r="AD1939" s="213">
        <v>8</v>
      </c>
    </row>
    <row r="1940" spans="28:30" x14ac:dyDescent="0.3">
      <c r="AB1940" s="207" t="s">
        <v>371</v>
      </c>
      <c r="AC1940" s="207" t="s">
        <v>2107</v>
      </c>
      <c r="AD1940" s="213">
        <v>8</v>
      </c>
    </row>
    <row r="1941" spans="28:30" x14ac:dyDescent="0.3">
      <c r="AB1941" s="207" t="s">
        <v>371</v>
      </c>
      <c r="AC1941" s="207" t="s">
        <v>2108</v>
      </c>
      <c r="AD1941" s="213">
        <v>8</v>
      </c>
    </row>
    <row r="1942" spans="28:30" x14ac:dyDescent="0.3">
      <c r="AB1942" s="207" t="s">
        <v>371</v>
      </c>
      <c r="AC1942" s="207" t="s">
        <v>2109</v>
      </c>
      <c r="AD1942" s="213">
        <v>8</v>
      </c>
    </row>
    <row r="1943" spans="28:30" x14ac:dyDescent="0.3">
      <c r="AB1943" s="207" t="s">
        <v>371</v>
      </c>
      <c r="AC1943" s="207" t="s">
        <v>2110</v>
      </c>
      <c r="AD1943" s="213">
        <v>8</v>
      </c>
    </row>
    <row r="1944" spans="28:30" x14ac:dyDescent="0.3">
      <c r="AB1944" s="207" t="s">
        <v>1713</v>
      </c>
      <c r="AC1944" s="207" t="s">
        <v>2111</v>
      </c>
      <c r="AD1944" s="213">
        <v>6</v>
      </c>
    </row>
    <row r="1945" spans="28:30" x14ac:dyDescent="0.3">
      <c r="AB1945" s="207" t="s">
        <v>247</v>
      </c>
      <c r="AC1945" s="207" t="s">
        <v>2112</v>
      </c>
      <c r="AD1945" s="213">
        <v>2</v>
      </c>
    </row>
    <row r="1946" spans="28:30" x14ac:dyDescent="0.3">
      <c r="AB1946" s="207" t="s">
        <v>1713</v>
      </c>
      <c r="AC1946" s="207" t="s">
        <v>2113</v>
      </c>
      <c r="AD1946" s="213">
        <v>6</v>
      </c>
    </row>
    <row r="1947" spans="28:30" x14ac:dyDescent="0.3">
      <c r="AB1947" s="207" t="s">
        <v>371</v>
      </c>
      <c r="AC1947" s="207" t="s">
        <v>2114</v>
      </c>
      <c r="AD1947" s="213">
        <v>8</v>
      </c>
    </row>
    <row r="1948" spans="28:30" x14ac:dyDescent="0.3">
      <c r="AB1948" s="207" t="s">
        <v>1916</v>
      </c>
      <c r="AC1948" s="207" t="s">
        <v>2115</v>
      </c>
      <c r="AD1948" s="213">
        <v>5</v>
      </c>
    </row>
    <row r="1949" spans="28:30" x14ac:dyDescent="0.3">
      <c r="AB1949" s="207" t="s">
        <v>1951</v>
      </c>
      <c r="AC1949" s="207" t="s">
        <v>2116</v>
      </c>
      <c r="AD1949" s="213">
        <v>6</v>
      </c>
    </row>
    <row r="1950" spans="28:30" x14ac:dyDescent="0.3">
      <c r="AB1950" s="207" t="s">
        <v>1713</v>
      </c>
      <c r="AC1950" s="207" t="s">
        <v>2117</v>
      </c>
      <c r="AD1950" s="213">
        <v>6</v>
      </c>
    </row>
    <row r="1951" spans="28:30" x14ac:dyDescent="0.3">
      <c r="AB1951" s="207" t="s">
        <v>247</v>
      </c>
      <c r="AC1951" s="207" t="s">
        <v>2118</v>
      </c>
      <c r="AD1951" s="213">
        <v>2</v>
      </c>
    </row>
    <row r="1952" spans="28:30" x14ac:dyDescent="0.3">
      <c r="AB1952" s="207" t="s">
        <v>371</v>
      </c>
      <c r="AC1952" s="207" t="s">
        <v>2119</v>
      </c>
      <c r="AD1952" s="213">
        <v>8</v>
      </c>
    </row>
    <row r="1953" spans="28:30" x14ac:dyDescent="0.3">
      <c r="AB1953" s="207" t="s">
        <v>247</v>
      </c>
      <c r="AC1953" s="207" t="s">
        <v>2120</v>
      </c>
      <c r="AD1953" s="213">
        <v>6</v>
      </c>
    </row>
    <row r="1954" spans="28:30" x14ac:dyDescent="0.3">
      <c r="AB1954" s="207" t="s">
        <v>371</v>
      </c>
      <c r="AC1954" s="207" t="s">
        <v>2121</v>
      </c>
      <c r="AD1954" s="213">
        <v>8</v>
      </c>
    </row>
    <row r="1955" spans="28:30" x14ac:dyDescent="0.3">
      <c r="AB1955" s="207" t="s">
        <v>371</v>
      </c>
      <c r="AC1955" s="207" t="s">
        <v>2122</v>
      </c>
      <c r="AD1955" s="213">
        <v>8</v>
      </c>
    </row>
    <row r="1956" spans="28:30" x14ac:dyDescent="0.3">
      <c r="AB1956" s="207" t="s">
        <v>1713</v>
      </c>
      <c r="AC1956" s="207" t="s">
        <v>2123</v>
      </c>
      <c r="AD1956" s="213">
        <v>6</v>
      </c>
    </row>
    <row r="1957" spans="28:30" x14ac:dyDescent="0.3">
      <c r="AB1957" s="207" t="s">
        <v>1916</v>
      </c>
      <c r="AC1957" s="207" t="s">
        <v>2124</v>
      </c>
      <c r="AD1957" s="213">
        <v>8</v>
      </c>
    </row>
    <row r="1958" spans="28:30" x14ac:dyDescent="0.3">
      <c r="AB1958" s="207" t="s">
        <v>247</v>
      </c>
      <c r="AC1958" s="207" t="s">
        <v>2125</v>
      </c>
      <c r="AD1958" s="213">
        <v>2</v>
      </c>
    </row>
    <row r="1959" spans="28:30" x14ac:dyDescent="0.3">
      <c r="AB1959" s="207" t="s">
        <v>231</v>
      </c>
      <c r="AC1959" s="207" t="s">
        <v>2126</v>
      </c>
      <c r="AD1959" s="213">
        <v>4</v>
      </c>
    </row>
    <row r="1960" spans="28:30" x14ac:dyDescent="0.3">
      <c r="AB1960" s="207" t="s">
        <v>247</v>
      </c>
      <c r="AC1960" s="207" t="s">
        <v>2127</v>
      </c>
      <c r="AD1960" s="213">
        <v>3</v>
      </c>
    </row>
    <row r="1961" spans="28:30" x14ac:dyDescent="0.3">
      <c r="AB1961" s="207" t="s">
        <v>1713</v>
      </c>
      <c r="AC1961" s="207" t="s">
        <v>2128</v>
      </c>
      <c r="AD1961" s="213">
        <v>6</v>
      </c>
    </row>
    <row r="1962" spans="28:30" x14ac:dyDescent="0.3">
      <c r="AB1962" s="207" t="s">
        <v>1713</v>
      </c>
      <c r="AC1962" s="207" t="s">
        <v>2129</v>
      </c>
      <c r="AD1962" s="213">
        <v>6</v>
      </c>
    </row>
    <row r="1963" spans="28:30" x14ac:dyDescent="0.3">
      <c r="AB1963" s="207" t="s">
        <v>1916</v>
      </c>
      <c r="AC1963" s="207" t="s">
        <v>2130</v>
      </c>
      <c r="AD1963" s="213">
        <v>5</v>
      </c>
    </row>
    <row r="1964" spans="28:30" x14ac:dyDescent="0.3">
      <c r="AB1964" s="207" t="s">
        <v>1916</v>
      </c>
      <c r="AC1964" s="207" t="s">
        <v>2131</v>
      </c>
      <c r="AD1964" s="213">
        <v>5</v>
      </c>
    </row>
    <row r="1965" spans="28:30" x14ac:dyDescent="0.3">
      <c r="AB1965" s="207" t="s">
        <v>1951</v>
      </c>
      <c r="AC1965" s="207" t="s">
        <v>2132</v>
      </c>
      <c r="AD1965" s="213">
        <v>6</v>
      </c>
    </row>
    <row r="1966" spans="28:30" x14ac:dyDescent="0.3">
      <c r="AB1966" s="207" t="s">
        <v>247</v>
      </c>
      <c r="AC1966" s="207" t="s">
        <v>2133</v>
      </c>
      <c r="AD1966" s="213">
        <v>2</v>
      </c>
    </row>
    <row r="1967" spans="28:30" x14ac:dyDescent="0.3">
      <c r="AB1967" s="207" t="s">
        <v>1713</v>
      </c>
      <c r="AC1967" s="207" t="s">
        <v>2134</v>
      </c>
      <c r="AD1967" s="213">
        <v>6</v>
      </c>
    </row>
    <row r="1968" spans="28:30" x14ac:dyDescent="0.3">
      <c r="AB1968" s="207" t="s">
        <v>247</v>
      </c>
      <c r="AC1968" s="207" t="s">
        <v>2135</v>
      </c>
      <c r="AD1968" s="213">
        <v>4</v>
      </c>
    </row>
    <row r="1969" spans="28:30" x14ac:dyDescent="0.3">
      <c r="AB1969" s="207" t="s">
        <v>1736</v>
      </c>
      <c r="AC1969" s="207" t="s">
        <v>2136</v>
      </c>
      <c r="AD1969" s="213">
        <v>8</v>
      </c>
    </row>
    <row r="1970" spans="28:30" x14ac:dyDescent="0.3">
      <c r="AB1970" s="207" t="s">
        <v>1951</v>
      </c>
      <c r="AC1970" s="207" t="s">
        <v>2137</v>
      </c>
      <c r="AD1970" s="213">
        <v>6</v>
      </c>
    </row>
    <row r="1971" spans="28:30" x14ac:dyDescent="0.3">
      <c r="AB1971" s="207" t="s">
        <v>225</v>
      </c>
      <c r="AC1971" s="207" t="s">
        <v>2138</v>
      </c>
      <c r="AD1971" s="213">
        <v>3</v>
      </c>
    </row>
    <row r="1972" spans="28:30" x14ac:dyDescent="0.3">
      <c r="AB1972" s="207" t="s">
        <v>1736</v>
      </c>
      <c r="AC1972" s="207" t="s">
        <v>2139</v>
      </c>
      <c r="AD1972" s="213">
        <v>7</v>
      </c>
    </row>
    <row r="1973" spans="28:30" x14ac:dyDescent="0.3">
      <c r="AB1973" s="207" t="s">
        <v>371</v>
      </c>
      <c r="AC1973" s="207" t="s">
        <v>2140</v>
      </c>
      <c r="AD1973" s="213">
        <v>8</v>
      </c>
    </row>
    <row r="1974" spans="28:30" x14ac:dyDescent="0.3">
      <c r="AB1974" s="207" t="s">
        <v>371</v>
      </c>
      <c r="AC1974" s="207" t="s">
        <v>2141</v>
      </c>
      <c r="AD1974" s="213">
        <v>8</v>
      </c>
    </row>
    <row r="1975" spans="28:30" x14ac:dyDescent="0.3">
      <c r="AB1975" s="207" t="s">
        <v>371</v>
      </c>
      <c r="AC1975" s="207" t="s">
        <v>2142</v>
      </c>
      <c r="AD1975" s="213">
        <v>8</v>
      </c>
    </row>
    <row r="1976" spans="28:30" x14ac:dyDescent="0.3">
      <c r="AB1976" s="207" t="s">
        <v>247</v>
      </c>
      <c r="AC1976" s="207" t="s">
        <v>2143</v>
      </c>
      <c r="AD1976" s="213">
        <v>4</v>
      </c>
    </row>
    <row r="1977" spans="28:30" x14ac:dyDescent="0.3">
      <c r="AB1977" s="207" t="s">
        <v>1916</v>
      </c>
      <c r="AC1977" s="207" t="s">
        <v>2144</v>
      </c>
      <c r="AD1977" s="213">
        <v>5</v>
      </c>
    </row>
    <row r="1978" spans="28:30" x14ac:dyDescent="0.3">
      <c r="AB1978" s="207" t="s">
        <v>371</v>
      </c>
      <c r="AC1978" s="207" t="s">
        <v>2145</v>
      </c>
      <c r="AD1978" s="213">
        <v>8</v>
      </c>
    </row>
    <row r="1979" spans="28:30" x14ac:dyDescent="0.3">
      <c r="AB1979" s="207" t="s">
        <v>1916</v>
      </c>
      <c r="AC1979" s="207" t="s">
        <v>2146</v>
      </c>
      <c r="AD1979" s="213">
        <v>5</v>
      </c>
    </row>
    <row r="1980" spans="28:30" x14ac:dyDescent="0.3">
      <c r="AB1980" s="207" t="s">
        <v>1951</v>
      </c>
      <c r="AC1980" s="207" t="s">
        <v>2147</v>
      </c>
      <c r="AD1980" s="213">
        <v>6</v>
      </c>
    </row>
    <row r="1981" spans="28:30" x14ac:dyDescent="0.3">
      <c r="AB1981" s="207" t="s">
        <v>1713</v>
      </c>
      <c r="AC1981" s="207" t="s">
        <v>2148</v>
      </c>
      <c r="AD1981" s="213">
        <v>6</v>
      </c>
    </row>
    <row r="1982" spans="28:30" x14ac:dyDescent="0.3">
      <c r="AB1982" s="207" t="s">
        <v>247</v>
      </c>
      <c r="AC1982" s="207" t="s">
        <v>2149</v>
      </c>
      <c r="AD1982" s="213">
        <v>2</v>
      </c>
    </row>
    <row r="1983" spans="28:30" x14ac:dyDescent="0.3">
      <c r="AB1983" s="207" t="s">
        <v>371</v>
      </c>
      <c r="AC1983" s="207" t="s">
        <v>2150</v>
      </c>
      <c r="AD1983" s="213">
        <v>7</v>
      </c>
    </row>
    <row r="1984" spans="28:30" x14ac:dyDescent="0.3">
      <c r="AB1984" s="207" t="s">
        <v>1951</v>
      </c>
      <c r="AC1984" s="207" t="s">
        <v>2151</v>
      </c>
      <c r="AD1984" s="213">
        <v>6</v>
      </c>
    </row>
    <row r="1985" spans="28:30" x14ac:dyDescent="0.3">
      <c r="AB1985" s="207" t="s">
        <v>1713</v>
      </c>
      <c r="AC1985" s="207" t="s">
        <v>2152</v>
      </c>
      <c r="AD1985" s="213">
        <v>6</v>
      </c>
    </row>
    <row r="1986" spans="28:30" x14ac:dyDescent="0.3">
      <c r="AB1986" s="207" t="s">
        <v>1736</v>
      </c>
      <c r="AC1986" s="207" t="s">
        <v>2153</v>
      </c>
      <c r="AD1986" s="213">
        <v>7</v>
      </c>
    </row>
    <row r="1987" spans="28:30" x14ac:dyDescent="0.3">
      <c r="AB1987" s="207" t="s">
        <v>1951</v>
      </c>
      <c r="AC1987" s="207" t="s">
        <v>2154</v>
      </c>
      <c r="AD1987" s="213">
        <v>6</v>
      </c>
    </row>
    <row r="1988" spans="28:30" x14ac:dyDescent="0.3">
      <c r="AB1988" s="207" t="s">
        <v>371</v>
      </c>
      <c r="AC1988" s="207" t="s">
        <v>2155</v>
      </c>
      <c r="AD1988" s="213">
        <v>7</v>
      </c>
    </row>
    <row r="1989" spans="28:30" x14ac:dyDescent="0.3">
      <c r="AB1989" s="207" t="s">
        <v>215</v>
      </c>
      <c r="AC1989" s="207" t="s">
        <v>2156</v>
      </c>
      <c r="AD1989" s="213">
        <v>8</v>
      </c>
    </row>
    <row r="1990" spans="28:30" x14ac:dyDescent="0.3">
      <c r="AB1990" s="207" t="s">
        <v>1713</v>
      </c>
      <c r="AC1990" s="207" t="s">
        <v>2157</v>
      </c>
      <c r="AD1990" s="213">
        <v>6</v>
      </c>
    </row>
    <row r="1991" spans="28:30" x14ac:dyDescent="0.3">
      <c r="AB1991" s="207" t="s">
        <v>2158</v>
      </c>
      <c r="AC1991" s="207" t="s">
        <v>2159</v>
      </c>
      <c r="AD1991" s="213">
        <v>5</v>
      </c>
    </row>
    <row r="1992" spans="28:30" x14ac:dyDescent="0.3">
      <c r="AB1992" s="207" t="s">
        <v>247</v>
      </c>
      <c r="AC1992" s="207" t="s">
        <v>2160</v>
      </c>
      <c r="AD1992" s="213">
        <v>3</v>
      </c>
    </row>
    <row r="1993" spans="28:30" x14ac:dyDescent="0.3">
      <c r="AB1993" s="207" t="s">
        <v>1713</v>
      </c>
      <c r="AC1993" s="207" t="s">
        <v>2161</v>
      </c>
      <c r="AD1993" s="213">
        <v>6</v>
      </c>
    </row>
    <row r="1994" spans="28:30" x14ac:dyDescent="0.3">
      <c r="AB1994" s="207" t="s">
        <v>1713</v>
      </c>
      <c r="AC1994" s="207" t="s">
        <v>2162</v>
      </c>
      <c r="AD1994" s="213">
        <v>6</v>
      </c>
    </row>
    <row r="1995" spans="28:30" x14ac:dyDescent="0.3">
      <c r="AB1995" s="207" t="s">
        <v>371</v>
      </c>
      <c r="AC1995" s="207" t="s">
        <v>2163</v>
      </c>
      <c r="AD1995" s="213">
        <v>5</v>
      </c>
    </row>
    <row r="1996" spans="28:30" x14ac:dyDescent="0.3">
      <c r="AB1996" s="207" t="s">
        <v>371</v>
      </c>
      <c r="AC1996" s="207" t="s">
        <v>2164</v>
      </c>
      <c r="AD1996" s="213">
        <v>7</v>
      </c>
    </row>
    <row r="1997" spans="28:30" x14ac:dyDescent="0.3">
      <c r="AB1997" s="207" t="s">
        <v>1736</v>
      </c>
      <c r="AC1997" s="207" t="s">
        <v>2165</v>
      </c>
      <c r="AD1997" s="213">
        <v>7</v>
      </c>
    </row>
    <row r="1998" spans="28:30" x14ac:dyDescent="0.3">
      <c r="AB1998" s="207" t="s">
        <v>1713</v>
      </c>
      <c r="AC1998" s="207" t="s">
        <v>2166</v>
      </c>
      <c r="AD1998" s="213">
        <v>6</v>
      </c>
    </row>
    <row r="1999" spans="28:30" x14ac:dyDescent="0.3">
      <c r="AB1999" s="207" t="s">
        <v>215</v>
      </c>
      <c r="AC1999" s="207" t="s">
        <v>2167</v>
      </c>
      <c r="AD1999" s="213">
        <v>8</v>
      </c>
    </row>
    <row r="2000" spans="28:30" x14ac:dyDescent="0.3">
      <c r="AB2000" s="207" t="s">
        <v>215</v>
      </c>
      <c r="AC2000" s="207" t="s">
        <v>2168</v>
      </c>
      <c r="AD2000" s="213">
        <v>8</v>
      </c>
    </row>
    <row r="2001" spans="28:30" x14ac:dyDescent="0.3">
      <c r="AB2001" s="207" t="s">
        <v>231</v>
      </c>
      <c r="AC2001" s="207" t="s">
        <v>2169</v>
      </c>
      <c r="AD2001" s="213">
        <v>6</v>
      </c>
    </row>
    <row r="2002" spans="28:30" x14ac:dyDescent="0.3">
      <c r="AB2002" s="207" t="s">
        <v>1713</v>
      </c>
      <c r="AC2002" s="207" t="s">
        <v>2170</v>
      </c>
      <c r="AD2002" s="213">
        <v>6</v>
      </c>
    </row>
    <row r="2003" spans="28:30" x14ac:dyDescent="0.3">
      <c r="AB2003" s="207" t="s">
        <v>2171</v>
      </c>
      <c r="AC2003" s="207" t="s">
        <v>2172</v>
      </c>
      <c r="AD2003" s="213">
        <v>8</v>
      </c>
    </row>
    <row r="2004" spans="28:30" x14ac:dyDescent="0.3">
      <c r="AB2004" s="207" t="s">
        <v>1713</v>
      </c>
      <c r="AC2004" s="207" t="s">
        <v>2173</v>
      </c>
      <c r="AD2004" s="213">
        <v>6</v>
      </c>
    </row>
    <row r="2005" spans="28:30" x14ac:dyDescent="0.3">
      <c r="AB2005" s="207" t="s">
        <v>2158</v>
      </c>
      <c r="AC2005" s="207" t="s">
        <v>2174</v>
      </c>
      <c r="AD2005" s="213">
        <v>6</v>
      </c>
    </row>
    <row r="2006" spans="28:30" x14ac:dyDescent="0.3">
      <c r="AB2006" s="207" t="s">
        <v>371</v>
      </c>
      <c r="AC2006" s="207" t="s">
        <v>2175</v>
      </c>
      <c r="AD2006" s="213">
        <v>8</v>
      </c>
    </row>
    <row r="2007" spans="28:30" x14ac:dyDescent="0.3">
      <c r="AB2007" s="207" t="s">
        <v>247</v>
      </c>
      <c r="AC2007" s="207" t="s">
        <v>2176</v>
      </c>
      <c r="AD2007" s="213">
        <v>2</v>
      </c>
    </row>
    <row r="2008" spans="28:30" x14ac:dyDescent="0.3">
      <c r="AB2008" s="207" t="s">
        <v>215</v>
      </c>
      <c r="AC2008" s="207" t="s">
        <v>2177</v>
      </c>
      <c r="AD2008" s="213">
        <v>8</v>
      </c>
    </row>
    <row r="2009" spans="28:30" x14ac:dyDescent="0.3">
      <c r="AB2009" s="207" t="s">
        <v>371</v>
      </c>
      <c r="AC2009" s="207" t="s">
        <v>2178</v>
      </c>
      <c r="AD2009" s="213">
        <v>7</v>
      </c>
    </row>
    <row r="2010" spans="28:30" x14ac:dyDescent="0.3">
      <c r="AB2010" s="207" t="s">
        <v>1713</v>
      </c>
      <c r="AC2010" s="207" t="s">
        <v>2179</v>
      </c>
      <c r="AD2010" s="213">
        <v>6</v>
      </c>
    </row>
    <row r="2011" spans="28:30" x14ac:dyDescent="0.3">
      <c r="AB2011" s="207" t="s">
        <v>215</v>
      </c>
      <c r="AC2011" s="207" t="s">
        <v>579</v>
      </c>
      <c r="AD2011" s="213">
        <v>8</v>
      </c>
    </row>
    <row r="2012" spans="28:30" x14ac:dyDescent="0.3">
      <c r="AB2012" s="207" t="s">
        <v>2158</v>
      </c>
      <c r="AC2012" s="207" t="s">
        <v>2180</v>
      </c>
      <c r="AD2012" s="213">
        <v>6</v>
      </c>
    </row>
    <row r="2013" spans="28:30" x14ac:dyDescent="0.3">
      <c r="AB2013" s="207" t="s">
        <v>2158</v>
      </c>
      <c r="AC2013" s="207" t="s">
        <v>5857</v>
      </c>
      <c r="AD2013" s="213">
        <v>5</v>
      </c>
    </row>
    <row r="2014" spans="28:30" x14ac:dyDescent="0.3">
      <c r="AB2014" s="207" t="s">
        <v>247</v>
      </c>
      <c r="AC2014" s="207" t="s">
        <v>2181</v>
      </c>
      <c r="AD2014" s="213">
        <v>3</v>
      </c>
    </row>
    <row r="2015" spans="28:30" x14ac:dyDescent="0.3">
      <c r="AB2015" s="207" t="s">
        <v>1736</v>
      </c>
      <c r="AC2015" s="207" t="s">
        <v>2182</v>
      </c>
      <c r="AD2015" s="213">
        <v>6</v>
      </c>
    </row>
    <row r="2016" spans="28:30" x14ac:dyDescent="0.3">
      <c r="AB2016" s="207" t="s">
        <v>215</v>
      </c>
      <c r="AC2016" s="207" t="s">
        <v>2183</v>
      </c>
      <c r="AD2016" s="213">
        <v>8</v>
      </c>
    </row>
    <row r="2017" spans="28:30" x14ac:dyDescent="0.3">
      <c r="AB2017" s="207" t="s">
        <v>1951</v>
      </c>
      <c r="AC2017" s="207" t="s">
        <v>2184</v>
      </c>
      <c r="AD2017" s="213">
        <v>6</v>
      </c>
    </row>
    <row r="2018" spans="28:30" x14ac:dyDescent="0.3">
      <c r="AB2018" s="207" t="s">
        <v>1951</v>
      </c>
      <c r="AC2018" s="207" t="s">
        <v>2185</v>
      </c>
      <c r="AD2018" s="213">
        <v>6</v>
      </c>
    </row>
    <row r="2019" spans="28:30" x14ac:dyDescent="0.3">
      <c r="AB2019" s="207" t="s">
        <v>1951</v>
      </c>
      <c r="AC2019" s="207" t="s">
        <v>2186</v>
      </c>
      <c r="AD2019" s="213">
        <v>5</v>
      </c>
    </row>
    <row r="2020" spans="28:30" x14ac:dyDescent="0.3">
      <c r="AB2020" s="207" t="s">
        <v>2158</v>
      </c>
      <c r="AC2020" s="207" t="s">
        <v>2187</v>
      </c>
      <c r="AD2020" s="213">
        <v>5</v>
      </c>
    </row>
    <row r="2021" spans="28:30" x14ac:dyDescent="0.3">
      <c r="AB2021" s="207" t="s">
        <v>1951</v>
      </c>
      <c r="AC2021" s="207" t="s">
        <v>2188</v>
      </c>
      <c r="AD2021" s="213">
        <v>5</v>
      </c>
    </row>
    <row r="2022" spans="28:30" x14ac:dyDescent="0.3">
      <c r="AB2022" s="207" t="s">
        <v>371</v>
      </c>
      <c r="AC2022" s="207" t="s">
        <v>2189</v>
      </c>
      <c r="AD2022" s="213">
        <v>5</v>
      </c>
    </row>
    <row r="2023" spans="28:30" x14ac:dyDescent="0.3">
      <c r="AB2023" s="207" t="s">
        <v>2158</v>
      </c>
      <c r="AC2023" s="207" t="s">
        <v>2190</v>
      </c>
      <c r="AD2023" s="213">
        <v>6</v>
      </c>
    </row>
    <row r="2024" spans="28:30" x14ac:dyDescent="0.3">
      <c r="AB2024" s="207" t="s">
        <v>1713</v>
      </c>
      <c r="AC2024" s="207" t="s">
        <v>2191</v>
      </c>
      <c r="AD2024" s="213">
        <v>6</v>
      </c>
    </row>
    <row r="2025" spans="28:30" x14ac:dyDescent="0.3">
      <c r="AB2025" s="207" t="s">
        <v>247</v>
      </c>
      <c r="AC2025" s="207" t="s">
        <v>2192</v>
      </c>
      <c r="AD2025" s="213">
        <v>2</v>
      </c>
    </row>
    <row r="2026" spans="28:30" x14ac:dyDescent="0.3">
      <c r="AB2026" s="207" t="s">
        <v>2171</v>
      </c>
      <c r="AC2026" s="207" t="s">
        <v>2193</v>
      </c>
      <c r="AD2026" s="213">
        <v>8</v>
      </c>
    </row>
    <row r="2027" spans="28:30" x14ac:dyDescent="0.3">
      <c r="AB2027" s="207" t="s">
        <v>1951</v>
      </c>
      <c r="AC2027" s="207" t="s">
        <v>2194</v>
      </c>
      <c r="AD2027" s="213">
        <v>6</v>
      </c>
    </row>
    <row r="2028" spans="28:30" x14ac:dyDescent="0.3">
      <c r="AB2028" s="207" t="s">
        <v>2158</v>
      </c>
      <c r="AC2028" s="207" t="s">
        <v>2195</v>
      </c>
      <c r="AD2028" s="213">
        <v>5</v>
      </c>
    </row>
    <row r="2029" spans="28:30" x14ac:dyDescent="0.3">
      <c r="AB2029" s="207" t="s">
        <v>215</v>
      </c>
      <c r="AC2029" s="207" t="s">
        <v>2196</v>
      </c>
      <c r="AD2029" s="213">
        <v>7</v>
      </c>
    </row>
    <row r="2030" spans="28:30" x14ac:dyDescent="0.3">
      <c r="AB2030" s="207" t="s">
        <v>215</v>
      </c>
      <c r="AC2030" s="207" t="s">
        <v>2197</v>
      </c>
      <c r="AD2030" s="213">
        <v>5</v>
      </c>
    </row>
    <row r="2031" spans="28:30" x14ac:dyDescent="0.3">
      <c r="AB2031" s="207" t="s">
        <v>2171</v>
      </c>
      <c r="AC2031" s="207" t="s">
        <v>2198</v>
      </c>
      <c r="AD2031" s="213">
        <v>8</v>
      </c>
    </row>
    <row r="2032" spans="28:30" x14ac:dyDescent="0.3">
      <c r="AB2032" s="207" t="s">
        <v>2158</v>
      </c>
      <c r="AC2032" s="207" t="s">
        <v>2199</v>
      </c>
      <c r="AD2032" s="213">
        <v>5</v>
      </c>
    </row>
    <row r="2033" spans="28:30" x14ac:dyDescent="0.3">
      <c r="AB2033" s="207" t="s">
        <v>2158</v>
      </c>
      <c r="AC2033" s="207" t="s">
        <v>2200</v>
      </c>
      <c r="AD2033" s="213">
        <v>6</v>
      </c>
    </row>
    <row r="2034" spans="28:30" x14ac:dyDescent="0.3">
      <c r="AB2034" s="207" t="s">
        <v>2158</v>
      </c>
      <c r="AC2034" s="207" t="s">
        <v>2201</v>
      </c>
      <c r="AD2034" s="213">
        <v>6</v>
      </c>
    </row>
    <row r="2035" spans="28:30" x14ac:dyDescent="0.3">
      <c r="AB2035" s="207" t="s">
        <v>2158</v>
      </c>
      <c r="AC2035" s="207" t="s">
        <v>2202</v>
      </c>
      <c r="AD2035" s="213">
        <v>6</v>
      </c>
    </row>
    <row r="2036" spans="28:30" x14ac:dyDescent="0.3">
      <c r="AB2036" s="207" t="s">
        <v>1713</v>
      </c>
      <c r="AC2036" s="207" t="s">
        <v>2203</v>
      </c>
      <c r="AD2036" s="213">
        <v>6</v>
      </c>
    </row>
    <row r="2037" spans="28:30" x14ac:dyDescent="0.3">
      <c r="AB2037" s="207" t="s">
        <v>371</v>
      </c>
      <c r="AC2037" s="207" t="s">
        <v>2204</v>
      </c>
      <c r="AD2037" s="213">
        <v>5</v>
      </c>
    </row>
    <row r="2038" spans="28:30" x14ac:dyDescent="0.3">
      <c r="AB2038" s="207" t="s">
        <v>1689</v>
      </c>
      <c r="AC2038" s="207" t="s">
        <v>2205</v>
      </c>
      <c r="AD2038" s="213">
        <v>8</v>
      </c>
    </row>
    <row r="2039" spans="28:30" x14ac:dyDescent="0.3">
      <c r="AB2039" s="207" t="s">
        <v>217</v>
      </c>
      <c r="AC2039" s="207" t="s">
        <v>2206</v>
      </c>
      <c r="AD2039" s="213">
        <v>8</v>
      </c>
    </row>
    <row r="2040" spans="28:30" x14ac:dyDescent="0.3">
      <c r="AB2040" s="207" t="s">
        <v>217</v>
      </c>
      <c r="AC2040" s="207" t="s">
        <v>2207</v>
      </c>
      <c r="AD2040" s="213">
        <v>8</v>
      </c>
    </row>
    <row r="2041" spans="28:30" x14ac:dyDescent="0.3">
      <c r="AB2041" s="207" t="s">
        <v>215</v>
      </c>
      <c r="AC2041" s="207" t="s">
        <v>2208</v>
      </c>
      <c r="AD2041" s="213">
        <v>8</v>
      </c>
    </row>
    <row r="2042" spans="28:30" x14ac:dyDescent="0.3">
      <c r="AB2042" s="207" t="s">
        <v>217</v>
      </c>
      <c r="AC2042" s="207" t="s">
        <v>2209</v>
      </c>
      <c r="AD2042" s="213">
        <v>8</v>
      </c>
    </row>
    <row r="2043" spans="28:30" x14ac:dyDescent="0.3">
      <c r="AB2043" s="207" t="s">
        <v>217</v>
      </c>
      <c r="AC2043" s="207" t="s">
        <v>2210</v>
      </c>
      <c r="AD2043" s="213">
        <v>8</v>
      </c>
    </row>
    <row r="2044" spans="28:30" x14ac:dyDescent="0.3">
      <c r="AB2044" s="207" t="s">
        <v>217</v>
      </c>
      <c r="AC2044" s="207" t="s">
        <v>392</v>
      </c>
      <c r="AD2044" s="213">
        <v>8</v>
      </c>
    </row>
    <row r="2045" spans="28:30" x14ac:dyDescent="0.3">
      <c r="AB2045" s="207" t="s">
        <v>215</v>
      </c>
      <c r="AC2045" s="207" t="s">
        <v>2211</v>
      </c>
      <c r="AD2045" s="213">
        <v>8</v>
      </c>
    </row>
    <row r="2046" spans="28:30" x14ac:dyDescent="0.3">
      <c r="AB2046" s="207" t="s">
        <v>1689</v>
      </c>
      <c r="AC2046" s="207" t="s">
        <v>2212</v>
      </c>
      <c r="AD2046" s="213">
        <v>8</v>
      </c>
    </row>
    <row r="2047" spans="28:30" x14ac:dyDescent="0.3">
      <c r="AB2047" s="207" t="s">
        <v>217</v>
      </c>
      <c r="AC2047" s="207" t="s">
        <v>2213</v>
      </c>
      <c r="AD2047" s="213">
        <v>8</v>
      </c>
    </row>
    <row r="2048" spans="28:30" x14ac:dyDescent="0.3">
      <c r="AB2048" s="207" t="s">
        <v>215</v>
      </c>
      <c r="AC2048" s="207" t="s">
        <v>2214</v>
      </c>
      <c r="AD2048" s="213">
        <v>8</v>
      </c>
    </row>
    <row r="2049" spans="28:30" x14ac:dyDescent="0.3">
      <c r="AB2049" s="207" t="s">
        <v>215</v>
      </c>
      <c r="AC2049" s="207" t="s">
        <v>2215</v>
      </c>
      <c r="AD2049" s="213">
        <v>8</v>
      </c>
    </row>
    <row r="2050" spans="28:30" x14ac:dyDescent="0.3">
      <c r="AB2050" s="207" t="s">
        <v>217</v>
      </c>
      <c r="AC2050" s="207" t="s">
        <v>2216</v>
      </c>
      <c r="AD2050" s="213">
        <v>8</v>
      </c>
    </row>
    <row r="2051" spans="28:30" x14ac:dyDescent="0.3">
      <c r="AB2051" s="207" t="s">
        <v>371</v>
      </c>
      <c r="AC2051" s="207" t="s">
        <v>2217</v>
      </c>
      <c r="AD2051" s="213">
        <v>6</v>
      </c>
    </row>
    <row r="2052" spans="28:30" x14ac:dyDescent="0.3">
      <c r="AB2052" s="207" t="s">
        <v>215</v>
      </c>
      <c r="AC2052" s="207" t="s">
        <v>1919</v>
      </c>
      <c r="AD2052" s="213">
        <v>7</v>
      </c>
    </row>
    <row r="2053" spans="28:30" x14ac:dyDescent="0.3">
      <c r="AB2053" s="207" t="s">
        <v>1689</v>
      </c>
      <c r="AC2053" s="207" t="s">
        <v>2218</v>
      </c>
      <c r="AD2053" s="213">
        <v>8</v>
      </c>
    </row>
    <row r="2054" spans="28:30" x14ac:dyDescent="0.3">
      <c r="AB2054" s="207" t="s">
        <v>215</v>
      </c>
      <c r="AC2054" s="207" t="s">
        <v>2219</v>
      </c>
      <c r="AD2054" s="213">
        <v>8</v>
      </c>
    </row>
    <row r="2055" spans="28:30" x14ac:dyDescent="0.3">
      <c r="AB2055" s="207" t="s">
        <v>215</v>
      </c>
      <c r="AC2055" s="207" t="s">
        <v>2220</v>
      </c>
      <c r="AD2055" s="213">
        <v>8</v>
      </c>
    </row>
    <row r="2056" spans="28:30" x14ac:dyDescent="0.3">
      <c r="AB2056" s="207" t="s">
        <v>215</v>
      </c>
      <c r="AC2056" s="207" t="s">
        <v>2221</v>
      </c>
      <c r="AD2056" s="213">
        <v>8</v>
      </c>
    </row>
    <row r="2057" spans="28:30" x14ac:dyDescent="0.3">
      <c r="AB2057" s="207" t="s">
        <v>1689</v>
      </c>
      <c r="AC2057" s="207" t="s">
        <v>2222</v>
      </c>
      <c r="AD2057" s="213">
        <v>8</v>
      </c>
    </row>
    <row r="2058" spans="28:30" x14ac:dyDescent="0.3">
      <c r="AB2058" s="207" t="s">
        <v>215</v>
      </c>
      <c r="AC2058" s="207" t="s">
        <v>2223</v>
      </c>
      <c r="AD2058" s="213">
        <v>8</v>
      </c>
    </row>
    <row r="2059" spans="28:30" x14ac:dyDescent="0.3">
      <c r="AB2059" s="207" t="s">
        <v>371</v>
      </c>
      <c r="AC2059" s="207" t="s">
        <v>2224</v>
      </c>
      <c r="AD2059" s="213">
        <v>5</v>
      </c>
    </row>
    <row r="2060" spans="28:30" x14ac:dyDescent="0.3">
      <c r="AB2060" s="207" t="s">
        <v>247</v>
      </c>
      <c r="AC2060" s="207" t="s">
        <v>2225</v>
      </c>
      <c r="AD2060" s="213">
        <v>5</v>
      </c>
    </row>
    <row r="2061" spans="28:30" x14ac:dyDescent="0.3">
      <c r="AB2061" s="207" t="s">
        <v>215</v>
      </c>
      <c r="AC2061" s="207" t="s">
        <v>2226</v>
      </c>
      <c r="AD2061" s="213">
        <v>7</v>
      </c>
    </row>
    <row r="2062" spans="28:30" x14ac:dyDescent="0.3">
      <c r="AB2062" s="207" t="s">
        <v>371</v>
      </c>
      <c r="AC2062" s="207" t="s">
        <v>2227</v>
      </c>
      <c r="AD2062" s="213">
        <v>5</v>
      </c>
    </row>
    <row r="2063" spans="28:30" x14ac:dyDescent="0.3">
      <c r="AB2063" s="207" t="s">
        <v>1689</v>
      </c>
      <c r="AC2063" s="207" t="s">
        <v>2228</v>
      </c>
      <c r="AD2063" s="213">
        <v>8</v>
      </c>
    </row>
    <row r="2064" spans="28:30" x14ac:dyDescent="0.3">
      <c r="AB2064" s="207" t="s">
        <v>371</v>
      </c>
      <c r="AC2064" s="207" t="s">
        <v>2229</v>
      </c>
      <c r="AD2064" s="213">
        <v>8</v>
      </c>
    </row>
    <row r="2065" spans="28:30" x14ac:dyDescent="0.3">
      <c r="AB2065" s="207" t="s">
        <v>371</v>
      </c>
      <c r="AC2065" s="207" t="s">
        <v>2230</v>
      </c>
      <c r="AD2065" s="213">
        <v>5</v>
      </c>
    </row>
    <row r="2066" spans="28:30" x14ac:dyDescent="0.3">
      <c r="AB2066" s="207" t="s">
        <v>371</v>
      </c>
      <c r="AC2066" s="207" t="s">
        <v>2231</v>
      </c>
      <c r="AD2066" s="213">
        <v>5</v>
      </c>
    </row>
    <row r="2067" spans="28:30" x14ac:dyDescent="0.3">
      <c r="AB2067" s="207" t="s">
        <v>215</v>
      </c>
      <c r="AC2067" s="207" t="s">
        <v>2232</v>
      </c>
      <c r="AD2067" s="213">
        <v>8</v>
      </c>
    </row>
    <row r="2068" spans="28:30" x14ac:dyDescent="0.3">
      <c r="AB2068" s="207" t="s">
        <v>1689</v>
      </c>
      <c r="AC2068" s="207" t="s">
        <v>2233</v>
      </c>
      <c r="AD2068" s="213">
        <v>8</v>
      </c>
    </row>
    <row r="2069" spans="28:30" x14ac:dyDescent="0.3">
      <c r="AB2069" s="207" t="s">
        <v>1689</v>
      </c>
      <c r="AC2069" s="207" t="s">
        <v>26</v>
      </c>
      <c r="AD2069" s="213">
        <v>8</v>
      </c>
    </row>
    <row r="2070" spans="28:30" x14ac:dyDescent="0.3">
      <c r="AB2070" s="207" t="s">
        <v>231</v>
      </c>
      <c r="AC2070" s="207" t="s">
        <v>2234</v>
      </c>
      <c r="AD2070" s="213">
        <v>3</v>
      </c>
    </row>
    <row r="2071" spans="28:30" x14ac:dyDescent="0.3">
      <c r="AB2071" s="207" t="s">
        <v>1689</v>
      </c>
      <c r="AC2071" s="207" t="s">
        <v>2235</v>
      </c>
      <c r="AD2071" s="213">
        <v>8</v>
      </c>
    </row>
    <row r="2072" spans="28:30" x14ac:dyDescent="0.3">
      <c r="AB2072" s="207" t="s">
        <v>215</v>
      </c>
      <c r="AC2072" s="207" t="s">
        <v>2236</v>
      </c>
      <c r="AD2072" s="213">
        <v>8</v>
      </c>
    </row>
    <row r="2073" spans="28:30" x14ac:dyDescent="0.3">
      <c r="AB2073" s="207" t="s">
        <v>215</v>
      </c>
      <c r="AC2073" s="207" t="s">
        <v>2237</v>
      </c>
      <c r="AD2073" s="213">
        <v>8</v>
      </c>
    </row>
    <row r="2074" spans="28:30" x14ac:dyDescent="0.3">
      <c r="AB2074" s="207" t="s">
        <v>215</v>
      </c>
      <c r="AC2074" s="207" t="s">
        <v>2238</v>
      </c>
      <c r="AD2074" s="213">
        <v>8</v>
      </c>
    </row>
    <row r="2075" spans="28:30" x14ac:dyDescent="0.3">
      <c r="AB2075" s="207" t="s">
        <v>215</v>
      </c>
      <c r="AC2075" s="207" t="s">
        <v>2239</v>
      </c>
      <c r="AD2075" s="213">
        <v>8</v>
      </c>
    </row>
    <row r="2076" spans="28:30" x14ac:dyDescent="0.3">
      <c r="AB2076" s="207" t="s">
        <v>371</v>
      </c>
      <c r="AC2076" s="207" t="s">
        <v>2240</v>
      </c>
      <c r="AD2076" s="213">
        <v>7</v>
      </c>
    </row>
    <row r="2077" spans="28:30" x14ac:dyDescent="0.3">
      <c r="AB2077" s="207" t="s">
        <v>371</v>
      </c>
      <c r="AC2077" s="207" t="s">
        <v>2241</v>
      </c>
      <c r="AD2077" s="213">
        <v>5</v>
      </c>
    </row>
    <row r="2078" spans="28:30" x14ac:dyDescent="0.3">
      <c r="AB2078" s="207" t="s">
        <v>215</v>
      </c>
      <c r="AC2078" s="207" t="s">
        <v>2242</v>
      </c>
      <c r="AD2078" s="213">
        <v>8</v>
      </c>
    </row>
    <row r="2079" spans="28:30" x14ac:dyDescent="0.3">
      <c r="AB2079" s="207" t="s">
        <v>371</v>
      </c>
      <c r="AC2079" s="207" t="s">
        <v>2243</v>
      </c>
      <c r="AD2079" s="213">
        <v>5</v>
      </c>
    </row>
    <row r="2080" spans="28:30" x14ac:dyDescent="0.3">
      <c r="AB2080" s="207" t="s">
        <v>215</v>
      </c>
      <c r="AC2080" s="207" t="s">
        <v>2244</v>
      </c>
      <c r="AD2080" s="213">
        <v>8</v>
      </c>
    </row>
    <row r="2081" spans="28:30" x14ac:dyDescent="0.3">
      <c r="AB2081" s="207" t="s">
        <v>371</v>
      </c>
      <c r="AC2081" s="207" t="s">
        <v>2245</v>
      </c>
      <c r="AD2081" s="213">
        <v>5</v>
      </c>
    </row>
    <row r="2082" spans="28:30" x14ac:dyDescent="0.3">
      <c r="AB2082" s="207" t="s">
        <v>371</v>
      </c>
      <c r="AC2082" s="207" t="s">
        <v>2246</v>
      </c>
      <c r="AD2082" s="213">
        <v>5</v>
      </c>
    </row>
    <row r="2083" spans="28:30" x14ac:dyDescent="0.3">
      <c r="AB2083" s="207" t="s">
        <v>215</v>
      </c>
      <c r="AC2083" s="207" t="s">
        <v>2247</v>
      </c>
      <c r="AD2083" s="213">
        <v>8</v>
      </c>
    </row>
    <row r="2084" spans="28:30" x14ac:dyDescent="0.3">
      <c r="AB2084" s="207" t="s">
        <v>215</v>
      </c>
      <c r="AC2084" s="207" t="s">
        <v>2248</v>
      </c>
      <c r="AD2084" s="213">
        <v>8</v>
      </c>
    </row>
    <row r="2085" spans="28:30" x14ac:dyDescent="0.3">
      <c r="AB2085" s="207" t="s">
        <v>215</v>
      </c>
      <c r="AC2085" s="207" t="s">
        <v>1816</v>
      </c>
      <c r="AD2085" s="213">
        <v>8</v>
      </c>
    </row>
    <row r="2086" spans="28:30" x14ac:dyDescent="0.3">
      <c r="AB2086" s="207" t="s">
        <v>215</v>
      </c>
      <c r="AC2086" s="207" t="s">
        <v>2249</v>
      </c>
      <c r="AD2086" s="213">
        <v>8</v>
      </c>
    </row>
    <row r="2087" spans="28:30" x14ac:dyDescent="0.3">
      <c r="AB2087" s="207" t="s">
        <v>371</v>
      </c>
      <c r="AC2087" s="207" t="s">
        <v>2250</v>
      </c>
      <c r="AD2087" s="213">
        <v>6</v>
      </c>
    </row>
    <row r="2088" spans="28:30" x14ac:dyDescent="0.3">
      <c r="AB2088" s="207" t="s">
        <v>371</v>
      </c>
      <c r="AC2088" s="207" t="s">
        <v>2251</v>
      </c>
      <c r="AD2088" s="213">
        <v>6</v>
      </c>
    </row>
    <row r="2089" spans="28:30" x14ac:dyDescent="0.3">
      <c r="AB2089" s="207" t="s">
        <v>371</v>
      </c>
      <c r="AC2089" s="207" t="s">
        <v>2252</v>
      </c>
      <c r="AD2089" s="213">
        <v>8</v>
      </c>
    </row>
    <row r="2090" spans="28:30" x14ac:dyDescent="0.3">
      <c r="AB2090" s="207" t="s">
        <v>1736</v>
      </c>
      <c r="AC2090" s="207" t="s">
        <v>2253</v>
      </c>
      <c r="AD2090" s="213">
        <v>8</v>
      </c>
    </row>
    <row r="2091" spans="28:30" x14ac:dyDescent="0.3">
      <c r="AB2091" s="207" t="s">
        <v>215</v>
      </c>
      <c r="AC2091" s="207" t="s">
        <v>2254</v>
      </c>
      <c r="AD2091" s="213">
        <v>8</v>
      </c>
    </row>
    <row r="2092" spans="28:30" x14ac:dyDescent="0.3">
      <c r="AB2092" s="207" t="s">
        <v>371</v>
      </c>
      <c r="AC2092" s="207" t="s">
        <v>2255</v>
      </c>
      <c r="AD2092" s="213">
        <v>5</v>
      </c>
    </row>
    <row r="2093" spans="28:30" x14ac:dyDescent="0.3">
      <c r="AB2093" s="207" t="s">
        <v>247</v>
      </c>
      <c r="AC2093" s="207" t="s">
        <v>2256</v>
      </c>
      <c r="AD2093" s="213">
        <v>5</v>
      </c>
    </row>
    <row r="2094" spans="28:30" x14ac:dyDescent="0.3">
      <c r="AB2094" s="207" t="s">
        <v>215</v>
      </c>
      <c r="AC2094" s="207" t="s">
        <v>2257</v>
      </c>
      <c r="AD2094" s="213">
        <v>8</v>
      </c>
    </row>
    <row r="2095" spans="28:30" x14ac:dyDescent="0.3">
      <c r="AB2095" s="207" t="s">
        <v>217</v>
      </c>
      <c r="AC2095" s="207" t="s">
        <v>2258</v>
      </c>
      <c r="AD2095" s="213">
        <v>8</v>
      </c>
    </row>
    <row r="2096" spans="28:30" x14ac:dyDescent="0.3">
      <c r="AB2096" s="207" t="s">
        <v>217</v>
      </c>
      <c r="AC2096" s="207" t="s">
        <v>2259</v>
      </c>
      <c r="AD2096" s="213">
        <v>8</v>
      </c>
    </row>
    <row r="2097" spans="28:30" x14ac:dyDescent="0.3">
      <c r="AB2097" s="207" t="s">
        <v>215</v>
      </c>
      <c r="AC2097" s="207" t="s">
        <v>2260</v>
      </c>
      <c r="AD2097" s="213">
        <v>8</v>
      </c>
    </row>
    <row r="2098" spans="28:30" x14ac:dyDescent="0.3">
      <c r="AB2098" s="207" t="s">
        <v>215</v>
      </c>
      <c r="AC2098" s="207" t="s">
        <v>2261</v>
      </c>
      <c r="AD2098" s="213">
        <v>7</v>
      </c>
    </row>
    <row r="2099" spans="28:30" x14ac:dyDescent="0.3">
      <c r="AB2099" s="207" t="s">
        <v>215</v>
      </c>
      <c r="AC2099" s="207" t="s">
        <v>2262</v>
      </c>
      <c r="AD2099" s="213">
        <v>8</v>
      </c>
    </row>
    <row r="2100" spans="28:30" x14ac:dyDescent="0.3">
      <c r="AB2100" s="207" t="s">
        <v>371</v>
      </c>
      <c r="AC2100" s="207" t="s">
        <v>2263</v>
      </c>
      <c r="AD2100" s="213">
        <v>5</v>
      </c>
    </row>
    <row r="2101" spans="28:30" x14ac:dyDescent="0.3">
      <c r="AB2101" s="207" t="s">
        <v>371</v>
      </c>
      <c r="AC2101" s="207" t="s">
        <v>2264</v>
      </c>
      <c r="AD2101" s="213">
        <v>8</v>
      </c>
    </row>
    <row r="2102" spans="28:30" x14ac:dyDescent="0.3">
      <c r="AB2102" s="207" t="s">
        <v>371</v>
      </c>
      <c r="AC2102" s="207" t="s">
        <v>2265</v>
      </c>
      <c r="AD2102" s="213">
        <v>5</v>
      </c>
    </row>
    <row r="2103" spans="28:30" x14ac:dyDescent="0.3">
      <c r="AB2103" s="207" t="s">
        <v>247</v>
      </c>
      <c r="AC2103" s="207" t="s">
        <v>2266</v>
      </c>
      <c r="AD2103" s="213">
        <v>5</v>
      </c>
    </row>
    <row r="2104" spans="28:30" x14ac:dyDescent="0.3">
      <c r="AB2104" s="207" t="s">
        <v>371</v>
      </c>
      <c r="AC2104" s="207" t="s">
        <v>2267</v>
      </c>
      <c r="AD2104" s="213">
        <v>5</v>
      </c>
    </row>
    <row r="2105" spans="28:30" x14ac:dyDescent="0.3">
      <c r="AB2105" s="207" t="s">
        <v>371</v>
      </c>
      <c r="AC2105" s="207" t="s">
        <v>2268</v>
      </c>
      <c r="AD2105" s="213">
        <v>8</v>
      </c>
    </row>
    <row r="2106" spans="28:30" x14ac:dyDescent="0.3">
      <c r="AB2106" s="207" t="s">
        <v>215</v>
      </c>
      <c r="AC2106" s="207" t="s">
        <v>2269</v>
      </c>
      <c r="AD2106" s="213">
        <v>8</v>
      </c>
    </row>
    <row r="2107" spans="28:30" x14ac:dyDescent="0.3">
      <c r="AB2107" s="207" t="s">
        <v>215</v>
      </c>
      <c r="AC2107" s="207" t="s">
        <v>2270</v>
      </c>
      <c r="AD2107" s="213">
        <v>8</v>
      </c>
    </row>
    <row r="2108" spans="28:30" x14ac:dyDescent="0.3">
      <c r="AB2108" s="207" t="s">
        <v>215</v>
      </c>
      <c r="AC2108" s="207" t="s">
        <v>1243</v>
      </c>
      <c r="AD2108" s="213">
        <v>6</v>
      </c>
    </row>
    <row r="2109" spans="28:30" x14ac:dyDescent="0.3">
      <c r="AB2109" s="207" t="s">
        <v>371</v>
      </c>
      <c r="AC2109" s="207" t="s">
        <v>2271</v>
      </c>
      <c r="AD2109" s="213">
        <v>8</v>
      </c>
    </row>
    <row r="2110" spans="28:30" x14ac:dyDescent="0.3">
      <c r="AB2110" s="207" t="s">
        <v>215</v>
      </c>
      <c r="AC2110" s="207" t="s">
        <v>2272</v>
      </c>
      <c r="AD2110" s="213">
        <v>8</v>
      </c>
    </row>
    <row r="2111" spans="28:30" x14ac:dyDescent="0.3">
      <c r="AB2111" s="207" t="s">
        <v>54</v>
      </c>
      <c r="AC2111" s="207" t="s">
        <v>2273</v>
      </c>
      <c r="AD2111" s="213">
        <v>8</v>
      </c>
    </row>
    <row r="2112" spans="28:30" x14ac:dyDescent="0.3">
      <c r="AB2112" s="207" t="s">
        <v>215</v>
      </c>
      <c r="AC2112" s="207" t="s">
        <v>333</v>
      </c>
      <c r="AD2112" s="213">
        <v>8</v>
      </c>
    </row>
    <row r="2113" spans="28:30" x14ac:dyDescent="0.3">
      <c r="AB2113" s="207" t="s">
        <v>371</v>
      </c>
      <c r="AC2113" s="207" t="s">
        <v>2274</v>
      </c>
      <c r="AD2113" s="213">
        <v>8</v>
      </c>
    </row>
    <row r="2114" spans="28:30" x14ac:dyDescent="0.3">
      <c r="AB2114" s="207" t="s">
        <v>247</v>
      </c>
      <c r="AC2114" s="207" t="s">
        <v>2275</v>
      </c>
      <c r="AD2114" s="213">
        <v>5</v>
      </c>
    </row>
    <row r="2115" spans="28:30" x14ac:dyDescent="0.3">
      <c r="AB2115" s="207" t="s">
        <v>215</v>
      </c>
      <c r="AC2115" s="207" t="s">
        <v>2276</v>
      </c>
      <c r="AD2115" s="213">
        <v>8</v>
      </c>
    </row>
    <row r="2116" spans="28:30" x14ac:dyDescent="0.3">
      <c r="AB2116" s="207" t="s">
        <v>217</v>
      </c>
      <c r="AC2116" s="207" t="s">
        <v>2277</v>
      </c>
      <c r="AD2116" s="213">
        <v>8</v>
      </c>
    </row>
    <row r="2117" spans="28:30" x14ac:dyDescent="0.3">
      <c r="AB2117" s="207" t="s">
        <v>215</v>
      </c>
      <c r="AC2117" s="207" t="s">
        <v>2278</v>
      </c>
      <c r="AD2117" s="213">
        <v>7</v>
      </c>
    </row>
    <row r="2118" spans="28:30" x14ac:dyDescent="0.3">
      <c r="AB2118" s="207" t="s">
        <v>247</v>
      </c>
      <c r="AC2118" s="207" t="s">
        <v>2279</v>
      </c>
      <c r="AD2118" s="213">
        <v>3</v>
      </c>
    </row>
    <row r="2119" spans="28:30" x14ac:dyDescent="0.3">
      <c r="AB2119" s="207" t="s">
        <v>54</v>
      </c>
      <c r="AC2119" s="207" t="s">
        <v>2280</v>
      </c>
      <c r="AD2119" s="213">
        <v>8</v>
      </c>
    </row>
    <row r="2120" spans="28:30" x14ac:dyDescent="0.3">
      <c r="AB2120" s="207" t="s">
        <v>215</v>
      </c>
      <c r="AC2120" s="207" t="s">
        <v>2281</v>
      </c>
      <c r="AD2120" s="213">
        <v>8</v>
      </c>
    </row>
    <row r="2121" spans="28:30" x14ac:dyDescent="0.3">
      <c r="AB2121" s="207" t="s">
        <v>215</v>
      </c>
      <c r="AC2121" s="207" t="s">
        <v>2282</v>
      </c>
      <c r="AD2121" s="213">
        <v>6</v>
      </c>
    </row>
    <row r="2122" spans="28:30" x14ac:dyDescent="0.3">
      <c r="AB2122" s="207" t="s">
        <v>215</v>
      </c>
      <c r="AC2122" s="207" t="s">
        <v>2283</v>
      </c>
      <c r="AD2122" s="213">
        <v>8</v>
      </c>
    </row>
    <row r="2123" spans="28:30" x14ac:dyDescent="0.3">
      <c r="AB2123" s="207" t="s">
        <v>215</v>
      </c>
      <c r="AC2123" s="207" t="s">
        <v>2284</v>
      </c>
      <c r="AD2123" s="213">
        <v>7</v>
      </c>
    </row>
    <row r="2124" spans="28:30" x14ac:dyDescent="0.3">
      <c r="AB2124" s="207" t="s">
        <v>215</v>
      </c>
      <c r="AC2124" s="207" t="s">
        <v>2285</v>
      </c>
      <c r="AD2124" s="213">
        <v>7</v>
      </c>
    </row>
    <row r="2125" spans="28:30" x14ac:dyDescent="0.3">
      <c r="AB2125" s="207" t="s">
        <v>54</v>
      </c>
      <c r="AC2125" s="207" t="s">
        <v>2286</v>
      </c>
      <c r="AD2125" s="213">
        <v>8</v>
      </c>
    </row>
    <row r="2126" spans="28:30" x14ac:dyDescent="0.3">
      <c r="AB2126" s="207" t="s">
        <v>215</v>
      </c>
      <c r="AC2126" s="207" t="s">
        <v>2287</v>
      </c>
      <c r="AD2126" s="213">
        <v>8</v>
      </c>
    </row>
    <row r="2127" spans="28:30" x14ac:dyDescent="0.3">
      <c r="AB2127" s="207" t="s">
        <v>215</v>
      </c>
      <c r="AC2127" s="207" t="s">
        <v>2288</v>
      </c>
      <c r="AD2127" s="213">
        <v>7</v>
      </c>
    </row>
    <row r="2128" spans="28:30" x14ac:dyDescent="0.3">
      <c r="AB2128" s="207" t="s">
        <v>215</v>
      </c>
      <c r="AC2128" s="207" t="s">
        <v>2289</v>
      </c>
      <c r="AD2128" s="213">
        <v>7</v>
      </c>
    </row>
    <row r="2129" spans="28:30" x14ac:dyDescent="0.3">
      <c r="AB2129" s="207" t="s">
        <v>215</v>
      </c>
      <c r="AC2129" s="207" t="s">
        <v>2290</v>
      </c>
      <c r="AD2129" s="213">
        <v>8</v>
      </c>
    </row>
    <row r="2130" spans="28:30" x14ac:dyDescent="0.3">
      <c r="AB2130" s="207" t="s">
        <v>371</v>
      </c>
      <c r="AC2130" s="207" t="s">
        <v>2291</v>
      </c>
      <c r="AD2130" s="213">
        <v>8</v>
      </c>
    </row>
    <row r="2131" spans="28:30" x14ac:dyDescent="0.3">
      <c r="AB2131" s="207" t="s">
        <v>247</v>
      </c>
      <c r="AC2131" s="207" t="s">
        <v>2292</v>
      </c>
      <c r="AD2131" s="213">
        <v>3</v>
      </c>
    </row>
    <row r="2132" spans="28:30" x14ac:dyDescent="0.3">
      <c r="AB2132" s="207" t="s">
        <v>371</v>
      </c>
      <c r="AC2132" s="207" t="s">
        <v>2293</v>
      </c>
      <c r="AD2132" s="213">
        <v>5</v>
      </c>
    </row>
    <row r="2133" spans="28:30" x14ac:dyDescent="0.3">
      <c r="AB2133" s="207" t="s">
        <v>247</v>
      </c>
      <c r="AC2133" s="207" t="s">
        <v>2294</v>
      </c>
      <c r="AD2133" s="213">
        <v>3</v>
      </c>
    </row>
    <row r="2134" spans="28:30" x14ac:dyDescent="0.3">
      <c r="AB2134" s="207" t="s">
        <v>54</v>
      </c>
      <c r="AC2134" s="207" t="s">
        <v>2295</v>
      </c>
      <c r="AD2134" s="213">
        <v>8</v>
      </c>
    </row>
    <row r="2135" spans="28:30" x14ac:dyDescent="0.3">
      <c r="AB2135" s="207" t="s">
        <v>215</v>
      </c>
      <c r="AC2135" s="207" t="s">
        <v>2296</v>
      </c>
      <c r="AD2135" s="213">
        <v>7</v>
      </c>
    </row>
    <row r="2136" spans="28:30" x14ac:dyDescent="0.3">
      <c r="AB2136" s="207" t="s">
        <v>215</v>
      </c>
      <c r="AC2136" s="207" t="s">
        <v>2297</v>
      </c>
      <c r="AD2136" s="213">
        <v>7</v>
      </c>
    </row>
    <row r="2137" spans="28:30" x14ac:dyDescent="0.3">
      <c r="AB2137" s="207" t="s">
        <v>54</v>
      </c>
      <c r="AC2137" s="207" t="s">
        <v>1285</v>
      </c>
      <c r="AD2137" s="213">
        <v>8</v>
      </c>
    </row>
    <row r="2138" spans="28:30" x14ac:dyDescent="0.3">
      <c r="AB2138" s="207" t="s">
        <v>54</v>
      </c>
      <c r="AC2138" s="207" t="s">
        <v>2298</v>
      </c>
      <c r="AD2138" s="213">
        <v>8</v>
      </c>
    </row>
    <row r="2139" spans="28:30" x14ac:dyDescent="0.3">
      <c r="AB2139" s="207" t="s">
        <v>371</v>
      </c>
      <c r="AC2139" s="207" t="s">
        <v>2299</v>
      </c>
      <c r="AD2139" s="213">
        <v>6</v>
      </c>
    </row>
    <row r="2140" spans="28:30" x14ac:dyDescent="0.3">
      <c r="AB2140" s="207" t="s">
        <v>54</v>
      </c>
      <c r="AC2140" s="207" t="s">
        <v>2300</v>
      </c>
      <c r="AD2140" s="213">
        <v>8</v>
      </c>
    </row>
    <row r="2141" spans="28:30" x14ac:dyDescent="0.3">
      <c r="AB2141" s="207" t="s">
        <v>54</v>
      </c>
      <c r="AC2141" s="207" t="s">
        <v>2301</v>
      </c>
      <c r="AD2141" s="213">
        <v>8</v>
      </c>
    </row>
    <row r="2142" spans="28:30" x14ac:dyDescent="0.3">
      <c r="AB2142" s="207" t="s">
        <v>54</v>
      </c>
      <c r="AC2142" s="207" t="s">
        <v>2302</v>
      </c>
      <c r="AD2142" s="213">
        <v>8</v>
      </c>
    </row>
    <row r="2143" spans="28:30" x14ac:dyDescent="0.3">
      <c r="AB2143" s="207" t="s">
        <v>54</v>
      </c>
      <c r="AC2143" s="207" t="s">
        <v>2303</v>
      </c>
      <c r="AD2143" s="213">
        <v>8</v>
      </c>
    </row>
    <row r="2144" spans="28:30" x14ac:dyDescent="0.3">
      <c r="AB2144" s="207" t="s">
        <v>54</v>
      </c>
      <c r="AC2144" s="207" t="s">
        <v>2304</v>
      </c>
      <c r="AD2144" s="213">
        <v>8</v>
      </c>
    </row>
    <row r="2145" spans="28:30" x14ac:dyDescent="0.3">
      <c r="AB2145" s="207" t="s">
        <v>1713</v>
      </c>
      <c r="AC2145" s="207" t="s">
        <v>2305</v>
      </c>
      <c r="AD2145" s="213">
        <v>6</v>
      </c>
    </row>
    <row r="2146" spans="28:30" x14ac:dyDescent="0.3">
      <c r="AB2146" s="207" t="s">
        <v>54</v>
      </c>
      <c r="AC2146" s="207" t="s">
        <v>2306</v>
      </c>
      <c r="AD2146" s="213">
        <v>8</v>
      </c>
    </row>
    <row r="2147" spans="28:30" x14ac:dyDescent="0.3">
      <c r="AB2147" s="207" t="s">
        <v>54</v>
      </c>
      <c r="AC2147" s="207" t="s">
        <v>2307</v>
      </c>
      <c r="AD2147" s="213">
        <v>8</v>
      </c>
    </row>
    <row r="2148" spans="28:30" x14ac:dyDescent="0.3">
      <c r="AB2148" s="207" t="s">
        <v>247</v>
      </c>
      <c r="AC2148" s="207" t="s">
        <v>2308</v>
      </c>
      <c r="AD2148" s="213">
        <v>3</v>
      </c>
    </row>
    <row r="2149" spans="28:30" x14ac:dyDescent="0.3">
      <c r="AB2149" s="207" t="s">
        <v>247</v>
      </c>
      <c r="AC2149" s="207" t="s">
        <v>2309</v>
      </c>
      <c r="AD2149" s="213">
        <v>3</v>
      </c>
    </row>
    <row r="2150" spans="28:30" x14ac:dyDescent="0.3">
      <c r="AB2150" s="207" t="s">
        <v>215</v>
      </c>
      <c r="AC2150" s="207" t="s">
        <v>2310</v>
      </c>
      <c r="AD2150" s="213">
        <v>7</v>
      </c>
    </row>
    <row r="2151" spans="28:30" x14ac:dyDescent="0.3">
      <c r="AB2151" s="207" t="s">
        <v>54</v>
      </c>
      <c r="AC2151" s="207" t="s">
        <v>2311</v>
      </c>
      <c r="AD2151" s="213">
        <v>8</v>
      </c>
    </row>
    <row r="2152" spans="28:30" x14ac:dyDescent="0.3">
      <c r="AB2152" s="207" t="s">
        <v>215</v>
      </c>
      <c r="AC2152" s="207" t="s">
        <v>2312</v>
      </c>
      <c r="AD2152" s="213">
        <v>6</v>
      </c>
    </row>
    <row r="2153" spans="28:30" x14ac:dyDescent="0.3">
      <c r="AB2153" s="207" t="s">
        <v>54</v>
      </c>
      <c r="AC2153" s="207" t="s">
        <v>2313</v>
      </c>
      <c r="AD2153" s="213">
        <v>8</v>
      </c>
    </row>
    <row r="2154" spans="28:30" x14ac:dyDescent="0.3">
      <c r="AB2154" s="207" t="s">
        <v>247</v>
      </c>
      <c r="AC2154" s="207" t="s">
        <v>2314</v>
      </c>
      <c r="AD2154" s="213">
        <v>5</v>
      </c>
    </row>
    <row r="2155" spans="28:30" x14ac:dyDescent="0.3">
      <c r="AB2155" s="207" t="s">
        <v>247</v>
      </c>
      <c r="AC2155" s="207" t="s">
        <v>2315</v>
      </c>
      <c r="AD2155" s="213">
        <v>5</v>
      </c>
    </row>
    <row r="2156" spans="28:30" x14ac:dyDescent="0.3">
      <c r="AB2156" s="207" t="s">
        <v>215</v>
      </c>
      <c r="AC2156" s="207" t="s">
        <v>2316</v>
      </c>
      <c r="AD2156" s="213">
        <v>6</v>
      </c>
    </row>
    <row r="2157" spans="28:30" x14ac:dyDescent="0.3">
      <c r="AB2157" s="207" t="s">
        <v>247</v>
      </c>
      <c r="AC2157" s="207" t="s">
        <v>2317</v>
      </c>
      <c r="AD2157" s="213">
        <v>3</v>
      </c>
    </row>
    <row r="2158" spans="28:30" x14ac:dyDescent="0.3">
      <c r="AB2158" s="207" t="s">
        <v>215</v>
      </c>
      <c r="AC2158" s="207" t="s">
        <v>2318</v>
      </c>
      <c r="AD2158" s="213">
        <v>7</v>
      </c>
    </row>
    <row r="2159" spans="28:30" x14ac:dyDescent="0.3">
      <c r="AB2159" s="207" t="s">
        <v>371</v>
      </c>
      <c r="AC2159" s="207" t="s">
        <v>2319</v>
      </c>
      <c r="AD2159" s="213">
        <v>6</v>
      </c>
    </row>
    <row r="2160" spans="28:30" x14ac:dyDescent="0.3">
      <c r="AB2160" s="207" t="s">
        <v>215</v>
      </c>
      <c r="AC2160" s="207" t="s">
        <v>2320</v>
      </c>
      <c r="AD2160" s="213">
        <v>6</v>
      </c>
    </row>
    <row r="2161" spans="28:30" x14ac:dyDescent="0.3">
      <c r="AB2161" s="207" t="s">
        <v>215</v>
      </c>
      <c r="AC2161" s="207" t="s">
        <v>2321</v>
      </c>
      <c r="AD2161" s="213">
        <v>7</v>
      </c>
    </row>
    <row r="2162" spans="28:30" x14ac:dyDescent="0.3">
      <c r="AB2162" s="207" t="s">
        <v>371</v>
      </c>
      <c r="AC2162" s="207" t="s">
        <v>2322</v>
      </c>
      <c r="AD2162" s="213">
        <v>5</v>
      </c>
    </row>
    <row r="2163" spans="28:30" x14ac:dyDescent="0.3">
      <c r="AB2163" s="207" t="s">
        <v>217</v>
      </c>
      <c r="AC2163" s="207" t="s">
        <v>2323</v>
      </c>
      <c r="AD2163" s="213">
        <v>8</v>
      </c>
    </row>
    <row r="2164" spans="28:30" x14ac:dyDescent="0.3">
      <c r="AB2164" s="207" t="s">
        <v>54</v>
      </c>
      <c r="AC2164" s="207" t="s">
        <v>2324</v>
      </c>
      <c r="AD2164" s="213">
        <v>8</v>
      </c>
    </row>
    <row r="2165" spans="28:30" x14ac:dyDescent="0.3">
      <c r="AB2165" s="207" t="s">
        <v>371</v>
      </c>
      <c r="AC2165" s="207" t="s">
        <v>2325</v>
      </c>
      <c r="AD2165" s="213">
        <v>6</v>
      </c>
    </row>
    <row r="2166" spans="28:30" x14ac:dyDescent="0.3">
      <c r="AB2166" s="207" t="s">
        <v>247</v>
      </c>
      <c r="AC2166" s="207" t="s">
        <v>2326</v>
      </c>
      <c r="AD2166" s="213">
        <v>5</v>
      </c>
    </row>
    <row r="2167" spans="28:30" x14ac:dyDescent="0.3">
      <c r="AB2167" s="207" t="s">
        <v>1689</v>
      </c>
      <c r="AC2167" s="207" t="s">
        <v>2327</v>
      </c>
      <c r="AD2167" s="213">
        <v>8</v>
      </c>
    </row>
    <row r="2168" spans="28:30" x14ac:dyDescent="0.3">
      <c r="AB2168" s="207" t="s">
        <v>1951</v>
      </c>
      <c r="AC2168" s="207" t="s">
        <v>2328</v>
      </c>
      <c r="AD2168" s="213">
        <v>8</v>
      </c>
    </row>
    <row r="2169" spans="28:30" x14ac:dyDescent="0.3">
      <c r="AB2169" s="207" t="s">
        <v>54</v>
      </c>
      <c r="AC2169" s="207" t="s">
        <v>2329</v>
      </c>
      <c r="AD2169" s="213">
        <v>8</v>
      </c>
    </row>
    <row r="2170" spans="28:30" x14ac:dyDescent="0.3">
      <c r="AB2170" s="207" t="s">
        <v>215</v>
      </c>
      <c r="AC2170" s="207" t="s">
        <v>2330</v>
      </c>
      <c r="AD2170" s="213">
        <v>7</v>
      </c>
    </row>
    <row r="2171" spans="28:30" x14ac:dyDescent="0.3">
      <c r="AB2171" s="207" t="s">
        <v>371</v>
      </c>
      <c r="AC2171" s="207" t="s">
        <v>2331</v>
      </c>
      <c r="AD2171" s="213">
        <v>5</v>
      </c>
    </row>
    <row r="2172" spans="28:30" x14ac:dyDescent="0.3">
      <c r="AB2172" s="207" t="s">
        <v>1713</v>
      </c>
      <c r="AC2172" s="207" t="s">
        <v>2332</v>
      </c>
      <c r="AD2172" s="213">
        <v>6</v>
      </c>
    </row>
    <row r="2173" spans="28:30" x14ac:dyDescent="0.3">
      <c r="AB2173" s="207" t="s">
        <v>2158</v>
      </c>
      <c r="AC2173" s="207" t="s">
        <v>2333</v>
      </c>
      <c r="AD2173" s="213">
        <v>6</v>
      </c>
    </row>
    <row r="2174" spans="28:30" x14ac:dyDescent="0.3">
      <c r="AB2174" s="207" t="s">
        <v>247</v>
      </c>
      <c r="AC2174" s="207" t="s">
        <v>2334</v>
      </c>
      <c r="AD2174" s="213">
        <v>3</v>
      </c>
    </row>
    <row r="2175" spans="28:30" x14ac:dyDescent="0.3">
      <c r="AB2175" s="207" t="s">
        <v>215</v>
      </c>
      <c r="AC2175" s="207" t="s">
        <v>2335</v>
      </c>
      <c r="AD2175" s="213">
        <v>6</v>
      </c>
    </row>
    <row r="2176" spans="28:30" x14ac:dyDescent="0.3">
      <c r="AB2176" s="207" t="s">
        <v>247</v>
      </c>
      <c r="AC2176" s="207" t="s">
        <v>2336</v>
      </c>
      <c r="AD2176" s="213">
        <v>5</v>
      </c>
    </row>
    <row r="2177" spans="28:30" x14ac:dyDescent="0.3">
      <c r="AB2177" s="207" t="s">
        <v>247</v>
      </c>
      <c r="AC2177" s="207" t="s">
        <v>2337</v>
      </c>
      <c r="AD2177" s="213">
        <v>5</v>
      </c>
    </row>
    <row r="2178" spans="28:30" x14ac:dyDescent="0.3">
      <c r="AB2178" s="207" t="s">
        <v>54</v>
      </c>
      <c r="AC2178" s="207" t="s">
        <v>2338</v>
      </c>
      <c r="AD2178" s="213">
        <v>8</v>
      </c>
    </row>
    <row r="2179" spans="28:30" x14ac:dyDescent="0.3">
      <c r="AB2179" s="207" t="s">
        <v>217</v>
      </c>
      <c r="AC2179" s="207" t="s">
        <v>2339</v>
      </c>
      <c r="AD2179" s="213">
        <v>8</v>
      </c>
    </row>
    <row r="2180" spans="28:30" x14ac:dyDescent="0.3">
      <c r="AB2180" s="207" t="s">
        <v>215</v>
      </c>
      <c r="AC2180" s="207" t="s">
        <v>1828</v>
      </c>
      <c r="AD2180" s="213">
        <v>7</v>
      </c>
    </row>
    <row r="2181" spans="28:30" x14ac:dyDescent="0.3">
      <c r="AB2181" s="207" t="s">
        <v>371</v>
      </c>
      <c r="AC2181" s="207" t="s">
        <v>2340</v>
      </c>
      <c r="AD2181" s="213">
        <v>8</v>
      </c>
    </row>
    <row r="2182" spans="28:30" x14ac:dyDescent="0.3">
      <c r="AB2182" s="207" t="s">
        <v>247</v>
      </c>
      <c r="AC2182" s="207" t="s">
        <v>2341</v>
      </c>
      <c r="AD2182" s="213">
        <v>5</v>
      </c>
    </row>
    <row r="2183" spans="28:30" x14ac:dyDescent="0.3">
      <c r="AB2183" s="207" t="s">
        <v>247</v>
      </c>
      <c r="AC2183" s="207" t="s">
        <v>2342</v>
      </c>
      <c r="AD2183" s="213">
        <v>5</v>
      </c>
    </row>
    <row r="2184" spans="28:30" x14ac:dyDescent="0.3">
      <c r="AB2184" s="207" t="s">
        <v>54</v>
      </c>
      <c r="AC2184" s="207" t="s">
        <v>2343</v>
      </c>
      <c r="AD2184" s="213">
        <v>8</v>
      </c>
    </row>
    <row r="2185" spans="28:30" x14ac:dyDescent="0.3">
      <c r="AB2185" s="207" t="s">
        <v>54</v>
      </c>
      <c r="AC2185" s="207" t="s">
        <v>2344</v>
      </c>
      <c r="AD2185" s="213">
        <v>8</v>
      </c>
    </row>
    <row r="2186" spans="28:30" x14ac:dyDescent="0.3">
      <c r="AB2186" s="207" t="s">
        <v>247</v>
      </c>
      <c r="AC2186" s="207" t="s">
        <v>2345</v>
      </c>
      <c r="AD2186" s="213">
        <v>5</v>
      </c>
    </row>
    <row r="2187" spans="28:30" x14ac:dyDescent="0.3">
      <c r="AB2187" s="207" t="s">
        <v>247</v>
      </c>
      <c r="AC2187" s="207" t="s">
        <v>2346</v>
      </c>
      <c r="AD2187" s="213">
        <v>5</v>
      </c>
    </row>
    <row r="2188" spans="28:30" x14ac:dyDescent="0.3">
      <c r="AB2188" s="207" t="s">
        <v>1689</v>
      </c>
      <c r="AC2188" s="207" t="s">
        <v>1033</v>
      </c>
      <c r="AD2188" s="213">
        <v>8</v>
      </c>
    </row>
    <row r="2189" spans="28:30" x14ac:dyDescent="0.3">
      <c r="AB2189" s="207" t="s">
        <v>54</v>
      </c>
      <c r="AC2189" s="207" t="s">
        <v>2347</v>
      </c>
      <c r="AD2189" s="213">
        <v>8</v>
      </c>
    </row>
    <row r="2190" spans="28:30" x14ac:dyDescent="0.3">
      <c r="AB2190" s="207" t="s">
        <v>371</v>
      </c>
      <c r="AC2190" s="207" t="s">
        <v>2348</v>
      </c>
      <c r="AD2190" s="213">
        <v>5</v>
      </c>
    </row>
    <row r="2191" spans="28:30" x14ac:dyDescent="0.3">
      <c r="AB2191" s="207" t="s">
        <v>215</v>
      </c>
      <c r="AC2191" s="207" t="s">
        <v>2349</v>
      </c>
      <c r="AD2191" s="213">
        <v>7</v>
      </c>
    </row>
    <row r="2192" spans="28:30" x14ac:dyDescent="0.3">
      <c r="AB2192" s="207" t="s">
        <v>371</v>
      </c>
      <c r="AC2192" s="207" t="s">
        <v>2350</v>
      </c>
      <c r="AD2192" s="213">
        <v>8</v>
      </c>
    </row>
    <row r="2193" spans="28:30" x14ac:dyDescent="0.3">
      <c r="AB2193" s="207" t="s">
        <v>54</v>
      </c>
      <c r="AC2193" s="207" t="s">
        <v>2351</v>
      </c>
      <c r="AD2193" s="213">
        <v>8</v>
      </c>
    </row>
    <row r="2194" spans="28:30" x14ac:dyDescent="0.3">
      <c r="AB2194" s="207" t="s">
        <v>371</v>
      </c>
      <c r="AC2194" s="207" t="s">
        <v>2352</v>
      </c>
      <c r="AD2194" s="213">
        <v>6</v>
      </c>
    </row>
    <row r="2195" spans="28:30" x14ac:dyDescent="0.3">
      <c r="AB2195" s="207" t="s">
        <v>1689</v>
      </c>
      <c r="AC2195" s="207" t="s">
        <v>2353</v>
      </c>
      <c r="AD2195" s="213">
        <v>8</v>
      </c>
    </row>
    <row r="2196" spans="28:30" x14ac:dyDescent="0.3">
      <c r="AB2196" s="207" t="s">
        <v>247</v>
      </c>
      <c r="AC2196" s="207" t="s">
        <v>2354</v>
      </c>
      <c r="AD2196" s="213">
        <v>5</v>
      </c>
    </row>
    <row r="2197" spans="28:30" x14ac:dyDescent="0.3">
      <c r="AB2197" s="207" t="s">
        <v>1689</v>
      </c>
      <c r="AC2197" s="207" t="s">
        <v>2355</v>
      </c>
      <c r="AD2197" s="213">
        <v>8</v>
      </c>
    </row>
    <row r="2198" spans="28:30" x14ac:dyDescent="0.3">
      <c r="AB2198" s="207" t="s">
        <v>247</v>
      </c>
      <c r="AC2198" s="207" t="s">
        <v>2356</v>
      </c>
      <c r="AD2198" s="213">
        <v>5</v>
      </c>
    </row>
    <row r="2199" spans="28:30" x14ac:dyDescent="0.3">
      <c r="AB2199" s="207" t="s">
        <v>215</v>
      </c>
      <c r="AC2199" s="207" t="s">
        <v>2357</v>
      </c>
      <c r="AD2199" s="213">
        <v>8</v>
      </c>
    </row>
    <row r="2200" spans="28:30" x14ac:dyDescent="0.3">
      <c r="AB2200" s="207" t="s">
        <v>1689</v>
      </c>
      <c r="AC2200" s="207" t="s">
        <v>2358</v>
      </c>
      <c r="AD2200" s="213">
        <v>8</v>
      </c>
    </row>
    <row r="2201" spans="28:30" x14ac:dyDescent="0.3">
      <c r="AB2201" s="207" t="s">
        <v>1689</v>
      </c>
      <c r="AC2201" s="207" t="s">
        <v>2359</v>
      </c>
      <c r="AD2201" s="213">
        <v>8</v>
      </c>
    </row>
    <row r="2202" spans="28:30" x14ac:dyDescent="0.3">
      <c r="AB2202" s="207" t="s">
        <v>54</v>
      </c>
      <c r="AC2202" s="207" t="s">
        <v>2360</v>
      </c>
      <c r="AD2202" s="213">
        <v>8</v>
      </c>
    </row>
    <row r="2203" spans="28:30" x14ac:dyDescent="0.3">
      <c r="AB2203" s="207" t="s">
        <v>371</v>
      </c>
      <c r="AC2203" s="207" t="s">
        <v>2361</v>
      </c>
      <c r="AD2203" s="213">
        <v>5</v>
      </c>
    </row>
    <row r="2204" spans="28:30" x14ac:dyDescent="0.3">
      <c r="AB2204" s="207" t="s">
        <v>1689</v>
      </c>
      <c r="AC2204" s="207" t="s">
        <v>2362</v>
      </c>
      <c r="AD2204" s="213">
        <v>8</v>
      </c>
    </row>
    <row r="2205" spans="28:30" x14ac:dyDescent="0.3">
      <c r="AB2205" s="207" t="s">
        <v>1689</v>
      </c>
      <c r="AC2205" s="207" t="s">
        <v>2363</v>
      </c>
      <c r="AD2205" s="213">
        <v>8</v>
      </c>
    </row>
    <row r="2206" spans="28:30" x14ac:dyDescent="0.3">
      <c r="AB2206" s="207" t="s">
        <v>371</v>
      </c>
      <c r="AC2206" s="207" t="s">
        <v>2364</v>
      </c>
      <c r="AD2206" s="213">
        <v>6</v>
      </c>
    </row>
    <row r="2207" spans="28:30" x14ac:dyDescent="0.3">
      <c r="AB2207" s="207" t="s">
        <v>1689</v>
      </c>
      <c r="AC2207" s="207" t="s">
        <v>2365</v>
      </c>
      <c r="AD2207" s="213">
        <v>8</v>
      </c>
    </row>
    <row r="2208" spans="28:30" x14ac:dyDescent="0.3">
      <c r="AB2208" s="207" t="s">
        <v>1689</v>
      </c>
      <c r="AC2208" s="207" t="s">
        <v>2366</v>
      </c>
      <c r="AD2208" s="213">
        <v>8</v>
      </c>
    </row>
    <row r="2209" spans="28:30" x14ac:dyDescent="0.3">
      <c r="AB2209" s="207" t="s">
        <v>247</v>
      </c>
      <c r="AC2209" s="207" t="s">
        <v>2367</v>
      </c>
      <c r="AD2209" s="213">
        <v>6</v>
      </c>
    </row>
    <row r="2210" spans="28:30" x14ac:dyDescent="0.3">
      <c r="AB2210" s="207" t="s">
        <v>54</v>
      </c>
      <c r="AC2210" s="207" t="s">
        <v>2368</v>
      </c>
      <c r="AD2210" s="213">
        <v>8</v>
      </c>
    </row>
    <row r="2211" spans="28:30" x14ac:dyDescent="0.3">
      <c r="AB2211" s="207" t="s">
        <v>1689</v>
      </c>
      <c r="AC2211" s="207" t="s">
        <v>2369</v>
      </c>
      <c r="AD2211" s="213">
        <v>8</v>
      </c>
    </row>
    <row r="2212" spans="28:30" x14ac:dyDescent="0.3">
      <c r="AB2212" s="207" t="s">
        <v>1689</v>
      </c>
      <c r="AC2212" s="207" t="s">
        <v>2370</v>
      </c>
      <c r="AD2212" s="213">
        <v>8</v>
      </c>
    </row>
    <row r="2213" spans="28:30" x14ac:dyDescent="0.3">
      <c r="AB2213" s="207" t="s">
        <v>215</v>
      </c>
      <c r="AC2213" s="207" t="s">
        <v>2371</v>
      </c>
      <c r="AD2213" s="213">
        <v>7</v>
      </c>
    </row>
    <row r="2214" spans="28:30" x14ac:dyDescent="0.3">
      <c r="AB2214" s="207" t="s">
        <v>247</v>
      </c>
      <c r="AC2214" s="207" t="s">
        <v>2372</v>
      </c>
      <c r="AD2214" s="213">
        <v>5</v>
      </c>
    </row>
    <row r="2215" spans="28:30" x14ac:dyDescent="0.3">
      <c r="AB2215" s="207" t="s">
        <v>1736</v>
      </c>
      <c r="AC2215" s="207" t="s">
        <v>2373</v>
      </c>
      <c r="AD2215" s="213">
        <v>7</v>
      </c>
    </row>
    <row r="2216" spans="28:30" x14ac:dyDescent="0.3">
      <c r="AB2216" s="207" t="s">
        <v>215</v>
      </c>
      <c r="AC2216" s="207" t="s">
        <v>2374</v>
      </c>
      <c r="AD2216" s="213">
        <v>6</v>
      </c>
    </row>
    <row r="2217" spans="28:30" x14ac:dyDescent="0.3">
      <c r="AB2217" s="207" t="s">
        <v>1736</v>
      </c>
      <c r="AC2217" s="207" t="s">
        <v>2375</v>
      </c>
      <c r="AD2217" s="213">
        <v>7</v>
      </c>
    </row>
    <row r="2218" spans="28:30" x14ac:dyDescent="0.3">
      <c r="AB2218" s="207" t="s">
        <v>1713</v>
      </c>
      <c r="AC2218" s="207" t="s">
        <v>2376</v>
      </c>
      <c r="AD2218" s="213">
        <v>7</v>
      </c>
    </row>
    <row r="2219" spans="28:30" x14ac:dyDescent="0.3">
      <c r="AB2219" s="207" t="s">
        <v>1916</v>
      </c>
      <c r="AC2219" s="207" t="s">
        <v>2377</v>
      </c>
      <c r="AD2219" s="213">
        <v>7</v>
      </c>
    </row>
    <row r="2220" spans="28:30" x14ac:dyDescent="0.3">
      <c r="AB2220" s="207" t="s">
        <v>1713</v>
      </c>
      <c r="AC2220" s="207" t="s">
        <v>2378</v>
      </c>
      <c r="AD2220" s="213">
        <v>6</v>
      </c>
    </row>
    <row r="2221" spans="28:30" x14ac:dyDescent="0.3">
      <c r="AB2221" s="207" t="s">
        <v>217</v>
      </c>
      <c r="AC2221" s="207" t="s">
        <v>2379</v>
      </c>
      <c r="AD2221" s="213">
        <v>8</v>
      </c>
    </row>
    <row r="2222" spans="28:30" x14ac:dyDescent="0.3">
      <c r="AB2222" s="207" t="s">
        <v>247</v>
      </c>
      <c r="AC2222" s="207" t="s">
        <v>2380</v>
      </c>
      <c r="AD2222" s="213">
        <v>5</v>
      </c>
    </row>
    <row r="2223" spans="28:30" x14ac:dyDescent="0.3">
      <c r="AB2223" s="207" t="s">
        <v>371</v>
      </c>
      <c r="AC2223" s="207" t="s">
        <v>2381</v>
      </c>
      <c r="AD2223" s="213">
        <v>5</v>
      </c>
    </row>
    <row r="2224" spans="28:30" x14ac:dyDescent="0.3">
      <c r="AB2224" s="207" t="s">
        <v>371</v>
      </c>
      <c r="AC2224" s="207" t="s">
        <v>2382</v>
      </c>
      <c r="AD2224" s="213">
        <v>6</v>
      </c>
    </row>
    <row r="2225" spans="28:30" x14ac:dyDescent="0.3">
      <c r="AB2225" s="207" t="s">
        <v>1736</v>
      </c>
      <c r="AC2225" s="207" t="s">
        <v>2383</v>
      </c>
      <c r="AD2225" s="213">
        <v>6</v>
      </c>
    </row>
    <row r="2226" spans="28:30" x14ac:dyDescent="0.3">
      <c r="AB2226" s="207" t="s">
        <v>1689</v>
      </c>
      <c r="AC2226" s="207" t="s">
        <v>2384</v>
      </c>
      <c r="AD2226" s="213">
        <v>8</v>
      </c>
    </row>
    <row r="2227" spans="28:30" x14ac:dyDescent="0.3">
      <c r="AB2227" s="207" t="s">
        <v>1689</v>
      </c>
      <c r="AC2227" s="207" t="s">
        <v>510</v>
      </c>
      <c r="AD2227" s="213">
        <v>8</v>
      </c>
    </row>
    <row r="2228" spans="28:30" x14ac:dyDescent="0.3">
      <c r="AB2228" s="207" t="s">
        <v>247</v>
      </c>
      <c r="AC2228" s="207" t="s">
        <v>2385</v>
      </c>
      <c r="AD2228" s="213">
        <v>3</v>
      </c>
    </row>
    <row r="2229" spans="28:30" x14ac:dyDescent="0.3">
      <c r="AB2229" s="207" t="s">
        <v>247</v>
      </c>
      <c r="AC2229" s="207" t="s">
        <v>2386</v>
      </c>
      <c r="AD2229" s="213">
        <v>5</v>
      </c>
    </row>
    <row r="2230" spans="28:30" x14ac:dyDescent="0.3">
      <c r="AB2230" s="207" t="s">
        <v>371</v>
      </c>
      <c r="AC2230" s="207" t="s">
        <v>2387</v>
      </c>
      <c r="AD2230" s="213">
        <v>6</v>
      </c>
    </row>
    <row r="2231" spans="28:30" x14ac:dyDescent="0.3">
      <c r="AB2231" s="207" t="s">
        <v>1689</v>
      </c>
      <c r="AC2231" s="207" t="s">
        <v>2388</v>
      </c>
      <c r="AD2231" s="213">
        <v>8</v>
      </c>
    </row>
    <row r="2232" spans="28:30" x14ac:dyDescent="0.3">
      <c r="AB2232" s="207" t="s">
        <v>1689</v>
      </c>
      <c r="AC2232" s="207" t="s">
        <v>2389</v>
      </c>
      <c r="AD2232" s="213">
        <v>8</v>
      </c>
    </row>
    <row r="2233" spans="28:30" x14ac:dyDescent="0.3">
      <c r="AB2233" s="207" t="s">
        <v>1713</v>
      </c>
      <c r="AC2233" s="207" t="s">
        <v>2390</v>
      </c>
      <c r="AD2233" s="213">
        <v>6</v>
      </c>
    </row>
    <row r="2234" spans="28:30" x14ac:dyDescent="0.3">
      <c r="AB2234" s="207" t="s">
        <v>212</v>
      </c>
      <c r="AC2234" s="207" t="s">
        <v>2391</v>
      </c>
      <c r="AD2234" s="213">
        <v>3</v>
      </c>
    </row>
    <row r="2235" spans="28:30" x14ac:dyDescent="0.3">
      <c r="AB2235" s="207" t="s">
        <v>1689</v>
      </c>
      <c r="AC2235" s="207" t="s">
        <v>345</v>
      </c>
      <c r="AD2235" s="213">
        <v>8</v>
      </c>
    </row>
    <row r="2236" spans="28:30" x14ac:dyDescent="0.3">
      <c r="AB2236" s="207" t="s">
        <v>371</v>
      </c>
      <c r="AC2236" s="207" t="s">
        <v>2392</v>
      </c>
      <c r="AD2236" s="213">
        <v>6</v>
      </c>
    </row>
    <row r="2237" spans="28:30" x14ac:dyDescent="0.3">
      <c r="AB2237" s="207" t="s">
        <v>247</v>
      </c>
      <c r="AC2237" s="207" t="s">
        <v>2393</v>
      </c>
      <c r="AD2237" s="213">
        <v>5</v>
      </c>
    </row>
    <row r="2238" spans="28:30" x14ac:dyDescent="0.3">
      <c r="AB2238" s="207" t="s">
        <v>1689</v>
      </c>
      <c r="AC2238" s="207" t="s">
        <v>2394</v>
      </c>
      <c r="AD2238" s="213">
        <v>8</v>
      </c>
    </row>
    <row r="2239" spans="28:30" x14ac:dyDescent="0.3">
      <c r="AB2239" s="207" t="s">
        <v>1689</v>
      </c>
      <c r="AC2239" s="207" t="s">
        <v>2395</v>
      </c>
      <c r="AD2239" s="213">
        <v>8</v>
      </c>
    </row>
    <row r="2240" spans="28:30" x14ac:dyDescent="0.3">
      <c r="AB2240" s="207" t="s">
        <v>371</v>
      </c>
      <c r="AC2240" s="207" t="s">
        <v>2396</v>
      </c>
      <c r="AD2240" s="213">
        <v>6</v>
      </c>
    </row>
    <row r="2241" spans="28:30" x14ac:dyDescent="0.3">
      <c r="AB2241" s="207" t="s">
        <v>1689</v>
      </c>
      <c r="AC2241" s="207" t="s">
        <v>2397</v>
      </c>
      <c r="AD2241" s="213">
        <v>8</v>
      </c>
    </row>
    <row r="2242" spans="28:30" x14ac:dyDescent="0.3">
      <c r="AB2242" s="207" t="s">
        <v>1689</v>
      </c>
      <c r="AC2242" s="207" t="s">
        <v>2398</v>
      </c>
      <c r="AD2242" s="213">
        <v>8</v>
      </c>
    </row>
    <row r="2243" spans="28:30" x14ac:dyDescent="0.3">
      <c r="AB2243" s="207" t="s">
        <v>1689</v>
      </c>
      <c r="AC2243" s="207" t="s">
        <v>2399</v>
      </c>
      <c r="AD2243" s="213">
        <v>8</v>
      </c>
    </row>
    <row r="2244" spans="28:30" x14ac:dyDescent="0.3">
      <c r="AB2244" s="207" t="s">
        <v>1689</v>
      </c>
      <c r="AC2244" s="207" t="s">
        <v>2400</v>
      </c>
      <c r="AD2244" s="213">
        <v>8</v>
      </c>
    </row>
    <row r="2245" spans="28:30" x14ac:dyDescent="0.3">
      <c r="AB2245" s="207" t="s">
        <v>1713</v>
      </c>
      <c r="AC2245" s="207" t="s">
        <v>2401</v>
      </c>
      <c r="AD2245" s="213">
        <v>6</v>
      </c>
    </row>
    <row r="2246" spans="28:30" x14ac:dyDescent="0.3">
      <c r="AB2246" s="207" t="s">
        <v>1713</v>
      </c>
      <c r="AC2246" s="207" t="s">
        <v>2402</v>
      </c>
      <c r="AD2246" s="213">
        <v>6</v>
      </c>
    </row>
    <row r="2247" spans="28:30" x14ac:dyDescent="0.3">
      <c r="AB2247" s="207" t="s">
        <v>1689</v>
      </c>
      <c r="AC2247" s="207" t="s">
        <v>2403</v>
      </c>
      <c r="AD2247" s="213">
        <v>8</v>
      </c>
    </row>
    <row r="2248" spans="28:30" x14ac:dyDescent="0.3">
      <c r="AB2248" s="207" t="s">
        <v>371</v>
      </c>
      <c r="AC2248" s="207" t="s">
        <v>2404</v>
      </c>
      <c r="AD2248" s="213">
        <v>6</v>
      </c>
    </row>
    <row r="2249" spans="28:30" x14ac:dyDescent="0.3">
      <c r="AB2249" s="207" t="s">
        <v>371</v>
      </c>
      <c r="AC2249" s="207" t="s">
        <v>2405</v>
      </c>
      <c r="AD2249" s="213">
        <v>8</v>
      </c>
    </row>
    <row r="2250" spans="28:30" x14ac:dyDescent="0.3">
      <c r="AB2250" s="207" t="s">
        <v>247</v>
      </c>
      <c r="AC2250" s="207" t="s">
        <v>2406</v>
      </c>
      <c r="AD2250" s="213">
        <v>4</v>
      </c>
    </row>
    <row r="2251" spans="28:30" x14ac:dyDescent="0.3">
      <c r="AB2251" s="207" t="s">
        <v>247</v>
      </c>
      <c r="AC2251" s="207" t="s">
        <v>2407</v>
      </c>
      <c r="AD2251" s="213">
        <v>3</v>
      </c>
    </row>
    <row r="2252" spans="28:30" x14ac:dyDescent="0.3">
      <c r="AB2252" s="207" t="s">
        <v>1689</v>
      </c>
      <c r="AC2252" s="207" t="s">
        <v>2408</v>
      </c>
      <c r="AD2252" s="213">
        <v>8</v>
      </c>
    </row>
    <row r="2253" spans="28:30" x14ac:dyDescent="0.3">
      <c r="AB2253" s="207" t="s">
        <v>247</v>
      </c>
      <c r="AC2253" s="207" t="s">
        <v>2409</v>
      </c>
      <c r="AD2253" s="213">
        <v>3</v>
      </c>
    </row>
    <row r="2254" spans="28:30" x14ac:dyDescent="0.3">
      <c r="AB2254" s="207" t="s">
        <v>1689</v>
      </c>
      <c r="AC2254" s="207" t="s">
        <v>2410</v>
      </c>
      <c r="AD2254" s="213">
        <v>8</v>
      </c>
    </row>
    <row r="2255" spans="28:30" x14ac:dyDescent="0.3">
      <c r="AB2255" s="207" t="s">
        <v>247</v>
      </c>
      <c r="AC2255" s="207" t="s">
        <v>2411</v>
      </c>
      <c r="AD2255" s="213">
        <v>3</v>
      </c>
    </row>
    <row r="2256" spans="28:30" x14ac:dyDescent="0.3">
      <c r="AB2256" s="207" t="s">
        <v>1689</v>
      </c>
      <c r="AC2256" s="207" t="s">
        <v>2412</v>
      </c>
      <c r="AD2256" s="213">
        <v>8</v>
      </c>
    </row>
    <row r="2257" spans="28:30" x14ac:dyDescent="0.3">
      <c r="AB2257" s="207" t="s">
        <v>247</v>
      </c>
      <c r="AC2257" s="207" t="s">
        <v>2413</v>
      </c>
      <c r="AD2257" s="213">
        <v>5</v>
      </c>
    </row>
    <row r="2258" spans="28:30" x14ac:dyDescent="0.3">
      <c r="AB2258" s="207" t="s">
        <v>247</v>
      </c>
      <c r="AC2258" s="207" t="s">
        <v>2414</v>
      </c>
      <c r="AD2258" s="213">
        <v>6</v>
      </c>
    </row>
    <row r="2259" spans="28:30" x14ac:dyDescent="0.3">
      <c r="AB2259" s="207" t="s">
        <v>371</v>
      </c>
      <c r="AC2259" s="207" t="s">
        <v>912</v>
      </c>
      <c r="AD2259" s="213">
        <v>5</v>
      </c>
    </row>
    <row r="2260" spans="28:30" x14ac:dyDescent="0.3">
      <c r="AB2260" s="207" t="s">
        <v>371</v>
      </c>
      <c r="AC2260" s="207" t="s">
        <v>2415</v>
      </c>
      <c r="AD2260" s="213">
        <v>6</v>
      </c>
    </row>
    <row r="2261" spans="28:30" x14ac:dyDescent="0.3">
      <c r="AB2261" s="207" t="s">
        <v>247</v>
      </c>
      <c r="AC2261" s="207" t="s">
        <v>2416</v>
      </c>
      <c r="AD2261" s="213">
        <v>6</v>
      </c>
    </row>
    <row r="2262" spans="28:30" x14ac:dyDescent="0.3">
      <c r="AB2262" s="207" t="s">
        <v>247</v>
      </c>
      <c r="AC2262" s="207" t="s">
        <v>2417</v>
      </c>
      <c r="AD2262" s="213">
        <v>3</v>
      </c>
    </row>
    <row r="2263" spans="28:30" x14ac:dyDescent="0.3">
      <c r="AB2263" s="207" t="s">
        <v>371</v>
      </c>
      <c r="AC2263" s="207" t="s">
        <v>2418</v>
      </c>
      <c r="AD2263" s="213">
        <v>8</v>
      </c>
    </row>
    <row r="2264" spans="28:30" x14ac:dyDescent="0.3">
      <c r="AB2264" s="207" t="s">
        <v>371</v>
      </c>
      <c r="AC2264" s="207" t="s">
        <v>2419</v>
      </c>
      <c r="AD2264" s="213">
        <v>6</v>
      </c>
    </row>
    <row r="2265" spans="28:30" x14ac:dyDescent="0.3">
      <c r="AB2265" s="207" t="s">
        <v>1713</v>
      </c>
      <c r="AC2265" s="207" t="s">
        <v>2420</v>
      </c>
      <c r="AD2265" s="213">
        <v>6</v>
      </c>
    </row>
    <row r="2266" spans="28:30" x14ac:dyDescent="0.3">
      <c r="AB2266" s="207" t="s">
        <v>1689</v>
      </c>
      <c r="AC2266" s="207" t="s">
        <v>2421</v>
      </c>
      <c r="AD2266" s="213">
        <v>8</v>
      </c>
    </row>
    <row r="2267" spans="28:30" x14ac:dyDescent="0.3">
      <c r="AB2267" s="207" t="s">
        <v>1689</v>
      </c>
      <c r="AC2267" s="207" t="s">
        <v>2422</v>
      </c>
      <c r="AD2267" s="213">
        <v>5</v>
      </c>
    </row>
    <row r="2268" spans="28:30" x14ac:dyDescent="0.3">
      <c r="AB2268" s="207" t="s">
        <v>1713</v>
      </c>
      <c r="AC2268" s="207" t="s">
        <v>2423</v>
      </c>
      <c r="AD2268" s="213">
        <v>4</v>
      </c>
    </row>
    <row r="2269" spans="28:30" x14ac:dyDescent="0.3">
      <c r="AB2269" s="207" t="s">
        <v>371</v>
      </c>
      <c r="AC2269" s="207" t="s">
        <v>2424</v>
      </c>
      <c r="AD2269" s="213">
        <v>5</v>
      </c>
    </row>
    <row r="2270" spans="28:30" x14ac:dyDescent="0.3">
      <c r="AB2270" s="207" t="s">
        <v>371</v>
      </c>
      <c r="AC2270" s="207" t="s">
        <v>2425</v>
      </c>
      <c r="AD2270" s="213">
        <v>6</v>
      </c>
    </row>
    <row r="2271" spans="28:30" x14ac:dyDescent="0.3">
      <c r="AB2271" s="207" t="s">
        <v>247</v>
      </c>
      <c r="AC2271" s="207" t="s">
        <v>2426</v>
      </c>
      <c r="AD2271" s="213">
        <v>5</v>
      </c>
    </row>
    <row r="2272" spans="28:30" x14ac:dyDescent="0.3">
      <c r="AB2272" s="207" t="s">
        <v>215</v>
      </c>
      <c r="AC2272" s="207" t="s">
        <v>2427</v>
      </c>
      <c r="AD2272" s="213">
        <v>7</v>
      </c>
    </row>
    <row r="2273" spans="28:30" x14ac:dyDescent="0.3">
      <c r="AB2273" s="207" t="s">
        <v>1713</v>
      </c>
      <c r="AC2273" s="207" t="s">
        <v>2428</v>
      </c>
      <c r="AD2273" s="213">
        <v>6</v>
      </c>
    </row>
    <row r="2274" spans="28:30" x14ac:dyDescent="0.3">
      <c r="AB2274" s="207" t="s">
        <v>247</v>
      </c>
      <c r="AC2274" s="207" t="s">
        <v>2429</v>
      </c>
      <c r="AD2274" s="213">
        <v>3</v>
      </c>
    </row>
    <row r="2275" spans="28:30" x14ac:dyDescent="0.3">
      <c r="AB2275" s="207" t="s">
        <v>1736</v>
      </c>
      <c r="AC2275" s="207" t="s">
        <v>2430</v>
      </c>
      <c r="AD2275" s="213">
        <v>6</v>
      </c>
    </row>
    <row r="2276" spans="28:30" x14ac:dyDescent="0.3">
      <c r="AB2276" s="207" t="s">
        <v>247</v>
      </c>
      <c r="AC2276" s="207" t="s">
        <v>2431</v>
      </c>
      <c r="AD2276" s="213">
        <v>6</v>
      </c>
    </row>
    <row r="2277" spans="28:30" x14ac:dyDescent="0.3">
      <c r="AB2277" s="207" t="s">
        <v>247</v>
      </c>
      <c r="AC2277" s="207" t="s">
        <v>2432</v>
      </c>
      <c r="AD2277" s="213">
        <v>4</v>
      </c>
    </row>
    <row r="2278" spans="28:30" x14ac:dyDescent="0.3">
      <c r="AB2278" s="207" t="s">
        <v>371</v>
      </c>
      <c r="AC2278" s="207" t="s">
        <v>2433</v>
      </c>
      <c r="AD2278" s="213">
        <v>8</v>
      </c>
    </row>
    <row r="2279" spans="28:30" x14ac:dyDescent="0.3">
      <c r="AB2279" s="207" t="s">
        <v>1713</v>
      </c>
      <c r="AC2279" s="207" t="s">
        <v>2434</v>
      </c>
      <c r="AD2279" s="213">
        <v>6</v>
      </c>
    </row>
    <row r="2280" spans="28:30" x14ac:dyDescent="0.3">
      <c r="AB2280" s="207" t="s">
        <v>2171</v>
      </c>
      <c r="AC2280" s="207" t="s">
        <v>2435</v>
      </c>
      <c r="AD2280" s="213">
        <v>8</v>
      </c>
    </row>
    <row r="2281" spans="28:30" x14ac:dyDescent="0.3">
      <c r="AB2281" s="207" t="s">
        <v>247</v>
      </c>
      <c r="AC2281" s="207" t="s">
        <v>2436</v>
      </c>
      <c r="AD2281" s="213">
        <v>3</v>
      </c>
    </row>
    <row r="2282" spans="28:30" x14ac:dyDescent="0.3">
      <c r="AB2282" s="207" t="s">
        <v>247</v>
      </c>
      <c r="AC2282" s="207" t="s">
        <v>2437</v>
      </c>
      <c r="AD2282" s="213">
        <v>5</v>
      </c>
    </row>
    <row r="2283" spans="28:30" x14ac:dyDescent="0.3">
      <c r="AB2283" s="207" t="s">
        <v>247</v>
      </c>
      <c r="AC2283" s="207" t="s">
        <v>2438</v>
      </c>
      <c r="AD2283" s="213">
        <v>3</v>
      </c>
    </row>
    <row r="2284" spans="28:30" x14ac:dyDescent="0.3">
      <c r="AB2284" s="207" t="s">
        <v>247</v>
      </c>
      <c r="AC2284" s="207" t="s">
        <v>2439</v>
      </c>
      <c r="AD2284" s="213">
        <v>3</v>
      </c>
    </row>
    <row r="2285" spans="28:30" x14ac:dyDescent="0.3">
      <c r="AB2285" s="207" t="s">
        <v>371</v>
      </c>
      <c r="AC2285" s="207" t="s">
        <v>1554</v>
      </c>
      <c r="AD2285" s="213">
        <v>6</v>
      </c>
    </row>
    <row r="2286" spans="28:30" x14ac:dyDescent="0.3">
      <c r="AB2286" s="207" t="s">
        <v>371</v>
      </c>
      <c r="AC2286" s="207" t="s">
        <v>2440</v>
      </c>
      <c r="AD2286" s="213">
        <v>6</v>
      </c>
    </row>
    <row r="2287" spans="28:30" x14ac:dyDescent="0.3">
      <c r="AB2287" s="207" t="s">
        <v>371</v>
      </c>
      <c r="AC2287" s="207" t="s">
        <v>2441</v>
      </c>
      <c r="AD2287" s="213">
        <v>6</v>
      </c>
    </row>
    <row r="2288" spans="28:30" x14ac:dyDescent="0.3">
      <c r="AB2288" s="207" t="s">
        <v>371</v>
      </c>
      <c r="AC2288" s="207" t="s">
        <v>2442</v>
      </c>
      <c r="AD2288" s="213">
        <v>6</v>
      </c>
    </row>
    <row r="2289" spans="28:30" x14ac:dyDescent="0.3">
      <c r="AB2289" s="207" t="s">
        <v>247</v>
      </c>
      <c r="AC2289" s="207" t="s">
        <v>2443</v>
      </c>
      <c r="AD2289" s="213">
        <v>6</v>
      </c>
    </row>
    <row r="2290" spans="28:30" x14ac:dyDescent="0.3">
      <c r="AB2290" s="207" t="s">
        <v>1713</v>
      </c>
      <c r="AC2290" s="207" t="s">
        <v>2444</v>
      </c>
      <c r="AD2290" s="213">
        <v>6</v>
      </c>
    </row>
    <row r="2291" spans="28:30" x14ac:dyDescent="0.3">
      <c r="AB2291" s="207" t="s">
        <v>1713</v>
      </c>
      <c r="AC2291" s="207" t="s">
        <v>2445</v>
      </c>
      <c r="AD2291" s="213">
        <v>6</v>
      </c>
    </row>
    <row r="2292" spans="28:30" x14ac:dyDescent="0.3">
      <c r="AB2292" s="207" t="s">
        <v>371</v>
      </c>
      <c r="AC2292" s="207" t="s">
        <v>2446</v>
      </c>
      <c r="AD2292" s="213">
        <v>6</v>
      </c>
    </row>
    <row r="2293" spans="28:30" x14ac:dyDescent="0.3">
      <c r="AB2293" s="207" t="s">
        <v>247</v>
      </c>
      <c r="AC2293" s="207" t="s">
        <v>2447</v>
      </c>
      <c r="AD2293" s="213">
        <v>6</v>
      </c>
    </row>
    <row r="2294" spans="28:30" x14ac:dyDescent="0.3">
      <c r="AB2294" s="207" t="s">
        <v>371</v>
      </c>
      <c r="AC2294" s="207" t="s">
        <v>2448</v>
      </c>
      <c r="AD2294" s="213">
        <v>6</v>
      </c>
    </row>
    <row r="2295" spans="28:30" x14ac:dyDescent="0.3">
      <c r="AB2295" s="207" t="s">
        <v>371</v>
      </c>
      <c r="AC2295" s="207" t="s">
        <v>2449</v>
      </c>
      <c r="AD2295" s="213">
        <v>6</v>
      </c>
    </row>
    <row r="2296" spans="28:30" x14ac:dyDescent="0.3">
      <c r="AB2296" s="207" t="s">
        <v>371</v>
      </c>
      <c r="AC2296" s="207" t="s">
        <v>2450</v>
      </c>
      <c r="AD2296" s="213">
        <v>6</v>
      </c>
    </row>
    <row r="2297" spans="28:30" x14ac:dyDescent="0.3">
      <c r="AB2297" s="207" t="s">
        <v>247</v>
      </c>
      <c r="AC2297" s="207" t="s">
        <v>2451</v>
      </c>
      <c r="AD2297" s="213">
        <v>3</v>
      </c>
    </row>
    <row r="2298" spans="28:30" x14ac:dyDescent="0.3">
      <c r="AB2298" s="207" t="s">
        <v>1713</v>
      </c>
      <c r="AC2298" s="207" t="s">
        <v>2452</v>
      </c>
      <c r="AD2298" s="213">
        <v>6</v>
      </c>
    </row>
    <row r="2299" spans="28:30" x14ac:dyDescent="0.3">
      <c r="AB2299" s="207" t="s">
        <v>247</v>
      </c>
      <c r="AC2299" s="207" t="s">
        <v>2453</v>
      </c>
      <c r="AD2299" s="213">
        <v>3</v>
      </c>
    </row>
    <row r="2300" spans="28:30" x14ac:dyDescent="0.3">
      <c r="AB2300" s="207" t="s">
        <v>247</v>
      </c>
      <c r="AC2300" s="207" t="s">
        <v>2454</v>
      </c>
      <c r="AD2300" s="213">
        <v>5</v>
      </c>
    </row>
    <row r="2301" spans="28:30" x14ac:dyDescent="0.3">
      <c r="AB2301" s="207" t="s">
        <v>215</v>
      </c>
      <c r="AC2301" s="207" t="s">
        <v>2455</v>
      </c>
      <c r="AD2301" s="213">
        <v>6</v>
      </c>
    </row>
    <row r="2302" spans="28:30" x14ac:dyDescent="0.3">
      <c r="AB2302" s="207" t="s">
        <v>1713</v>
      </c>
      <c r="AC2302" s="207" t="s">
        <v>2456</v>
      </c>
      <c r="AD2302" s="213">
        <v>6</v>
      </c>
    </row>
    <row r="2303" spans="28:30" x14ac:dyDescent="0.3">
      <c r="AB2303" s="207" t="s">
        <v>247</v>
      </c>
      <c r="AC2303" s="207" t="s">
        <v>2457</v>
      </c>
      <c r="AD2303" s="213">
        <v>3</v>
      </c>
    </row>
    <row r="2304" spans="28:30" x14ac:dyDescent="0.3">
      <c r="AB2304" s="207" t="s">
        <v>1713</v>
      </c>
      <c r="AC2304" s="207" t="s">
        <v>2458</v>
      </c>
      <c r="AD2304" s="213">
        <v>6</v>
      </c>
    </row>
    <row r="2305" spans="28:30" x14ac:dyDescent="0.3">
      <c r="AB2305" s="207" t="s">
        <v>247</v>
      </c>
      <c r="AC2305" s="207" t="s">
        <v>2459</v>
      </c>
      <c r="AD2305" s="213">
        <v>3</v>
      </c>
    </row>
    <row r="2306" spans="28:30" x14ac:dyDescent="0.3">
      <c r="AB2306" s="207" t="s">
        <v>1713</v>
      </c>
      <c r="AC2306" s="207" t="s">
        <v>2460</v>
      </c>
      <c r="AD2306" s="213">
        <v>6</v>
      </c>
    </row>
    <row r="2307" spans="28:30" x14ac:dyDescent="0.3">
      <c r="AB2307" s="207" t="s">
        <v>1736</v>
      </c>
      <c r="AC2307" s="207" t="s">
        <v>2461</v>
      </c>
      <c r="AD2307" s="213">
        <v>7</v>
      </c>
    </row>
    <row r="2308" spans="28:30" x14ac:dyDescent="0.3">
      <c r="AB2308" s="207" t="s">
        <v>371</v>
      </c>
      <c r="AC2308" s="207" t="s">
        <v>2462</v>
      </c>
      <c r="AD2308" s="213">
        <v>5</v>
      </c>
    </row>
    <row r="2309" spans="28:30" x14ac:dyDescent="0.3">
      <c r="AB2309" s="207" t="s">
        <v>1713</v>
      </c>
      <c r="AC2309" s="207" t="s">
        <v>2463</v>
      </c>
      <c r="AD2309" s="213">
        <v>6</v>
      </c>
    </row>
    <row r="2310" spans="28:30" x14ac:dyDescent="0.3">
      <c r="AB2310" s="207" t="s">
        <v>215</v>
      </c>
      <c r="AC2310" s="207" t="s">
        <v>2060</v>
      </c>
      <c r="AD2310" s="213">
        <v>8</v>
      </c>
    </row>
    <row r="2311" spans="28:30" x14ac:dyDescent="0.3">
      <c r="AB2311" s="207" t="s">
        <v>215</v>
      </c>
      <c r="AC2311" s="207" t="s">
        <v>2464</v>
      </c>
      <c r="AD2311" s="213">
        <v>8</v>
      </c>
    </row>
    <row r="2312" spans="28:30" x14ac:dyDescent="0.3">
      <c r="AB2312" s="207" t="s">
        <v>247</v>
      </c>
      <c r="AC2312" s="207" t="s">
        <v>2465</v>
      </c>
      <c r="AD2312" s="213">
        <v>5</v>
      </c>
    </row>
    <row r="2313" spans="28:30" x14ac:dyDescent="0.3">
      <c r="AB2313" s="207" t="s">
        <v>231</v>
      </c>
      <c r="AC2313" s="207" t="s">
        <v>1411</v>
      </c>
      <c r="AD2313" s="213">
        <v>3</v>
      </c>
    </row>
    <row r="2314" spans="28:30" x14ac:dyDescent="0.3">
      <c r="AB2314" s="207" t="s">
        <v>247</v>
      </c>
      <c r="AC2314" s="207" t="s">
        <v>1565</v>
      </c>
      <c r="AD2314" s="213">
        <v>3</v>
      </c>
    </row>
    <row r="2315" spans="28:30" x14ac:dyDescent="0.3">
      <c r="AB2315" s="207" t="s">
        <v>247</v>
      </c>
      <c r="AC2315" s="207" t="s">
        <v>2466</v>
      </c>
      <c r="AD2315" s="213">
        <v>6</v>
      </c>
    </row>
    <row r="2316" spans="28:30" x14ac:dyDescent="0.3">
      <c r="AB2316" s="207" t="s">
        <v>247</v>
      </c>
      <c r="AC2316" s="207" t="s">
        <v>2467</v>
      </c>
      <c r="AD2316" s="213">
        <v>6</v>
      </c>
    </row>
    <row r="2317" spans="28:30" x14ac:dyDescent="0.3">
      <c r="AB2317" s="207" t="s">
        <v>247</v>
      </c>
      <c r="AC2317" s="207" t="s">
        <v>2468</v>
      </c>
      <c r="AD2317" s="213">
        <v>6</v>
      </c>
    </row>
    <row r="2318" spans="28:30" x14ac:dyDescent="0.3">
      <c r="AB2318" s="207" t="s">
        <v>1713</v>
      </c>
      <c r="AC2318" s="207" t="s">
        <v>2469</v>
      </c>
      <c r="AD2318" s="213">
        <v>6</v>
      </c>
    </row>
    <row r="2319" spans="28:30" x14ac:dyDescent="0.3">
      <c r="AB2319" s="207" t="s">
        <v>371</v>
      </c>
      <c r="AC2319" s="207" t="s">
        <v>2470</v>
      </c>
      <c r="AD2319" s="213">
        <v>6</v>
      </c>
    </row>
    <row r="2320" spans="28:30" x14ac:dyDescent="0.3">
      <c r="AB2320" s="207" t="s">
        <v>247</v>
      </c>
      <c r="AC2320" s="207" t="s">
        <v>2471</v>
      </c>
      <c r="AD2320" s="213">
        <v>6</v>
      </c>
    </row>
    <row r="2321" spans="28:30" x14ac:dyDescent="0.3">
      <c r="AB2321" s="207" t="s">
        <v>247</v>
      </c>
      <c r="AC2321" s="207" t="s">
        <v>2472</v>
      </c>
      <c r="AD2321" s="213">
        <v>5</v>
      </c>
    </row>
    <row r="2322" spans="28:30" x14ac:dyDescent="0.3">
      <c r="AB2322" s="207" t="s">
        <v>247</v>
      </c>
      <c r="AC2322" s="207" t="s">
        <v>2473</v>
      </c>
      <c r="AD2322" s="213">
        <v>3</v>
      </c>
    </row>
    <row r="2323" spans="28:30" x14ac:dyDescent="0.3">
      <c r="AB2323" s="207" t="s">
        <v>371</v>
      </c>
      <c r="AC2323" s="207" t="s">
        <v>2474</v>
      </c>
      <c r="AD2323" s="213">
        <v>6</v>
      </c>
    </row>
    <row r="2324" spans="28:30" x14ac:dyDescent="0.3">
      <c r="AB2324" s="207" t="s">
        <v>247</v>
      </c>
      <c r="AC2324" s="207" t="s">
        <v>2475</v>
      </c>
      <c r="AD2324" s="213">
        <v>5</v>
      </c>
    </row>
    <row r="2325" spans="28:30" x14ac:dyDescent="0.3">
      <c r="AB2325" s="207" t="s">
        <v>247</v>
      </c>
      <c r="AC2325" s="207" t="s">
        <v>2476</v>
      </c>
      <c r="AD2325" s="213">
        <v>5</v>
      </c>
    </row>
    <row r="2326" spans="28:30" x14ac:dyDescent="0.3">
      <c r="AB2326" s="207" t="s">
        <v>1713</v>
      </c>
      <c r="AC2326" s="207" t="s">
        <v>2477</v>
      </c>
      <c r="AD2326" s="213">
        <v>6</v>
      </c>
    </row>
    <row r="2327" spans="28:30" x14ac:dyDescent="0.3">
      <c r="AB2327" s="207" t="s">
        <v>247</v>
      </c>
      <c r="AC2327" s="207" t="s">
        <v>2478</v>
      </c>
      <c r="AD2327" s="213">
        <v>3</v>
      </c>
    </row>
    <row r="2328" spans="28:30" x14ac:dyDescent="0.3">
      <c r="AB2328" s="207" t="s">
        <v>247</v>
      </c>
      <c r="AC2328" s="207" t="s">
        <v>2479</v>
      </c>
      <c r="AD2328" s="213">
        <v>5</v>
      </c>
    </row>
    <row r="2329" spans="28:30" x14ac:dyDescent="0.3">
      <c r="AB2329" s="207" t="s">
        <v>247</v>
      </c>
      <c r="AC2329" s="207" t="s">
        <v>2480</v>
      </c>
      <c r="AD2329" s="213">
        <v>5</v>
      </c>
    </row>
    <row r="2330" spans="28:30" x14ac:dyDescent="0.3">
      <c r="AB2330" s="207" t="s">
        <v>1713</v>
      </c>
      <c r="AC2330" s="207" t="s">
        <v>2481</v>
      </c>
      <c r="AD2330" s="213">
        <v>6</v>
      </c>
    </row>
    <row r="2331" spans="28:30" x14ac:dyDescent="0.3">
      <c r="AB2331" s="207" t="s">
        <v>247</v>
      </c>
      <c r="AC2331" s="207" t="s">
        <v>2482</v>
      </c>
      <c r="AD2331" s="213">
        <v>4</v>
      </c>
    </row>
    <row r="2332" spans="28:30" x14ac:dyDescent="0.3">
      <c r="AB2332" s="207" t="s">
        <v>247</v>
      </c>
      <c r="AC2332" s="207" t="s">
        <v>2483</v>
      </c>
      <c r="AD2332" s="213">
        <v>4</v>
      </c>
    </row>
    <row r="2333" spans="28:30" x14ac:dyDescent="0.3">
      <c r="AB2333" s="207" t="s">
        <v>371</v>
      </c>
      <c r="AC2333" s="207" t="s">
        <v>2484</v>
      </c>
      <c r="AD2333" s="213">
        <v>6</v>
      </c>
    </row>
    <row r="2334" spans="28:30" x14ac:dyDescent="0.3">
      <c r="AB2334" s="207" t="s">
        <v>247</v>
      </c>
      <c r="AC2334" s="207" t="s">
        <v>2485</v>
      </c>
      <c r="AD2334" s="213">
        <v>3</v>
      </c>
    </row>
    <row r="2335" spans="28:30" x14ac:dyDescent="0.3">
      <c r="AB2335" s="207" t="s">
        <v>1689</v>
      </c>
      <c r="AC2335" s="207" t="s">
        <v>2486</v>
      </c>
      <c r="AD2335" s="213">
        <v>8</v>
      </c>
    </row>
    <row r="2336" spans="28:30" x14ac:dyDescent="0.3">
      <c r="AB2336" s="207" t="s">
        <v>247</v>
      </c>
      <c r="AC2336" s="207" t="s">
        <v>2487</v>
      </c>
      <c r="AD2336" s="213">
        <v>3</v>
      </c>
    </row>
    <row r="2337" spans="28:30" x14ac:dyDescent="0.3">
      <c r="AB2337" s="207" t="s">
        <v>1713</v>
      </c>
      <c r="AC2337" s="207" t="s">
        <v>2488</v>
      </c>
      <c r="AD2337" s="213">
        <v>6</v>
      </c>
    </row>
    <row r="2338" spans="28:30" x14ac:dyDescent="0.3">
      <c r="AB2338" s="207" t="s">
        <v>1713</v>
      </c>
      <c r="AC2338" s="207" t="s">
        <v>2489</v>
      </c>
      <c r="AD2338" s="213">
        <v>4</v>
      </c>
    </row>
    <row r="2339" spans="28:30" x14ac:dyDescent="0.3">
      <c r="AB2339" s="207" t="s">
        <v>371</v>
      </c>
      <c r="AC2339" s="207" t="s">
        <v>2490</v>
      </c>
      <c r="AD2339" s="213">
        <v>5</v>
      </c>
    </row>
    <row r="2340" spans="28:30" x14ac:dyDescent="0.3">
      <c r="AB2340" s="207" t="s">
        <v>1736</v>
      </c>
      <c r="AC2340" s="207" t="s">
        <v>2491</v>
      </c>
      <c r="AD2340" s="213">
        <v>8</v>
      </c>
    </row>
    <row r="2341" spans="28:30" x14ac:dyDescent="0.3">
      <c r="AB2341" s="207" t="s">
        <v>1713</v>
      </c>
      <c r="AC2341" s="207" t="s">
        <v>2492</v>
      </c>
      <c r="AD2341" s="213">
        <v>6</v>
      </c>
    </row>
    <row r="2342" spans="28:30" x14ac:dyDescent="0.3">
      <c r="AB2342" s="207" t="s">
        <v>1713</v>
      </c>
      <c r="AC2342" s="207" t="s">
        <v>2493</v>
      </c>
      <c r="AD2342" s="213">
        <v>6</v>
      </c>
    </row>
    <row r="2343" spans="28:30" x14ac:dyDescent="0.3">
      <c r="AB2343" s="207" t="s">
        <v>247</v>
      </c>
      <c r="AC2343" s="207" t="s">
        <v>2494</v>
      </c>
      <c r="AD2343" s="213">
        <v>5</v>
      </c>
    </row>
    <row r="2344" spans="28:30" x14ac:dyDescent="0.3">
      <c r="AB2344" s="207" t="s">
        <v>1713</v>
      </c>
      <c r="AC2344" s="207" t="s">
        <v>2495</v>
      </c>
      <c r="AD2344" s="213">
        <v>6</v>
      </c>
    </row>
    <row r="2345" spans="28:30" x14ac:dyDescent="0.3">
      <c r="AB2345" s="207" t="s">
        <v>371</v>
      </c>
      <c r="AC2345" s="207" t="s">
        <v>2496</v>
      </c>
      <c r="AD2345" s="213">
        <v>6</v>
      </c>
    </row>
    <row r="2346" spans="28:30" x14ac:dyDescent="0.3">
      <c r="AB2346" s="207" t="s">
        <v>247</v>
      </c>
      <c r="AC2346" s="207" t="s">
        <v>2497</v>
      </c>
      <c r="AD2346" s="213">
        <v>3</v>
      </c>
    </row>
    <row r="2347" spans="28:30" x14ac:dyDescent="0.3">
      <c r="AB2347" s="207" t="s">
        <v>247</v>
      </c>
      <c r="AC2347" s="207" t="s">
        <v>2498</v>
      </c>
      <c r="AD2347" s="213">
        <v>3</v>
      </c>
    </row>
    <row r="2348" spans="28:30" x14ac:dyDescent="0.3">
      <c r="AB2348" s="207" t="s">
        <v>2171</v>
      </c>
      <c r="AC2348" s="207" t="s">
        <v>2499</v>
      </c>
      <c r="AD2348" s="213">
        <v>8</v>
      </c>
    </row>
    <row r="2349" spans="28:30" x14ac:dyDescent="0.3">
      <c r="AB2349" s="207" t="s">
        <v>1713</v>
      </c>
      <c r="AC2349" s="207" t="s">
        <v>2500</v>
      </c>
      <c r="AD2349" s="213">
        <v>6</v>
      </c>
    </row>
    <row r="2350" spans="28:30" x14ac:dyDescent="0.3">
      <c r="AB2350" s="207" t="s">
        <v>1713</v>
      </c>
      <c r="AC2350" s="207" t="s">
        <v>2501</v>
      </c>
      <c r="AD2350" s="213">
        <v>6</v>
      </c>
    </row>
    <row r="2351" spans="28:30" x14ac:dyDescent="0.3">
      <c r="AB2351" s="207" t="s">
        <v>247</v>
      </c>
      <c r="AC2351" s="207" t="s">
        <v>2502</v>
      </c>
      <c r="AD2351" s="213">
        <v>3</v>
      </c>
    </row>
    <row r="2352" spans="28:30" x14ac:dyDescent="0.3">
      <c r="AB2352" s="207" t="s">
        <v>371</v>
      </c>
      <c r="AC2352" s="207" t="s">
        <v>2503</v>
      </c>
      <c r="AD2352" s="213">
        <v>5</v>
      </c>
    </row>
    <row r="2353" spans="28:30" x14ac:dyDescent="0.3">
      <c r="AB2353" s="207" t="s">
        <v>1713</v>
      </c>
      <c r="AC2353" s="207" t="s">
        <v>2504</v>
      </c>
      <c r="AD2353" s="213">
        <v>6</v>
      </c>
    </row>
    <row r="2354" spans="28:30" x14ac:dyDescent="0.3">
      <c r="AB2354" s="207" t="s">
        <v>1916</v>
      </c>
      <c r="AC2354" s="207" t="s">
        <v>2505</v>
      </c>
      <c r="AD2354" s="213">
        <v>7</v>
      </c>
    </row>
    <row r="2355" spans="28:30" x14ac:dyDescent="0.3">
      <c r="AB2355" s="207" t="s">
        <v>1713</v>
      </c>
      <c r="AC2355" s="207" t="s">
        <v>2506</v>
      </c>
      <c r="AD2355" s="213">
        <v>6</v>
      </c>
    </row>
    <row r="2356" spans="28:30" x14ac:dyDescent="0.3">
      <c r="AB2356" s="207" t="s">
        <v>1713</v>
      </c>
      <c r="AC2356" s="207" t="s">
        <v>2507</v>
      </c>
      <c r="AD2356" s="213">
        <v>6</v>
      </c>
    </row>
    <row r="2357" spans="28:30" x14ac:dyDescent="0.3">
      <c r="AB2357" s="207" t="s">
        <v>1713</v>
      </c>
      <c r="AC2357" s="207" t="s">
        <v>2508</v>
      </c>
      <c r="AD2357" s="213">
        <v>6</v>
      </c>
    </row>
    <row r="2358" spans="28:30" x14ac:dyDescent="0.3">
      <c r="AB2358" s="207" t="s">
        <v>1689</v>
      </c>
      <c r="AC2358" s="207" t="s">
        <v>2509</v>
      </c>
      <c r="AD2358" s="213">
        <v>8</v>
      </c>
    </row>
    <row r="2359" spans="28:30" x14ac:dyDescent="0.3">
      <c r="AB2359" s="207" t="s">
        <v>247</v>
      </c>
      <c r="AC2359" s="207" t="s">
        <v>2510</v>
      </c>
      <c r="AD2359" s="213">
        <v>6</v>
      </c>
    </row>
    <row r="2360" spans="28:30" x14ac:dyDescent="0.3">
      <c r="AB2360" s="207" t="s">
        <v>247</v>
      </c>
      <c r="AC2360" s="207" t="s">
        <v>2511</v>
      </c>
      <c r="AD2360" s="213">
        <v>2</v>
      </c>
    </row>
    <row r="2361" spans="28:30" x14ac:dyDescent="0.3">
      <c r="AB2361" s="207" t="s">
        <v>371</v>
      </c>
      <c r="AC2361" s="207" t="s">
        <v>2512</v>
      </c>
      <c r="AD2361" s="213">
        <v>6</v>
      </c>
    </row>
    <row r="2362" spans="28:30" x14ac:dyDescent="0.3">
      <c r="AB2362" s="207" t="s">
        <v>1713</v>
      </c>
      <c r="AC2362" s="207" t="s">
        <v>2513</v>
      </c>
      <c r="AD2362" s="213">
        <v>6</v>
      </c>
    </row>
    <row r="2363" spans="28:30" x14ac:dyDescent="0.3">
      <c r="AB2363" s="207" t="s">
        <v>1713</v>
      </c>
      <c r="AC2363" s="207" t="s">
        <v>2514</v>
      </c>
      <c r="AD2363" s="213">
        <v>6</v>
      </c>
    </row>
    <row r="2364" spans="28:30" x14ac:dyDescent="0.3">
      <c r="AB2364" s="207" t="s">
        <v>247</v>
      </c>
      <c r="AC2364" s="207" t="s">
        <v>2515</v>
      </c>
      <c r="AD2364" s="213">
        <v>5</v>
      </c>
    </row>
    <row r="2365" spans="28:30" x14ac:dyDescent="0.3">
      <c r="AB2365" s="207" t="s">
        <v>247</v>
      </c>
      <c r="AC2365" s="207" t="s">
        <v>2516</v>
      </c>
      <c r="AD2365" s="213">
        <v>3</v>
      </c>
    </row>
    <row r="2366" spans="28:30" x14ac:dyDescent="0.3">
      <c r="AB2366" s="207" t="s">
        <v>1713</v>
      </c>
      <c r="AC2366" s="207" t="s">
        <v>2517</v>
      </c>
      <c r="AD2366" s="213">
        <v>6</v>
      </c>
    </row>
    <row r="2367" spans="28:30" x14ac:dyDescent="0.3">
      <c r="AB2367" s="207" t="s">
        <v>1736</v>
      </c>
      <c r="AC2367" s="207" t="s">
        <v>1996</v>
      </c>
      <c r="AD2367" s="213">
        <v>6</v>
      </c>
    </row>
    <row r="2368" spans="28:30" x14ac:dyDescent="0.3">
      <c r="AB2368" s="207" t="s">
        <v>1713</v>
      </c>
      <c r="AC2368" s="207" t="s">
        <v>2518</v>
      </c>
      <c r="AD2368" s="213">
        <v>6</v>
      </c>
    </row>
    <row r="2369" spans="28:30" x14ac:dyDescent="0.3">
      <c r="AB2369" s="207" t="s">
        <v>247</v>
      </c>
      <c r="AC2369" s="207" t="s">
        <v>2519</v>
      </c>
      <c r="AD2369" s="213">
        <v>6</v>
      </c>
    </row>
    <row r="2370" spans="28:30" x14ac:dyDescent="0.3">
      <c r="AB2370" s="207" t="s">
        <v>247</v>
      </c>
      <c r="AC2370" s="207" t="s">
        <v>2520</v>
      </c>
      <c r="AD2370" s="213">
        <v>3</v>
      </c>
    </row>
    <row r="2371" spans="28:30" x14ac:dyDescent="0.3">
      <c r="AB2371" s="207" t="s">
        <v>371</v>
      </c>
      <c r="AC2371" s="207" t="s">
        <v>2521</v>
      </c>
      <c r="AD2371" s="213">
        <v>7</v>
      </c>
    </row>
    <row r="2372" spans="28:30" x14ac:dyDescent="0.3">
      <c r="AB2372" s="207" t="s">
        <v>247</v>
      </c>
      <c r="AC2372" s="207" t="s">
        <v>2522</v>
      </c>
      <c r="AD2372" s="213">
        <v>3</v>
      </c>
    </row>
    <row r="2373" spans="28:30" x14ac:dyDescent="0.3">
      <c r="AB2373" s="207" t="s">
        <v>247</v>
      </c>
      <c r="AC2373" s="207" t="s">
        <v>2523</v>
      </c>
      <c r="AD2373" s="213">
        <v>4</v>
      </c>
    </row>
    <row r="2374" spans="28:30" x14ac:dyDescent="0.3">
      <c r="AB2374" s="207" t="s">
        <v>1713</v>
      </c>
      <c r="AC2374" s="207" t="s">
        <v>2524</v>
      </c>
      <c r="AD2374" s="213">
        <v>6</v>
      </c>
    </row>
    <row r="2375" spans="28:30" x14ac:dyDescent="0.3">
      <c r="AB2375" s="207" t="s">
        <v>215</v>
      </c>
      <c r="AC2375" s="207" t="s">
        <v>2525</v>
      </c>
      <c r="AD2375" s="213">
        <v>8</v>
      </c>
    </row>
    <row r="2376" spans="28:30" x14ac:dyDescent="0.3">
      <c r="AB2376" s="207" t="s">
        <v>247</v>
      </c>
      <c r="AC2376" s="207" t="s">
        <v>2526</v>
      </c>
      <c r="AD2376" s="213">
        <v>4</v>
      </c>
    </row>
    <row r="2377" spans="28:30" x14ac:dyDescent="0.3">
      <c r="AB2377" s="207" t="s">
        <v>247</v>
      </c>
      <c r="AC2377" s="207" t="s">
        <v>2527</v>
      </c>
      <c r="AD2377" s="213">
        <v>4</v>
      </c>
    </row>
    <row r="2378" spans="28:30" x14ac:dyDescent="0.3">
      <c r="AB2378" s="207" t="s">
        <v>1713</v>
      </c>
      <c r="AC2378" s="207" t="s">
        <v>2528</v>
      </c>
      <c r="AD2378" s="213">
        <v>6</v>
      </c>
    </row>
    <row r="2379" spans="28:30" x14ac:dyDescent="0.3">
      <c r="AB2379" s="207" t="s">
        <v>1951</v>
      </c>
      <c r="AC2379" s="207" t="s">
        <v>1816</v>
      </c>
      <c r="AD2379" s="213">
        <v>5</v>
      </c>
    </row>
    <row r="2380" spans="28:30" x14ac:dyDescent="0.3">
      <c r="AB2380" s="207" t="s">
        <v>371</v>
      </c>
      <c r="AC2380" s="207" t="s">
        <v>2529</v>
      </c>
      <c r="AD2380" s="213">
        <v>6</v>
      </c>
    </row>
    <row r="2381" spans="28:30" x14ac:dyDescent="0.3">
      <c r="AB2381" s="207" t="s">
        <v>231</v>
      </c>
      <c r="AC2381" s="207" t="s">
        <v>2530</v>
      </c>
      <c r="AD2381" s="213">
        <v>3</v>
      </c>
    </row>
    <row r="2382" spans="28:30" x14ac:dyDescent="0.3">
      <c r="AB2382" s="207" t="s">
        <v>247</v>
      </c>
      <c r="AC2382" s="207" t="s">
        <v>2531</v>
      </c>
      <c r="AD2382" s="213">
        <v>6</v>
      </c>
    </row>
    <row r="2383" spans="28:30" x14ac:dyDescent="0.3">
      <c r="AB2383" s="207" t="s">
        <v>247</v>
      </c>
      <c r="AC2383" s="207" t="s">
        <v>2532</v>
      </c>
      <c r="AD2383" s="213">
        <v>2</v>
      </c>
    </row>
    <row r="2384" spans="28:30" x14ac:dyDescent="0.3">
      <c r="AB2384" s="207" t="s">
        <v>247</v>
      </c>
      <c r="AC2384" s="207" t="s">
        <v>2533</v>
      </c>
      <c r="AD2384" s="213">
        <v>4</v>
      </c>
    </row>
    <row r="2385" spans="28:30" x14ac:dyDescent="0.3">
      <c r="AB2385" s="207" t="s">
        <v>371</v>
      </c>
      <c r="AC2385" s="207" t="s">
        <v>2534</v>
      </c>
      <c r="AD2385" s="213">
        <v>6</v>
      </c>
    </row>
    <row r="2386" spans="28:30" x14ac:dyDescent="0.3">
      <c r="AB2386" s="207" t="s">
        <v>247</v>
      </c>
      <c r="AC2386" s="207" t="s">
        <v>2535</v>
      </c>
      <c r="AD2386" s="213">
        <v>4</v>
      </c>
    </row>
    <row r="2387" spans="28:30" x14ac:dyDescent="0.3">
      <c r="AB2387" s="207" t="s">
        <v>1713</v>
      </c>
      <c r="AC2387" s="207" t="s">
        <v>2536</v>
      </c>
      <c r="AD2387" s="213">
        <v>6</v>
      </c>
    </row>
    <row r="2388" spans="28:30" x14ac:dyDescent="0.3">
      <c r="AB2388" s="207" t="s">
        <v>231</v>
      </c>
      <c r="AC2388" s="207" t="s">
        <v>2537</v>
      </c>
      <c r="AD2388" s="213">
        <v>4</v>
      </c>
    </row>
    <row r="2389" spans="28:30" x14ac:dyDescent="0.3">
      <c r="AB2389" s="207" t="s">
        <v>247</v>
      </c>
      <c r="AC2389" s="207" t="s">
        <v>2538</v>
      </c>
      <c r="AD2389" s="213">
        <v>5</v>
      </c>
    </row>
    <row r="2390" spans="28:30" x14ac:dyDescent="0.3">
      <c r="AB2390" s="207" t="s">
        <v>1713</v>
      </c>
      <c r="AC2390" s="207" t="s">
        <v>2539</v>
      </c>
      <c r="AD2390" s="213">
        <v>6</v>
      </c>
    </row>
    <row r="2391" spans="28:30" x14ac:dyDescent="0.3">
      <c r="AB2391" s="207" t="s">
        <v>247</v>
      </c>
      <c r="AC2391" s="207" t="s">
        <v>2540</v>
      </c>
      <c r="AD2391" s="213">
        <v>3</v>
      </c>
    </row>
    <row r="2392" spans="28:30" x14ac:dyDescent="0.3">
      <c r="AB2392" s="207" t="s">
        <v>1713</v>
      </c>
      <c r="AC2392" s="207" t="s">
        <v>2541</v>
      </c>
      <c r="AD2392" s="213">
        <v>6</v>
      </c>
    </row>
    <row r="2393" spans="28:30" x14ac:dyDescent="0.3">
      <c r="AB2393" s="207" t="s">
        <v>1713</v>
      </c>
      <c r="AC2393" s="207" t="s">
        <v>2542</v>
      </c>
      <c r="AD2393" s="213">
        <v>6</v>
      </c>
    </row>
    <row r="2394" spans="28:30" x14ac:dyDescent="0.3">
      <c r="AB2394" s="207" t="s">
        <v>247</v>
      </c>
      <c r="AC2394" s="207" t="s">
        <v>2543</v>
      </c>
      <c r="AD2394" s="213">
        <v>5</v>
      </c>
    </row>
    <row r="2395" spans="28:30" x14ac:dyDescent="0.3">
      <c r="AB2395" s="207" t="s">
        <v>247</v>
      </c>
      <c r="AC2395" s="207" t="s">
        <v>2544</v>
      </c>
      <c r="AD2395" s="213">
        <v>4</v>
      </c>
    </row>
    <row r="2396" spans="28:30" x14ac:dyDescent="0.3">
      <c r="AB2396" s="207" t="s">
        <v>247</v>
      </c>
      <c r="AC2396" s="207" t="s">
        <v>2545</v>
      </c>
      <c r="AD2396" s="213">
        <v>5</v>
      </c>
    </row>
    <row r="2397" spans="28:30" x14ac:dyDescent="0.3">
      <c r="AB2397" s="207" t="s">
        <v>1713</v>
      </c>
      <c r="AC2397" s="207" t="s">
        <v>2546</v>
      </c>
      <c r="AD2397" s="213">
        <v>6</v>
      </c>
    </row>
    <row r="2398" spans="28:30" x14ac:dyDescent="0.3">
      <c r="AB2398" s="207" t="s">
        <v>371</v>
      </c>
      <c r="AC2398" s="207" t="s">
        <v>2547</v>
      </c>
      <c r="AD2398" s="213">
        <v>6</v>
      </c>
    </row>
    <row r="2399" spans="28:30" x14ac:dyDescent="0.3">
      <c r="AB2399" s="207" t="s">
        <v>1713</v>
      </c>
      <c r="AC2399" s="207" t="s">
        <v>2548</v>
      </c>
      <c r="AD2399" s="213">
        <v>6</v>
      </c>
    </row>
    <row r="2400" spans="28:30" x14ac:dyDescent="0.3">
      <c r="AB2400" s="207" t="s">
        <v>247</v>
      </c>
      <c r="AC2400" s="207" t="s">
        <v>2549</v>
      </c>
      <c r="AD2400" s="213">
        <v>6</v>
      </c>
    </row>
    <row r="2401" spans="28:30" x14ac:dyDescent="0.3">
      <c r="AB2401" s="207" t="s">
        <v>247</v>
      </c>
      <c r="AC2401" s="207" t="s">
        <v>2550</v>
      </c>
      <c r="AD2401" s="213">
        <v>6</v>
      </c>
    </row>
    <row r="2402" spans="28:30" x14ac:dyDescent="0.3">
      <c r="AB2402" s="207" t="s">
        <v>231</v>
      </c>
      <c r="AC2402" s="207" t="s">
        <v>2551</v>
      </c>
      <c r="AD2402" s="213">
        <v>6</v>
      </c>
    </row>
    <row r="2403" spans="28:30" x14ac:dyDescent="0.3">
      <c r="AB2403" s="207" t="s">
        <v>247</v>
      </c>
      <c r="AC2403" s="207" t="s">
        <v>2552</v>
      </c>
      <c r="AD2403" s="213">
        <v>5</v>
      </c>
    </row>
    <row r="2404" spans="28:30" x14ac:dyDescent="0.3">
      <c r="AB2404" s="207" t="s">
        <v>1713</v>
      </c>
      <c r="AC2404" s="207" t="s">
        <v>2553</v>
      </c>
      <c r="AD2404" s="213">
        <v>6</v>
      </c>
    </row>
    <row r="2405" spans="28:30" x14ac:dyDescent="0.3">
      <c r="AB2405" s="207" t="s">
        <v>215</v>
      </c>
      <c r="AC2405" s="207" t="s">
        <v>2554</v>
      </c>
      <c r="AD2405" s="213">
        <v>6</v>
      </c>
    </row>
    <row r="2406" spans="28:30" x14ac:dyDescent="0.3">
      <c r="AB2406" s="207" t="s">
        <v>1713</v>
      </c>
      <c r="AC2406" s="207" t="s">
        <v>2555</v>
      </c>
      <c r="AD2406" s="213">
        <v>6</v>
      </c>
    </row>
    <row r="2407" spans="28:30" x14ac:dyDescent="0.3">
      <c r="AB2407" s="207" t="s">
        <v>247</v>
      </c>
      <c r="AC2407" s="207" t="s">
        <v>2556</v>
      </c>
      <c r="AD2407" s="213">
        <v>3</v>
      </c>
    </row>
    <row r="2408" spans="28:30" x14ac:dyDescent="0.3">
      <c r="AB2408" s="207" t="s">
        <v>247</v>
      </c>
      <c r="AC2408" s="207" t="s">
        <v>2557</v>
      </c>
      <c r="AD2408" s="213">
        <v>3</v>
      </c>
    </row>
    <row r="2409" spans="28:30" x14ac:dyDescent="0.3">
      <c r="AB2409" s="207" t="s">
        <v>1713</v>
      </c>
      <c r="AC2409" s="207" t="s">
        <v>2558</v>
      </c>
      <c r="AD2409" s="213">
        <v>6</v>
      </c>
    </row>
    <row r="2410" spans="28:30" x14ac:dyDescent="0.3">
      <c r="AB2410" s="207" t="s">
        <v>1713</v>
      </c>
      <c r="AC2410" s="207" t="s">
        <v>2559</v>
      </c>
      <c r="AD2410" s="213">
        <v>6</v>
      </c>
    </row>
    <row r="2411" spans="28:30" x14ac:dyDescent="0.3">
      <c r="AB2411" s="207" t="s">
        <v>247</v>
      </c>
      <c r="AC2411" s="207" t="s">
        <v>2560</v>
      </c>
      <c r="AD2411" s="213">
        <v>3</v>
      </c>
    </row>
    <row r="2412" spans="28:30" x14ac:dyDescent="0.3">
      <c r="AB2412" s="207" t="s">
        <v>1713</v>
      </c>
      <c r="AC2412" s="207" t="s">
        <v>2561</v>
      </c>
      <c r="AD2412" s="213">
        <v>6</v>
      </c>
    </row>
    <row r="2413" spans="28:30" x14ac:dyDescent="0.3">
      <c r="AB2413" s="207" t="s">
        <v>1713</v>
      </c>
      <c r="AC2413" s="207" t="s">
        <v>2562</v>
      </c>
      <c r="AD2413" s="213">
        <v>4</v>
      </c>
    </row>
    <row r="2414" spans="28:30" x14ac:dyDescent="0.3">
      <c r="AB2414" s="207" t="s">
        <v>215</v>
      </c>
      <c r="AC2414" s="207" t="s">
        <v>2563</v>
      </c>
      <c r="AD2414" s="213">
        <v>8</v>
      </c>
    </row>
    <row r="2415" spans="28:30" x14ac:dyDescent="0.3">
      <c r="AB2415" s="207" t="s">
        <v>247</v>
      </c>
      <c r="AC2415" s="207" t="s">
        <v>2564</v>
      </c>
      <c r="AD2415" s="213">
        <v>2</v>
      </c>
    </row>
    <row r="2416" spans="28:30" x14ac:dyDescent="0.3">
      <c r="AB2416" s="207" t="s">
        <v>247</v>
      </c>
      <c r="AC2416" s="207" t="s">
        <v>2565</v>
      </c>
      <c r="AD2416" s="213">
        <v>5</v>
      </c>
    </row>
    <row r="2417" spans="28:30" x14ac:dyDescent="0.3">
      <c r="AB2417" s="207" t="s">
        <v>1713</v>
      </c>
      <c r="AC2417" s="207" t="s">
        <v>2566</v>
      </c>
      <c r="AD2417" s="213">
        <v>4</v>
      </c>
    </row>
    <row r="2418" spans="28:30" x14ac:dyDescent="0.3">
      <c r="AB2418" s="207" t="s">
        <v>1713</v>
      </c>
      <c r="AC2418" s="207" t="s">
        <v>2567</v>
      </c>
      <c r="AD2418" s="213">
        <v>6</v>
      </c>
    </row>
    <row r="2419" spans="28:30" x14ac:dyDescent="0.3">
      <c r="AB2419" s="207" t="s">
        <v>247</v>
      </c>
      <c r="AC2419" s="207" t="s">
        <v>2567</v>
      </c>
      <c r="AD2419" s="213">
        <v>6</v>
      </c>
    </row>
    <row r="2420" spans="28:30" x14ac:dyDescent="0.3">
      <c r="AB2420" s="207" t="s">
        <v>1713</v>
      </c>
      <c r="AC2420" s="207" t="s">
        <v>2568</v>
      </c>
      <c r="AD2420" s="213">
        <v>6</v>
      </c>
    </row>
    <row r="2421" spans="28:30" x14ac:dyDescent="0.3">
      <c r="AB2421" s="207" t="s">
        <v>1713</v>
      </c>
      <c r="AC2421" s="207" t="s">
        <v>2569</v>
      </c>
      <c r="AD2421" s="213">
        <v>6</v>
      </c>
    </row>
    <row r="2422" spans="28:30" x14ac:dyDescent="0.3">
      <c r="AB2422" s="207" t="s">
        <v>1713</v>
      </c>
      <c r="AC2422" s="207" t="s">
        <v>2570</v>
      </c>
      <c r="AD2422" s="213">
        <v>6</v>
      </c>
    </row>
    <row r="2423" spans="28:30" x14ac:dyDescent="0.3">
      <c r="AB2423" s="207" t="s">
        <v>231</v>
      </c>
      <c r="AC2423" s="207" t="s">
        <v>2571</v>
      </c>
      <c r="AD2423" s="213">
        <v>4</v>
      </c>
    </row>
    <row r="2424" spans="28:30" x14ac:dyDescent="0.3">
      <c r="AB2424" s="207" t="s">
        <v>1713</v>
      </c>
      <c r="AC2424" s="207" t="s">
        <v>2572</v>
      </c>
      <c r="AD2424" s="213">
        <v>6</v>
      </c>
    </row>
    <row r="2425" spans="28:30" x14ac:dyDescent="0.3">
      <c r="AB2425" s="207" t="s">
        <v>2158</v>
      </c>
      <c r="AC2425" s="207" t="s">
        <v>2573</v>
      </c>
      <c r="AD2425" s="213">
        <v>8</v>
      </c>
    </row>
    <row r="2426" spans="28:30" x14ac:dyDescent="0.3">
      <c r="AB2426" s="207" t="s">
        <v>1689</v>
      </c>
      <c r="AC2426" s="207" t="s">
        <v>2574</v>
      </c>
      <c r="AD2426" s="213">
        <v>8</v>
      </c>
    </row>
    <row r="2427" spans="28:30" x14ac:dyDescent="0.3">
      <c r="AB2427" s="207" t="s">
        <v>247</v>
      </c>
      <c r="AC2427" s="207" t="s">
        <v>2575</v>
      </c>
      <c r="AD2427" s="213">
        <v>3</v>
      </c>
    </row>
    <row r="2428" spans="28:30" x14ac:dyDescent="0.3">
      <c r="AB2428" s="207" t="s">
        <v>247</v>
      </c>
      <c r="AC2428" s="207" t="s">
        <v>2576</v>
      </c>
      <c r="AD2428" s="213">
        <v>3</v>
      </c>
    </row>
    <row r="2429" spans="28:30" x14ac:dyDescent="0.3">
      <c r="AB2429" s="207" t="s">
        <v>1713</v>
      </c>
      <c r="AC2429" s="207" t="s">
        <v>2577</v>
      </c>
      <c r="AD2429" s="213">
        <v>6</v>
      </c>
    </row>
    <row r="2430" spans="28:30" x14ac:dyDescent="0.3">
      <c r="AB2430" s="207" t="s">
        <v>247</v>
      </c>
      <c r="AC2430" s="207" t="s">
        <v>2578</v>
      </c>
      <c r="AD2430" s="213">
        <v>3</v>
      </c>
    </row>
    <row r="2431" spans="28:30" x14ac:dyDescent="0.3">
      <c r="AB2431" s="207" t="s">
        <v>231</v>
      </c>
      <c r="AC2431" s="207" t="s">
        <v>2579</v>
      </c>
      <c r="AD2431" s="213">
        <v>6</v>
      </c>
    </row>
    <row r="2432" spans="28:30" x14ac:dyDescent="0.3">
      <c r="AB2432" s="207" t="s">
        <v>1713</v>
      </c>
      <c r="AC2432" s="207" t="s">
        <v>2580</v>
      </c>
      <c r="AD2432" s="213">
        <v>4</v>
      </c>
    </row>
    <row r="2433" spans="28:30" x14ac:dyDescent="0.3">
      <c r="AB2433" s="207" t="s">
        <v>1713</v>
      </c>
      <c r="AC2433" s="207" t="s">
        <v>2581</v>
      </c>
      <c r="AD2433" s="213">
        <v>4</v>
      </c>
    </row>
    <row r="2434" spans="28:30" x14ac:dyDescent="0.3">
      <c r="AB2434" s="207" t="s">
        <v>1713</v>
      </c>
      <c r="AC2434" s="207" t="s">
        <v>2582</v>
      </c>
      <c r="AD2434" s="213">
        <v>6</v>
      </c>
    </row>
    <row r="2435" spans="28:30" x14ac:dyDescent="0.3">
      <c r="AB2435" s="207" t="s">
        <v>1713</v>
      </c>
      <c r="AC2435" s="207" t="s">
        <v>2583</v>
      </c>
      <c r="AD2435" s="213">
        <v>6</v>
      </c>
    </row>
    <row r="2436" spans="28:30" x14ac:dyDescent="0.3">
      <c r="AB2436" s="207" t="s">
        <v>1713</v>
      </c>
      <c r="AC2436" s="207" t="s">
        <v>2584</v>
      </c>
      <c r="AD2436" s="213">
        <v>6</v>
      </c>
    </row>
    <row r="2437" spans="28:30" x14ac:dyDescent="0.3">
      <c r="AB2437" s="207" t="s">
        <v>1713</v>
      </c>
      <c r="AC2437" s="207" t="s">
        <v>2585</v>
      </c>
      <c r="AD2437" s="213">
        <v>6</v>
      </c>
    </row>
    <row r="2438" spans="28:30" x14ac:dyDescent="0.3">
      <c r="AB2438" s="207" t="s">
        <v>1713</v>
      </c>
      <c r="AC2438" s="207" t="s">
        <v>2586</v>
      </c>
      <c r="AD2438" s="213">
        <v>6</v>
      </c>
    </row>
    <row r="2439" spans="28:30" x14ac:dyDescent="0.3">
      <c r="AB2439" s="207" t="s">
        <v>1713</v>
      </c>
      <c r="AC2439" s="207" t="s">
        <v>2587</v>
      </c>
      <c r="AD2439" s="213">
        <v>6</v>
      </c>
    </row>
    <row r="2440" spans="28:30" x14ac:dyDescent="0.3">
      <c r="AB2440" s="207" t="s">
        <v>231</v>
      </c>
      <c r="AC2440" s="207" t="s">
        <v>2588</v>
      </c>
      <c r="AD2440" s="213">
        <v>4</v>
      </c>
    </row>
    <row r="2441" spans="28:30" x14ac:dyDescent="0.3">
      <c r="AB2441" s="207" t="s">
        <v>1713</v>
      </c>
      <c r="AC2441" s="207" t="s">
        <v>2589</v>
      </c>
      <c r="AD2441" s="213">
        <v>7</v>
      </c>
    </row>
    <row r="2442" spans="28:30" x14ac:dyDescent="0.3">
      <c r="AB2442" s="207" t="s">
        <v>1713</v>
      </c>
      <c r="AC2442" s="207" t="s">
        <v>2590</v>
      </c>
      <c r="AD2442" s="213">
        <v>6</v>
      </c>
    </row>
    <row r="2443" spans="28:30" x14ac:dyDescent="0.3">
      <c r="AB2443" s="207" t="s">
        <v>247</v>
      </c>
      <c r="AC2443" s="207" t="s">
        <v>2591</v>
      </c>
      <c r="AD2443" s="213">
        <v>6</v>
      </c>
    </row>
    <row r="2444" spans="28:30" x14ac:dyDescent="0.3">
      <c r="AB2444" s="207" t="s">
        <v>247</v>
      </c>
      <c r="AC2444" s="207" t="s">
        <v>2592</v>
      </c>
      <c r="AD2444" s="213">
        <v>6</v>
      </c>
    </row>
    <row r="2445" spans="28:30" x14ac:dyDescent="0.3">
      <c r="AB2445" s="207" t="s">
        <v>247</v>
      </c>
      <c r="AC2445" s="207" t="s">
        <v>2593</v>
      </c>
      <c r="AD2445" s="213">
        <v>6</v>
      </c>
    </row>
    <row r="2446" spans="28:30" x14ac:dyDescent="0.3">
      <c r="AB2446" s="207" t="s">
        <v>1713</v>
      </c>
      <c r="AC2446" s="207" t="s">
        <v>2594</v>
      </c>
      <c r="AD2446" s="213">
        <v>6</v>
      </c>
    </row>
    <row r="2447" spans="28:30" x14ac:dyDescent="0.3">
      <c r="AB2447" s="207" t="s">
        <v>1713</v>
      </c>
      <c r="AC2447" s="207" t="s">
        <v>2595</v>
      </c>
      <c r="AD2447" s="213">
        <v>6</v>
      </c>
    </row>
    <row r="2448" spans="28:30" x14ac:dyDescent="0.3">
      <c r="AB2448" s="207" t="s">
        <v>1713</v>
      </c>
      <c r="AC2448" s="207" t="s">
        <v>2596</v>
      </c>
      <c r="AD2448" s="213">
        <v>6</v>
      </c>
    </row>
    <row r="2449" spans="28:30" x14ac:dyDescent="0.3">
      <c r="AB2449" s="207" t="s">
        <v>247</v>
      </c>
      <c r="AC2449" s="207" t="s">
        <v>2597</v>
      </c>
      <c r="AD2449" s="213">
        <v>4</v>
      </c>
    </row>
    <row r="2450" spans="28:30" x14ac:dyDescent="0.3">
      <c r="AB2450" s="207" t="s">
        <v>1951</v>
      </c>
      <c r="AC2450" s="207" t="s">
        <v>2598</v>
      </c>
      <c r="AD2450" s="213">
        <v>6</v>
      </c>
    </row>
    <row r="2451" spans="28:30" x14ac:dyDescent="0.3">
      <c r="AB2451" s="207" t="s">
        <v>1713</v>
      </c>
      <c r="AC2451" s="207" t="s">
        <v>2599</v>
      </c>
      <c r="AD2451" s="213">
        <v>6</v>
      </c>
    </row>
    <row r="2452" spans="28:30" x14ac:dyDescent="0.3">
      <c r="AB2452" s="207" t="s">
        <v>247</v>
      </c>
      <c r="AC2452" s="207" t="s">
        <v>2600</v>
      </c>
      <c r="AD2452" s="213">
        <v>4</v>
      </c>
    </row>
    <row r="2453" spans="28:30" x14ac:dyDescent="0.3">
      <c r="AB2453" s="207" t="s">
        <v>247</v>
      </c>
      <c r="AC2453" s="207" t="s">
        <v>2601</v>
      </c>
      <c r="AD2453" s="213">
        <v>3</v>
      </c>
    </row>
    <row r="2454" spans="28:30" x14ac:dyDescent="0.3">
      <c r="AB2454" s="207" t="s">
        <v>247</v>
      </c>
      <c r="AC2454" s="207" t="s">
        <v>2602</v>
      </c>
      <c r="AD2454" s="213">
        <v>4</v>
      </c>
    </row>
    <row r="2455" spans="28:30" x14ac:dyDescent="0.3">
      <c r="AB2455" s="207" t="s">
        <v>247</v>
      </c>
      <c r="AC2455" s="207" t="s">
        <v>2603</v>
      </c>
      <c r="AD2455" s="213">
        <v>4</v>
      </c>
    </row>
    <row r="2456" spans="28:30" x14ac:dyDescent="0.3">
      <c r="AB2456" s="207" t="s">
        <v>1713</v>
      </c>
      <c r="AC2456" s="207" t="s">
        <v>2604</v>
      </c>
      <c r="AD2456" s="213">
        <v>6</v>
      </c>
    </row>
    <row r="2457" spans="28:30" x14ac:dyDescent="0.3">
      <c r="AB2457" s="207" t="s">
        <v>215</v>
      </c>
      <c r="AC2457" s="207" t="s">
        <v>2605</v>
      </c>
      <c r="AD2457" s="213">
        <v>8</v>
      </c>
    </row>
    <row r="2458" spans="28:30" x14ac:dyDescent="0.3">
      <c r="AB2458" s="207" t="s">
        <v>247</v>
      </c>
      <c r="AC2458" s="207" t="s">
        <v>2606</v>
      </c>
      <c r="AD2458" s="213">
        <v>6</v>
      </c>
    </row>
    <row r="2459" spans="28:30" x14ac:dyDescent="0.3">
      <c r="AB2459" s="207" t="s">
        <v>1713</v>
      </c>
      <c r="AC2459" s="207" t="s">
        <v>2607</v>
      </c>
      <c r="AD2459" s="213">
        <v>6</v>
      </c>
    </row>
    <row r="2460" spans="28:30" x14ac:dyDescent="0.3">
      <c r="AB2460" s="207" t="s">
        <v>247</v>
      </c>
      <c r="AC2460" s="207" t="s">
        <v>2608</v>
      </c>
      <c r="AD2460" s="213">
        <v>4</v>
      </c>
    </row>
    <row r="2461" spans="28:30" x14ac:dyDescent="0.3">
      <c r="AB2461" s="207" t="s">
        <v>231</v>
      </c>
      <c r="AC2461" s="207" t="s">
        <v>2609</v>
      </c>
      <c r="AD2461" s="213">
        <v>4</v>
      </c>
    </row>
    <row r="2462" spans="28:30" x14ac:dyDescent="0.3">
      <c r="AB2462" s="207" t="s">
        <v>247</v>
      </c>
      <c r="AC2462" s="207" t="s">
        <v>2610</v>
      </c>
      <c r="AD2462" s="213">
        <v>2</v>
      </c>
    </row>
    <row r="2463" spans="28:30" x14ac:dyDescent="0.3">
      <c r="AB2463" s="207" t="s">
        <v>231</v>
      </c>
      <c r="AC2463" s="207" t="s">
        <v>2611</v>
      </c>
      <c r="AD2463" s="213">
        <v>6</v>
      </c>
    </row>
    <row r="2464" spans="28:30" x14ac:dyDescent="0.3">
      <c r="AB2464" s="207" t="s">
        <v>247</v>
      </c>
      <c r="AC2464" s="207" t="s">
        <v>2612</v>
      </c>
      <c r="AD2464" s="213">
        <v>4</v>
      </c>
    </row>
    <row r="2465" spans="28:30" x14ac:dyDescent="0.3">
      <c r="AB2465" s="207" t="s">
        <v>1713</v>
      </c>
      <c r="AC2465" s="207" t="s">
        <v>2613</v>
      </c>
      <c r="AD2465" s="213">
        <v>7</v>
      </c>
    </row>
    <row r="2466" spans="28:30" x14ac:dyDescent="0.3">
      <c r="AB2466" s="207" t="s">
        <v>231</v>
      </c>
      <c r="AC2466" s="207" t="s">
        <v>2614</v>
      </c>
      <c r="AD2466" s="213">
        <v>3</v>
      </c>
    </row>
    <row r="2467" spans="28:30" x14ac:dyDescent="0.3">
      <c r="AB2467" s="207" t="s">
        <v>247</v>
      </c>
      <c r="AC2467" s="207" t="s">
        <v>2615</v>
      </c>
      <c r="AD2467" s="213">
        <v>3</v>
      </c>
    </row>
    <row r="2468" spans="28:30" x14ac:dyDescent="0.3">
      <c r="AB2468" s="207" t="s">
        <v>247</v>
      </c>
      <c r="AC2468" s="207" t="s">
        <v>2616</v>
      </c>
      <c r="AD2468" s="213">
        <v>3</v>
      </c>
    </row>
    <row r="2469" spans="28:30" x14ac:dyDescent="0.3">
      <c r="AB2469" s="207" t="s">
        <v>247</v>
      </c>
      <c r="AC2469" s="207" t="s">
        <v>2617</v>
      </c>
      <c r="AD2469" s="213">
        <v>4</v>
      </c>
    </row>
    <row r="2470" spans="28:30" x14ac:dyDescent="0.3">
      <c r="AB2470" s="207" t="s">
        <v>1713</v>
      </c>
      <c r="AC2470" s="207" t="s">
        <v>2618</v>
      </c>
      <c r="AD2470" s="213">
        <v>6</v>
      </c>
    </row>
    <row r="2471" spans="28:30" x14ac:dyDescent="0.3">
      <c r="AB2471" s="207" t="s">
        <v>1713</v>
      </c>
      <c r="AC2471" s="207" t="s">
        <v>2619</v>
      </c>
      <c r="AD2471" s="213">
        <v>6</v>
      </c>
    </row>
    <row r="2472" spans="28:30" x14ac:dyDescent="0.3">
      <c r="AB2472" s="207" t="s">
        <v>247</v>
      </c>
      <c r="AC2472" s="207" t="s">
        <v>2620</v>
      </c>
      <c r="AD2472" s="213">
        <v>3</v>
      </c>
    </row>
    <row r="2473" spans="28:30" x14ac:dyDescent="0.3">
      <c r="AB2473" s="207" t="s">
        <v>1713</v>
      </c>
      <c r="AC2473" s="207" t="s">
        <v>2621</v>
      </c>
      <c r="AD2473" s="213">
        <v>7</v>
      </c>
    </row>
    <row r="2474" spans="28:30" x14ac:dyDescent="0.3">
      <c r="AB2474" s="207" t="s">
        <v>371</v>
      </c>
      <c r="AC2474" s="207" t="s">
        <v>2622</v>
      </c>
      <c r="AD2474" s="213">
        <v>6</v>
      </c>
    </row>
    <row r="2475" spans="28:30" x14ac:dyDescent="0.3">
      <c r="AB2475" s="207" t="s">
        <v>1713</v>
      </c>
      <c r="AC2475" s="207" t="s">
        <v>2623</v>
      </c>
      <c r="AD2475" s="213">
        <v>6</v>
      </c>
    </row>
    <row r="2476" spans="28:30" x14ac:dyDescent="0.3">
      <c r="AB2476" s="207" t="s">
        <v>215</v>
      </c>
      <c r="AC2476" s="207" t="s">
        <v>2624</v>
      </c>
      <c r="AD2476" s="213">
        <v>7</v>
      </c>
    </row>
    <row r="2477" spans="28:30" x14ac:dyDescent="0.3">
      <c r="AB2477" s="207" t="s">
        <v>1713</v>
      </c>
      <c r="AC2477" s="207" t="s">
        <v>2625</v>
      </c>
      <c r="AD2477" s="213">
        <v>6</v>
      </c>
    </row>
    <row r="2478" spans="28:30" x14ac:dyDescent="0.3">
      <c r="AB2478" s="207" t="s">
        <v>1713</v>
      </c>
      <c r="AC2478" s="207" t="s">
        <v>2626</v>
      </c>
      <c r="AD2478" s="213">
        <v>6</v>
      </c>
    </row>
    <row r="2479" spans="28:30" x14ac:dyDescent="0.3">
      <c r="AB2479" s="207" t="s">
        <v>215</v>
      </c>
      <c r="AC2479" s="207" t="s">
        <v>2627</v>
      </c>
      <c r="AD2479" s="213">
        <v>8</v>
      </c>
    </row>
    <row r="2480" spans="28:30" x14ac:dyDescent="0.3">
      <c r="AB2480" s="207" t="s">
        <v>247</v>
      </c>
      <c r="AC2480" s="207" t="s">
        <v>2628</v>
      </c>
      <c r="AD2480" s="213">
        <v>5</v>
      </c>
    </row>
    <row r="2481" spans="28:30" x14ac:dyDescent="0.3">
      <c r="AB2481" s="207" t="s">
        <v>1713</v>
      </c>
      <c r="AC2481" s="207" t="s">
        <v>2629</v>
      </c>
      <c r="AD2481" s="213">
        <v>6</v>
      </c>
    </row>
    <row r="2482" spans="28:30" x14ac:dyDescent="0.3">
      <c r="AB2482" s="207" t="s">
        <v>1713</v>
      </c>
      <c r="AC2482" s="207" t="s">
        <v>2630</v>
      </c>
      <c r="AD2482" s="213">
        <v>6</v>
      </c>
    </row>
    <row r="2483" spans="28:30" x14ac:dyDescent="0.3">
      <c r="AB2483" s="207" t="s">
        <v>247</v>
      </c>
      <c r="AC2483" s="207" t="s">
        <v>2631</v>
      </c>
      <c r="AD2483" s="213">
        <v>6</v>
      </c>
    </row>
    <row r="2484" spans="28:30" x14ac:dyDescent="0.3">
      <c r="AB2484" s="207" t="s">
        <v>1713</v>
      </c>
      <c r="AC2484" s="207" t="s">
        <v>2632</v>
      </c>
      <c r="AD2484" s="213">
        <v>6</v>
      </c>
    </row>
    <row r="2485" spans="28:30" x14ac:dyDescent="0.3">
      <c r="AB2485" s="207" t="s">
        <v>247</v>
      </c>
      <c r="AC2485" s="207" t="s">
        <v>2633</v>
      </c>
      <c r="AD2485" s="213">
        <v>4</v>
      </c>
    </row>
    <row r="2486" spans="28:30" x14ac:dyDescent="0.3">
      <c r="AB2486" s="207" t="s">
        <v>1713</v>
      </c>
      <c r="AC2486" s="207" t="s">
        <v>271</v>
      </c>
      <c r="AD2486" s="213">
        <v>6</v>
      </c>
    </row>
    <row r="2487" spans="28:30" x14ac:dyDescent="0.3">
      <c r="AB2487" s="207" t="s">
        <v>247</v>
      </c>
      <c r="AC2487" s="207" t="s">
        <v>2634</v>
      </c>
      <c r="AD2487" s="213">
        <v>4</v>
      </c>
    </row>
    <row r="2488" spans="28:30" x14ac:dyDescent="0.3">
      <c r="AB2488" s="207" t="s">
        <v>247</v>
      </c>
      <c r="AC2488" s="207" t="s">
        <v>2635</v>
      </c>
      <c r="AD2488" s="213">
        <v>6</v>
      </c>
    </row>
    <row r="2489" spans="28:30" x14ac:dyDescent="0.3">
      <c r="AB2489" s="207" t="s">
        <v>247</v>
      </c>
      <c r="AC2489" s="207" t="s">
        <v>2636</v>
      </c>
      <c r="AD2489" s="213">
        <v>4</v>
      </c>
    </row>
    <row r="2490" spans="28:30" x14ac:dyDescent="0.3">
      <c r="AB2490" s="207" t="s">
        <v>247</v>
      </c>
      <c r="AC2490" s="207" t="s">
        <v>2637</v>
      </c>
      <c r="AD2490" s="213">
        <v>3</v>
      </c>
    </row>
    <row r="2491" spans="28:30" x14ac:dyDescent="0.3">
      <c r="AB2491" s="207" t="s">
        <v>231</v>
      </c>
      <c r="AC2491" s="207" t="s">
        <v>2638</v>
      </c>
      <c r="AD2491" s="213">
        <v>6</v>
      </c>
    </row>
    <row r="2492" spans="28:30" x14ac:dyDescent="0.3">
      <c r="AB2492" s="207" t="s">
        <v>1713</v>
      </c>
      <c r="AC2492" s="207" t="s">
        <v>2639</v>
      </c>
      <c r="AD2492" s="213">
        <v>6</v>
      </c>
    </row>
    <row r="2493" spans="28:30" x14ac:dyDescent="0.3">
      <c r="AB2493" s="207" t="s">
        <v>2158</v>
      </c>
      <c r="AC2493" s="207" t="s">
        <v>2640</v>
      </c>
      <c r="AD2493" s="213">
        <v>6</v>
      </c>
    </row>
    <row r="2494" spans="28:30" x14ac:dyDescent="0.3">
      <c r="AB2494" s="207" t="s">
        <v>231</v>
      </c>
      <c r="AC2494" s="207" t="s">
        <v>2641</v>
      </c>
      <c r="AD2494" s="213">
        <v>4</v>
      </c>
    </row>
    <row r="2495" spans="28:30" x14ac:dyDescent="0.3">
      <c r="AB2495" s="207" t="s">
        <v>1713</v>
      </c>
      <c r="AC2495" s="207" t="s">
        <v>2642</v>
      </c>
      <c r="AD2495" s="213">
        <v>6</v>
      </c>
    </row>
    <row r="2496" spans="28:30" x14ac:dyDescent="0.3">
      <c r="AB2496" s="207" t="s">
        <v>1713</v>
      </c>
      <c r="AC2496" s="207" t="s">
        <v>2643</v>
      </c>
      <c r="AD2496" s="213">
        <v>6</v>
      </c>
    </row>
    <row r="2497" spans="28:30" x14ac:dyDescent="0.3">
      <c r="AB2497" s="207" t="s">
        <v>1713</v>
      </c>
      <c r="AC2497" s="207" t="s">
        <v>2644</v>
      </c>
      <c r="AD2497" s="213">
        <v>6</v>
      </c>
    </row>
    <row r="2498" spans="28:30" x14ac:dyDescent="0.3">
      <c r="AB2498" s="207" t="s">
        <v>247</v>
      </c>
      <c r="AC2498" s="207" t="s">
        <v>2645</v>
      </c>
      <c r="AD2498" s="213">
        <v>5</v>
      </c>
    </row>
    <row r="2499" spans="28:30" x14ac:dyDescent="0.3">
      <c r="AB2499" s="207" t="s">
        <v>1713</v>
      </c>
      <c r="AC2499" s="207" t="s">
        <v>2646</v>
      </c>
      <c r="AD2499" s="213">
        <v>6</v>
      </c>
    </row>
    <row r="2500" spans="28:30" x14ac:dyDescent="0.3">
      <c r="AB2500" s="207" t="s">
        <v>247</v>
      </c>
      <c r="AC2500" s="207" t="s">
        <v>2647</v>
      </c>
      <c r="AD2500" s="213">
        <v>5</v>
      </c>
    </row>
    <row r="2501" spans="28:30" x14ac:dyDescent="0.3">
      <c r="AB2501" s="207" t="s">
        <v>247</v>
      </c>
      <c r="AC2501" s="207" t="s">
        <v>2648</v>
      </c>
      <c r="AD2501" s="213">
        <v>4</v>
      </c>
    </row>
    <row r="2502" spans="28:30" x14ac:dyDescent="0.3">
      <c r="AB2502" s="207" t="s">
        <v>215</v>
      </c>
      <c r="AC2502" s="207" t="s">
        <v>2649</v>
      </c>
      <c r="AD2502" s="213">
        <v>8</v>
      </c>
    </row>
    <row r="2503" spans="28:30" x14ac:dyDescent="0.3">
      <c r="AB2503" s="207" t="s">
        <v>247</v>
      </c>
      <c r="AC2503" s="207" t="s">
        <v>2650</v>
      </c>
      <c r="AD2503" s="213">
        <v>4</v>
      </c>
    </row>
    <row r="2504" spans="28:30" x14ac:dyDescent="0.3">
      <c r="AB2504" s="207" t="s">
        <v>247</v>
      </c>
      <c r="AC2504" s="207" t="s">
        <v>2651</v>
      </c>
      <c r="AD2504" s="213">
        <v>3</v>
      </c>
    </row>
    <row r="2505" spans="28:30" x14ac:dyDescent="0.3">
      <c r="AB2505" s="207" t="s">
        <v>1713</v>
      </c>
      <c r="AC2505" s="207" t="s">
        <v>2652</v>
      </c>
      <c r="AD2505" s="213">
        <v>6</v>
      </c>
    </row>
    <row r="2506" spans="28:30" x14ac:dyDescent="0.3">
      <c r="AB2506" s="207" t="s">
        <v>247</v>
      </c>
      <c r="AC2506" s="207" t="s">
        <v>2653</v>
      </c>
      <c r="AD2506" s="213">
        <v>6</v>
      </c>
    </row>
    <row r="2507" spans="28:30" x14ac:dyDescent="0.3">
      <c r="AB2507" s="207" t="s">
        <v>247</v>
      </c>
      <c r="AC2507" s="207" t="s">
        <v>2654</v>
      </c>
      <c r="AD2507" s="213">
        <v>2</v>
      </c>
    </row>
    <row r="2508" spans="28:30" x14ac:dyDescent="0.3">
      <c r="AB2508" s="207" t="s">
        <v>247</v>
      </c>
      <c r="AC2508" s="207" t="s">
        <v>2655</v>
      </c>
      <c r="AD2508" s="213">
        <v>6</v>
      </c>
    </row>
    <row r="2509" spans="28:30" x14ac:dyDescent="0.3">
      <c r="AB2509" s="207" t="s">
        <v>1689</v>
      </c>
      <c r="AC2509" s="207" t="s">
        <v>2656</v>
      </c>
      <c r="AD2509" s="213">
        <v>8</v>
      </c>
    </row>
    <row r="2510" spans="28:30" x14ac:dyDescent="0.3">
      <c r="AB2510" s="207" t="s">
        <v>215</v>
      </c>
      <c r="AC2510" s="207" t="s">
        <v>2657</v>
      </c>
      <c r="AD2510" s="213">
        <v>8</v>
      </c>
    </row>
    <row r="2511" spans="28:30" x14ac:dyDescent="0.3">
      <c r="AB2511" s="207" t="s">
        <v>1713</v>
      </c>
      <c r="AC2511" s="207" t="s">
        <v>2658</v>
      </c>
      <c r="AD2511" s="213">
        <v>6</v>
      </c>
    </row>
    <row r="2512" spans="28:30" x14ac:dyDescent="0.3">
      <c r="AB2512" s="207" t="s">
        <v>1713</v>
      </c>
      <c r="AC2512" s="207" t="s">
        <v>2659</v>
      </c>
      <c r="AD2512" s="213">
        <v>6</v>
      </c>
    </row>
    <row r="2513" spans="28:30" x14ac:dyDescent="0.3">
      <c r="AB2513" s="207" t="s">
        <v>1713</v>
      </c>
      <c r="AC2513" s="207" t="s">
        <v>2660</v>
      </c>
      <c r="AD2513" s="213">
        <v>6</v>
      </c>
    </row>
    <row r="2514" spans="28:30" x14ac:dyDescent="0.3">
      <c r="AB2514" s="207" t="s">
        <v>247</v>
      </c>
      <c r="AC2514" s="207" t="s">
        <v>2661</v>
      </c>
      <c r="AD2514" s="213">
        <v>4</v>
      </c>
    </row>
    <row r="2515" spans="28:30" x14ac:dyDescent="0.3">
      <c r="AB2515" s="207" t="s">
        <v>1713</v>
      </c>
      <c r="AC2515" s="207" t="s">
        <v>2662</v>
      </c>
      <c r="AD2515" s="213">
        <v>6</v>
      </c>
    </row>
    <row r="2516" spans="28:30" x14ac:dyDescent="0.3">
      <c r="AB2516" s="207" t="s">
        <v>247</v>
      </c>
      <c r="AC2516" s="207" t="s">
        <v>2663</v>
      </c>
      <c r="AD2516" s="213">
        <v>4</v>
      </c>
    </row>
    <row r="2517" spans="28:30" x14ac:dyDescent="0.3">
      <c r="AB2517" s="207" t="s">
        <v>247</v>
      </c>
      <c r="AC2517" s="207" t="s">
        <v>2664</v>
      </c>
      <c r="AD2517" s="213">
        <v>4</v>
      </c>
    </row>
    <row r="2518" spans="28:30" x14ac:dyDescent="0.3">
      <c r="AB2518" s="207" t="s">
        <v>247</v>
      </c>
      <c r="AC2518" s="207" t="s">
        <v>2665</v>
      </c>
      <c r="AD2518" s="213">
        <v>4</v>
      </c>
    </row>
    <row r="2519" spans="28:30" x14ac:dyDescent="0.3">
      <c r="AB2519" s="207" t="s">
        <v>247</v>
      </c>
      <c r="AC2519" s="207" t="s">
        <v>2666</v>
      </c>
      <c r="AD2519" s="213">
        <v>5</v>
      </c>
    </row>
    <row r="2520" spans="28:30" x14ac:dyDescent="0.3">
      <c r="AB2520" s="207" t="s">
        <v>1713</v>
      </c>
      <c r="AC2520" s="207" t="s">
        <v>2667</v>
      </c>
      <c r="AD2520" s="213">
        <v>6</v>
      </c>
    </row>
    <row r="2521" spans="28:30" x14ac:dyDescent="0.3">
      <c r="AB2521" s="207" t="s">
        <v>1713</v>
      </c>
      <c r="AC2521" s="207" t="s">
        <v>2668</v>
      </c>
      <c r="AD2521" s="213">
        <v>6</v>
      </c>
    </row>
    <row r="2522" spans="28:30" x14ac:dyDescent="0.3">
      <c r="AB2522" s="207" t="s">
        <v>215</v>
      </c>
      <c r="AC2522" s="207" t="s">
        <v>2669</v>
      </c>
      <c r="AD2522" s="213">
        <v>6</v>
      </c>
    </row>
    <row r="2523" spans="28:30" x14ac:dyDescent="0.3">
      <c r="AB2523" s="207" t="s">
        <v>247</v>
      </c>
      <c r="AC2523" s="207" t="s">
        <v>2670</v>
      </c>
      <c r="AD2523" s="213">
        <v>4</v>
      </c>
    </row>
    <row r="2524" spans="28:30" x14ac:dyDescent="0.3">
      <c r="AB2524" s="207" t="s">
        <v>247</v>
      </c>
      <c r="AC2524" s="207" t="s">
        <v>2671</v>
      </c>
      <c r="AD2524" s="213">
        <v>4</v>
      </c>
    </row>
    <row r="2525" spans="28:30" x14ac:dyDescent="0.3">
      <c r="AB2525" s="207" t="s">
        <v>247</v>
      </c>
      <c r="AC2525" s="207" t="s">
        <v>2672</v>
      </c>
      <c r="AD2525" s="213">
        <v>3</v>
      </c>
    </row>
    <row r="2526" spans="28:30" x14ac:dyDescent="0.3">
      <c r="AB2526" s="207" t="s">
        <v>231</v>
      </c>
      <c r="AC2526" s="207" t="s">
        <v>2673</v>
      </c>
      <c r="AD2526" s="213">
        <v>6</v>
      </c>
    </row>
    <row r="2527" spans="28:30" x14ac:dyDescent="0.3">
      <c r="AB2527" s="207" t="s">
        <v>1713</v>
      </c>
      <c r="AC2527" s="207" t="s">
        <v>2674</v>
      </c>
      <c r="AD2527" s="213">
        <v>6</v>
      </c>
    </row>
    <row r="2528" spans="28:30" x14ac:dyDescent="0.3">
      <c r="AB2528" s="207" t="s">
        <v>1713</v>
      </c>
      <c r="AC2528" s="207" t="s">
        <v>2675</v>
      </c>
      <c r="AD2528" s="213">
        <v>6</v>
      </c>
    </row>
    <row r="2529" spans="28:30" x14ac:dyDescent="0.3">
      <c r="AB2529" s="207" t="s">
        <v>247</v>
      </c>
      <c r="AC2529" s="207" t="s">
        <v>2676</v>
      </c>
      <c r="AD2529" s="213">
        <v>4</v>
      </c>
    </row>
    <row r="2530" spans="28:30" x14ac:dyDescent="0.3">
      <c r="AB2530" s="207" t="s">
        <v>1713</v>
      </c>
      <c r="AC2530" s="207" t="s">
        <v>2677</v>
      </c>
      <c r="AD2530" s="213">
        <v>4</v>
      </c>
    </row>
    <row r="2531" spans="28:30" x14ac:dyDescent="0.3">
      <c r="AB2531" s="207" t="s">
        <v>247</v>
      </c>
      <c r="AC2531" s="207" t="s">
        <v>2678</v>
      </c>
      <c r="AD2531" s="213">
        <v>4</v>
      </c>
    </row>
    <row r="2532" spans="28:30" x14ac:dyDescent="0.3">
      <c r="AB2532" s="207" t="s">
        <v>1713</v>
      </c>
      <c r="AC2532" s="207" t="s">
        <v>2679</v>
      </c>
      <c r="AD2532" s="213">
        <v>6</v>
      </c>
    </row>
    <row r="2533" spans="28:30" x14ac:dyDescent="0.3">
      <c r="AB2533" s="207" t="s">
        <v>1713</v>
      </c>
      <c r="AC2533" s="207" t="s">
        <v>2680</v>
      </c>
      <c r="AD2533" s="213">
        <v>6</v>
      </c>
    </row>
    <row r="2534" spans="28:30" x14ac:dyDescent="0.3">
      <c r="AB2534" s="207" t="s">
        <v>231</v>
      </c>
      <c r="AC2534" s="207" t="s">
        <v>2681</v>
      </c>
      <c r="AD2534" s="213">
        <v>6</v>
      </c>
    </row>
    <row r="2535" spans="28:30" x14ac:dyDescent="0.3">
      <c r="AB2535" s="207" t="s">
        <v>247</v>
      </c>
      <c r="AC2535" s="207" t="s">
        <v>2682</v>
      </c>
      <c r="AD2535" s="213">
        <v>6</v>
      </c>
    </row>
    <row r="2536" spans="28:30" x14ac:dyDescent="0.3">
      <c r="AB2536" s="207" t="s">
        <v>1713</v>
      </c>
      <c r="AC2536" s="207" t="s">
        <v>2683</v>
      </c>
      <c r="AD2536" s="213">
        <v>6</v>
      </c>
    </row>
    <row r="2537" spans="28:30" x14ac:dyDescent="0.3">
      <c r="AB2537" s="207" t="s">
        <v>247</v>
      </c>
      <c r="AC2537" s="207" t="s">
        <v>2684</v>
      </c>
      <c r="AD2537" s="213">
        <v>6</v>
      </c>
    </row>
    <row r="2538" spans="28:30" x14ac:dyDescent="0.3">
      <c r="AB2538" s="207" t="s">
        <v>247</v>
      </c>
      <c r="AC2538" s="207" t="s">
        <v>2685</v>
      </c>
      <c r="AD2538" s="213">
        <v>4</v>
      </c>
    </row>
    <row r="2539" spans="28:30" x14ac:dyDescent="0.3">
      <c r="AB2539" s="207" t="s">
        <v>1713</v>
      </c>
      <c r="AC2539" s="207" t="s">
        <v>2686</v>
      </c>
      <c r="AD2539" s="213">
        <v>6</v>
      </c>
    </row>
    <row r="2540" spans="28:30" x14ac:dyDescent="0.3">
      <c r="AB2540" s="207" t="s">
        <v>1713</v>
      </c>
      <c r="AC2540" s="207" t="s">
        <v>2687</v>
      </c>
      <c r="AD2540" s="213">
        <v>6</v>
      </c>
    </row>
    <row r="2541" spans="28:30" x14ac:dyDescent="0.3">
      <c r="AB2541" s="207" t="s">
        <v>1713</v>
      </c>
      <c r="AC2541" s="207" t="s">
        <v>2688</v>
      </c>
      <c r="AD2541" s="213">
        <v>6</v>
      </c>
    </row>
    <row r="2542" spans="28:30" x14ac:dyDescent="0.3">
      <c r="AB2542" s="207" t="s">
        <v>231</v>
      </c>
      <c r="AC2542" s="207" t="s">
        <v>2689</v>
      </c>
      <c r="AD2542" s="213">
        <v>3</v>
      </c>
    </row>
    <row r="2543" spans="28:30" x14ac:dyDescent="0.3">
      <c r="AB2543" s="207" t="s">
        <v>1713</v>
      </c>
      <c r="AC2543" s="207" t="s">
        <v>2690</v>
      </c>
      <c r="AD2543" s="213">
        <v>6</v>
      </c>
    </row>
    <row r="2544" spans="28:30" x14ac:dyDescent="0.3">
      <c r="AB2544" s="207" t="s">
        <v>247</v>
      </c>
      <c r="AC2544" s="207" t="s">
        <v>2691</v>
      </c>
      <c r="AD2544" s="213">
        <v>4</v>
      </c>
    </row>
    <row r="2545" spans="28:30" x14ac:dyDescent="0.3">
      <c r="AB2545" s="207" t="s">
        <v>371</v>
      </c>
      <c r="AC2545" s="207" t="s">
        <v>2692</v>
      </c>
      <c r="AD2545" s="213">
        <v>6</v>
      </c>
    </row>
    <row r="2546" spans="28:30" x14ac:dyDescent="0.3">
      <c r="AB2546" s="207" t="s">
        <v>247</v>
      </c>
      <c r="AC2546" s="207" t="s">
        <v>2693</v>
      </c>
      <c r="AD2546" s="213">
        <v>3</v>
      </c>
    </row>
    <row r="2547" spans="28:30" x14ac:dyDescent="0.3">
      <c r="AB2547" s="207" t="s">
        <v>1713</v>
      </c>
      <c r="AC2547" s="207" t="s">
        <v>2694</v>
      </c>
      <c r="AD2547" s="213">
        <v>4</v>
      </c>
    </row>
    <row r="2548" spans="28:30" x14ac:dyDescent="0.3">
      <c r="AB2548" s="207" t="s">
        <v>1951</v>
      </c>
      <c r="AC2548" s="207" t="s">
        <v>2695</v>
      </c>
      <c r="AD2548" s="213">
        <v>6</v>
      </c>
    </row>
    <row r="2549" spans="28:30" x14ac:dyDescent="0.3">
      <c r="AB2549" s="207" t="s">
        <v>1713</v>
      </c>
      <c r="AC2549" s="207" t="s">
        <v>2696</v>
      </c>
      <c r="AD2549" s="213">
        <v>6</v>
      </c>
    </row>
    <row r="2550" spans="28:30" x14ac:dyDescent="0.3">
      <c r="AB2550" s="207" t="s">
        <v>1713</v>
      </c>
      <c r="AC2550" s="207" t="s">
        <v>2697</v>
      </c>
      <c r="AD2550" s="213">
        <v>6</v>
      </c>
    </row>
    <row r="2551" spans="28:30" x14ac:dyDescent="0.3">
      <c r="AB2551" s="207" t="s">
        <v>231</v>
      </c>
      <c r="AC2551" s="207" t="s">
        <v>2698</v>
      </c>
      <c r="AD2551" s="213">
        <v>4</v>
      </c>
    </row>
    <row r="2552" spans="28:30" x14ac:dyDescent="0.3">
      <c r="AB2552" s="207" t="s">
        <v>247</v>
      </c>
      <c r="AC2552" s="207" t="s">
        <v>2699</v>
      </c>
      <c r="AD2552" s="213">
        <v>3</v>
      </c>
    </row>
    <row r="2553" spans="28:30" x14ac:dyDescent="0.3">
      <c r="AB2553" s="207" t="s">
        <v>247</v>
      </c>
      <c r="AC2553" s="207" t="s">
        <v>2700</v>
      </c>
      <c r="AD2553" s="213">
        <v>4</v>
      </c>
    </row>
    <row r="2554" spans="28:30" x14ac:dyDescent="0.3">
      <c r="AB2554" s="207" t="s">
        <v>1713</v>
      </c>
      <c r="AC2554" s="207" t="s">
        <v>2701</v>
      </c>
      <c r="AD2554" s="213">
        <v>6</v>
      </c>
    </row>
    <row r="2555" spans="28:30" x14ac:dyDescent="0.3">
      <c r="AB2555" s="207" t="s">
        <v>1713</v>
      </c>
      <c r="AC2555" s="207" t="s">
        <v>2702</v>
      </c>
      <c r="AD2555" s="213">
        <v>6</v>
      </c>
    </row>
    <row r="2556" spans="28:30" x14ac:dyDescent="0.3">
      <c r="AB2556" s="207" t="s">
        <v>371</v>
      </c>
      <c r="AC2556" s="207" t="s">
        <v>2703</v>
      </c>
      <c r="AD2556" s="213">
        <v>6</v>
      </c>
    </row>
    <row r="2557" spans="28:30" x14ac:dyDescent="0.3">
      <c r="AB2557" s="207" t="s">
        <v>247</v>
      </c>
      <c r="AC2557" s="207" t="s">
        <v>2704</v>
      </c>
      <c r="AD2557" s="213">
        <v>4</v>
      </c>
    </row>
    <row r="2558" spans="28:30" x14ac:dyDescent="0.3">
      <c r="AB2558" s="207" t="s">
        <v>247</v>
      </c>
      <c r="AC2558" s="207" t="s">
        <v>2705</v>
      </c>
      <c r="AD2558" s="213">
        <v>4</v>
      </c>
    </row>
    <row r="2559" spans="28:30" x14ac:dyDescent="0.3">
      <c r="AB2559" s="207" t="s">
        <v>1713</v>
      </c>
      <c r="AC2559" s="207" t="s">
        <v>2706</v>
      </c>
      <c r="AD2559" s="213">
        <v>6</v>
      </c>
    </row>
    <row r="2560" spans="28:30" x14ac:dyDescent="0.3">
      <c r="AB2560" s="207" t="s">
        <v>1713</v>
      </c>
      <c r="AC2560" s="207" t="s">
        <v>2707</v>
      </c>
      <c r="AD2560" s="213">
        <v>6</v>
      </c>
    </row>
    <row r="2561" spans="28:30" x14ac:dyDescent="0.3">
      <c r="AB2561" s="207" t="s">
        <v>231</v>
      </c>
      <c r="AC2561" s="207" t="s">
        <v>2708</v>
      </c>
      <c r="AD2561" s="213">
        <v>4</v>
      </c>
    </row>
    <row r="2562" spans="28:30" x14ac:dyDescent="0.3">
      <c r="AB2562" s="207" t="s">
        <v>1713</v>
      </c>
      <c r="AC2562" s="207" t="s">
        <v>2709</v>
      </c>
      <c r="AD2562" s="213">
        <v>6</v>
      </c>
    </row>
    <row r="2563" spans="28:30" x14ac:dyDescent="0.3">
      <c r="AB2563" s="207" t="s">
        <v>247</v>
      </c>
      <c r="AC2563" s="207" t="s">
        <v>2710</v>
      </c>
      <c r="AD2563" s="213">
        <v>3</v>
      </c>
    </row>
    <row r="2564" spans="28:30" x14ac:dyDescent="0.3">
      <c r="AB2564" s="207" t="s">
        <v>247</v>
      </c>
      <c r="AC2564" s="207" t="s">
        <v>2711</v>
      </c>
      <c r="AD2564" s="213">
        <v>4</v>
      </c>
    </row>
    <row r="2565" spans="28:30" x14ac:dyDescent="0.3">
      <c r="AB2565" s="207" t="s">
        <v>1713</v>
      </c>
      <c r="AC2565" s="207" t="s">
        <v>2712</v>
      </c>
      <c r="AD2565" s="213">
        <v>6</v>
      </c>
    </row>
    <row r="2566" spans="28:30" x14ac:dyDescent="0.3">
      <c r="AB2566" s="207" t="s">
        <v>1713</v>
      </c>
      <c r="AC2566" s="207" t="s">
        <v>2713</v>
      </c>
      <c r="AD2566" s="213">
        <v>6</v>
      </c>
    </row>
    <row r="2567" spans="28:30" x14ac:dyDescent="0.3">
      <c r="AB2567" s="207" t="s">
        <v>1713</v>
      </c>
      <c r="AC2567" s="207" t="s">
        <v>2714</v>
      </c>
      <c r="AD2567" s="213">
        <v>6</v>
      </c>
    </row>
    <row r="2568" spans="28:30" x14ac:dyDescent="0.3">
      <c r="AB2568" s="207" t="s">
        <v>247</v>
      </c>
      <c r="AC2568" s="207" t="s">
        <v>2715</v>
      </c>
      <c r="AD2568" s="213">
        <v>6</v>
      </c>
    </row>
    <row r="2569" spans="28:30" x14ac:dyDescent="0.3">
      <c r="AB2569" s="207" t="s">
        <v>247</v>
      </c>
      <c r="AC2569" s="207" t="s">
        <v>2716</v>
      </c>
      <c r="AD2569" s="213">
        <v>4</v>
      </c>
    </row>
    <row r="2570" spans="28:30" x14ac:dyDescent="0.3">
      <c r="AB2570" s="207" t="s">
        <v>1713</v>
      </c>
      <c r="AC2570" s="207" t="s">
        <v>2717</v>
      </c>
      <c r="AD2570" s="213">
        <v>6</v>
      </c>
    </row>
    <row r="2571" spans="28:30" x14ac:dyDescent="0.3">
      <c r="AB2571" s="207" t="s">
        <v>1713</v>
      </c>
      <c r="AC2571" s="207" t="s">
        <v>2718</v>
      </c>
      <c r="AD2571" s="213">
        <v>6</v>
      </c>
    </row>
    <row r="2572" spans="28:30" x14ac:dyDescent="0.3">
      <c r="AB2572" s="207" t="s">
        <v>1713</v>
      </c>
      <c r="AC2572" s="207" t="s">
        <v>2719</v>
      </c>
      <c r="AD2572" s="213">
        <v>6</v>
      </c>
    </row>
    <row r="2573" spans="28:30" x14ac:dyDescent="0.3">
      <c r="AB2573" s="207" t="s">
        <v>1713</v>
      </c>
      <c r="AC2573" s="207" t="s">
        <v>2720</v>
      </c>
      <c r="AD2573" s="213">
        <v>6</v>
      </c>
    </row>
    <row r="2574" spans="28:30" x14ac:dyDescent="0.3">
      <c r="AB2574" s="207" t="s">
        <v>1713</v>
      </c>
      <c r="AC2574" s="207" t="s">
        <v>2721</v>
      </c>
      <c r="AD2574" s="213">
        <v>4</v>
      </c>
    </row>
    <row r="2575" spans="28:30" x14ac:dyDescent="0.3">
      <c r="AB2575" s="207" t="s">
        <v>247</v>
      </c>
      <c r="AC2575" s="207" t="s">
        <v>2722</v>
      </c>
      <c r="AD2575" s="213">
        <v>4</v>
      </c>
    </row>
    <row r="2576" spans="28:30" x14ac:dyDescent="0.3">
      <c r="AB2576" s="207" t="s">
        <v>1951</v>
      </c>
      <c r="AC2576" s="207" t="s">
        <v>2723</v>
      </c>
      <c r="AD2576" s="213">
        <v>6</v>
      </c>
    </row>
    <row r="2577" spans="28:30" x14ac:dyDescent="0.3">
      <c r="AB2577" s="207" t="s">
        <v>1713</v>
      </c>
      <c r="AC2577" s="207" t="s">
        <v>2724</v>
      </c>
      <c r="AD2577" s="213">
        <v>6</v>
      </c>
    </row>
    <row r="2578" spans="28:30" x14ac:dyDescent="0.3">
      <c r="AB2578" s="207" t="s">
        <v>1713</v>
      </c>
      <c r="AC2578" s="207" t="s">
        <v>2725</v>
      </c>
      <c r="AD2578" s="213">
        <v>6</v>
      </c>
    </row>
    <row r="2579" spans="28:30" x14ac:dyDescent="0.3">
      <c r="AB2579" s="207" t="s">
        <v>1713</v>
      </c>
      <c r="AC2579" s="207" t="s">
        <v>2726</v>
      </c>
      <c r="AD2579" s="213">
        <v>6</v>
      </c>
    </row>
    <row r="2580" spans="28:30" x14ac:dyDescent="0.3">
      <c r="AB2580" s="207" t="s">
        <v>247</v>
      </c>
      <c r="AC2580" s="207" t="s">
        <v>2727</v>
      </c>
      <c r="AD2580" s="213">
        <v>6</v>
      </c>
    </row>
    <row r="2581" spans="28:30" x14ac:dyDescent="0.3">
      <c r="AB2581" s="207" t="s">
        <v>247</v>
      </c>
      <c r="AC2581" s="207" t="s">
        <v>2728</v>
      </c>
      <c r="AD2581" s="213">
        <v>3</v>
      </c>
    </row>
    <row r="2582" spans="28:30" x14ac:dyDescent="0.3">
      <c r="AB2582" s="207" t="s">
        <v>215</v>
      </c>
      <c r="AC2582" s="207" t="s">
        <v>2729</v>
      </c>
      <c r="AD2582" s="213">
        <v>8</v>
      </c>
    </row>
    <row r="2583" spans="28:30" x14ac:dyDescent="0.3">
      <c r="AB2583" s="207" t="s">
        <v>1713</v>
      </c>
      <c r="AC2583" s="207" t="s">
        <v>2730</v>
      </c>
      <c r="AD2583" s="213">
        <v>6</v>
      </c>
    </row>
    <row r="2584" spans="28:30" x14ac:dyDescent="0.3">
      <c r="AB2584" s="207" t="s">
        <v>1713</v>
      </c>
      <c r="AC2584" s="207" t="s">
        <v>2731</v>
      </c>
      <c r="AD2584" s="213">
        <v>6</v>
      </c>
    </row>
    <row r="2585" spans="28:30" x14ac:dyDescent="0.3">
      <c r="AB2585" s="207" t="s">
        <v>1713</v>
      </c>
      <c r="AC2585" s="207" t="s">
        <v>2732</v>
      </c>
      <c r="AD2585" s="213">
        <v>4</v>
      </c>
    </row>
    <row r="2586" spans="28:30" x14ac:dyDescent="0.3">
      <c r="AB2586" s="207" t="s">
        <v>231</v>
      </c>
      <c r="AC2586" s="207" t="s">
        <v>2733</v>
      </c>
      <c r="AD2586" s="213">
        <v>3</v>
      </c>
    </row>
    <row r="2587" spans="28:30" x14ac:dyDescent="0.3">
      <c r="AB2587" s="207" t="s">
        <v>231</v>
      </c>
      <c r="AC2587" s="207" t="s">
        <v>2734</v>
      </c>
      <c r="AD2587" s="213">
        <v>6</v>
      </c>
    </row>
    <row r="2588" spans="28:30" x14ac:dyDescent="0.3">
      <c r="AB2588" s="207" t="s">
        <v>247</v>
      </c>
      <c r="AC2588" s="207" t="s">
        <v>2735</v>
      </c>
      <c r="AD2588" s="213">
        <v>6</v>
      </c>
    </row>
    <row r="2589" spans="28:30" x14ac:dyDescent="0.3">
      <c r="AB2589" s="207" t="s">
        <v>2158</v>
      </c>
      <c r="AC2589" s="207" t="s">
        <v>2736</v>
      </c>
      <c r="AD2589" s="213">
        <v>6</v>
      </c>
    </row>
    <row r="2590" spans="28:30" x14ac:dyDescent="0.3">
      <c r="AB2590" s="207" t="s">
        <v>247</v>
      </c>
      <c r="AC2590" s="207" t="s">
        <v>2737</v>
      </c>
      <c r="AD2590" s="213">
        <v>6</v>
      </c>
    </row>
    <row r="2591" spans="28:30" x14ac:dyDescent="0.3">
      <c r="AB2591" s="207" t="s">
        <v>231</v>
      </c>
      <c r="AC2591" s="207" t="s">
        <v>2738</v>
      </c>
      <c r="AD2591" s="213">
        <v>6</v>
      </c>
    </row>
    <row r="2592" spans="28:30" x14ac:dyDescent="0.3">
      <c r="AB2592" s="207" t="s">
        <v>231</v>
      </c>
      <c r="AC2592" s="207" t="s">
        <v>2739</v>
      </c>
      <c r="AD2592" s="213">
        <v>6</v>
      </c>
    </row>
    <row r="2593" spans="28:30" x14ac:dyDescent="0.3">
      <c r="AB2593" s="207" t="s">
        <v>1713</v>
      </c>
      <c r="AC2593" s="207" t="s">
        <v>2740</v>
      </c>
      <c r="AD2593" s="213">
        <v>6</v>
      </c>
    </row>
    <row r="2594" spans="28:30" x14ac:dyDescent="0.3">
      <c r="AB2594" s="207" t="s">
        <v>1713</v>
      </c>
      <c r="AC2594" s="207" t="s">
        <v>2741</v>
      </c>
      <c r="AD2594" s="213">
        <v>6</v>
      </c>
    </row>
    <row r="2595" spans="28:30" x14ac:dyDescent="0.3">
      <c r="AB2595" s="207" t="s">
        <v>247</v>
      </c>
      <c r="AC2595" s="207" t="s">
        <v>2742</v>
      </c>
      <c r="AD2595" s="213">
        <v>6</v>
      </c>
    </row>
    <row r="2596" spans="28:30" x14ac:dyDescent="0.3">
      <c r="AB2596" s="207" t="s">
        <v>247</v>
      </c>
      <c r="AC2596" s="207" t="s">
        <v>2743</v>
      </c>
      <c r="AD2596" s="213">
        <v>4</v>
      </c>
    </row>
    <row r="2597" spans="28:30" x14ac:dyDescent="0.3">
      <c r="AB2597" s="207" t="s">
        <v>1713</v>
      </c>
      <c r="AC2597" s="207" t="s">
        <v>2744</v>
      </c>
      <c r="AD2597" s="213">
        <v>6</v>
      </c>
    </row>
    <row r="2598" spans="28:30" x14ac:dyDescent="0.3">
      <c r="AB2598" s="207" t="s">
        <v>247</v>
      </c>
      <c r="AC2598" s="207" t="s">
        <v>2745</v>
      </c>
      <c r="AD2598" s="213">
        <v>4</v>
      </c>
    </row>
    <row r="2599" spans="28:30" x14ac:dyDescent="0.3">
      <c r="AB2599" s="207" t="s">
        <v>247</v>
      </c>
      <c r="AC2599" s="207" t="s">
        <v>2746</v>
      </c>
      <c r="AD2599" s="213">
        <v>4</v>
      </c>
    </row>
    <row r="2600" spans="28:30" x14ac:dyDescent="0.3">
      <c r="AB2600" s="207" t="s">
        <v>247</v>
      </c>
      <c r="AC2600" s="207" t="s">
        <v>2747</v>
      </c>
      <c r="AD2600" s="213">
        <v>6</v>
      </c>
    </row>
    <row r="2601" spans="28:30" x14ac:dyDescent="0.3">
      <c r="AB2601" s="207" t="s">
        <v>247</v>
      </c>
      <c r="AC2601" s="207" t="s">
        <v>2748</v>
      </c>
      <c r="AD2601" s="213">
        <v>4</v>
      </c>
    </row>
    <row r="2602" spans="28:30" x14ac:dyDescent="0.3">
      <c r="AB2602" s="207" t="s">
        <v>1713</v>
      </c>
      <c r="AC2602" s="207" t="s">
        <v>2749</v>
      </c>
      <c r="AD2602" s="213">
        <v>6</v>
      </c>
    </row>
    <row r="2603" spans="28:30" x14ac:dyDescent="0.3">
      <c r="AB2603" s="207" t="s">
        <v>1951</v>
      </c>
      <c r="AC2603" s="207" t="s">
        <v>2750</v>
      </c>
      <c r="AD2603" s="213">
        <v>6</v>
      </c>
    </row>
    <row r="2604" spans="28:30" x14ac:dyDescent="0.3">
      <c r="AB2604" s="207" t="s">
        <v>247</v>
      </c>
      <c r="AC2604" s="207" t="s">
        <v>2751</v>
      </c>
      <c r="AD2604" s="213">
        <v>3</v>
      </c>
    </row>
    <row r="2605" spans="28:30" x14ac:dyDescent="0.3">
      <c r="AB2605" s="207" t="s">
        <v>371</v>
      </c>
      <c r="AC2605" s="207" t="s">
        <v>2752</v>
      </c>
      <c r="AD2605" s="213">
        <v>6</v>
      </c>
    </row>
    <row r="2606" spans="28:30" x14ac:dyDescent="0.3">
      <c r="AB2606" s="207" t="s">
        <v>1713</v>
      </c>
      <c r="AC2606" s="207" t="s">
        <v>2753</v>
      </c>
      <c r="AD2606" s="213">
        <v>6</v>
      </c>
    </row>
    <row r="2607" spans="28:30" x14ac:dyDescent="0.3">
      <c r="AB2607" s="207" t="s">
        <v>1713</v>
      </c>
      <c r="AC2607" s="207" t="s">
        <v>2754</v>
      </c>
      <c r="AD2607" s="213">
        <v>6</v>
      </c>
    </row>
    <row r="2608" spans="28:30" x14ac:dyDescent="0.3">
      <c r="AB2608" s="207" t="s">
        <v>247</v>
      </c>
      <c r="AC2608" s="207" t="s">
        <v>2755</v>
      </c>
      <c r="AD2608" s="213">
        <v>6</v>
      </c>
    </row>
    <row r="2609" spans="28:30" x14ac:dyDescent="0.3">
      <c r="AB2609" s="207" t="s">
        <v>247</v>
      </c>
      <c r="AC2609" s="207" t="s">
        <v>2756</v>
      </c>
      <c r="AD2609" s="213">
        <v>4</v>
      </c>
    </row>
    <row r="2610" spans="28:30" x14ac:dyDescent="0.3">
      <c r="AB2610" s="207" t="s">
        <v>1713</v>
      </c>
      <c r="AC2610" s="207" t="s">
        <v>2757</v>
      </c>
      <c r="AD2610" s="213">
        <v>6</v>
      </c>
    </row>
    <row r="2611" spans="28:30" x14ac:dyDescent="0.3">
      <c r="AB2611" s="207" t="s">
        <v>1736</v>
      </c>
      <c r="AC2611" s="207" t="s">
        <v>2758</v>
      </c>
      <c r="AD2611" s="213">
        <v>8</v>
      </c>
    </row>
    <row r="2612" spans="28:30" x14ac:dyDescent="0.3">
      <c r="AB2612" s="207" t="s">
        <v>247</v>
      </c>
      <c r="AC2612" s="207" t="s">
        <v>2759</v>
      </c>
      <c r="AD2612" s="213">
        <v>6</v>
      </c>
    </row>
    <row r="2613" spans="28:30" x14ac:dyDescent="0.3">
      <c r="AB2613" s="207" t="s">
        <v>1713</v>
      </c>
      <c r="AC2613" s="207" t="s">
        <v>2760</v>
      </c>
      <c r="AD2613" s="213">
        <v>6</v>
      </c>
    </row>
    <row r="2614" spans="28:30" x14ac:dyDescent="0.3">
      <c r="AB2614" s="207" t="s">
        <v>247</v>
      </c>
      <c r="AC2614" s="207" t="s">
        <v>2761</v>
      </c>
      <c r="AD2614" s="213">
        <v>6</v>
      </c>
    </row>
    <row r="2615" spans="28:30" x14ac:dyDescent="0.3">
      <c r="AB2615" s="207" t="s">
        <v>247</v>
      </c>
      <c r="AC2615" s="207" t="s">
        <v>2762</v>
      </c>
      <c r="AD2615" s="213">
        <v>6</v>
      </c>
    </row>
    <row r="2616" spans="28:30" x14ac:dyDescent="0.3">
      <c r="AB2616" s="207" t="s">
        <v>1713</v>
      </c>
      <c r="AC2616" s="207" t="s">
        <v>2763</v>
      </c>
      <c r="AD2616" s="213">
        <v>4</v>
      </c>
    </row>
    <row r="2617" spans="28:30" x14ac:dyDescent="0.3">
      <c r="AB2617" s="207" t="s">
        <v>247</v>
      </c>
      <c r="AC2617" s="207" t="s">
        <v>2764</v>
      </c>
      <c r="AD2617" s="213">
        <v>3</v>
      </c>
    </row>
    <row r="2618" spans="28:30" x14ac:dyDescent="0.3">
      <c r="AB2618" s="207" t="s">
        <v>247</v>
      </c>
      <c r="AC2618" s="207" t="s">
        <v>2765</v>
      </c>
      <c r="AD2618" s="213">
        <v>6</v>
      </c>
    </row>
    <row r="2619" spans="28:30" x14ac:dyDescent="0.3">
      <c r="AB2619" s="207" t="s">
        <v>1713</v>
      </c>
      <c r="AC2619" s="207" t="s">
        <v>2766</v>
      </c>
      <c r="AD2619" s="213">
        <v>6</v>
      </c>
    </row>
    <row r="2620" spans="28:30" x14ac:dyDescent="0.3">
      <c r="AB2620" s="207" t="s">
        <v>247</v>
      </c>
      <c r="AC2620" s="207" t="s">
        <v>2767</v>
      </c>
      <c r="AD2620" s="213">
        <v>6</v>
      </c>
    </row>
    <row r="2621" spans="28:30" x14ac:dyDescent="0.3">
      <c r="AB2621" s="207" t="s">
        <v>231</v>
      </c>
      <c r="AC2621" s="207" t="s">
        <v>2768</v>
      </c>
      <c r="AD2621" s="213">
        <v>6</v>
      </c>
    </row>
    <row r="2622" spans="28:30" x14ac:dyDescent="0.3">
      <c r="AB2622" s="207" t="s">
        <v>1713</v>
      </c>
      <c r="AC2622" s="207" t="s">
        <v>2769</v>
      </c>
      <c r="AD2622" s="213">
        <v>6</v>
      </c>
    </row>
    <row r="2623" spans="28:30" x14ac:dyDescent="0.3">
      <c r="AB2623" s="207" t="s">
        <v>247</v>
      </c>
      <c r="AC2623" s="207" t="s">
        <v>2770</v>
      </c>
      <c r="AD2623" s="213">
        <v>6</v>
      </c>
    </row>
    <row r="2624" spans="28:30" x14ac:dyDescent="0.3">
      <c r="AB2624" s="207" t="s">
        <v>247</v>
      </c>
      <c r="AC2624" s="207" t="s">
        <v>2771</v>
      </c>
      <c r="AD2624" s="213">
        <v>6</v>
      </c>
    </row>
    <row r="2625" spans="28:30" x14ac:dyDescent="0.3">
      <c r="AB2625" s="207" t="s">
        <v>247</v>
      </c>
      <c r="AC2625" s="207" t="s">
        <v>2772</v>
      </c>
      <c r="AD2625" s="213">
        <v>3</v>
      </c>
    </row>
    <row r="2626" spans="28:30" x14ac:dyDescent="0.3">
      <c r="AB2626" s="207" t="s">
        <v>1713</v>
      </c>
      <c r="AC2626" s="207" t="s">
        <v>2773</v>
      </c>
      <c r="AD2626" s="213">
        <v>6</v>
      </c>
    </row>
    <row r="2627" spans="28:30" x14ac:dyDescent="0.3">
      <c r="AB2627" s="207" t="s">
        <v>1713</v>
      </c>
      <c r="AC2627" s="207" t="s">
        <v>2774</v>
      </c>
      <c r="AD2627" s="213">
        <v>6</v>
      </c>
    </row>
    <row r="2628" spans="28:30" x14ac:dyDescent="0.3">
      <c r="AB2628" s="207" t="s">
        <v>231</v>
      </c>
      <c r="AC2628" s="207" t="s">
        <v>2775</v>
      </c>
      <c r="AD2628" s="213">
        <v>6</v>
      </c>
    </row>
    <row r="2629" spans="28:30" x14ac:dyDescent="0.3">
      <c r="AB2629" s="207" t="s">
        <v>1713</v>
      </c>
      <c r="AC2629" s="207" t="s">
        <v>2299</v>
      </c>
      <c r="AD2629" s="213">
        <v>6</v>
      </c>
    </row>
    <row r="2630" spans="28:30" x14ac:dyDescent="0.3">
      <c r="AB2630" s="207" t="s">
        <v>247</v>
      </c>
      <c r="AC2630" s="207" t="s">
        <v>2776</v>
      </c>
      <c r="AD2630" s="213">
        <v>6</v>
      </c>
    </row>
    <row r="2631" spans="28:30" x14ac:dyDescent="0.3">
      <c r="AB2631" s="207" t="s">
        <v>1713</v>
      </c>
      <c r="AC2631" s="207" t="s">
        <v>2777</v>
      </c>
      <c r="AD2631" s="213">
        <v>6</v>
      </c>
    </row>
    <row r="2632" spans="28:30" x14ac:dyDescent="0.3">
      <c r="AB2632" s="207" t="s">
        <v>231</v>
      </c>
      <c r="AC2632" s="207" t="s">
        <v>2778</v>
      </c>
      <c r="AD2632" s="213">
        <v>6</v>
      </c>
    </row>
    <row r="2633" spans="28:30" x14ac:dyDescent="0.3">
      <c r="AB2633" s="207" t="s">
        <v>247</v>
      </c>
      <c r="AC2633" s="207" t="s">
        <v>2779</v>
      </c>
      <c r="AD2633" s="213">
        <v>6</v>
      </c>
    </row>
    <row r="2634" spans="28:30" x14ac:dyDescent="0.3">
      <c r="AB2634" s="207" t="s">
        <v>247</v>
      </c>
      <c r="AC2634" s="207" t="s">
        <v>2780</v>
      </c>
      <c r="AD2634" s="213">
        <v>6</v>
      </c>
    </row>
    <row r="2635" spans="28:30" x14ac:dyDescent="0.3">
      <c r="AB2635" s="207" t="s">
        <v>247</v>
      </c>
      <c r="AC2635" s="207" t="s">
        <v>2781</v>
      </c>
      <c r="AD2635" s="213">
        <v>4</v>
      </c>
    </row>
    <row r="2636" spans="28:30" x14ac:dyDescent="0.3">
      <c r="AB2636" s="207" t="s">
        <v>247</v>
      </c>
      <c r="AC2636" s="207" t="s">
        <v>2782</v>
      </c>
      <c r="AD2636" s="213">
        <v>6</v>
      </c>
    </row>
    <row r="2637" spans="28:30" x14ac:dyDescent="0.3">
      <c r="AB2637" s="207" t="s">
        <v>1713</v>
      </c>
      <c r="AC2637" s="207" t="s">
        <v>2783</v>
      </c>
      <c r="AD2637" s="213">
        <v>6</v>
      </c>
    </row>
    <row r="2638" spans="28:30" x14ac:dyDescent="0.3">
      <c r="AB2638" s="207" t="s">
        <v>247</v>
      </c>
      <c r="AC2638" s="207" t="s">
        <v>2784</v>
      </c>
      <c r="AD2638" s="213">
        <v>6</v>
      </c>
    </row>
    <row r="2639" spans="28:30" x14ac:dyDescent="0.3">
      <c r="AB2639" s="207" t="s">
        <v>247</v>
      </c>
      <c r="AC2639" s="207" t="s">
        <v>2785</v>
      </c>
      <c r="AD2639" s="213">
        <v>3</v>
      </c>
    </row>
    <row r="2640" spans="28:30" x14ac:dyDescent="0.3">
      <c r="AB2640" s="207" t="s">
        <v>247</v>
      </c>
      <c r="AC2640" s="207" t="s">
        <v>2786</v>
      </c>
      <c r="AD2640" s="213">
        <v>6</v>
      </c>
    </row>
    <row r="2641" spans="28:30" x14ac:dyDescent="0.3">
      <c r="AB2641" s="207" t="s">
        <v>1951</v>
      </c>
      <c r="AC2641" s="207" t="s">
        <v>1458</v>
      </c>
      <c r="AD2641" s="213">
        <v>6</v>
      </c>
    </row>
    <row r="2642" spans="28:30" x14ac:dyDescent="0.3">
      <c r="AB2642" s="207" t="s">
        <v>371</v>
      </c>
      <c r="AC2642" s="207" t="s">
        <v>2787</v>
      </c>
      <c r="AD2642" s="213">
        <v>6</v>
      </c>
    </row>
    <row r="2643" spans="28:30" x14ac:dyDescent="0.3">
      <c r="AB2643" s="207" t="s">
        <v>1713</v>
      </c>
      <c r="AC2643" s="207" t="s">
        <v>2788</v>
      </c>
      <c r="AD2643" s="213">
        <v>6</v>
      </c>
    </row>
    <row r="2644" spans="28:30" x14ac:dyDescent="0.3">
      <c r="AB2644" s="207" t="s">
        <v>1713</v>
      </c>
      <c r="AC2644" s="207" t="s">
        <v>2789</v>
      </c>
      <c r="AD2644" s="213">
        <v>6</v>
      </c>
    </row>
    <row r="2645" spans="28:30" x14ac:dyDescent="0.3">
      <c r="AB2645" s="207" t="s">
        <v>247</v>
      </c>
      <c r="AC2645" s="207" t="s">
        <v>2790</v>
      </c>
      <c r="AD2645" s="213">
        <v>6</v>
      </c>
    </row>
    <row r="2646" spans="28:30" x14ac:dyDescent="0.3">
      <c r="AB2646" s="207" t="s">
        <v>247</v>
      </c>
      <c r="AC2646" s="207" t="s">
        <v>2791</v>
      </c>
      <c r="AD2646" s="213">
        <v>6</v>
      </c>
    </row>
    <row r="2647" spans="28:30" x14ac:dyDescent="0.3">
      <c r="AB2647" s="207" t="s">
        <v>2158</v>
      </c>
      <c r="AC2647" s="207" t="s">
        <v>2792</v>
      </c>
      <c r="AD2647" s="213">
        <v>6</v>
      </c>
    </row>
    <row r="2648" spans="28:30" x14ac:dyDescent="0.3">
      <c r="AB2648" s="207" t="s">
        <v>247</v>
      </c>
      <c r="AC2648" s="207" t="s">
        <v>2793</v>
      </c>
      <c r="AD2648" s="213">
        <v>6</v>
      </c>
    </row>
    <row r="2649" spans="28:30" x14ac:dyDescent="0.3">
      <c r="AB2649" s="207" t="s">
        <v>2158</v>
      </c>
      <c r="AC2649" s="207" t="s">
        <v>2794</v>
      </c>
      <c r="AD2649" s="213">
        <v>6</v>
      </c>
    </row>
    <row r="2650" spans="28:30" x14ac:dyDescent="0.3">
      <c r="AB2650" s="207" t="s">
        <v>1713</v>
      </c>
      <c r="AC2650" s="207" t="s">
        <v>1989</v>
      </c>
      <c r="AD2650" s="213">
        <v>6</v>
      </c>
    </row>
    <row r="2651" spans="28:30" x14ac:dyDescent="0.3">
      <c r="AB2651" s="207" t="s">
        <v>231</v>
      </c>
      <c r="AC2651" s="207" t="s">
        <v>2795</v>
      </c>
      <c r="AD2651" s="213">
        <v>6</v>
      </c>
    </row>
    <row r="2652" spans="28:30" x14ac:dyDescent="0.3">
      <c r="AB2652" s="207" t="s">
        <v>247</v>
      </c>
      <c r="AC2652" s="207" t="s">
        <v>2796</v>
      </c>
      <c r="AD2652" s="213">
        <v>6</v>
      </c>
    </row>
    <row r="2653" spans="28:30" x14ac:dyDescent="0.3">
      <c r="AB2653" s="207" t="s">
        <v>1713</v>
      </c>
      <c r="AC2653" s="207" t="s">
        <v>2797</v>
      </c>
      <c r="AD2653" s="213">
        <v>6</v>
      </c>
    </row>
    <row r="2654" spans="28:30" x14ac:dyDescent="0.3">
      <c r="AB2654" s="207" t="s">
        <v>247</v>
      </c>
      <c r="AC2654" s="207" t="s">
        <v>2798</v>
      </c>
      <c r="AD2654" s="213">
        <v>6</v>
      </c>
    </row>
    <row r="2655" spans="28:30" x14ac:dyDescent="0.3">
      <c r="AB2655" s="207" t="s">
        <v>1713</v>
      </c>
      <c r="AC2655" s="207" t="s">
        <v>2799</v>
      </c>
      <c r="AD2655" s="213">
        <v>6</v>
      </c>
    </row>
    <row r="2656" spans="28:30" x14ac:dyDescent="0.3">
      <c r="AB2656" s="207" t="s">
        <v>231</v>
      </c>
      <c r="AC2656" s="207" t="s">
        <v>2800</v>
      </c>
      <c r="AD2656" s="213">
        <v>6</v>
      </c>
    </row>
    <row r="2657" spans="28:30" x14ac:dyDescent="0.3">
      <c r="AB2657" s="207" t="s">
        <v>1713</v>
      </c>
      <c r="AC2657" s="207" t="s">
        <v>2801</v>
      </c>
      <c r="AD2657" s="213">
        <v>6</v>
      </c>
    </row>
    <row r="2658" spans="28:30" x14ac:dyDescent="0.3">
      <c r="AB2658" s="207" t="s">
        <v>247</v>
      </c>
      <c r="AC2658" s="207" t="s">
        <v>2802</v>
      </c>
      <c r="AD2658" s="213">
        <v>6</v>
      </c>
    </row>
    <row r="2659" spans="28:30" x14ac:dyDescent="0.3">
      <c r="AB2659" s="207" t="s">
        <v>1713</v>
      </c>
      <c r="AC2659" s="207" t="s">
        <v>2803</v>
      </c>
      <c r="AD2659" s="213">
        <v>6</v>
      </c>
    </row>
    <row r="2660" spans="28:30" x14ac:dyDescent="0.3">
      <c r="AB2660" s="207" t="s">
        <v>247</v>
      </c>
      <c r="AC2660" s="207" t="s">
        <v>2804</v>
      </c>
      <c r="AD2660" s="213">
        <v>6</v>
      </c>
    </row>
    <row r="2661" spans="28:30" x14ac:dyDescent="0.3">
      <c r="AB2661" s="207" t="s">
        <v>247</v>
      </c>
      <c r="AC2661" s="207" t="s">
        <v>2805</v>
      </c>
      <c r="AD2661" s="213">
        <v>4</v>
      </c>
    </row>
    <row r="2662" spans="28:30" x14ac:dyDescent="0.3">
      <c r="AB2662" s="207" t="s">
        <v>1713</v>
      </c>
      <c r="AC2662" s="207" t="s">
        <v>2806</v>
      </c>
      <c r="AD2662" s="213">
        <v>6</v>
      </c>
    </row>
    <row r="2663" spans="28:30" x14ac:dyDescent="0.3">
      <c r="AB2663" s="207" t="s">
        <v>231</v>
      </c>
      <c r="AC2663" s="207" t="s">
        <v>2807</v>
      </c>
      <c r="AD2663" s="213">
        <v>6</v>
      </c>
    </row>
    <row r="2664" spans="28:30" x14ac:dyDescent="0.3">
      <c r="AB2664" s="207" t="s">
        <v>1713</v>
      </c>
      <c r="AC2664" s="207" t="s">
        <v>2808</v>
      </c>
      <c r="AD2664" s="213">
        <v>6</v>
      </c>
    </row>
    <row r="2665" spans="28:30" x14ac:dyDescent="0.3">
      <c r="AB2665" s="207" t="s">
        <v>1713</v>
      </c>
      <c r="AC2665" s="207" t="s">
        <v>2809</v>
      </c>
      <c r="AD2665" s="213">
        <v>6</v>
      </c>
    </row>
    <row r="2666" spans="28:30" x14ac:dyDescent="0.3">
      <c r="AB2666" s="207" t="s">
        <v>231</v>
      </c>
      <c r="AC2666" s="207" t="s">
        <v>1889</v>
      </c>
      <c r="AD2666" s="213">
        <v>6</v>
      </c>
    </row>
    <row r="2667" spans="28:30" x14ac:dyDescent="0.3">
      <c r="AB2667" s="207" t="s">
        <v>247</v>
      </c>
      <c r="AC2667" s="207" t="s">
        <v>2810</v>
      </c>
      <c r="AD2667" s="213">
        <v>6</v>
      </c>
    </row>
    <row r="2668" spans="28:30" x14ac:dyDescent="0.3">
      <c r="AB2668" s="207" t="s">
        <v>231</v>
      </c>
      <c r="AC2668" s="207" t="s">
        <v>2811</v>
      </c>
      <c r="AD2668" s="213">
        <v>3</v>
      </c>
    </row>
    <row r="2669" spans="28:30" x14ac:dyDescent="0.3">
      <c r="AB2669" s="207" t="s">
        <v>1713</v>
      </c>
      <c r="AC2669" s="207" t="s">
        <v>2812</v>
      </c>
      <c r="AD2669" s="213">
        <v>6</v>
      </c>
    </row>
    <row r="2670" spans="28:30" x14ac:dyDescent="0.3">
      <c r="AB2670" s="207" t="s">
        <v>2158</v>
      </c>
      <c r="AC2670" s="207" t="s">
        <v>2813</v>
      </c>
      <c r="AD2670" s="213">
        <v>8</v>
      </c>
    </row>
    <row r="2671" spans="28:30" x14ac:dyDescent="0.3">
      <c r="AB2671" s="207" t="s">
        <v>371</v>
      </c>
      <c r="AC2671" s="207" t="s">
        <v>2814</v>
      </c>
      <c r="AD2671" s="213">
        <v>6</v>
      </c>
    </row>
    <row r="2672" spans="28:30" x14ac:dyDescent="0.3">
      <c r="AB2672" s="207" t="s">
        <v>1713</v>
      </c>
      <c r="AC2672" s="207" t="s">
        <v>2815</v>
      </c>
      <c r="AD2672" s="213">
        <v>6</v>
      </c>
    </row>
    <row r="2673" spans="28:30" x14ac:dyDescent="0.3">
      <c r="AB2673" s="207" t="s">
        <v>1713</v>
      </c>
      <c r="AC2673" s="207" t="s">
        <v>2816</v>
      </c>
      <c r="AD2673" s="213">
        <v>6</v>
      </c>
    </row>
    <row r="2674" spans="28:30" x14ac:dyDescent="0.3">
      <c r="AB2674" s="207" t="s">
        <v>1713</v>
      </c>
      <c r="AC2674" s="207" t="s">
        <v>2817</v>
      </c>
      <c r="AD2674" s="213">
        <v>6</v>
      </c>
    </row>
    <row r="2675" spans="28:30" x14ac:dyDescent="0.3">
      <c r="AB2675" s="207" t="s">
        <v>1713</v>
      </c>
      <c r="AC2675" s="207" t="s">
        <v>2818</v>
      </c>
      <c r="AD2675" s="213">
        <v>6</v>
      </c>
    </row>
    <row r="2676" spans="28:30" x14ac:dyDescent="0.3">
      <c r="AB2676" s="207" t="s">
        <v>247</v>
      </c>
      <c r="AC2676" s="207" t="s">
        <v>2819</v>
      </c>
      <c r="AD2676" s="213">
        <v>6</v>
      </c>
    </row>
    <row r="2677" spans="28:30" x14ac:dyDescent="0.3">
      <c r="AB2677" s="207" t="s">
        <v>1736</v>
      </c>
      <c r="AC2677" s="207" t="s">
        <v>2820</v>
      </c>
      <c r="AD2677" s="213">
        <v>8</v>
      </c>
    </row>
    <row r="2678" spans="28:30" x14ac:dyDescent="0.3">
      <c r="AB2678" s="207" t="s">
        <v>247</v>
      </c>
      <c r="AC2678" s="207" t="s">
        <v>2821</v>
      </c>
      <c r="AD2678" s="213">
        <v>6</v>
      </c>
    </row>
    <row r="2679" spans="28:30" x14ac:dyDescent="0.3">
      <c r="AB2679" s="207" t="s">
        <v>1713</v>
      </c>
      <c r="AC2679" s="207" t="s">
        <v>2822</v>
      </c>
      <c r="AD2679" s="213">
        <v>6</v>
      </c>
    </row>
    <row r="2680" spans="28:30" x14ac:dyDescent="0.3">
      <c r="AB2680" s="207" t="s">
        <v>1951</v>
      </c>
      <c r="AC2680" s="207" t="s">
        <v>2823</v>
      </c>
      <c r="AD2680" s="213">
        <v>6</v>
      </c>
    </row>
    <row r="2681" spans="28:30" x14ac:dyDescent="0.3">
      <c r="AB2681" s="207" t="s">
        <v>371</v>
      </c>
      <c r="AC2681" s="207" t="s">
        <v>2824</v>
      </c>
      <c r="AD2681" s="213">
        <v>6</v>
      </c>
    </row>
    <row r="2682" spans="28:30" x14ac:dyDescent="0.3">
      <c r="AB2682" s="207" t="s">
        <v>247</v>
      </c>
      <c r="AC2682" s="207" t="s">
        <v>2825</v>
      </c>
      <c r="AD2682" s="213">
        <v>6</v>
      </c>
    </row>
    <row r="2683" spans="28:30" x14ac:dyDescent="0.3">
      <c r="AB2683" s="207" t="s">
        <v>1713</v>
      </c>
      <c r="AC2683" s="207" t="s">
        <v>2826</v>
      </c>
      <c r="AD2683" s="213">
        <v>6</v>
      </c>
    </row>
    <row r="2684" spans="28:30" x14ac:dyDescent="0.3">
      <c r="AB2684" s="207" t="s">
        <v>1713</v>
      </c>
      <c r="AC2684" s="207" t="s">
        <v>2827</v>
      </c>
      <c r="AD2684" s="213">
        <v>6</v>
      </c>
    </row>
    <row r="2685" spans="28:30" x14ac:dyDescent="0.3">
      <c r="AB2685" s="207" t="s">
        <v>1713</v>
      </c>
      <c r="AC2685" s="207" t="s">
        <v>2828</v>
      </c>
      <c r="AD2685" s="213">
        <v>6</v>
      </c>
    </row>
    <row r="2686" spans="28:30" x14ac:dyDescent="0.3">
      <c r="AB2686" s="207" t="s">
        <v>1713</v>
      </c>
      <c r="AC2686" s="207" t="s">
        <v>2829</v>
      </c>
      <c r="AD2686" s="213">
        <v>6</v>
      </c>
    </row>
    <row r="2687" spans="28:30" x14ac:dyDescent="0.3">
      <c r="AB2687" s="207" t="s">
        <v>247</v>
      </c>
      <c r="AC2687" s="207" t="s">
        <v>2830</v>
      </c>
      <c r="AD2687" s="213">
        <v>6</v>
      </c>
    </row>
    <row r="2688" spans="28:30" x14ac:dyDescent="0.3">
      <c r="AB2688" s="207" t="s">
        <v>371</v>
      </c>
      <c r="AC2688" s="207" t="s">
        <v>5858</v>
      </c>
      <c r="AD2688" s="213">
        <v>8</v>
      </c>
    </row>
    <row r="2689" spans="28:30" x14ac:dyDescent="0.3">
      <c r="AB2689" s="207" t="s">
        <v>2158</v>
      </c>
      <c r="AC2689" s="207" t="s">
        <v>2831</v>
      </c>
      <c r="AD2689" s="213">
        <v>6</v>
      </c>
    </row>
    <row r="2690" spans="28:30" x14ac:dyDescent="0.3">
      <c r="AB2690" s="207" t="s">
        <v>247</v>
      </c>
      <c r="AC2690" s="207" t="s">
        <v>2832</v>
      </c>
      <c r="AD2690" s="213">
        <v>6</v>
      </c>
    </row>
    <row r="2691" spans="28:30" x14ac:dyDescent="0.3">
      <c r="AB2691" s="207" t="s">
        <v>1951</v>
      </c>
      <c r="AC2691" s="207" t="s">
        <v>2833</v>
      </c>
      <c r="AD2691" s="213">
        <v>6</v>
      </c>
    </row>
    <row r="2692" spans="28:30" x14ac:dyDescent="0.3">
      <c r="AB2692" s="207" t="s">
        <v>1713</v>
      </c>
      <c r="AC2692" s="207" t="s">
        <v>2834</v>
      </c>
      <c r="AD2692" s="213">
        <v>6</v>
      </c>
    </row>
    <row r="2693" spans="28:30" x14ac:dyDescent="0.3">
      <c r="AB2693" s="207" t="s">
        <v>1713</v>
      </c>
      <c r="AC2693" s="207" t="s">
        <v>2835</v>
      </c>
      <c r="AD2693" s="213">
        <v>6</v>
      </c>
    </row>
    <row r="2694" spans="28:30" x14ac:dyDescent="0.3">
      <c r="AB2694" s="207" t="s">
        <v>2158</v>
      </c>
      <c r="AC2694" s="207" t="s">
        <v>2836</v>
      </c>
      <c r="AD2694" s="213">
        <v>6</v>
      </c>
    </row>
    <row r="2695" spans="28:30" x14ac:dyDescent="0.3">
      <c r="AB2695" s="207" t="s">
        <v>247</v>
      </c>
      <c r="AC2695" s="207" t="s">
        <v>2837</v>
      </c>
      <c r="AD2695" s="213">
        <v>6</v>
      </c>
    </row>
    <row r="2696" spans="28:30" x14ac:dyDescent="0.3">
      <c r="AB2696" s="207" t="s">
        <v>247</v>
      </c>
      <c r="AC2696" s="207" t="s">
        <v>2838</v>
      </c>
      <c r="AD2696" s="213">
        <v>6</v>
      </c>
    </row>
    <row r="2697" spans="28:30" x14ac:dyDescent="0.3">
      <c r="AB2697" s="207" t="s">
        <v>247</v>
      </c>
      <c r="AC2697" s="207" t="s">
        <v>2839</v>
      </c>
      <c r="AD2697" s="213">
        <v>6</v>
      </c>
    </row>
    <row r="2698" spans="28:30" x14ac:dyDescent="0.3">
      <c r="AB2698" s="207" t="s">
        <v>247</v>
      </c>
      <c r="AC2698" s="207" t="s">
        <v>2840</v>
      </c>
      <c r="AD2698" s="213">
        <v>4</v>
      </c>
    </row>
    <row r="2699" spans="28:30" x14ac:dyDescent="0.3">
      <c r="AB2699" s="207" t="s">
        <v>1713</v>
      </c>
      <c r="AC2699" s="207" t="s">
        <v>2841</v>
      </c>
      <c r="AD2699" s="213">
        <v>6</v>
      </c>
    </row>
    <row r="2700" spans="28:30" x14ac:dyDescent="0.3">
      <c r="AB2700" s="207" t="s">
        <v>247</v>
      </c>
      <c r="AC2700" s="207" t="s">
        <v>2842</v>
      </c>
      <c r="AD2700" s="213">
        <v>6</v>
      </c>
    </row>
    <row r="2701" spans="28:30" x14ac:dyDescent="0.3">
      <c r="AB2701" s="207" t="s">
        <v>1713</v>
      </c>
      <c r="AC2701" s="207" t="s">
        <v>2843</v>
      </c>
      <c r="AD2701" s="213">
        <v>6</v>
      </c>
    </row>
    <row r="2702" spans="28:30" x14ac:dyDescent="0.3">
      <c r="AB2702" s="207" t="s">
        <v>1951</v>
      </c>
      <c r="AC2702" s="207" t="s">
        <v>2844</v>
      </c>
      <c r="AD2702" s="213">
        <v>8</v>
      </c>
    </row>
    <row r="2703" spans="28:30" x14ac:dyDescent="0.3">
      <c r="AB2703" s="207" t="s">
        <v>2158</v>
      </c>
      <c r="AC2703" s="207" t="s">
        <v>2845</v>
      </c>
      <c r="AD2703" s="213">
        <v>6</v>
      </c>
    </row>
    <row r="2704" spans="28:30" x14ac:dyDescent="0.3">
      <c r="AB2704" s="207" t="s">
        <v>1713</v>
      </c>
      <c r="AC2704" s="207" t="s">
        <v>2846</v>
      </c>
      <c r="AD2704" s="213">
        <v>6</v>
      </c>
    </row>
    <row r="2705" spans="28:30" x14ac:dyDescent="0.3">
      <c r="AB2705" s="207" t="s">
        <v>1713</v>
      </c>
      <c r="AC2705" s="207" t="s">
        <v>2847</v>
      </c>
      <c r="AD2705" s="213">
        <v>6</v>
      </c>
    </row>
    <row r="2706" spans="28:30" x14ac:dyDescent="0.3">
      <c r="AB2706" s="207" t="s">
        <v>1713</v>
      </c>
      <c r="AC2706" s="207" t="s">
        <v>2848</v>
      </c>
      <c r="AD2706" s="213">
        <v>6</v>
      </c>
    </row>
    <row r="2707" spans="28:30" x14ac:dyDescent="0.3">
      <c r="AB2707" s="207" t="s">
        <v>2158</v>
      </c>
      <c r="AC2707" s="207" t="s">
        <v>2849</v>
      </c>
      <c r="AD2707" s="213">
        <v>6</v>
      </c>
    </row>
    <row r="2708" spans="28:30" x14ac:dyDescent="0.3">
      <c r="AB2708" s="207" t="s">
        <v>2158</v>
      </c>
      <c r="AC2708" s="207" t="s">
        <v>1550</v>
      </c>
      <c r="AD2708" s="213">
        <v>6</v>
      </c>
    </row>
    <row r="2709" spans="28:30" x14ac:dyDescent="0.3">
      <c r="AB2709" s="207" t="s">
        <v>371</v>
      </c>
      <c r="AC2709" s="207" t="s">
        <v>2850</v>
      </c>
      <c r="AD2709" s="213">
        <v>6</v>
      </c>
    </row>
    <row r="2710" spans="28:30" x14ac:dyDescent="0.3">
      <c r="AB2710" s="207" t="s">
        <v>1713</v>
      </c>
      <c r="AC2710" s="207" t="s">
        <v>2851</v>
      </c>
      <c r="AD2710" s="213">
        <v>6</v>
      </c>
    </row>
    <row r="2711" spans="28:30" x14ac:dyDescent="0.3">
      <c r="AB2711" s="207" t="s">
        <v>2158</v>
      </c>
      <c r="AC2711" s="207" t="s">
        <v>2852</v>
      </c>
      <c r="AD2711" s="213">
        <v>5</v>
      </c>
    </row>
    <row r="2712" spans="28:30" x14ac:dyDescent="0.3">
      <c r="AB2712" s="207" t="s">
        <v>2158</v>
      </c>
      <c r="AC2712" s="207" t="s">
        <v>2853</v>
      </c>
      <c r="AD2712" s="213">
        <v>6</v>
      </c>
    </row>
    <row r="2713" spans="28:30" x14ac:dyDescent="0.3">
      <c r="AB2713" s="207" t="s">
        <v>1713</v>
      </c>
      <c r="AC2713" s="207" t="s">
        <v>2854</v>
      </c>
      <c r="AD2713" s="213">
        <v>6</v>
      </c>
    </row>
    <row r="2714" spans="28:30" x14ac:dyDescent="0.3">
      <c r="AB2714" s="207" t="s">
        <v>205</v>
      </c>
      <c r="AC2714" s="207" t="s">
        <v>2855</v>
      </c>
      <c r="AD2714" s="213">
        <v>2</v>
      </c>
    </row>
    <row r="2715" spans="28:30" x14ac:dyDescent="0.3">
      <c r="AB2715" s="207" t="s">
        <v>205</v>
      </c>
      <c r="AC2715" s="207" t="s">
        <v>2856</v>
      </c>
      <c r="AD2715" s="213">
        <v>2</v>
      </c>
    </row>
    <row r="2716" spans="28:30" x14ac:dyDescent="0.3">
      <c r="AB2716" s="207" t="s">
        <v>25</v>
      </c>
      <c r="AC2716" s="207" t="s">
        <v>2857</v>
      </c>
      <c r="AD2716" s="213">
        <v>5</v>
      </c>
    </row>
    <row r="2717" spans="28:30" x14ac:dyDescent="0.3">
      <c r="AB2717" s="207" t="s">
        <v>205</v>
      </c>
      <c r="AC2717" s="207" t="s">
        <v>2858</v>
      </c>
      <c r="AD2717" s="213">
        <v>2</v>
      </c>
    </row>
    <row r="2718" spans="28:30" x14ac:dyDescent="0.3">
      <c r="AB2718" s="207" t="s">
        <v>212</v>
      </c>
      <c r="AC2718" s="207" t="s">
        <v>2859</v>
      </c>
      <c r="AD2718" s="213">
        <v>3</v>
      </c>
    </row>
    <row r="2719" spans="28:30" x14ac:dyDescent="0.3">
      <c r="AB2719" s="207" t="s">
        <v>205</v>
      </c>
      <c r="AC2719" s="207" t="s">
        <v>2860</v>
      </c>
      <c r="AD2719" s="213">
        <v>2</v>
      </c>
    </row>
    <row r="2720" spans="28:30" x14ac:dyDescent="0.3">
      <c r="AB2720" s="207" t="s">
        <v>25</v>
      </c>
      <c r="AC2720" s="207" t="s">
        <v>2861</v>
      </c>
      <c r="AD2720" s="213">
        <v>3</v>
      </c>
    </row>
    <row r="2721" spans="28:30" x14ac:dyDescent="0.3">
      <c r="AB2721" s="207" t="s">
        <v>25</v>
      </c>
      <c r="AC2721" s="207" t="s">
        <v>2862</v>
      </c>
      <c r="AD2721" s="213">
        <v>3</v>
      </c>
    </row>
    <row r="2722" spans="28:30" x14ac:dyDescent="0.3">
      <c r="AB2722" s="207" t="s">
        <v>1951</v>
      </c>
      <c r="AC2722" s="207" t="s">
        <v>1981</v>
      </c>
      <c r="AD2722" s="213">
        <v>3</v>
      </c>
    </row>
    <row r="2723" spans="28:30" x14ac:dyDescent="0.3">
      <c r="AB2723" s="207" t="s">
        <v>25</v>
      </c>
      <c r="AC2723" s="207" t="s">
        <v>2863</v>
      </c>
      <c r="AD2723" s="213">
        <v>3</v>
      </c>
    </row>
    <row r="2724" spans="28:30" x14ac:dyDescent="0.3">
      <c r="AB2724" s="207" t="s">
        <v>225</v>
      </c>
      <c r="AC2724" s="207" t="s">
        <v>2864</v>
      </c>
      <c r="AD2724" s="213">
        <v>8</v>
      </c>
    </row>
    <row r="2725" spans="28:30" x14ac:dyDescent="0.3">
      <c r="AB2725" s="207" t="s">
        <v>205</v>
      </c>
      <c r="AC2725" s="207" t="s">
        <v>2865</v>
      </c>
      <c r="AD2725" s="213">
        <v>2</v>
      </c>
    </row>
    <row r="2726" spans="28:30" x14ac:dyDescent="0.3">
      <c r="AB2726" s="207" t="s">
        <v>205</v>
      </c>
      <c r="AC2726" s="207" t="s">
        <v>2866</v>
      </c>
      <c r="AD2726" s="213">
        <v>2</v>
      </c>
    </row>
    <row r="2727" spans="28:30" x14ac:dyDescent="0.3">
      <c r="AB2727" s="207" t="s">
        <v>205</v>
      </c>
      <c r="AC2727" s="207" t="s">
        <v>2867</v>
      </c>
      <c r="AD2727" s="213">
        <v>2</v>
      </c>
    </row>
    <row r="2728" spans="28:30" x14ac:dyDescent="0.3">
      <c r="AB2728" s="207" t="s">
        <v>1951</v>
      </c>
      <c r="AC2728" s="207" t="s">
        <v>2868</v>
      </c>
      <c r="AD2728" s="213">
        <v>3</v>
      </c>
    </row>
    <row r="2729" spans="28:30" x14ac:dyDescent="0.3">
      <c r="AB2729" s="207" t="s">
        <v>25</v>
      </c>
      <c r="AC2729" s="207" t="s">
        <v>2869</v>
      </c>
      <c r="AD2729" s="213">
        <v>5</v>
      </c>
    </row>
    <row r="2730" spans="28:30" x14ac:dyDescent="0.3">
      <c r="AB2730" s="207" t="s">
        <v>1951</v>
      </c>
      <c r="AC2730" s="207" t="s">
        <v>2870</v>
      </c>
      <c r="AD2730" s="213">
        <v>3</v>
      </c>
    </row>
    <row r="2731" spans="28:30" x14ac:dyDescent="0.3">
      <c r="AB2731" s="207" t="s">
        <v>205</v>
      </c>
      <c r="AC2731" s="207" t="s">
        <v>2871</v>
      </c>
      <c r="AD2731" s="213">
        <v>2</v>
      </c>
    </row>
    <row r="2732" spans="28:30" x14ac:dyDescent="0.3">
      <c r="AB2732" s="207" t="s">
        <v>212</v>
      </c>
      <c r="AC2732" s="207" t="s">
        <v>2872</v>
      </c>
      <c r="AD2732" s="213">
        <v>3</v>
      </c>
    </row>
    <row r="2733" spans="28:30" x14ac:dyDescent="0.3">
      <c r="AB2733" s="207" t="s">
        <v>25</v>
      </c>
      <c r="AC2733" s="207" t="s">
        <v>2873</v>
      </c>
      <c r="AD2733" s="213">
        <v>3</v>
      </c>
    </row>
    <row r="2734" spans="28:30" x14ac:dyDescent="0.3">
      <c r="AB2734" s="207" t="s">
        <v>225</v>
      </c>
      <c r="AC2734" s="207" t="s">
        <v>2874</v>
      </c>
      <c r="AD2734" s="213">
        <v>5</v>
      </c>
    </row>
    <row r="2735" spans="28:30" x14ac:dyDescent="0.3">
      <c r="AB2735" s="207" t="s">
        <v>212</v>
      </c>
      <c r="AC2735" s="207" t="s">
        <v>2875</v>
      </c>
      <c r="AD2735" s="213">
        <v>3</v>
      </c>
    </row>
    <row r="2736" spans="28:30" x14ac:dyDescent="0.3">
      <c r="AB2736" s="207" t="s">
        <v>205</v>
      </c>
      <c r="AC2736" s="207" t="s">
        <v>2876</v>
      </c>
      <c r="AD2736" s="213">
        <v>2</v>
      </c>
    </row>
    <row r="2737" spans="28:30" x14ac:dyDescent="0.3">
      <c r="AB2737" s="207" t="s">
        <v>205</v>
      </c>
      <c r="AC2737" s="207" t="s">
        <v>2877</v>
      </c>
      <c r="AD2737" s="213">
        <v>2</v>
      </c>
    </row>
    <row r="2738" spans="28:30" x14ac:dyDescent="0.3">
      <c r="AB2738" s="207" t="s">
        <v>225</v>
      </c>
      <c r="AC2738" s="207" t="s">
        <v>2878</v>
      </c>
      <c r="AD2738" s="213">
        <v>5</v>
      </c>
    </row>
    <row r="2739" spans="28:30" x14ac:dyDescent="0.3">
      <c r="AB2739" s="207" t="s">
        <v>205</v>
      </c>
      <c r="AC2739" s="207" t="s">
        <v>2879</v>
      </c>
      <c r="AD2739" s="213">
        <v>2</v>
      </c>
    </row>
    <row r="2740" spans="28:30" x14ac:dyDescent="0.3">
      <c r="AB2740" s="207" t="s">
        <v>217</v>
      </c>
      <c r="AC2740" s="207" t="s">
        <v>2880</v>
      </c>
      <c r="AD2740" s="213">
        <v>8</v>
      </c>
    </row>
    <row r="2741" spans="28:30" x14ac:dyDescent="0.3">
      <c r="AB2741" s="207" t="s">
        <v>212</v>
      </c>
      <c r="AC2741" s="207" t="s">
        <v>2881</v>
      </c>
      <c r="AD2741" s="213">
        <v>3</v>
      </c>
    </row>
    <row r="2742" spans="28:30" x14ac:dyDescent="0.3">
      <c r="AB2742" s="207" t="s">
        <v>225</v>
      </c>
      <c r="AC2742" s="207" t="s">
        <v>2882</v>
      </c>
      <c r="AD2742" s="213">
        <v>3</v>
      </c>
    </row>
    <row r="2743" spans="28:30" x14ac:dyDescent="0.3">
      <c r="AB2743" s="207" t="s">
        <v>212</v>
      </c>
      <c r="AC2743" s="207" t="s">
        <v>2883</v>
      </c>
      <c r="AD2743" s="213">
        <v>3</v>
      </c>
    </row>
    <row r="2744" spans="28:30" x14ac:dyDescent="0.3">
      <c r="AB2744" s="207" t="s">
        <v>205</v>
      </c>
      <c r="AC2744" s="207" t="s">
        <v>2884</v>
      </c>
      <c r="AD2744" s="213">
        <v>2</v>
      </c>
    </row>
    <row r="2745" spans="28:30" x14ac:dyDescent="0.3">
      <c r="AB2745" s="207" t="s">
        <v>205</v>
      </c>
      <c r="AC2745" s="207" t="s">
        <v>2885</v>
      </c>
      <c r="AD2745" s="213">
        <v>2</v>
      </c>
    </row>
    <row r="2746" spans="28:30" x14ac:dyDescent="0.3">
      <c r="AB2746" s="207" t="s">
        <v>231</v>
      </c>
      <c r="AC2746" s="207" t="s">
        <v>2886</v>
      </c>
      <c r="AD2746" s="213">
        <v>3</v>
      </c>
    </row>
    <row r="2747" spans="28:30" x14ac:dyDescent="0.3">
      <c r="AB2747" s="207" t="s">
        <v>225</v>
      </c>
      <c r="AC2747" s="207" t="s">
        <v>2887</v>
      </c>
      <c r="AD2747" s="213">
        <v>8</v>
      </c>
    </row>
    <row r="2748" spans="28:30" x14ac:dyDescent="0.3">
      <c r="AB2748" s="207" t="s">
        <v>25</v>
      </c>
      <c r="AC2748" s="207" t="s">
        <v>2888</v>
      </c>
      <c r="AD2748" s="213">
        <v>3</v>
      </c>
    </row>
    <row r="2749" spans="28:30" x14ac:dyDescent="0.3">
      <c r="AB2749" s="207" t="s">
        <v>205</v>
      </c>
      <c r="AC2749" s="207" t="s">
        <v>2889</v>
      </c>
      <c r="AD2749" s="213">
        <v>2</v>
      </c>
    </row>
    <row r="2750" spans="28:30" x14ac:dyDescent="0.3">
      <c r="AB2750" s="207" t="s">
        <v>231</v>
      </c>
      <c r="AC2750" s="207" t="s">
        <v>2890</v>
      </c>
      <c r="AD2750" s="213">
        <v>3</v>
      </c>
    </row>
    <row r="2751" spans="28:30" x14ac:dyDescent="0.3">
      <c r="AB2751" s="207" t="s">
        <v>205</v>
      </c>
      <c r="AC2751" s="207" t="s">
        <v>2891</v>
      </c>
      <c r="AD2751" s="213">
        <v>2</v>
      </c>
    </row>
    <row r="2752" spans="28:30" x14ac:dyDescent="0.3">
      <c r="AB2752" s="207" t="s">
        <v>25</v>
      </c>
      <c r="AC2752" s="207" t="s">
        <v>2058</v>
      </c>
      <c r="AD2752" s="213">
        <v>3</v>
      </c>
    </row>
    <row r="2753" spans="28:30" x14ac:dyDescent="0.3">
      <c r="AB2753" s="207" t="s">
        <v>205</v>
      </c>
      <c r="AC2753" s="207" t="s">
        <v>2892</v>
      </c>
      <c r="AD2753" s="213">
        <v>2</v>
      </c>
    </row>
    <row r="2754" spans="28:30" x14ac:dyDescent="0.3">
      <c r="AB2754" s="207" t="s">
        <v>225</v>
      </c>
      <c r="AC2754" s="207" t="s">
        <v>2893</v>
      </c>
      <c r="AD2754" s="213">
        <v>8</v>
      </c>
    </row>
    <row r="2755" spans="28:30" x14ac:dyDescent="0.3">
      <c r="AB2755" s="207" t="s">
        <v>212</v>
      </c>
      <c r="AC2755" s="207" t="s">
        <v>819</v>
      </c>
      <c r="AD2755" s="213">
        <v>3</v>
      </c>
    </row>
    <row r="2756" spans="28:30" x14ac:dyDescent="0.3">
      <c r="AB2756" s="207" t="s">
        <v>205</v>
      </c>
      <c r="AC2756" s="207" t="s">
        <v>2894</v>
      </c>
      <c r="AD2756" s="213">
        <v>2</v>
      </c>
    </row>
    <row r="2757" spans="28:30" x14ac:dyDescent="0.3">
      <c r="AB2757" s="207" t="s">
        <v>205</v>
      </c>
      <c r="AC2757" s="207" t="s">
        <v>2895</v>
      </c>
      <c r="AD2757" s="213">
        <v>2</v>
      </c>
    </row>
    <row r="2758" spans="28:30" x14ac:dyDescent="0.3">
      <c r="AB2758" s="207" t="s">
        <v>25</v>
      </c>
      <c r="AC2758" s="207" t="s">
        <v>2896</v>
      </c>
      <c r="AD2758" s="213">
        <v>2</v>
      </c>
    </row>
    <row r="2759" spans="28:30" x14ac:dyDescent="0.3">
      <c r="AB2759" s="207" t="s">
        <v>205</v>
      </c>
      <c r="AC2759" s="207" t="s">
        <v>2897</v>
      </c>
      <c r="AD2759" s="213">
        <v>2</v>
      </c>
    </row>
    <row r="2760" spans="28:30" x14ac:dyDescent="0.3">
      <c r="AB2760" s="207" t="s">
        <v>225</v>
      </c>
      <c r="AC2760" s="207" t="s">
        <v>2898</v>
      </c>
      <c r="AD2760" s="213">
        <v>5</v>
      </c>
    </row>
    <row r="2761" spans="28:30" x14ac:dyDescent="0.3">
      <c r="AB2761" s="207" t="s">
        <v>212</v>
      </c>
      <c r="AC2761" s="207" t="s">
        <v>2899</v>
      </c>
      <c r="AD2761" s="213">
        <v>3</v>
      </c>
    </row>
    <row r="2762" spans="28:30" x14ac:dyDescent="0.3">
      <c r="AB2762" s="207" t="s">
        <v>225</v>
      </c>
      <c r="AC2762" s="207" t="s">
        <v>2900</v>
      </c>
      <c r="AD2762" s="213">
        <v>3</v>
      </c>
    </row>
    <row r="2763" spans="28:30" x14ac:dyDescent="0.3">
      <c r="AB2763" s="207" t="s">
        <v>212</v>
      </c>
      <c r="AC2763" s="207" t="s">
        <v>2901</v>
      </c>
      <c r="AD2763" s="213">
        <v>3</v>
      </c>
    </row>
    <row r="2764" spans="28:30" x14ac:dyDescent="0.3">
      <c r="AB2764" s="207" t="s">
        <v>205</v>
      </c>
      <c r="AC2764" s="207" t="s">
        <v>2902</v>
      </c>
      <c r="AD2764" s="213">
        <v>2</v>
      </c>
    </row>
    <row r="2765" spans="28:30" x14ac:dyDescent="0.3">
      <c r="AB2765" s="207" t="s">
        <v>231</v>
      </c>
      <c r="AC2765" s="207" t="s">
        <v>2903</v>
      </c>
      <c r="AD2765" s="213">
        <v>5</v>
      </c>
    </row>
    <row r="2766" spans="28:30" x14ac:dyDescent="0.3">
      <c r="AB2766" s="207" t="s">
        <v>225</v>
      </c>
      <c r="AC2766" s="207" t="s">
        <v>2904</v>
      </c>
      <c r="AD2766" s="213">
        <v>3</v>
      </c>
    </row>
    <row r="2767" spans="28:30" x14ac:dyDescent="0.3">
      <c r="AB2767" s="207" t="s">
        <v>225</v>
      </c>
      <c r="AC2767" s="207" t="s">
        <v>2905</v>
      </c>
      <c r="AD2767" s="213">
        <v>3</v>
      </c>
    </row>
    <row r="2768" spans="28:30" x14ac:dyDescent="0.3">
      <c r="AB2768" s="207" t="s">
        <v>212</v>
      </c>
      <c r="AC2768" s="207" t="s">
        <v>2906</v>
      </c>
      <c r="AD2768" s="213">
        <v>2</v>
      </c>
    </row>
    <row r="2769" spans="28:30" x14ac:dyDescent="0.3">
      <c r="AB2769" s="207" t="s">
        <v>205</v>
      </c>
      <c r="AC2769" s="207" t="s">
        <v>2907</v>
      </c>
      <c r="AD2769" s="213">
        <v>2</v>
      </c>
    </row>
    <row r="2770" spans="28:30" x14ac:dyDescent="0.3">
      <c r="AB2770" s="207" t="s">
        <v>212</v>
      </c>
      <c r="AC2770" s="207" t="s">
        <v>2908</v>
      </c>
      <c r="AD2770" s="213">
        <v>2</v>
      </c>
    </row>
    <row r="2771" spans="28:30" x14ac:dyDescent="0.3">
      <c r="AB2771" s="207" t="s">
        <v>205</v>
      </c>
      <c r="AC2771" s="207" t="s">
        <v>2909</v>
      </c>
      <c r="AD2771" s="213">
        <v>2</v>
      </c>
    </row>
    <row r="2772" spans="28:30" x14ac:dyDescent="0.3">
      <c r="AB2772" s="207" t="s">
        <v>205</v>
      </c>
      <c r="AC2772" s="207" t="s">
        <v>2910</v>
      </c>
      <c r="AD2772" s="213">
        <v>2</v>
      </c>
    </row>
    <row r="2773" spans="28:30" x14ac:dyDescent="0.3">
      <c r="AB2773" s="207" t="s">
        <v>217</v>
      </c>
      <c r="AC2773" s="207" t="s">
        <v>2911</v>
      </c>
      <c r="AD2773" s="213">
        <v>8</v>
      </c>
    </row>
    <row r="2774" spans="28:30" x14ac:dyDescent="0.3">
      <c r="AB2774" s="207" t="s">
        <v>225</v>
      </c>
      <c r="AC2774" s="207" t="s">
        <v>2912</v>
      </c>
      <c r="AD2774" s="213">
        <v>3</v>
      </c>
    </row>
    <row r="2775" spans="28:30" x14ac:dyDescent="0.3">
      <c r="AB2775" s="207" t="s">
        <v>205</v>
      </c>
      <c r="AC2775" s="207" t="s">
        <v>2913</v>
      </c>
      <c r="AD2775" s="213">
        <v>2</v>
      </c>
    </row>
    <row r="2776" spans="28:30" x14ac:dyDescent="0.3">
      <c r="AB2776" s="207" t="s">
        <v>205</v>
      </c>
      <c r="AC2776" s="207" t="s">
        <v>2914</v>
      </c>
      <c r="AD2776" s="213">
        <v>2</v>
      </c>
    </row>
    <row r="2777" spans="28:30" x14ac:dyDescent="0.3">
      <c r="AB2777" s="207" t="s">
        <v>231</v>
      </c>
      <c r="AC2777" s="207" t="s">
        <v>1085</v>
      </c>
      <c r="AD2777" s="213">
        <v>3</v>
      </c>
    </row>
    <row r="2778" spans="28:30" x14ac:dyDescent="0.3">
      <c r="AB2778" s="207" t="s">
        <v>225</v>
      </c>
      <c r="AC2778" s="207" t="s">
        <v>2915</v>
      </c>
      <c r="AD2778" s="213">
        <v>5</v>
      </c>
    </row>
    <row r="2779" spans="28:30" x14ac:dyDescent="0.3">
      <c r="AB2779" s="207" t="s">
        <v>212</v>
      </c>
      <c r="AC2779" s="207" t="s">
        <v>2916</v>
      </c>
      <c r="AD2779" s="213">
        <v>5</v>
      </c>
    </row>
    <row r="2780" spans="28:30" x14ac:dyDescent="0.3">
      <c r="AB2780" s="207" t="s">
        <v>205</v>
      </c>
      <c r="AC2780" s="207" t="s">
        <v>2917</v>
      </c>
      <c r="AD2780" s="213">
        <v>2</v>
      </c>
    </row>
    <row r="2781" spans="28:30" x14ac:dyDescent="0.3">
      <c r="AB2781" s="207" t="s">
        <v>1951</v>
      </c>
      <c r="AC2781" s="207" t="s">
        <v>2918</v>
      </c>
      <c r="AD2781" s="213">
        <v>3</v>
      </c>
    </row>
    <row r="2782" spans="28:30" x14ac:dyDescent="0.3">
      <c r="AB2782" s="207" t="s">
        <v>1951</v>
      </c>
      <c r="AC2782" s="207" t="s">
        <v>2919</v>
      </c>
      <c r="AD2782" s="213">
        <v>3</v>
      </c>
    </row>
    <row r="2783" spans="28:30" x14ac:dyDescent="0.3">
      <c r="AB2783" s="207" t="s">
        <v>212</v>
      </c>
      <c r="AC2783" s="207" t="s">
        <v>2920</v>
      </c>
      <c r="AD2783" s="213">
        <v>3</v>
      </c>
    </row>
    <row r="2784" spans="28:30" x14ac:dyDescent="0.3">
      <c r="AB2784" s="207" t="s">
        <v>25</v>
      </c>
      <c r="AC2784" s="207" t="s">
        <v>2921</v>
      </c>
      <c r="AD2784" s="213">
        <v>3</v>
      </c>
    </row>
    <row r="2785" spans="28:30" x14ac:dyDescent="0.3">
      <c r="AB2785" s="207" t="s">
        <v>205</v>
      </c>
      <c r="AC2785" s="207" t="s">
        <v>2922</v>
      </c>
      <c r="AD2785" s="213">
        <v>2</v>
      </c>
    </row>
    <row r="2786" spans="28:30" x14ac:dyDescent="0.3">
      <c r="AB2786" s="207" t="s">
        <v>212</v>
      </c>
      <c r="AC2786" s="207" t="s">
        <v>2923</v>
      </c>
      <c r="AD2786" s="213">
        <v>3</v>
      </c>
    </row>
    <row r="2787" spans="28:30" x14ac:dyDescent="0.3">
      <c r="AB2787" s="207" t="s">
        <v>205</v>
      </c>
      <c r="AC2787" s="207" t="s">
        <v>2924</v>
      </c>
      <c r="AD2787" s="213">
        <v>2</v>
      </c>
    </row>
    <row r="2788" spans="28:30" x14ac:dyDescent="0.3">
      <c r="AB2788" s="207" t="s">
        <v>212</v>
      </c>
      <c r="AC2788" s="207" t="s">
        <v>2925</v>
      </c>
      <c r="AD2788" s="213">
        <v>3</v>
      </c>
    </row>
    <row r="2789" spans="28:30" x14ac:dyDescent="0.3">
      <c r="AB2789" s="207" t="s">
        <v>205</v>
      </c>
      <c r="AC2789" s="207" t="s">
        <v>2926</v>
      </c>
      <c r="AD2789" s="213">
        <v>2</v>
      </c>
    </row>
    <row r="2790" spans="28:30" x14ac:dyDescent="0.3">
      <c r="AB2790" s="207" t="s">
        <v>205</v>
      </c>
      <c r="AC2790" s="207" t="s">
        <v>2927</v>
      </c>
      <c r="AD2790" s="213">
        <v>2</v>
      </c>
    </row>
    <row r="2791" spans="28:30" x14ac:dyDescent="0.3">
      <c r="AB2791" s="207" t="s">
        <v>25</v>
      </c>
      <c r="AC2791" s="207" t="s">
        <v>2928</v>
      </c>
      <c r="AD2791" s="213">
        <v>3</v>
      </c>
    </row>
    <row r="2792" spans="28:30" x14ac:dyDescent="0.3">
      <c r="AB2792" s="207" t="s">
        <v>225</v>
      </c>
      <c r="AC2792" s="207" t="s">
        <v>2929</v>
      </c>
      <c r="AD2792" s="213">
        <v>5</v>
      </c>
    </row>
    <row r="2793" spans="28:30" x14ac:dyDescent="0.3">
      <c r="AB2793" s="207" t="s">
        <v>25</v>
      </c>
      <c r="AC2793" s="207" t="s">
        <v>2930</v>
      </c>
      <c r="AD2793" s="213">
        <v>3</v>
      </c>
    </row>
    <row r="2794" spans="28:30" x14ac:dyDescent="0.3">
      <c r="AB2794" s="207" t="s">
        <v>212</v>
      </c>
      <c r="AC2794" s="207" t="s">
        <v>2931</v>
      </c>
      <c r="AD2794" s="213">
        <v>2</v>
      </c>
    </row>
    <row r="2795" spans="28:30" x14ac:dyDescent="0.3">
      <c r="AB2795" s="207" t="s">
        <v>205</v>
      </c>
      <c r="AC2795" s="207" t="s">
        <v>2932</v>
      </c>
      <c r="AD2795" s="213">
        <v>2</v>
      </c>
    </row>
    <row r="2796" spans="28:30" x14ac:dyDescent="0.3">
      <c r="AB2796" s="207" t="s">
        <v>212</v>
      </c>
      <c r="AC2796" s="207" t="s">
        <v>2933</v>
      </c>
      <c r="AD2796" s="213">
        <v>2</v>
      </c>
    </row>
    <row r="2797" spans="28:30" x14ac:dyDescent="0.3">
      <c r="AB2797" s="207" t="s">
        <v>212</v>
      </c>
      <c r="AC2797" s="207" t="s">
        <v>2934</v>
      </c>
      <c r="AD2797" s="213">
        <v>2</v>
      </c>
    </row>
    <row r="2798" spans="28:30" x14ac:dyDescent="0.3">
      <c r="AB2798" s="207" t="s">
        <v>205</v>
      </c>
      <c r="AC2798" s="207" t="s">
        <v>2935</v>
      </c>
      <c r="AD2798" s="213">
        <v>2</v>
      </c>
    </row>
    <row r="2799" spans="28:30" x14ac:dyDescent="0.3">
      <c r="AB2799" s="207" t="s">
        <v>25</v>
      </c>
      <c r="AC2799" s="207" t="s">
        <v>2936</v>
      </c>
      <c r="AD2799" s="213">
        <v>2</v>
      </c>
    </row>
    <row r="2800" spans="28:30" x14ac:dyDescent="0.3">
      <c r="AB2800" s="207" t="s">
        <v>225</v>
      </c>
      <c r="AC2800" s="207" t="s">
        <v>2937</v>
      </c>
      <c r="AD2800" s="213">
        <v>5</v>
      </c>
    </row>
    <row r="2801" spans="28:30" x14ac:dyDescent="0.3">
      <c r="AB2801" s="207" t="s">
        <v>205</v>
      </c>
      <c r="AC2801" s="207" t="s">
        <v>2938</v>
      </c>
      <c r="AD2801" s="213">
        <v>2</v>
      </c>
    </row>
    <row r="2802" spans="28:30" x14ac:dyDescent="0.3">
      <c r="AB2802" s="207" t="s">
        <v>212</v>
      </c>
      <c r="AC2802" s="207" t="s">
        <v>2939</v>
      </c>
      <c r="AD2802" s="213">
        <v>2</v>
      </c>
    </row>
    <row r="2803" spans="28:30" x14ac:dyDescent="0.3">
      <c r="AB2803" s="207" t="s">
        <v>25</v>
      </c>
      <c r="AC2803" s="207" t="s">
        <v>2940</v>
      </c>
      <c r="AD2803" s="213">
        <v>3</v>
      </c>
    </row>
    <row r="2804" spans="28:30" x14ac:dyDescent="0.3">
      <c r="AB2804" s="207" t="s">
        <v>25</v>
      </c>
      <c r="AC2804" s="207" t="s">
        <v>2941</v>
      </c>
      <c r="AD2804" s="213">
        <v>3</v>
      </c>
    </row>
    <row r="2805" spans="28:30" x14ac:dyDescent="0.3">
      <c r="AB2805" s="207" t="s">
        <v>212</v>
      </c>
      <c r="AC2805" s="207" t="s">
        <v>2942</v>
      </c>
      <c r="AD2805" s="213">
        <v>2</v>
      </c>
    </row>
    <row r="2806" spans="28:30" x14ac:dyDescent="0.3">
      <c r="AB2806" s="207" t="s">
        <v>205</v>
      </c>
      <c r="AC2806" s="207" t="s">
        <v>2943</v>
      </c>
      <c r="AD2806" s="213">
        <v>2</v>
      </c>
    </row>
    <row r="2807" spans="28:30" x14ac:dyDescent="0.3">
      <c r="AB2807" s="207" t="s">
        <v>217</v>
      </c>
      <c r="AC2807" s="207" t="s">
        <v>2944</v>
      </c>
      <c r="AD2807" s="213">
        <v>8</v>
      </c>
    </row>
    <row r="2808" spans="28:30" x14ac:dyDescent="0.3">
      <c r="AB2808" s="207" t="s">
        <v>212</v>
      </c>
      <c r="AC2808" s="207" t="s">
        <v>2945</v>
      </c>
      <c r="AD2808" s="213">
        <v>3</v>
      </c>
    </row>
    <row r="2809" spans="28:30" x14ac:dyDescent="0.3">
      <c r="AB2809" s="207" t="s">
        <v>212</v>
      </c>
      <c r="AC2809" s="207" t="s">
        <v>2946</v>
      </c>
      <c r="AD2809" s="213">
        <v>2</v>
      </c>
    </row>
    <row r="2810" spans="28:30" x14ac:dyDescent="0.3">
      <c r="AB2810" s="207" t="s">
        <v>205</v>
      </c>
      <c r="AC2810" s="207" t="s">
        <v>2947</v>
      </c>
      <c r="AD2810" s="213">
        <v>2</v>
      </c>
    </row>
    <row r="2811" spans="28:30" x14ac:dyDescent="0.3">
      <c r="AB2811" s="207" t="s">
        <v>212</v>
      </c>
      <c r="AC2811" s="207" t="s">
        <v>2948</v>
      </c>
      <c r="AD2811" s="213">
        <v>2</v>
      </c>
    </row>
    <row r="2812" spans="28:30" x14ac:dyDescent="0.3">
      <c r="AB2812" s="207" t="s">
        <v>225</v>
      </c>
      <c r="AC2812" s="207" t="s">
        <v>2949</v>
      </c>
      <c r="AD2812" s="213">
        <v>5</v>
      </c>
    </row>
    <row r="2813" spans="28:30" x14ac:dyDescent="0.3">
      <c r="AB2813" s="207" t="s">
        <v>225</v>
      </c>
      <c r="AC2813" s="207" t="s">
        <v>2950</v>
      </c>
      <c r="AD2813" s="213">
        <v>5</v>
      </c>
    </row>
    <row r="2814" spans="28:30" x14ac:dyDescent="0.3">
      <c r="AB2814" s="207" t="s">
        <v>212</v>
      </c>
      <c r="AC2814" s="207" t="s">
        <v>2951</v>
      </c>
      <c r="AD2814" s="213">
        <v>3</v>
      </c>
    </row>
    <row r="2815" spans="28:30" x14ac:dyDescent="0.3">
      <c r="AB2815" s="207" t="s">
        <v>225</v>
      </c>
      <c r="AC2815" s="207" t="s">
        <v>2952</v>
      </c>
      <c r="AD2815" s="213">
        <v>5</v>
      </c>
    </row>
    <row r="2816" spans="28:30" x14ac:dyDescent="0.3">
      <c r="AB2816" s="207" t="s">
        <v>212</v>
      </c>
      <c r="AC2816" s="207" t="s">
        <v>2953</v>
      </c>
      <c r="AD2816" s="213">
        <v>2</v>
      </c>
    </row>
    <row r="2817" spans="28:30" x14ac:dyDescent="0.3">
      <c r="AB2817" s="207" t="s">
        <v>205</v>
      </c>
      <c r="AC2817" s="207" t="s">
        <v>2954</v>
      </c>
      <c r="AD2817" s="213">
        <v>2</v>
      </c>
    </row>
    <row r="2818" spans="28:30" x14ac:dyDescent="0.3">
      <c r="AB2818" s="207" t="s">
        <v>212</v>
      </c>
      <c r="AC2818" s="207" t="s">
        <v>2955</v>
      </c>
      <c r="AD2818" s="213">
        <v>3</v>
      </c>
    </row>
    <row r="2819" spans="28:30" x14ac:dyDescent="0.3">
      <c r="AB2819" s="207" t="s">
        <v>212</v>
      </c>
      <c r="AC2819" s="207" t="s">
        <v>2956</v>
      </c>
      <c r="AD2819" s="213">
        <v>3</v>
      </c>
    </row>
    <row r="2820" spans="28:30" x14ac:dyDescent="0.3">
      <c r="AB2820" s="207" t="s">
        <v>205</v>
      </c>
      <c r="AC2820" s="207" t="s">
        <v>2957</v>
      </c>
      <c r="AD2820" s="213">
        <v>2</v>
      </c>
    </row>
    <row r="2821" spans="28:30" x14ac:dyDescent="0.3">
      <c r="AB2821" s="207" t="s">
        <v>247</v>
      </c>
      <c r="AC2821" s="207" t="s">
        <v>2958</v>
      </c>
      <c r="AD2821" s="213">
        <v>3</v>
      </c>
    </row>
    <row r="2822" spans="28:30" x14ac:dyDescent="0.3">
      <c r="AB2822" s="207" t="s">
        <v>212</v>
      </c>
      <c r="AC2822" s="207" t="s">
        <v>2959</v>
      </c>
      <c r="AD2822" s="213">
        <v>3</v>
      </c>
    </row>
    <row r="2823" spans="28:30" x14ac:dyDescent="0.3">
      <c r="AB2823" s="207" t="s">
        <v>212</v>
      </c>
      <c r="AC2823" s="207" t="s">
        <v>392</v>
      </c>
      <c r="AD2823" s="213">
        <v>3</v>
      </c>
    </row>
    <row r="2824" spans="28:30" x14ac:dyDescent="0.3">
      <c r="AB2824" s="207" t="s">
        <v>217</v>
      </c>
      <c r="AC2824" s="207" t="s">
        <v>2960</v>
      </c>
      <c r="AD2824" s="213">
        <v>8</v>
      </c>
    </row>
    <row r="2825" spans="28:30" x14ac:dyDescent="0.3">
      <c r="AB2825" s="207" t="s">
        <v>212</v>
      </c>
      <c r="AC2825" s="207" t="s">
        <v>1466</v>
      </c>
      <c r="AD2825" s="213">
        <v>3</v>
      </c>
    </row>
    <row r="2826" spans="28:30" x14ac:dyDescent="0.3">
      <c r="AB2826" s="207" t="s">
        <v>212</v>
      </c>
      <c r="AC2826" s="207" t="s">
        <v>2961</v>
      </c>
      <c r="AD2826" s="213">
        <v>3</v>
      </c>
    </row>
    <row r="2827" spans="28:30" x14ac:dyDescent="0.3">
      <c r="AB2827" s="207" t="s">
        <v>205</v>
      </c>
      <c r="AC2827" s="207" t="s">
        <v>2962</v>
      </c>
      <c r="AD2827" s="213">
        <v>2</v>
      </c>
    </row>
    <row r="2828" spans="28:30" x14ac:dyDescent="0.3">
      <c r="AB2828" s="207" t="s">
        <v>212</v>
      </c>
      <c r="AC2828" s="207" t="s">
        <v>2963</v>
      </c>
      <c r="AD2828" s="213">
        <v>3</v>
      </c>
    </row>
    <row r="2829" spans="28:30" x14ac:dyDescent="0.3">
      <c r="AB2829" s="207" t="s">
        <v>212</v>
      </c>
      <c r="AC2829" s="207" t="s">
        <v>2964</v>
      </c>
      <c r="AD2829" s="213">
        <v>2</v>
      </c>
    </row>
    <row r="2830" spans="28:30" x14ac:dyDescent="0.3">
      <c r="AB2830" s="207" t="s">
        <v>212</v>
      </c>
      <c r="AC2830" s="207" t="s">
        <v>2965</v>
      </c>
      <c r="AD2830" s="213">
        <v>2</v>
      </c>
    </row>
    <row r="2831" spans="28:30" x14ac:dyDescent="0.3">
      <c r="AB2831" s="207" t="s">
        <v>205</v>
      </c>
      <c r="AC2831" s="207" t="s">
        <v>2966</v>
      </c>
      <c r="AD2831" s="213">
        <v>2</v>
      </c>
    </row>
    <row r="2832" spans="28:30" x14ac:dyDescent="0.3">
      <c r="AB2832" s="207" t="s">
        <v>212</v>
      </c>
      <c r="AC2832" s="207" t="s">
        <v>2967</v>
      </c>
      <c r="AD2832" s="213">
        <v>3</v>
      </c>
    </row>
    <row r="2833" spans="28:30" x14ac:dyDescent="0.3">
      <c r="AB2833" s="207" t="s">
        <v>212</v>
      </c>
      <c r="AC2833" s="207" t="s">
        <v>2968</v>
      </c>
      <c r="AD2833" s="213">
        <v>2</v>
      </c>
    </row>
    <row r="2834" spans="28:30" x14ac:dyDescent="0.3">
      <c r="AB2834" s="207" t="s">
        <v>212</v>
      </c>
      <c r="AC2834" s="207" t="s">
        <v>2969</v>
      </c>
      <c r="AD2834" s="213">
        <v>3</v>
      </c>
    </row>
    <row r="2835" spans="28:30" x14ac:dyDescent="0.3">
      <c r="AB2835" s="207" t="s">
        <v>212</v>
      </c>
      <c r="AC2835" s="207" t="s">
        <v>2970</v>
      </c>
      <c r="AD2835" s="213">
        <v>3</v>
      </c>
    </row>
    <row r="2836" spans="28:30" x14ac:dyDescent="0.3">
      <c r="AB2836" s="207" t="s">
        <v>212</v>
      </c>
      <c r="AC2836" s="207" t="s">
        <v>2971</v>
      </c>
      <c r="AD2836" s="213">
        <v>3</v>
      </c>
    </row>
    <row r="2837" spans="28:30" x14ac:dyDescent="0.3">
      <c r="AB2837" s="207" t="s">
        <v>212</v>
      </c>
      <c r="AC2837" s="207" t="s">
        <v>2972</v>
      </c>
      <c r="AD2837" s="213">
        <v>3</v>
      </c>
    </row>
    <row r="2838" spans="28:30" x14ac:dyDescent="0.3">
      <c r="AB2838" s="207" t="s">
        <v>217</v>
      </c>
      <c r="AC2838" s="207" t="s">
        <v>5859</v>
      </c>
      <c r="AD2838" s="213">
        <v>8</v>
      </c>
    </row>
    <row r="2839" spans="28:30" x14ac:dyDescent="0.3">
      <c r="AB2839" s="207" t="s">
        <v>212</v>
      </c>
      <c r="AC2839" s="207" t="s">
        <v>2973</v>
      </c>
      <c r="AD2839" s="213">
        <v>3</v>
      </c>
    </row>
    <row r="2840" spans="28:30" x14ac:dyDescent="0.3">
      <c r="AB2840" s="207" t="s">
        <v>212</v>
      </c>
      <c r="AC2840" s="207" t="s">
        <v>2974</v>
      </c>
      <c r="AD2840" s="213">
        <v>3</v>
      </c>
    </row>
    <row r="2841" spans="28:30" x14ac:dyDescent="0.3">
      <c r="AB2841" s="207" t="s">
        <v>212</v>
      </c>
      <c r="AC2841" s="207" t="s">
        <v>2975</v>
      </c>
      <c r="AD2841" s="213">
        <v>3</v>
      </c>
    </row>
    <row r="2842" spans="28:30" x14ac:dyDescent="0.3">
      <c r="AB2842" s="207" t="s">
        <v>205</v>
      </c>
      <c r="AC2842" s="207" t="s">
        <v>2976</v>
      </c>
      <c r="AD2842" s="213">
        <v>2</v>
      </c>
    </row>
    <row r="2843" spans="28:30" x14ac:dyDescent="0.3">
      <c r="AB2843" s="207" t="s">
        <v>212</v>
      </c>
      <c r="AC2843" s="207" t="s">
        <v>2597</v>
      </c>
      <c r="AD2843" s="213">
        <v>3</v>
      </c>
    </row>
    <row r="2844" spans="28:30" x14ac:dyDescent="0.3">
      <c r="AB2844" s="207" t="s">
        <v>212</v>
      </c>
      <c r="AC2844" s="207" t="s">
        <v>2977</v>
      </c>
      <c r="AD2844" s="213">
        <v>3</v>
      </c>
    </row>
    <row r="2845" spans="28:30" x14ac:dyDescent="0.3">
      <c r="AB2845" s="207" t="s">
        <v>212</v>
      </c>
      <c r="AC2845" s="207" t="s">
        <v>2978</v>
      </c>
      <c r="AD2845" s="213">
        <v>3</v>
      </c>
    </row>
    <row r="2846" spans="28:30" x14ac:dyDescent="0.3">
      <c r="AB2846" s="207" t="s">
        <v>212</v>
      </c>
      <c r="AC2846" s="207" t="s">
        <v>2979</v>
      </c>
      <c r="AD2846" s="213">
        <v>3</v>
      </c>
    </row>
    <row r="2847" spans="28:30" x14ac:dyDescent="0.3">
      <c r="AB2847" s="207" t="s">
        <v>225</v>
      </c>
      <c r="AC2847" s="207" t="s">
        <v>2980</v>
      </c>
      <c r="AD2847" s="213">
        <v>5</v>
      </c>
    </row>
    <row r="2848" spans="28:30" x14ac:dyDescent="0.3">
      <c r="AB2848" s="207" t="s">
        <v>371</v>
      </c>
      <c r="AC2848" s="207" t="s">
        <v>2981</v>
      </c>
      <c r="AD2848" s="213">
        <v>8</v>
      </c>
    </row>
    <row r="2849" spans="28:30" x14ac:dyDescent="0.3">
      <c r="AB2849" s="207" t="s">
        <v>212</v>
      </c>
      <c r="AC2849" s="207" t="s">
        <v>2982</v>
      </c>
      <c r="AD2849" s="213">
        <v>3</v>
      </c>
    </row>
    <row r="2850" spans="28:30" x14ac:dyDescent="0.3">
      <c r="AB2850" s="207" t="s">
        <v>212</v>
      </c>
      <c r="AC2850" s="207" t="s">
        <v>2983</v>
      </c>
      <c r="AD2850" s="213">
        <v>3</v>
      </c>
    </row>
    <row r="2851" spans="28:30" x14ac:dyDescent="0.3">
      <c r="AB2851" s="207" t="s">
        <v>212</v>
      </c>
      <c r="AC2851" s="207" t="s">
        <v>2984</v>
      </c>
      <c r="AD2851" s="213">
        <v>3</v>
      </c>
    </row>
    <row r="2852" spans="28:30" x14ac:dyDescent="0.3">
      <c r="AB2852" s="207" t="s">
        <v>212</v>
      </c>
      <c r="AC2852" s="207" t="s">
        <v>2985</v>
      </c>
      <c r="AD2852" s="213">
        <v>3</v>
      </c>
    </row>
    <row r="2853" spans="28:30" x14ac:dyDescent="0.3">
      <c r="AB2853" s="207" t="s">
        <v>225</v>
      </c>
      <c r="AC2853" s="207" t="s">
        <v>2986</v>
      </c>
      <c r="AD2853" s="213">
        <v>3</v>
      </c>
    </row>
    <row r="2854" spans="28:30" x14ac:dyDescent="0.3">
      <c r="AB2854" s="207" t="s">
        <v>212</v>
      </c>
      <c r="AC2854" s="207" t="s">
        <v>2987</v>
      </c>
      <c r="AD2854" s="213">
        <v>3</v>
      </c>
    </row>
    <row r="2855" spans="28:30" x14ac:dyDescent="0.3">
      <c r="AB2855" s="207" t="s">
        <v>212</v>
      </c>
      <c r="AC2855" s="207" t="s">
        <v>2988</v>
      </c>
      <c r="AD2855" s="213">
        <v>3</v>
      </c>
    </row>
    <row r="2856" spans="28:30" x14ac:dyDescent="0.3">
      <c r="AB2856" s="207" t="s">
        <v>212</v>
      </c>
      <c r="AC2856" s="207" t="s">
        <v>2989</v>
      </c>
      <c r="AD2856" s="213">
        <v>2</v>
      </c>
    </row>
    <row r="2857" spans="28:30" x14ac:dyDescent="0.3">
      <c r="AB2857" s="207" t="s">
        <v>225</v>
      </c>
      <c r="AC2857" s="207" t="s">
        <v>2990</v>
      </c>
      <c r="AD2857" s="213">
        <v>5</v>
      </c>
    </row>
    <row r="2858" spans="28:30" x14ac:dyDescent="0.3">
      <c r="AB2858" s="207" t="s">
        <v>212</v>
      </c>
      <c r="AC2858" s="207" t="s">
        <v>2991</v>
      </c>
      <c r="AD2858" s="213">
        <v>3</v>
      </c>
    </row>
    <row r="2859" spans="28:30" x14ac:dyDescent="0.3">
      <c r="AB2859" s="207" t="s">
        <v>212</v>
      </c>
      <c r="AC2859" s="207" t="s">
        <v>2992</v>
      </c>
      <c r="AD2859" s="213">
        <v>3</v>
      </c>
    </row>
    <row r="2860" spans="28:30" x14ac:dyDescent="0.3">
      <c r="AB2860" s="207" t="s">
        <v>212</v>
      </c>
      <c r="AC2860" s="207" t="s">
        <v>2993</v>
      </c>
      <c r="AD2860" s="213">
        <v>3</v>
      </c>
    </row>
    <row r="2861" spans="28:30" x14ac:dyDescent="0.3">
      <c r="AB2861" s="207" t="s">
        <v>212</v>
      </c>
      <c r="AC2861" s="207" t="s">
        <v>2994</v>
      </c>
      <c r="AD2861" s="213">
        <v>3</v>
      </c>
    </row>
    <row r="2862" spans="28:30" x14ac:dyDescent="0.3">
      <c r="AB2862" s="207" t="s">
        <v>212</v>
      </c>
      <c r="AC2862" s="207" t="s">
        <v>2995</v>
      </c>
      <c r="AD2862" s="213">
        <v>4</v>
      </c>
    </row>
    <row r="2863" spans="28:30" x14ac:dyDescent="0.3">
      <c r="AB2863" s="207" t="s">
        <v>212</v>
      </c>
      <c r="AC2863" s="207" t="s">
        <v>2996</v>
      </c>
      <c r="AD2863" s="213">
        <v>3</v>
      </c>
    </row>
    <row r="2864" spans="28:30" x14ac:dyDescent="0.3">
      <c r="AB2864" s="207" t="s">
        <v>225</v>
      </c>
      <c r="AC2864" s="207" t="s">
        <v>2997</v>
      </c>
      <c r="AD2864" s="213">
        <v>5</v>
      </c>
    </row>
    <row r="2865" spans="28:30" x14ac:dyDescent="0.3">
      <c r="AB2865" s="207" t="s">
        <v>205</v>
      </c>
      <c r="AC2865" s="207" t="s">
        <v>2998</v>
      </c>
      <c r="AD2865" s="213">
        <v>2</v>
      </c>
    </row>
    <row r="2866" spans="28:30" x14ac:dyDescent="0.3">
      <c r="AB2866" s="207" t="s">
        <v>212</v>
      </c>
      <c r="AC2866" s="207" t="s">
        <v>2999</v>
      </c>
      <c r="AD2866" s="213">
        <v>2</v>
      </c>
    </row>
    <row r="2867" spans="28:30" x14ac:dyDescent="0.3">
      <c r="AB2867" s="207" t="s">
        <v>212</v>
      </c>
      <c r="AC2867" s="207" t="s">
        <v>2580</v>
      </c>
      <c r="AD2867" s="213">
        <v>3</v>
      </c>
    </row>
    <row r="2868" spans="28:30" x14ac:dyDescent="0.3">
      <c r="AB2868" s="207" t="s">
        <v>212</v>
      </c>
      <c r="AC2868" s="207" t="s">
        <v>3000</v>
      </c>
      <c r="AD2868" s="213">
        <v>3</v>
      </c>
    </row>
    <row r="2869" spans="28:30" x14ac:dyDescent="0.3">
      <c r="AB2869" s="207" t="s">
        <v>1951</v>
      </c>
      <c r="AC2869" s="207" t="s">
        <v>3001</v>
      </c>
      <c r="AD2869" s="213">
        <v>3</v>
      </c>
    </row>
    <row r="2870" spans="28:30" x14ac:dyDescent="0.3">
      <c r="AB2870" s="207" t="s">
        <v>212</v>
      </c>
      <c r="AC2870" s="207" t="s">
        <v>3002</v>
      </c>
      <c r="AD2870" s="213">
        <v>3</v>
      </c>
    </row>
    <row r="2871" spans="28:30" x14ac:dyDescent="0.3">
      <c r="AB2871" s="207" t="s">
        <v>247</v>
      </c>
      <c r="AC2871" s="207" t="s">
        <v>3003</v>
      </c>
      <c r="AD2871" s="213">
        <v>5</v>
      </c>
    </row>
    <row r="2872" spans="28:30" x14ac:dyDescent="0.3">
      <c r="AB2872" s="207" t="s">
        <v>212</v>
      </c>
      <c r="AC2872" s="207" t="s">
        <v>1750</v>
      </c>
      <c r="AD2872" s="213">
        <v>3</v>
      </c>
    </row>
    <row r="2873" spans="28:30" x14ac:dyDescent="0.3">
      <c r="AB2873" s="207" t="s">
        <v>212</v>
      </c>
      <c r="AC2873" s="207" t="s">
        <v>3004</v>
      </c>
      <c r="AD2873" s="213">
        <v>3</v>
      </c>
    </row>
    <row r="2874" spans="28:30" x14ac:dyDescent="0.3">
      <c r="AB2874" s="207" t="s">
        <v>247</v>
      </c>
      <c r="AC2874" s="207" t="s">
        <v>3005</v>
      </c>
      <c r="AD2874" s="213">
        <v>5</v>
      </c>
    </row>
    <row r="2875" spans="28:30" x14ac:dyDescent="0.3">
      <c r="AB2875" s="207" t="s">
        <v>212</v>
      </c>
      <c r="AC2875" s="207" t="s">
        <v>396</v>
      </c>
      <c r="AD2875" s="213">
        <v>3</v>
      </c>
    </row>
    <row r="2876" spans="28:30" x14ac:dyDescent="0.3">
      <c r="AB2876" s="207" t="s">
        <v>212</v>
      </c>
      <c r="AC2876" s="207" t="s">
        <v>3006</v>
      </c>
      <c r="AD2876" s="213">
        <v>2</v>
      </c>
    </row>
    <row r="2877" spans="28:30" x14ac:dyDescent="0.3">
      <c r="AB2877" s="207" t="s">
        <v>212</v>
      </c>
      <c r="AC2877" s="207" t="s">
        <v>3007</v>
      </c>
      <c r="AD2877" s="213">
        <v>3</v>
      </c>
    </row>
    <row r="2878" spans="28:30" x14ac:dyDescent="0.3">
      <c r="AB2878" s="207" t="s">
        <v>212</v>
      </c>
      <c r="AC2878" s="207" t="s">
        <v>3008</v>
      </c>
      <c r="AD2878" s="213">
        <v>3</v>
      </c>
    </row>
    <row r="2879" spans="28:30" x14ac:dyDescent="0.3">
      <c r="AB2879" s="207" t="s">
        <v>212</v>
      </c>
      <c r="AC2879" s="207" t="s">
        <v>3009</v>
      </c>
      <c r="AD2879" s="213">
        <v>3</v>
      </c>
    </row>
    <row r="2880" spans="28:30" x14ac:dyDescent="0.3">
      <c r="AB2880" s="207" t="s">
        <v>212</v>
      </c>
      <c r="AC2880" s="207" t="s">
        <v>3010</v>
      </c>
      <c r="AD2880" s="213">
        <v>3</v>
      </c>
    </row>
    <row r="2881" spans="28:30" x14ac:dyDescent="0.3">
      <c r="AB2881" s="207" t="s">
        <v>212</v>
      </c>
      <c r="AC2881" s="207" t="s">
        <v>3011</v>
      </c>
      <c r="AD2881" s="213">
        <v>3</v>
      </c>
    </row>
    <row r="2882" spans="28:30" x14ac:dyDescent="0.3">
      <c r="AB2882" s="207" t="s">
        <v>212</v>
      </c>
      <c r="AC2882" s="207" t="s">
        <v>3012</v>
      </c>
      <c r="AD2882" s="213">
        <v>3</v>
      </c>
    </row>
    <row r="2883" spans="28:30" x14ac:dyDescent="0.3">
      <c r="AB2883" s="207" t="s">
        <v>212</v>
      </c>
      <c r="AC2883" s="207" t="s">
        <v>3013</v>
      </c>
      <c r="AD2883" s="213">
        <v>3</v>
      </c>
    </row>
    <row r="2884" spans="28:30" x14ac:dyDescent="0.3">
      <c r="AB2884" s="207" t="s">
        <v>25</v>
      </c>
      <c r="AC2884" s="207" t="s">
        <v>3014</v>
      </c>
      <c r="AD2884" s="213">
        <v>3</v>
      </c>
    </row>
    <row r="2885" spans="28:30" x14ac:dyDescent="0.3">
      <c r="AB2885" s="207" t="s">
        <v>25</v>
      </c>
      <c r="AC2885" s="207" t="s">
        <v>3015</v>
      </c>
      <c r="AD2885" s="213">
        <v>3</v>
      </c>
    </row>
    <row r="2886" spans="28:30" x14ac:dyDescent="0.3">
      <c r="AB2886" s="207" t="s">
        <v>212</v>
      </c>
      <c r="AC2886" s="207" t="s">
        <v>3016</v>
      </c>
      <c r="AD2886" s="213">
        <v>3</v>
      </c>
    </row>
    <row r="2887" spans="28:30" x14ac:dyDescent="0.3">
      <c r="AB2887" s="207" t="s">
        <v>25</v>
      </c>
      <c r="AC2887" s="207" t="s">
        <v>3017</v>
      </c>
      <c r="AD2887" s="213">
        <v>2</v>
      </c>
    </row>
    <row r="2888" spans="28:30" x14ac:dyDescent="0.3">
      <c r="AB2888" s="207" t="s">
        <v>247</v>
      </c>
      <c r="AC2888" s="207" t="s">
        <v>3018</v>
      </c>
      <c r="AD2888" s="213">
        <v>5</v>
      </c>
    </row>
    <row r="2889" spans="28:30" x14ac:dyDescent="0.3">
      <c r="AB2889" s="207" t="s">
        <v>212</v>
      </c>
      <c r="AC2889" s="207" t="s">
        <v>3019</v>
      </c>
      <c r="AD2889" s="213">
        <v>2</v>
      </c>
    </row>
    <row r="2890" spans="28:30" x14ac:dyDescent="0.3">
      <c r="AB2890" s="207" t="s">
        <v>212</v>
      </c>
      <c r="AC2890" s="207" t="s">
        <v>3020</v>
      </c>
      <c r="AD2890" s="213">
        <v>3</v>
      </c>
    </row>
    <row r="2891" spans="28:30" x14ac:dyDescent="0.3">
      <c r="AB2891" s="207" t="s">
        <v>212</v>
      </c>
      <c r="AC2891" s="207" t="s">
        <v>3021</v>
      </c>
      <c r="AD2891" s="213">
        <v>3</v>
      </c>
    </row>
    <row r="2892" spans="28:30" x14ac:dyDescent="0.3">
      <c r="AB2892" s="207" t="s">
        <v>247</v>
      </c>
      <c r="AC2892" s="207" t="s">
        <v>3022</v>
      </c>
      <c r="AD2892" s="213">
        <v>3</v>
      </c>
    </row>
    <row r="2893" spans="28:30" x14ac:dyDescent="0.3">
      <c r="AB2893" s="207" t="s">
        <v>212</v>
      </c>
      <c r="AC2893" s="207" t="s">
        <v>3023</v>
      </c>
      <c r="AD2893" s="213">
        <v>3</v>
      </c>
    </row>
    <row r="2894" spans="28:30" x14ac:dyDescent="0.3">
      <c r="AB2894" s="207" t="s">
        <v>225</v>
      </c>
      <c r="AC2894" s="207" t="s">
        <v>3024</v>
      </c>
      <c r="AD2894" s="213">
        <v>5</v>
      </c>
    </row>
    <row r="2895" spans="28:30" x14ac:dyDescent="0.3">
      <c r="AB2895" s="207" t="s">
        <v>371</v>
      </c>
      <c r="AC2895" s="207" t="s">
        <v>3025</v>
      </c>
      <c r="AD2895" s="213">
        <v>8</v>
      </c>
    </row>
    <row r="2896" spans="28:30" x14ac:dyDescent="0.3">
      <c r="AB2896" s="207" t="s">
        <v>212</v>
      </c>
      <c r="AC2896" s="207" t="s">
        <v>3026</v>
      </c>
      <c r="AD2896" s="213">
        <v>3</v>
      </c>
    </row>
    <row r="2897" spans="28:30" x14ac:dyDescent="0.3">
      <c r="AB2897" s="207" t="s">
        <v>212</v>
      </c>
      <c r="AC2897" s="207" t="s">
        <v>3027</v>
      </c>
      <c r="AD2897" s="213">
        <v>3</v>
      </c>
    </row>
    <row r="2898" spans="28:30" x14ac:dyDescent="0.3">
      <c r="AB2898" s="207" t="s">
        <v>225</v>
      </c>
      <c r="AC2898" s="207" t="s">
        <v>3028</v>
      </c>
      <c r="AD2898" s="213">
        <v>3</v>
      </c>
    </row>
    <row r="2899" spans="28:30" x14ac:dyDescent="0.3">
      <c r="AB2899" s="207" t="s">
        <v>225</v>
      </c>
      <c r="AC2899" s="207" t="s">
        <v>3029</v>
      </c>
      <c r="AD2899" s="213">
        <v>5</v>
      </c>
    </row>
    <row r="2900" spans="28:30" x14ac:dyDescent="0.3">
      <c r="AB2900" s="207" t="s">
        <v>205</v>
      </c>
      <c r="AC2900" s="207" t="s">
        <v>3030</v>
      </c>
      <c r="AD2900" s="213">
        <v>2</v>
      </c>
    </row>
    <row r="2901" spans="28:30" x14ac:dyDescent="0.3">
      <c r="AB2901" s="207" t="s">
        <v>212</v>
      </c>
      <c r="AC2901" s="207" t="s">
        <v>3031</v>
      </c>
      <c r="AD2901" s="213">
        <v>3</v>
      </c>
    </row>
    <row r="2902" spans="28:30" x14ac:dyDescent="0.3">
      <c r="AB2902" s="207" t="s">
        <v>225</v>
      </c>
      <c r="AC2902" s="207" t="s">
        <v>3032</v>
      </c>
      <c r="AD2902" s="213">
        <v>3</v>
      </c>
    </row>
    <row r="2903" spans="28:30" x14ac:dyDescent="0.3">
      <c r="AB2903" s="207" t="s">
        <v>212</v>
      </c>
      <c r="AC2903" s="207" t="s">
        <v>3033</v>
      </c>
      <c r="AD2903" s="213">
        <v>3</v>
      </c>
    </row>
    <row r="2904" spans="28:30" x14ac:dyDescent="0.3">
      <c r="AB2904" s="207" t="s">
        <v>212</v>
      </c>
      <c r="AC2904" s="207" t="s">
        <v>3034</v>
      </c>
      <c r="AD2904" s="213">
        <v>3</v>
      </c>
    </row>
    <row r="2905" spans="28:30" x14ac:dyDescent="0.3">
      <c r="AB2905" s="207" t="s">
        <v>231</v>
      </c>
      <c r="AC2905" s="207" t="s">
        <v>3035</v>
      </c>
      <c r="AD2905" s="213">
        <v>3</v>
      </c>
    </row>
    <row r="2906" spans="28:30" x14ac:dyDescent="0.3">
      <c r="AB2906" s="207" t="s">
        <v>212</v>
      </c>
      <c r="AC2906" s="207" t="s">
        <v>3036</v>
      </c>
      <c r="AD2906" s="213">
        <v>3</v>
      </c>
    </row>
    <row r="2907" spans="28:30" x14ac:dyDescent="0.3">
      <c r="AB2907" s="207" t="s">
        <v>225</v>
      </c>
      <c r="AC2907" s="207" t="s">
        <v>3037</v>
      </c>
      <c r="AD2907" s="213">
        <v>5</v>
      </c>
    </row>
    <row r="2908" spans="28:30" x14ac:dyDescent="0.3">
      <c r="AB2908" s="207" t="s">
        <v>212</v>
      </c>
      <c r="AC2908" s="207" t="s">
        <v>3038</v>
      </c>
      <c r="AD2908" s="213">
        <v>3</v>
      </c>
    </row>
    <row r="2909" spans="28:30" x14ac:dyDescent="0.3">
      <c r="AB2909" s="207" t="s">
        <v>212</v>
      </c>
      <c r="AC2909" s="207" t="s">
        <v>3039</v>
      </c>
      <c r="AD2909" s="213">
        <v>3</v>
      </c>
    </row>
    <row r="2910" spans="28:30" x14ac:dyDescent="0.3">
      <c r="AB2910" s="207" t="s">
        <v>212</v>
      </c>
      <c r="AC2910" s="207" t="s">
        <v>2127</v>
      </c>
      <c r="AD2910" s="213">
        <v>3</v>
      </c>
    </row>
    <row r="2911" spans="28:30" x14ac:dyDescent="0.3">
      <c r="AB2911" s="207" t="s">
        <v>212</v>
      </c>
      <c r="AC2911" s="207" t="s">
        <v>3040</v>
      </c>
      <c r="AD2911" s="213">
        <v>2</v>
      </c>
    </row>
    <row r="2912" spans="28:30" x14ac:dyDescent="0.3">
      <c r="AB2912" s="207" t="s">
        <v>212</v>
      </c>
      <c r="AC2912" s="207" t="s">
        <v>3041</v>
      </c>
      <c r="AD2912" s="213">
        <v>1</v>
      </c>
    </row>
    <row r="2913" spans="28:30" x14ac:dyDescent="0.3">
      <c r="AB2913" s="207" t="s">
        <v>212</v>
      </c>
      <c r="AC2913" s="207" t="s">
        <v>3042</v>
      </c>
      <c r="AD2913" s="213">
        <v>3</v>
      </c>
    </row>
    <row r="2914" spans="28:30" x14ac:dyDescent="0.3">
      <c r="AB2914" s="207" t="s">
        <v>212</v>
      </c>
      <c r="AC2914" s="207" t="s">
        <v>3043</v>
      </c>
      <c r="AD2914" s="213">
        <v>3</v>
      </c>
    </row>
    <row r="2915" spans="28:30" x14ac:dyDescent="0.3">
      <c r="AB2915" s="207" t="s">
        <v>212</v>
      </c>
      <c r="AC2915" s="207" t="s">
        <v>3044</v>
      </c>
      <c r="AD2915" s="213">
        <v>4</v>
      </c>
    </row>
    <row r="2916" spans="28:30" x14ac:dyDescent="0.3">
      <c r="AB2916" s="207" t="s">
        <v>212</v>
      </c>
      <c r="AC2916" s="207" t="s">
        <v>3045</v>
      </c>
      <c r="AD2916" s="213">
        <v>3</v>
      </c>
    </row>
    <row r="2917" spans="28:30" x14ac:dyDescent="0.3">
      <c r="AB2917" s="207" t="s">
        <v>215</v>
      </c>
      <c r="AC2917" s="207" t="s">
        <v>3046</v>
      </c>
      <c r="AD2917" s="213">
        <v>7</v>
      </c>
    </row>
    <row r="2918" spans="28:30" x14ac:dyDescent="0.3">
      <c r="AB2918" s="207" t="s">
        <v>212</v>
      </c>
      <c r="AC2918" s="207" t="s">
        <v>3047</v>
      </c>
      <c r="AD2918" s="213">
        <v>3</v>
      </c>
    </row>
    <row r="2919" spans="28:30" x14ac:dyDescent="0.3">
      <c r="AB2919" s="207" t="s">
        <v>25</v>
      </c>
      <c r="AC2919" s="207" t="s">
        <v>3048</v>
      </c>
      <c r="AD2919" s="213">
        <v>2</v>
      </c>
    </row>
    <row r="2920" spans="28:30" x14ac:dyDescent="0.3">
      <c r="AB2920" s="207" t="s">
        <v>231</v>
      </c>
      <c r="AC2920" s="207" t="s">
        <v>3049</v>
      </c>
      <c r="AD2920" s="213">
        <v>3</v>
      </c>
    </row>
    <row r="2921" spans="28:30" x14ac:dyDescent="0.3">
      <c r="AB2921" s="207" t="s">
        <v>212</v>
      </c>
      <c r="AC2921" s="207" t="s">
        <v>3050</v>
      </c>
      <c r="AD2921" s="213">
        <v>3</v>
      </c>
    </row>
    <row r="2922" spans="28:30" x14ac:dyDescent="0.3">
      <c r="AB2922" s="207" t="s">
        <v>1951</v>
      </c>
      <c r="AC2922" s="207" t="s">
        <v>3051</v>
      </c>
      <c r="AD2922" s="213">
        <v>3</v>
      </c>
    </row>
    <row r="2923" spans="28:30" x14ac:dyDescent="0.3">
      <c r="AB2923" s="207" t="s">
        <v>212</v>
      </c>
      <c r="AC2923" s="207" t="s">
        <v>3052</v>
      </c>
      <c r="AD2923" s="213">
        <v>3</v>
      </c>
    </row>
    <row r="2924" spans="28:30" x14ac:dyDescent="0.3">
      <c r="AB2924" s="207" t="s">
        <v>212</v>
      </c>
      <c r="AC2924" s="207" t="s">
        <v>3053</v>
      </c>
      <c r="AD2924" s="213">
        <v>3</v>
      </c>
    </row>
    <row r="2925" spans="28:30" x14ac:dyDescent="0.3">
      <c r="AB2925" s="207" t="s">
        <v>212</v>
      </c>
      <c r="AC2925" s="207" t="s">
        <v>3054</v>
      </c>
      <c r="AD2925" s="213">
        <v>3</v>
      </c>
    </row>
    <row r="2926" spans="28:30" x14ac:dyDescent="0.3">
      <c r="AB2926" s="207" t="s">
        <v>212</v>
      </c>
      <c r="AC2926" s="207" t="s">
        <v>3055</v>
      </c>
      <c r="AD2926" s="213">
        <v>2</v>
      </c>
    </row>
    <row r="2927" spans="28:30" x14ac:dyDescent="0.3">
      <c r="AB2927" s="207" t="s">
        <v>1951</v>
      </c>
      <c r="AC2927" s="207" t="s">
        <v>3056</v>
      </c>
      <c r="AD2927" s="213">
        <v>3</v>
      </c>
    </row>
    <row r="2928" spans="28:30" x14ac:dyDescent="0.3">
      <c r="AB2928" s="207" t="s">
        <v>217</v>
      </c>
      <c r="AC2928" s="207" t="s">
        <v>3057</v>
      </c>
      <c r="AD2928" s="213">
        <v>8</v>
      </c>
    </row>
    <row r="2929" spans="28:30" x14ac:dyDescent="0.3">
      <c r="AB2929" s="207" t="s">
        <v>212</v>
      </c>
      <c r="AC2929" s="207" t="s">
        <v>1224</v>
      </c>
      <c r="AD2929" s="213">
        <v>4</v>
      </c>
    </row>
    <row r="2930" spans="28:30" x14ac:dyDescent="0.3">
      <c r="AB2930" s="207" t="s">
        <v>212</v>
      </c>
      <c r="AC2930" s="207" t="s">
        <v>3058</v>
      </c>
      <c r="AD2930" s="213">
        <v>4</v>
      </c>
    </row>
    <row r="2931" spans="28:30" x14ac:dyDescent="0.3">
      <c r="AB2931" s="207" t="s">
        <v>247</v>
      </c>
      <c r="AC2931" s="207" t="s">
        <v>3059</v>
      </c>
      <c r="AD2931" s="213">
        <v>3</v>
      </c>
    </row>
    <row r="2932" spans="28:30" x14ac:dyDescent="0.3">
      <c r="AB2932" s="207" t="s">
        <v>212</v>
      </c>
      <c r="AC2932" s="207" t="s">
        <v>1503</v>
      </c>
      <c r="AD2932" s="213">
        <v>3</v>
      </c>
    </row>
    <row r="2933" spans="28:30" x14ac:dyDescent="0.3">
      <c r="AB2933" s="207" t="s">
        <v>212</v>
      </c>
      <c r="AC2933" s="207" t="s">
        <v>3060</v>
      </c>
      <c r="AD2933" s="213">
        <v>3</v>
      </c>
    </row>
    <row r="2934" spans="28:30" x14ac:dyDescent="0.3">
      <c r="AB2934" s="207" t="s">
        <v>212</v>
      </c>
      <c r="AC2934" s="207" t="s">
        <v>3061</v>
      </c>
      <c r="AD2934" s="213">
        <v>3</v>
      </c>
    </row>
    <row r="2935" spans="28:30" x14ac:dyDescent="0.3">
      <c r="AB2935" s="207" t="s">
        <v>212</v>
      </c>
      <c r="AC2935" s="207" t="s">
        <v>3062</v>
      </c>
      <c r="AD2935" s="213">
        <v>2</v>
      </c>
    </row>
    <row r="2936" spans="28:30" x14ac:dyDescent="0.3">
      <c r="AB2936" s="207" t="s">
        <v>212</v>
      </c>
      <c r="AC2936" s="207" t="s">
        <v>3063</v>
      </c>
      <c r="AD2936" s="213">
        <v>3</v>
      </c>
    </row>
    <row r="2937" spans="28:30" x14ac:dyDescent="0.3">
      <c r="AB2937" s="207" t="s">
        <v>212</v>
      </c>
      <c r="AC2937" s="207" t="s">
        <v>3064</v>
      </c>
      <c r="AD2937" s="213">
        <v>3</v>
      </c>
    </row>
    <row r="2938" spans="28:30" x14ac:dyDescent="0.3">
      <c r="AB2938" s="207" t="s">
        <v>225</v>
      </c>
      <c r="AC2938" s="207" t="s">
        <v>3065</v>
      </c>
      <c r="AD2938" s="213">
        <v>5</v>
      </c>
    </row>
    <row r="2939" spans="28:30" x14ac:dyDescent="0.3">
      <c r="AB2939" s="207" t="s">
        <v>225</v>
      </c>
      <c r="AC2939" s="207" t="s">
        <v>598</v>
      </c>
      <c r="AD2939" s="213">
        <v>3</v>
      </c>
    </row>
    <row r="2940" spans="28:30" x14ac:dyDescent="0.3">
      <c r="AB2940" s="207" t="s">
        <v>205</v>
      </c>
      <c r="AC2940" s="207" t="s">
        <v>3066</v>
      </c>
      <c r="AD2940" s="213">
        <v>2</v>
      </c>
    </row>
    <row r="2941" spans="28:30" x14ac:dyDescent="0.3">
      <c r="AB2941" s="207" t="s">
        <v>212</v>
      </c>
      <c r="AC2941" s="207" t="s">
        <v>3067</v>
      </c>
      <c r="AD2941" s="213">
        <v>3</v>
      </c>
    </row>
    <row r="2942" spans="28:30" x14ac:dyDescent="0.3">
      <c r="AB2942" s="207" t="s">
        <v>212</v>
      </c>
      <c r="AC2942" s="207" t="s">
        <v>3068</v>
      </c>
      <c r="AD2942" s="213">
        <v>2</v>
      </c>
    </row>
    <row r="2943" spans="28:30" x14ac:dyDescent="0.3">
      <c r="AB2943" s="207" t="s">
        <v>1951</v>
      </c>
      <c r="AC2943" s="207" t="s">
        <v>3069</v>
      </c>
      <c r="AD2943" s="213">
        <v>5</v>
      </c>
    </row>
    <row r="2944" spans="28:30" x14ac:dyDescent="0.3">
      <c r="AB2944" s="207" t="s">
        <v>225</v>
      </c>
      <c r="AC2944" s="207" t="s">
        <v>3070</v>
      </c>
      <c r="AD2944" s="213">
        <v>5</v>
      </c>
    </row>
    <row r="2945" spans="28:30" x14ac:dyDescent="0.3">
      <c r="AB2945" s="207" t="s">
        <v>212</v>
      </c>
      <c r="AC2945" s="207" t="s">
        <v>3071</v>
      </c>
      <c r="AD2945" s="213">
        <v>3</v>
      </c>
    </row>
    <row r="2946" spans="28:30" x14ac:dyDescent="0.3">
      <c r="AB2946" s="207" t="s">
        <v>225</v>
      </c>
      <c r="AC2946" s="207" t="s">
        <v>3072</v>
      </c>
      <c r="AD2946" s="213">
        <v>5</v>
      </c>
    </row>
    <row r="2947" spans="28:30" x14ac:dyDescent="0.3">
      <c r="AB2947" s="207" t="s">
        <v>212</v>
      </c>
      <c r="AC2947" s="207" t="s">
        <v>3073</v>
      </c>
      <c r="AD2947" s="213">
        <v>3</v>
      </c>
    </row>
    <row r="2948" spans="28:30" x14ac:dyDescent="0.3">
      <c r="AB2948" s="207" t="s">
        <v>212</v>
      </c>
      <c r="AC2948" s="207" t="s">
        <v>3074</v>
      </c>
      <c r="AD2948" s="213">
        <v>3</v>
      </c>
    </row>
    <row r="2949" spans="28:30" x14ac:dyDescent="0.3">
      <c r="AB2949" s="207" t="s">
        <v>212</v>
      </c>
      <c r="AC2949" s="207" t="s">
        <v>3075</v>
      </c>
      <c r="AD2949" s="213">
        <v>3</v>
      </c>
    </row>
    <row r="2950" spans="28:30" x14ac:dyDescent="0.3">
      <c r="AB2950" s="207" t="s">
        <v>212</v>
      </c>
      <c r="AC2950" s="207" t="s">
        <v>3076</v>
      </c>
      <c r="AD2950" s="213">
        <v>3</v>
      </c>
    </row>
    <row r="2951" spans="28:30" x14ac:dyDescent="0.3">
      <c r="AB2951" s="207" t="s">
        <v>212</v>
      </c>
      <c r="AC2951" s="207" t="s">
        <v>2086</v>
      </c>
      <c r="AD2951" s="213">
        <v>1</v>
      </c>
    </row>
    <row r="2952" spans="28:30" x14ac:dyDescent="0.3">
      <c r="AB2952" s="207" t="s">
        <v>247</v>
      </c>
      <c r="AC2952" s="207" t="s">
        <v>3077</v>
      </c>
      <c r="AD2952" s="213">
        <v>3</v>
      </c>
    </row>
    <row r="2953" spans="28:30" x14ac:dyDescent="0.3">
      <c r="AB2953" s="207" t="s">
        <v>225</v>
      </c>
      <c r="AC2953" s="207" t="s">
        <v>3078</v>
      </c>
      <c r="AD2953" s="213">
        <v>5</v>
      </c>
    </row>
    <row r="2954" spans="28:30" x14ac:dyDescent="0.3">
      <c r="AB2954" s="207" t="s">
        <v>215</v>
      </c>
      <c r="AC2954" s="207" t="s">
        <v>3079</v>
      </c>
      <c r="AD2954" s="213">
        <v>6</v>
      </c>
    </row>
    <row r="2955" spans="28:30" x14ac:dyDescent="0.3">
      <c r="AB2955" s="207" t="s">
        <v>225</v>
      </c>
      <c r="AC2955" s="207" t="s">
        <v>3080</v>
      </c>
      <c r="AD2955" s="213">
        <v>3</v>
      </c>
    </row>
    <row r="2956" spans="28:30" x14ac:dyDescent="0.3">
      <c r="AB2956" s="207" t="s">
        <v>247</v>
      </c>
      <c r="AC2956" s="207" t="s">
        <v>3081</v>
      </c>
      <c r="AD2956" s="213">
        <v>3</v>
      </c>
    </row>
    <row r="2957" spans="28:30" x14ac:dyDescent="0.3">
      <c r="AB2957" s="207" t="s">
        <v>205</v>
      </c>
      <c r="AC2957" s="207" t="s">
        <v>3082</v>
      </c>
      <c r="AD2957" s="213">
        <v>2</v>
      </c>
    </row>
    <row r="2958" spans="28:30" x14ac:dyDescent="0.3">
      <c r="AB2958" s="207" t="s">
        <v>212</v>
      </c>
      <c r="AC2958" s="207" t="s">
        <v>3083</v>
      </c>
      <c r="AD2958" s="213">
        <v>1</v>
      </c>
    </row>
    <row r="2959" spans="28:30" x14ac:dyDescent="0.3">
      <c r="AB2959" s="207" t="s">
        <v>212</v>
      </c>
      <c r="AC2959" s="207" t="s">
        <v>3084</v>
      </c>
      <c r="AD2959" s="213">
        <v>3</v>
      </c>
    </row>
    <row r="2960" spans="28:30" x14ac:dyDescent="0.3">
      <c r="AB2960" s="207" t="s">
        <v>247</v>
      </c>
      <c r="AC2960" s="207" t="s">
        <v>3085</v>
      </c>
      <c r="AD2960" s="213">
        <v>3</v>
      </c>
    </row>
    <row r="2961" spans="28:30" x14ac:dyDescent="0.3">
      <c r="AB2961" s="207" t="s">
        <v>212</v>
      </c>
      <c r="AC2961" s="207" t="s">
        <v>3086</v>
      </c>
      <c r="AD2961" s="213">
        <v>4</v>
      </c>
    </row>
    <row r="2962" spans="28:30" x14ac:dyDescent="0.3">
      <c r="AB2962" s="207" t="s">
        <v>205</v>
      </c>
      <c r="AC2962" s="207" t="s">
        <v>3087</v>
      </c>
      <c r="AD2962" s="213">
        <v>2</v>
      </c>
    </row>
    <row r="2963" spans="28:30" x14ac:dyDescent="0.3">
      <c r="AB2963" s="207" t="s">
        <v>212</v>
      </c>
      <c r="AC2963" s="207" t="s">
        <v>3088</v>
      </c>
      <c r="AD2963" s="213">
        <v>3</v>
      </c>
    </row>
    <row r="2964" spans="28:30" x14ac:dyDescent="0.3">
      <c r="AB2964" s="207" t="s">
        <v>1951</v>
      </c>
      <c r="AC2964" s="207" t="s">
        <v>3089</v>
      </c>
      <c r="AD2964" s="213">
        <v>5</v>
      </c>
    </row>
    <row r="2965" spans="28:30" x14ac:dyDescent="0.3">
      <c r="AB2965" s="207" t="s">
        <v>247</v>
      </c>
      <c r="AC2965" s="207" t="s">
        <v>3090</v>
      </c>
      <c r="AD2965" s="213">
        <v>3</v>
      </c>
    </row>
    <row r="2966" spans="28:30" x14ac:dyDescent="0.3">
      <c r="AB2966" s="207" t="s">
        <v>247</v>
      </c>
      <c r="AC2966" s="207" t="s">
        <v>3091</v>
      </c>
      <c r="AD2966" s="213">
        <v>3</v>
      </c>
    </row>
    <row r="2967" spans="28:30" x14ac:dyDescent="0.3">
      <c r="AB2967" s="207" t="s">
        <v>247</v>
      </c>
      <c r="AC2967" s="207" t="s">
        <v>3092</v>
      </c>
      <c r="AD2967" s="213">
        <v>3</v>
      </c>
    </row>
    <row r="2968" spans="28:30" x14ac:dyDescent="0.3">
      <c r="AB2968" s="207" t="s">
        <v>212</v>
      </c>
      <c r="AC2968" s="207" t="s">
        <v>3093</v>
      </c>
      <c r="AD2968" s="213">
        <v>3</v>
      </c>
    </row>
    <row r="2969" spans="28:30" x14ac:dyDescent="0.3">
      <c r="AB2969" s="207" t="s">
        <v>247</v>
      </c>
      <c r="AC2969" s="207" t="s">
        <v>586</v>
      </c>
      <c r="AD2969" s="213">
        <v>5</v>
      </c>
    </row>
    <row r="2970" spans="28:30" x14ac:dyDescent="0.3">
      <c r="AB2970" s="207" t="s">
        <v>205</v>
      </c>
      <c r="AC2970" s="207" t="s">
        <v>3094</v>
      </c>
      <c r="AD2970" s="213">
        <v>2</v>
      </c>
    </row>
    <row r="2971" spans="28:30" x14ac:dyDescent="0.3">
      <c r="AB2971" s="207" t="s">
        <v>212</v>
      </c>
      <c r="AC2971" s="207" t="s">
        <v>3095</v>
      </c>
      <c r="AD2971" s="213">
        <v>2</v>
      </c>
    </row>
    <row r="2972" spans="28:30" x14ac:dyDescent="0.3">
      <c r="AB2972" s="207" t="s">
        <v>225</v>
      </c>
      <c r="AC2972" s="207" t="s">
        <v>3096</v>
      </c>
      <c r="AD2972" s="213">
        <v>5</v>
      </c>
    </row>
    <row r="2973" spans="28:30" x14ac:dyDescent="0.3">
      <c r="AB2973" s="207" t="s">
        <v>217</v>
      </c>
      <c r="AC2973" s="207" t="s">
        <v>3097</v>
      </c>
      <c r="AD2973" s="213">
        <v>5</v>
      </c>
    </row>
    <row r="2974" spans="28:30" x14ac:dyDescent="0.3">
      <c r="AB2974" s="207" t="s">
        <v>212</v>
      </c>
      <c r="AC2974" s="207" t="s">
        <v>3098</v>
      </c>
      <c r="AD2974" s="213">
        <v>1</v>
      </c>
    </row>
    <row r="2975" spans="28:30" x14ac:dyDescent="0.3">
      <c r="AB2975" s="207" t="s">
        <v>212</v>
      </c>
      <c r="AC2975" s="207" t="s">
        <v>3099</v>
      </c>
      <c r="AD2975" s="213">
        <v>1</v>
      </c>
    </row>
    <row r="2976" spans="28:30" x14ac:dyDescent="0.3">
      <c r="AB2976" s="207" t="s">
        <v>217</v>
      </c>
      <c r="AC2976" s="207" t="s">
        <v>3100</v>
      </c>
      <c r="AD2976" s="213">
        <v>5</v>
      </c>
    </row>
    <row r="2977" spans="28:30" x14ac:dyDescent="0.3">
      <c r="AB2977" s="207" t="s">
        <v>212</v>
      </c>
      <c r="AC2977" s="207" t="s">
        <v>211</v>
      </c>
      <c r="AD2977" s="213">
        <v>1</v>
      </c>
    </row>
    <row r="2978" spans="28:30" x14ac:dyDescent="0.3">
      <c r="AB2978" s="207" t="s">
        <v>212</v>
      </c>
      <c r="AC2978" s="207" t="s">
        <v>3101</v>
      </c>
      <c r="AD2978" s="213">
        <v>2</v>
      </c>
    </row>
    <row r="2979" spans="28:30" x14ac:dyDescent="0.3">
      <c r="AB2979" s="207" t="s">
        <v>247</v>
      </c>
      <c r="AC2979" s="207" t="s">
        <v>3102</v>
      </c>
      <c r="AD2979" s="213">
        <v>5</v>
      </c>
    </row>
    <row r="2980" spans="28:30" x14ac:dyDescent="0.3">
      <c r="AB2980" s="207" t="s">
        <v>247</v>
      </c>
      <c r="AC2980" s="207" t="s">
        <v>3103</v>
      </c>
      <c r="AD2980" s="213">
        <v>3</v>
      </c>
    </row>
    <row r="2981" spans="28:30" x14ac:dyDescent="0.3">
      <c r="AB2981" s="207" t="s">
        <v>212</v>
      </c>
      <c r="AC2981" s="207" t="s">
        <v>3104</v>
      </c>
      <c r="AD2981" s="213">
        <v>2</v>
      </c>
    </row>
    <row r="2982" spans="28:30" x14ac:dyDescent="0.3">
      <c r="AB2982" s="207" t="s">
        <v>217</v>
      </c>
      <c r="AC2982" s="207" t="s">
        <v>3105</v>
      </c>
      <c r="AD2982" s="213">
        <v>5</v>
      </c>
    </row>
    <row r="2983" spans="28:30" x14ac:dyDescent="0.3">
      <c r="AB2983" s="207" t="s">
        <v>1951</v>
      </c>
      <c r="AC2983" s="207" t="s">
        <v>3106</v>
      </c>
      <c r="AD2983" s="213">
        <v>3</v>
      </c>
    </row>
    <row r="2984" spans="28:30" x14ac:dyDescent="0.3">
      <c r="AB2984" s="207" t="s">
        <v>225</v>
      </c>
      <c r="AC2984" s="207" t="s">
        <v>2334</v>
      </c>
      <c r="AD2984" s="213">
        <v>5</v>
      </c>
    </row>
    <row r="2985" spans="28:30" x14ac:dyDescent="0.3">
      <c r="AB2985" s="207" t="s">
        <v>225</v>
      </c>
      <c r="AC2985" s="207" t="s">
        <v>3107</v>
      </c>
      <c r="AD2985" s="213">
        <v>5</v>
      </c>
    </row>
    <row r="2986" spans="28:30" x14ac:dyDescent="0.3">
      <c r="AB2986" s="207" t="s">
        <v>247</v>
      </c>
      <c r="AC2986" s="207" t="s">
        <v>3108</v>
      </c>
      <c r="AD2986" s="213">
        <v>5</v>
      </c>
    </row>
    <row r="2987" spans="28:30" x14ac:dyDescent="0.3">
      <c r="AB2987" s="207" t="s">
        <v>247</v>
      </c>
      <c r="AC2987" s="207" t="s">
        <v>3109</v>
      </c>
      <c r="AD2987" s="213">
        <v>3</v>
      </c>
    </row>
    <row r="2988" spans="28:30" x14ac:dyDescent="0.3">
      <c r="AB2988" s="207" t="s">
        <v>1951</v>
      </c>
      <c r="AC2988" s="207" t="s">
        <v>3110</v>
      </c>
      <c r="AD2988" s="213">
        <v>3</v>
      </c>
    </row>
    <row r="2989" spans="28:30" x14ac:dyDescent="0.3">
      <c r="AB2989" s="207" t="s">
        <v>231</v>
      </c>
      <c r="AC2989" s="207" t="s">
        <v>3111</v>
      </c>
      <c r="AD2989" s="213">
        <v>3</v>
      </c>
    </row>
    <row r="2990" spans="28:30" x14ac:dyDescent="0.3">
      <c r="AB2990" s="207" t="s">
        <v>212</v>
      </c>
      <c r="AC2990" s="207" t="s">
        <v>3112</v>
      </c>
      <c r="AD2990" s="213">
        <v>1</v>
      </c>
    </row>
    <row r="2991" spans="28:30" x14ac:dyDescent="0.3">
      <c r="AB2991" s="207" t="s">
        <v>225</v>
      </c>
      <c r="AC2991" s="207" t="s">
        <v>3113</v>
      </c>
      <c r="AD2991" s="213">
        <v>5</v>
      </c>
    </row>
    <row r="2992" spans="28:30" x14ac:dyDescent="0.3">
      <c r="AB2992" s="207" t="s">
        <v>247</v>
      </c>
      <c r="AC2992" s="207" t="s">
        <v>3114</v>
      </c>
      <c r="AD2992" s="213">
        <v>3</v>
      </c>
    </row>
    <row r="2993" spans="28:30" x14ac:dyDescent="0.3">
      <c r="AB2993" s="207" t="s">
        <v>212</v>
      </c>
      <c r="AC2993" s="207" t="s">
        <v>3115</v>
      </c>
      <c r="AD2993" s="213">
        <v>4</v>
      </c>
    </row>
    <row r="2994" spans="28:30" x14ac:dyDescent="0.3">
      <c r="AB2994" s="207" t="s">
        <v>212</v>
      </c>
      <c r="AC2994" s="207" t="s">
        <v>3116</v>
      </c>
      <c r="AD2994" s="213">
        <v>1</v>
      </c>
    </row>
    <row r="2995" spans="28:30" x14ac:dyDescent="0.3">
      <c r="AB2995" s="207" t="s">
        <v>212</v>
      </c>
      <c r="AC2995" s="207" t="s">
        <v>3117</v>
      </c>
      <c r="AD2995" s="213">
        <v>3</v>
      </c>
    </row>
    <row r="2996" spans="28:30" x14ac:dyDescent="0.3">
      <c r="AB2996" s="207" t="s">
        <v>247</v>
      </c>
      <c r="AC2996" s="207" t="s">
        <v>3118</v>
      </c>
      <c r="AD2996" s="213">
        <v>3</v>
      </c>
    </row>
    <row r="2997" spans="28:30" x14ac:dyDescent="0.3">
      <c r="AB2997" s="207" t="s">
        <v>1951</v>
      </c>
      <c r="AC2997" s="207" t="s">
        <v>3119</v>
      </c>
      <c r="AD2997" s="213">
        <v>6</v>
      </c>
    </row>
    <row r="2998" spans="28:30" x14ac:dyDescent="0.3">
      <c r="AB2998" s="207" t="s">
        <v>212</v>
      </c>
      <c r="AC2998" s="207" t="s">
        <v>3120</v>
      </c>
      <c r="AD2998" s="213">
        <v>3</v>
      </c>
    </row>
    <row r="2999" spans="28:30" x14ac:dyDescent="0.3">
      <c r="AB2999" s="207" t="s">
        <v>1951</v>
      </c>
      <c r="AC2999" s="207" t="s">
        <v>3121</v>
      </c>
      <c r="AD2999" s="213">
        <v>3</v>
      </c>
    </row>
    <row r="3000" spans="28:30" x14ac:dyDescent="0.3">
      <c r="AB3000" s="207" t="s">
        <v>212</v>
      </c>
      <c r="AC3000" s="207" t="s">
        <v>3122</v>
      </c>
      <c r="AD3000" s="213">
        <v>4</v>
      </c>
    </row>
    <row r="3001" spans="28:30" x14ac:dyDescent="0.3">
      <c r="AB3001" s="207" t="s">
        <v>225</v>
      </c>
      <c r="AC3001" s="207" t="s">
        <v>3123</v>
      </c>
      <c r="AD3001" s="213">
        <v>3</v>
      </c>
    </row>
    <row r="3002" spans="28:30" x14ac:dyDescent="0.3">
      <c r="AB3002" s="207" t="s">
        <v>247</v>
      </c>
      <c r="AC3002" s="207" t="s">
        <v>3124</v>
      </c>
      <c r="AD3002" s="213">
        <v>3</v>
      </c>
    </row>
    <row r="3003" spans="28:30" x14ac:dyDescent="0.3">
      <c r="AB3003" s="207" t="s">
        <v>212</v>
      </c>
      <c r="AC3003" s="207" t="s">
        <v>3125</v>
      </c>
      <c r="AD3003" s="213">
        <v>3</v>
      </c>
    </row>
    <row r="3004" spans="28:30" x14ac:dyDescent="0.3">
      <c r="AB3004" s="207" t="s">
        <v>205</v>
      </c>
      <c r="AC3004" s="207" t="s">
        <v>3126</v>
      </c>
      <c r="AD3004" s="213">
        <v>2</v>
      </c>
    </row>
    <row r="3005" spans="28:30" x14ac:dyDescent="0.3">
      <c r="AB3005" s="207" t="s">
        <v>212</v>
      </c>
      <c r="AC3005" s="207" t="s">
        <v>3127</v>
      </c>
      <c r="AD3005" s="213">
        <v>3</v>
      </c>
    </row>
    <row r="3006" spans="28:30" x14ac:dyDescent="0.3">
      <c r="AB3006" s="207" t="s">
        <v>247</v>
      </c>
      <c r="AC3006" s="207" t="s">
        <v>3128</v>
      </c>
      <c r="AD3006" s="213">
        <v>5</v>
      </c>
    </row>
    <row r="3007" spans="28:30" x14ac:dyDescent="0.3">
      <c r="AB3007" s="207" t="s">
        <v>212</v>
      </c>
      <c r="AC3007" s="207" t="s">
        <v>3129</v>
      </c>
      <c r="AD3007" s="213">
        <v>3</v>
      </c>
    </row>
    <row r="3008" spans="28:30" x14ac:dyDescent="0.3">
      <c r="AB3008" s="207" t="s">
        <v>247</v>
      </c>
      <c r="AC3008" s="207" t="s">
        <v>3130</v>
      </c>
      <c r="AD3008" s="213">
        <v>3</v>
      </c>
    </row>
    <row r="3009" spans="28:30" x14ac:dyDescent="0.3">
      <c r="AB3009" s="207" t="s">
        <v>1951</v>
      </c>
      <c r="AC3009" s="207" t="s">
        <v>3131</v>
      </c>
      <c r="AD3009" s="213">
        <v>5</v>
      </c>
    </row>
    <row r="3010" spans="28:30" x14ac:dyDescent="0.3">
      <c r="AB3010" s="207" t="s">
        <v>247</v>
      </c>
      <c r="AC3010" s="207" t="s">
        <v>3132</v>
      </c>
      <c r="AD3010" s="213">
        <v>3</v>
      </c>
    </row>
    <row r="3011" spans="28:30" x14ac:dyDescent="0.3">
      <c r="AB3011" s="207" t="s">
        <v>1951</v>
      </c>
      <c r="AC3011" s="207" t="s">
        <v>3133</v>
      </c>
      <c r="AD3011" s="213">
        <v>3</v>
      </c>
    </row>
    <row r="3012" spans="28:30" x14ac:dyDescent="0.3">
      <c r="AB3012" s="207" t="s">
        <v>212</v>
      </c>
      <c r="AC3012" s="207" t="s">
        <v>3134</v>
      </c>
      <c r="AD3012" s="213">
        <v>4</v>
      </c>
    </row>
    <row r="3013" spans="28:30" x14ac:dyDescent="0.3">
      <c r="AB3013" s="207" t="s">
        <v>212</v>
      </c>
      <c r="AC3013" s="207" t="s">
        <v>3135</v>
      </c>
      <c r="AD3013" s="213">
        <v>3</v>
      </c>
    </row>
    <row r="3014" spans="28:30" x14ac:dyDescent="0.3">
      <c r="AB3014" s="207" t="s">
        <v>212</v>
      </c>
      <c r="AC3014" s="207" t="s">
        <v>3136</v>
      </c>
      <c r="AD3014" s="213">
        <v>2</v>
      </c>
    </row>
    <row r="3015" spans="28:30" x14ac:dyDescent="0.3">
      <c r="AB3015" s="207" t="s">
        <v>1951</v>
      </c>
      <c r="AC3015" s="207" t="s">
        <v>3137</v>
      </c>
      <c r="AD3015" s="213">
        <v>5</v>
      </c>
    </row>
    <row r="3016" spans="28:30" x14ac:dyDescent="0.3">
      <c r="AB3016" s="207" t="s">
        <v>247</v>
      </c>
      <c r="AC3016" s="207" t="s">
        <v>3138</v>
      </c>
      <c r="AD3016" s="213">
        <v>3</v>
      </c>
    </row>
    <row r="3017" spans="28:30" x14ac:dyDescent="0.3">
      <c r="AB3017" s="207" t="s">
        <v>212</v>
      </c>
      <c r="AC3017" s="207" t="s">
        <v>3139</v>
      </c>
      <c r="AD3017" s="213">
        <v>3</v>
      </c>
    </row>
    <row r="3018" spans="28:30" x14ac:dyDescent="0.3">
      <c r="AB3018" s="207" t="s">
        <v>247</v>
      </c>
      <c r="AC3018" s="207" t="s">
        <v>3140</v>
      </c>
      <c r="AD3018" s="213">
        <v>3</v>
      </c>
    </row>
    <row r="3019" spans="28:30" x14ac:dyDescent="0.3">
      <c r="AB3019" s="207" t="s">
        <v>212</v>
      </c>
      <c r="AC3019" s="207" t="s">
        <v>3141</v>
      </c>
      <c r="AD3019" s="213">
        <v>1</v>
      </c>
    </row>
    <row r="3020" spans="28:30" x14ac:dyDescent="0.3">
      <c r="AB3020" s="207" t="s">
        <v>1713</v>
      </c>
      <c r="AC3020" s="207" t="s">
        <v>3142</v>
      </c>
      <c r="AD3020" s="213">
        <v>6</v>
      </c>
    </row>
    <row r="3021" spans="28:30" x14ac:dyDescent="0.3">
      <c r="AB3021" s="207" t="s">
        <v>247</v>
      </c>
      <c r="AC3021" s="207" t="s">
        <v>3143</v>
      </c>
      <c r="AD3021" s="213">
        <v>3</v>
      </c>
    </row>
    <row r="3022" spans="28:30" x14ac:dyDescent="0.3">
      <c r="AB3022" s="207" t="s">
        <v>225</v>
      </c>
      <c r="AC3022" s="207" t="s">
        <v>3144</v>
      </c>
      <c r="AD3022" s="213">
        <v>3</v>
      </c>
    </row>
    <row r="3023" spans="28:30" x14ac:dyDescent="0.3">
      <c r="AB3023" s="207" t="s">
        <v>247</v>
      </c>
      <c r="AC3023" s="207" t="s">
        <v>3145</v>
      </c>
      <c r="AD3023" s="213">
        <v>3</v>
      </c>
    </row>
    <row r="3024" spans="28:30" x14ac:dyDescent="0.3">
      <c r="AB3024" s="207" t="s">
        <v>247</v>
      </c>
      <c r="AC3024" s="207" t="s">
        <v>3146</v>
      </c>
      <c r="AD3024" s="213">
        <v>4</v>
      </c>
    </row>
    <row r="3025" spans="28:30" x14ac:dyDescent="0.3">
      <c r="AB3025" s="207" t="s">
        <v>247</v>
      </c>
      <c r="AC3025" s="207" t="s">
        <v>3147</v>
      </c>
      <c r="AD3025" s="213">
        <v>3</v>
      </c>
    </row>
    <row r="3026" spans="28:30" x14ac:dyDescent="0.3">
      <c r="AB3026" s="207" t="s">
        <v>217</v>
      </c>
      <c r="AC3026" s="207" t="s">
        <v>3148</v>
      </c>
      <c r="AD3026" s="213">
        <v>8</v>
      </c>
    </row>
    <row r="3027" spans="28:30" x14ac:dyDescent="0.3">
      <c r="AB3027" s="207" t="s">
        <v>212</v>
      </c>
      <c r="AC3027" s="207" t="s">
        <v>1419</v>
      </c>
      <c r="AD3027" s="213">
        <v>2</v>
      </c>
    </row>
    <row r="3028" spans="28:30" x14ac:dyDescent="0.3">
      <c r="AB3028" s="207" t="s">
        <v>247</v>
      </c>
      <c r="AC3028" s="207" t="s">
        <v>3149</v>
      </c>
      <c r="AD3028" s="213">
        <v>3</v>
      </c>
    </row>
    <row r="3029" spans="28:30" x14ac:dyDescent="0.3">
      <c r="AB3029" s="207" t="s">
        <v>225</v>
      </c>
      <c r="AC3029" s="207" t="s">
        <v>3150</v>
      </c>
      <c r="AD3029" s="213">
        <v>5</v>
      </c>
    </row>
    <row r="3030" spans="28:30" x14ac:dyDescent="0.3">
      <c r="AB3030" s="207" t="s">
        <v>212</v>
      </c>
      <c r="AC3030" s="207" t="s">
        <v>3151</v>
      </c>
      <c r="AD3030" s="213">
        <v>3</v>
      </c>
    </row>
    <row r="3031" spans="28:30" x14ac:dyDescent="0.3">
      <c r="AB3031" s="207" t="s">
        <v>212</v>
      </c>
      <c r="AC3031" s="207" t="s">
        <v>3152</v>
      </c>
      <c r="AD3031" s="213">
        <v>3</v>
      </c>
    </row>
    <row r="3032" spans="28:30" x14ac:dyDescent="0.3">
      <c r="AB3032" s="207" t="s">
        <v>1713</v>
      </c>
      <c r="AC3032" s="207" t="s">
        <v>3153</v>
      </c>
      <c r="AD3032" s="213">
        <v>6</v>
      </c>
    </row>
    <row r="3033" spans="28:30" x14ac:dyDescent="0.3">
      <c r="AB3033" s="207" t="s">
        <v>247</v>
      </c>
      <c r="AC3033" s="207" t="s">
        <v>3154</v>
      </c>
      <c r="AD3033" s="213">
        <v>3</v>
      </c>
    </row>
    <row r="3034" spans="28:30" x14ac:dyDescent="0.3">
      <c r="AB3034" s="207" t="s">
        <v>212</v>
      </c>
      <c r="AC3034" s="207" t="s">
        <v>3155</v>
      </c>
      <c r="AD3034" s="213">
        <v>1</v>
      </c>
    </row>
    <row r="3035" spans="28:30" x14ac:dyDescent="0.3">
      <c r="AB3035" s="207" t="s">
        <v>217</v>
      </c>
      <c r="AC3035" s="207" t="s">
        <v>3156</v>
      </c>
      <c r="AD3035" s="213">
        <v>8</v>
      </c>
    </row>
    <row r="3036" spans="28:30" x14ac:dyDescent="0.3">
      <c r="AB3036" s="207" t="s">
        <v>247</v>
      </c>
      <c r="AC3036" s="207" t="s">
        <v>3157</v>
      </c>
      <c r="AD3036" s="213">
        <v>3</v>
      </c>
    </row>
    <row r="3037" spans="28:30" x14ac:dyDescent="0.3">
      <c r="AB3037" s="207" t="s">
        <v>1951</v>
      </c>
      <c r="AC3037" s="207" t="s">
        <v>3158</v>
      </c>
      <c r="AD3037" s="213">
        <v>3</v>
      </c>
    </row>
    <row r="3038" spans="28:30" x14ac:dyDescent="0.3">
      <c r="AB3038" s="207" t="s">
        <v>1951</v>
      </c>
      <c r="AC3038" s="207" t="s">
        <v>3159</v>
      </c>
      <c r="AD3038" s="213">
        <v>5</v>
      </c>
    </row>
    <row r="3039" spans="28:30" x14ac:dyDescent="0.3">
      <c r="AB3039" s="207" t="s">
        <v>247</v>
      </c>
      <c r="AC3039" s="207" t="s">
        <v>3160</v>
      </c>
      <c r="AD3039" s="213">
        <v>3</v>
      </c>
    </row>
    <row r="3040" spans="28:30" x14ac:dyDescent="0.3">
      <c r="AB3040" s="207" t="s">
        <v>247</v>
      </c>
      <c r="AC3040" s="207" t="s">
        <v>3161</v>
      </c>
      <c r="AD3040" s="213">
        <v>3</v>
      </c>
    </row>
    <row r="3041" spans="28:30" x14ac:dyDescent="0.3">
      <c r="AB3041" s="207" t="s">
        <v>212</v>
      </c>
      <c r="AC3041" s="207" t="s">
        <v>3162</v>
      </c>
      <c r="AD3041" s="213">
        <v>3</v>
      </c>
    </row>
    <row r="3042" spans="28:30" x14ac:dyDescent="0.3">
      <c r="AB3042" s="207" t="s">
        <v>217</v>
      </c>
      <c r="AC3042" s="207" t="s">
        <v>3163</v>
      </c>
      <c r="AD3042" s="213">
        <v>5</v>
      </c>
    </row>
    <row r="3043" spans="28:30" x14ac:dyDescent="0.3">
      <c r="AB3043" s="207" t="s">
        <v>225</v>
      </c>
      <c r="AC3043" s="207" t="s">
        <v>3164</v>
      </c>
      <c r="AD3043" s="213">
        <v>5</v>
      </c>
    </row>
    <row r="3044" spans="28:30" x14ac:dyDescent="0.3">
      <c r="AB3044" s="207" t="s">
        <v>212</v>
      </c>
      <c r="AC3044" s="207" t="s">
        <v>3165</v>
      </c>
      <c r="AD3044" s="213">
        <v>3</v>
      </c>
    </row>
    <row r="3045" spans="28:30" x14ac:dyDescent="0.3">
      <c r="AB3045" s="207" t="s">
        <v>247</v>
      </c>
      <c r="AC3045" s="207" t="s">
        <v>3166</v>
      </c>
      <c r="AD3045" s="213">
        <v>4</v>
      </c>
    </row>
    <row r="3046" spans="28:30" x14ac:dyDescent="0.3">
      <c r="AB3046" s="207" t="s">
        <v>247</v>
      </c>
      <c r="AC3046" s="207" t="s">
        <v>3167</v>
      </c>
      <c r="AD3046" s="213">
        <v>3</v>
      </c>
    </row>
    <row r="3047" spans="28:30" x14ac:dyDescent="0.3">
      <c r="AB3047" s="207" t="s">
        <v>247</v>
      </c>
      <c r="AC3047" s="207" t="s">
        <v>3168</v>
      </c>
      <c r="AD3047" s="213">
        <v>4</v>
      </c>
    </row>
    <row r="3048" spans="28:30" x14ac:dyDescent="0.3">
      <c r="AB3048" s="207" t="s">
        <v>247</v>
      </c>
      <c r="AC3048" s="207" t="s">
        <v>3169</v>
      </c>
      <c r="AD3048" s="213">
        <v>5</v>
      </c>
    </row>
    <row r="3049" spans="28:30" x14ac:dyDescent="0.3">
      <c r="AB3049" s="207" t="s">
        <v>212</v>
      </c>
      <c r="AC3049" s="207" t="s">
        <v>3170</v>
      </c>
      <c r="AD3049" s="213">
        <v>3</v>
      </c>
    </row>
    <row r="3050" spans="28:30" x14ac:dyDescent="0.3">
      <c r="AB3050" s="207" t="s">
        <v>212</v>
      </c>
      <c r="AC3050" s="207" t="s">
        <v>2237</v>
      </c>
      <c r="AD3050" s="213">
        <v>3</v>
      </c>
    </row>
    <row r="3051" spans="28:30" x14ac:dyDescent="0.3">
      <c r="AB3051" s="207" t="s">
        <v>54</v>
      </c>
      <c r="AC3051" s="207" t="s">
        <v>626</v>
      </c>
      <c r="AD3051" s="213">
        <v>8</v>
      </c>
    </row>
    <row r="3052" spans="28:30" x14ac:dyDescent="0.3">
      <c r="AB3052" s="207" t="s">
        <v>247</v>
      </c>
      <c r="AC3052" s="207" t="s">
        <v>3171</v>
      </c>
      <c r="AD3052" s="213">
        <v>6</v>
      </c>
    </row>
    <row r="3053" spans="28:30" x14ac:dyDescent="0.3">
      <c r="AB3053" s="207" t="s">
        <v>231</v>
      </c>
      <c r="AC3053" s="207" t="s">
        <v>3172</v>
      </c>
      <c r="AD3053" s="213">
        <v>3</v>
      </c>
    </row>
    <row r="3054" spans="28:30" x14ac:dyDescent="0.3">
      <c r="AB3054" s="207" t="s">
        <v>247</v>
      </c>
      <c r="AC3054" s="207" t="s">
        <v>3173</v>
      </c>
      <c r="AD3054" s="213">
        <v>3</v>
      </c>
    </row>
    <row r="3055" spans="28:30" x14ac:dyDescent="0.3">
      <c r="AB3055" s="207" t="s">
        <v>247</v>
      </c>
      <c r="AC3055" s="207" t="s">
        <v>3174</v>
      </c>
      <c r="AD3055" s="213">
        <v>4</v>
      </c>
    </row>
    <row r="3056" spans="28:30" x14ac:dyDescent="0.3">
      <c r="AB3056" s="207" t="s">
        <v>247</v>
      </c>
      <c r="AC3056" s="207" t="s">
        <v>3175</v>
      </c>
      <c r="AD3056" s="213">
        <v>3</v>
      </c>
    </row>
    <row r="3057" spans="28:30" x14ac:dyDescent="0.3">
      <c r="AB3057" s="207" t="s">
        <v>212</v>
      </c>
      <c r="AC3057" s="207" t="s">
        <v>3176</v>
      </c>
      <c r="AD3057" s="213">
        <v>2</v>
      </c>
    </row>
    <row r="3058" spans="28:30" x14ac:dyDescent="0.3">
      <c r="AB3058" s="207" t="s">
        <v>247</v>
      </c>
      <c r="AC3058" s="207" t="s">
        <v>3177</v>
      </c>
      <c r="AD3058" s="213">
        <v>4</v>
      </c>
    </row>
    <row r="3059" spans="28:30" x14ac:dyDescent="0.3">
      <c r="AB3059" s="207" t="s">
        <v>212</v>
      </c>
      <c r="AC3059" s="207" t="s">
        <v>3178</v>
      </c>
      <c r="AD3059" s="213">
        <v>3</v>
      </c>
    </row>
    <row r="3060" spans="28:30" x14ac:dyDescent="0.3">
      <c r="AB3060" s="207" t="s">
        <v>247</v>
      </c>
      <c r="AC3060" s="207" t="s">
        <v>3179</v>
      </c>
      <c r="AD3060" s="213">
        <v>2</v>
      </c>
    </row>
    <row r="3061" spans="28:30" x14ac:dyDescent="0.3">
      <c r="AB3061" s="207" t="s">
        <v>247</v>
      </c>
      <c r="AC3061" s="207" t="s">
        <v>3180</v>
      </c>
      <c r="AD3061" s="213">
        <v>3</v>
      </c>
    </row>
    <row r="3062" spans="28:30" x14ac:dyDescent="0.3">
      <c r="AB3062" s="207" t="s">
        <v>225</v>
      </c>
      <c r="AC3062" s="207" t="s">
        <v>3181</v>
      </c>
      <c r="AD3062" s="213">
        <v>5</v>
      </c>
    </row>
    <row r="3063" spans="28:30" x14ac:dyDescent="0.3">
      <c r="AB3063" s="207" t="s">
        <v>212</v>
      </c>
      <c r="AC3063" s="207" t="s">
        <v>1380</v>
      </c>
      <c r="AD3063" s="213">
        <v>4</v>
      </c>
    </row>
    <row r="3064" spans="28:30" x14ac:dyDescent="0.3">
      <c r="AB3064" s="207" t="s">
        <v>212</v>
      </c>
      <c r="AC3064" s="207" t="s">
        <v>1139</v>
      </c>
      <c r="AD3064" s="213">
        <v>3</v>
      </c>
    </row>
    <row r="3065" spans="28:30" x14ac:dyDescent="0.3">
      <c r="AB3065" s="207" t="s">
        <v>247</v>
      </c>
      <c r="AC3065" s="207" t="s">
        <v>3182</v>
      </c>
      <c r="AD3065" s="213">
        <v>2</v>
      </c>
    </row>
    <row r="3066" spans="28:30" x14ac:dyDescent="0.3">
      <c r="AB3066" s="207" t="s">
        <v>225</v>
      </c>
      <c r="AC3066" s="207" t="s">
        <v>3183</v>
      </c>
      <c r="AD3066" s="213">
        <v>3</v>
      </c>
    </row>
    <row r="3067" spans="28:30" x14ac:dyDescent="0.3">
      <c r="AB3067" s="207" t="s">
        <v>212</v>
      </c>
      <c r="AC3067" s="207" t="s">
        <v>3184</v>
      </c>
      <c r="AD3067" s="213">
        <v>2</v>
      </c>
    </row>
    <row r="3068" spans="28:30" x14ac:dyDescent="0.3">
      <c r="AB3068" s="207" t="s">
        <v>212</v>
      </c>
      <c r="AC3068" s="207" t="s">
        <v>3185</v>
      </c>
      <c r="AD3068" s="213">
        <v>2</v>
      </c>
    </row>
    <row r="3069" spans="28:30" x14ac:dyDescent="0.3">
      <c r="AB3069" s="207" t="s">
        <v>247</v>
      </c>
      <c r="AC3069" s="207" t="s">
        <v>3186</v>
      </c>
      <c r="AD3069" s="213">
        <v>3</v>
      </c>
    </row>
    <row r="3070" spans="28:30" x14ac:dyDescent="0.3">
      <c r="AB3070" s="207" t="s">
        <v>247</v>
      </c>
      <c r="AC3070" s="207" t="s">
        <v>3187</v>
      </c>
      <c r="AD3070" s="213">
        <v>4</v>
      </c>
    </row>
    <row r="3071" spans="28:30" x14ac:dyDescent="0.3">
      <c r="AB3071" s="207" t="s">
        <v>231</v>
      </c>
      <c r="AC3071" s="207" t="s">
        <v>3188</v>
      </c>
      <c r="AD3071" s="213">
        <v>3</v>
      </c>
    </row>
    <row r="3072" spans="28:30" x14ac:dyDescent="0.3">
      <c r="AB3072" s="207" t="s">
        <v>247</v>
      </c>
      <c r="AC3072" s="207" t="s">
        <v>3189</v>
      </c>
      <c r="AD3072" s="213">
        <v>3</v>
      </c>
    </row>
    <row r="3073" spans="28:30" x14ac:dyDescent="0.3">
      <c r="AB3073" s="207" t="s">
        <v>1951</v>
      </c>
      <c r="AC3073" s="207" t="s">
        <v>3190</v>
      </c>
      <c r="AD3073" s="213">
        <v>5</v>
      </c>
    </row>
    <row r="3074" spans="28:30" x14ac:dyDescent="0.3">
      <c r="AB3074" s="207" t="s">
        <v>205</v>
      </c>
      <c r="AC3074" s="207" t="s">
        <v>3191</v>
      </c>
      <c r="AD3074" s="213">
        <v>2</v>
      </c>
    </row>
    <row r="3075" spans="28:30" x14ac:dyDescent="0.3">
      <c r="AB3075" s="207" t="s">
        <v>247</v>
      </c>
      <c r="AC3075" s="207" t="s">
        <v>3192</v>
      </c>
      <c r="AD3075" s="213">
        <v>3</v>
      </c>
    </row>
    <row r="3076" spans="28:30" x14ac:dyDescent="0.3">
      <c r="AB3076" s="207" t="s">
        <v>247</v>
      </c>
      <c r="AC3076" s="207" t="s">
        <v>3193</v>
      </c>
      <c r="AD3076" s="213">
        <v>3</v>
      </c>
    </row>
    <row r="3077" spans="28:30" x14ac:dyDescent="0.3">
      <c r="AB3077" s="207" t="s">
        <v>247</v>
      </c>
      <c r="AC3077" s="207" t="s">
        <v>3194</v>
      </c>
      <c r="AD3077" s="213">
        <v>3</v>
      </c>
    </row>
    <row r="3078" spans="28:30" x14ac:dyDescent="0.3">
      <c r="AB3078" s="207" t="s">
        <v>1951</v>
      </c>
      <c r="AC3078" s="207" t="s">
        <v>5860</v>
      </c>
      <c r="AD3078" s="213">
        <v>3</v>
      </c>
    </row>
    <row r="3079" spans="28:30" x14ac:dyDescent="0.3">
      <c r="AB3079" s="207" t="s">
        <v>247</v>
      </c>
      <c r="AC3079" s="207" t="s">
        <v>3195</v>
      </c>
      <c r="AD3079" s="213">
        <v>3</v>
      </c>
    </row>
    <row r="3080" spans="28:30" x14ac:dyDescent="0.3">
      <c r="AB3080" s="207" t="s">
        <v>247</v>
      </c>
      <c r="AC3080" s="207" t="s">
        <v>3196</v>
      </c>
      <c r="AD3080" s="213">
        <v>3</v>
      </c>
    </row>
    <row r="3081" spans="28:30" x14ac:dyDescent="0.3">
      <c r="AB3081" s="207" t="s">
        <v>217</v>
      </c>
      <c r="AC3081" s="207" t="s">
        <v>3197</v>
      </c>
      <c r="AD3081" s="213">
        <v>5</v>
      </c>
    </row>
    <row r="3082" spans="28:30" x14ac:dyDescent="0.3">
      <c r="AB3082" s="207" t="s">
        <v>247</v>
      </c>
      <c r="AC3082" s="207" t="s">
        <v>3198</v>
      </c>
      <c r="AD3082" s="213">
        <v>3</v>
      </c>
    </row>
    <row r="3083" spans="28:30" x14ac:dyDescent="0.3">
      <c r="AB3083" s="207" t="s">
        <v>225</v>
      </c>
      <c r="AC3083" s="207" t="s">
        <v>3199</v>
      </c>
      <c r="AD3083" s="213">
        <v>3</v>
      </c>
    </row>
    <row r="3084" spans="28:30" x14ac:dyDescent="0.3">
      <c r="AB3084" s="207" t="s">
        <v>212</v>
      </c>
      <c r="AC3084" s="207" t="s">
        <v>3200</v>
      </c>
      <c r="AD3084" s="213">
        <v>2</v>
      </c>
    </row>
    <row r="3085" spans="28:30" x14ac:dyDescent="0.3">
      <c r="AB3085" s="207" t="s">
        <v>212</v>
      </c>
      <c r="AC3085" s="207" t="s">
        <v>3201</v>
      </c>
      <c r="AD3085" s="213">
        <v>3</v>
      </c>
    </row>
    <row r="3086" spans="28:30" x14ac:dyDescent="0.3">
      <c r="AB3086" s="207" t="s">
        <v>247</v>
      </c>
      <c r="AC3086" s="207" t="s">
        <v>3202</v>
      </c>
      <c r="AD3086" s="213">
        <v>3</v>
      </c>
    </row>
    <row r="3087" spans="28:30" x14ac:dyDescent="0.3">
      <c r="AB3087" s="207" t="s">
        <v>1951</v>
      </c>
      <c r="AC3087" s="207" t="s">
        <v>3203</v>
      </c>
      <c r="AD3087" s="213">
        <v>5</v>
      </c>
    </row>
    <row r="3088" spans="28:30" x14ac:dyDescent="0.3">
      <c r="AB3088" s="207" t="s">
        <v>371</v>
      </c>
      <c r="AC3088" s="207" t="s">
        <v>3204</v>
      </c>
      <c r="AD3088" s="213">
        <v>8</v>
      </c>
    </row>
    <row r="3089" spans="28:30" x14ac:dyDescent="0.3">
      <c r="AB3089" s="207" t="s">
        <v>247</v>
      </c>
      <c r="AC3089" s="207" t="s">
        <v>1963</v>
      </c>
      <c r="AD3089" s="213">
        <v>6</v>
      </c>
    </row>
    <row r="3090" spans="28:30" x14ac:dyDescent="0.3">
      <c r="AB3090" s="207" t="s">
        <v>247</v>
      </c>
      <c r="AC3090" s="207" t="s">
        <v>3205</v>
      </c>
      <c r="AD3090" s="213">
        <v>3</v>
      </c>
    </row>
    <row r="3091" spans="28:30" x14ac:dyDescent="0.3">
      <c r="AB3091" s="207" t="s">
        <v>1951</v>
      </c>
      <c r="AC3091" s="207" t="s">
        <v>3206</v>
      </c>
      <c r="AD3091" s="213">
        <v>3</v>
      </c>
    </row>
    <row r="3092" spans="28:30" x14ac:dyDescent="0.3">
      <c r="AB3092" s="207" t="s">
        <v>212</v>
      </c>
      <c r="AC3092" s="207" t="s">
        <v>3207</v>
      </c>
      <c r="AD3092" s="213">
        <v>2</v>
      </c>
    </row>
    <row r="3093" spans="28:30" x14ac:dyDescent="0.3">
      <c r="AB3093" s="207" t="s">
        <v>212</v>
      </c>
      <c r="AC3093" s="207" t="s">
        <v>3208</v>
      </c>
      <c r="AD3093" s="213">
        <v>1</v>
      </c>
    </row>
    <row r="3094" spans="28:30" x14ac:dyDescent="0.3">
      <c r="AB3094" s="207" t="s">
        <v>217</v>
      </c>
      <c r="AC3094" s="207" t="s">
        <v>3209</v>
      </c>
      <c r="AD3094" s="213">
        <v>5</v>
      </c>
    </row>
    <row r="3095" spans="28:30" x14ac:dyDescent="0.3">
      <c r="AB3095" s="207" t="s">
        <v>1951</v>
      </c>
      <c r="AC3095" s="207" t="s">
        <v>3210</v>
      </c>
      <c r="AD3095" s="213">
        <v>3</v>
      </c>
    </row>
    <row r="3096" spans="28:30" x14ac:dyDescent="0.3">
      <c r="AB3096" s="207" t="s">
        <v>225</v>
      </c>
      <c r="AC3096" s="207" t="s">
        <v>3211</v>
      </c>
      <c r="AD3096" s="213">
        <v>5</v>
      </c>
    </row>
    <row r="3097" spans="28:30" x14ac:dyDescent="0.3">
      <c r="AB3097" s="207" t="s">
        <v>225</v>
      </c>
      <c r="AC3097" s="207" t="s">
        <v>3212</v>
      </c>
      <c r="AD3097" s="213">
        <v>8</v>
      </c>
    </row>
    <row r="3098" spans="28:30" x14ac:dyDescent="0.3">
      <c r="AB3098" s="207" t="s">
        <v>247</v>
      </c>
      <c r="AC3098" s="207" t="s">
        <v>3213</v>
      </c>
      <c r="AD3098" s="213">
        <v>3</v>
      </c>
    </row>
    <row r="3099" spans="28:30" x14ac:dyDescent="0.3">
      <c r="AB3099" s="207" t="s">
        <v>217</v>
      </c>
      <c r="AC3099" s="207" t="s">
        <v>3214</v>
      </c>
      <c r="AD3099" s="213">
        <v>5</v>
      </c>
    </row>
    <row r="3100" spans="28:30" x14ac:dyDescent="0.3">
      <c r="AB3100" s="207" t="s">
        <v>247</v>
      </c>
      <c r="AC3100" s="207" t="s">
        <v>3215</v>
      </c>
      <c r="AD3100" s="213">
        <v>3</v>
      </c>
    </row>
    <row r="3101" spans="28:30" x14ac:dyDescent="0.3">
      <c r="AB3101" s="207" t="s">
        <v>371</v>
      </c>
      <c r="AC3101" s="207" t="s">
        <v>3216</v>
      </c>
      <c r="AD3101" s="213">
        <v>8</v>
      </c>
    </row>
    <row r="3102" spans="28:30" x14ac:dyDescent="0.3">
      <c r="AB3102" s="207" t="s">
        <v>247</v>
      </c>
      <c r="AC3102" s="207" t="s">
        <v>3217</v>
      </c>
      <c r="AD3102" s="213">
        <v>3</v>
      </c>
    </row>
    <row r="3103" spans="28:30" x14ac:dyDescent="0.3">
      <c r="AB3103" s="207" t="s">
        <v>212</v>
      </c>
      <c r="AC3103" s="207" t="s">
        <v>3218</v>
      </c>
      <c r="AD3103" s="213">
        <v>2</v>
      </c>
    </row>
    <row r="3104" spans="28:30" x14ac:dyDescent="0.3">
      <c r="AB3104" s="207" t="s">
        <v>247</v>
      </c>
      <c r="AC3104" s="207" t="s">
        <v>3219</v>
      </c>
      <c r="AD3104" s="213">
        <v>5</v>
      </c>
    </row>
    <row r="3105" spans="28:30" x14ac:dyDescent="0.3">
      <c r="AB3105" s="207" t="s">
        <v>247</v>
      </c>
      <c r="AC3105" s="207" t="s">
        <v>3220</v>
      </c>
      <c r="AD3105" s="213">
        <v>3</v>
      </c>
    </row>
    <row r="3106" spans="28:30" x14ac:dyDescent="0.3">
      <c r="AB3106" s="207" t="s">
        <v>247</v>
      </c>
      <c r="AC3106" s="207" t="s">
        <v>3221</v>
      </c>
      <c r="AD3106" s="213">
        <v>3</v>
      </c>
    </row>
    <row r="3107" spans="28:30" x14ac:dyDescent="0.3">
      <c r="AB3107" s="207" t="s">
        <v>247</v>
      </c>
      <c r="AC3107" s="207" t="s">
        <v>3222</v>
      </c>
      <c r="AD3107" s="213">
        <v>3</v>
      </c>
    </row>
    <row r="3108" spans="28:30" x14ac:dyDescent="0.3">
      <c r="AB3108" s="207" t="s">
        <v>371</v>
      </c>
      <c r="AC3108" s="207" t="s">
        <v>3223</v>
      </c>
      <c r="AD3108" s="213">
        <v>8</v>
      </c>
    </row>
    <row r="3109" spans="28:30" x14ac:dyDescent="0.3">
      <c r="AB3109" s="207" t="s">
        <v>1951</v>
      </c>
      <c r="AC3109" s="207" t="s">
        <v>3224</v>
      </c>
      <c r="AD3109" s="213">
        <v>5</v>
      </c>
    </row>
    <row r="3110" spans="28:30" x14ac:dyDescent="0.3">
      <c r="AB3110" s="207" t="s">
        <v>247</v>
      </c>
      <c r="AC3110" s="207" t="s">
        <v>3225</v>
      </c>
      <c r="AD3110" s="213">
        <v>3</v>
      </c>
    </row>
    <row r="3111" spans="28:30" x14ac:dyDescent="0.3">
      <c r="AB3111" s="207" t="s">
        <v>247</v>
      </c>
      <c r="AC3111" s="207" t="s">
        <v>3226</v>
      </c>
      <c r="AD3111" s="213">
        <v>2</v>
      </c>
    </row>
    <row r="3112" spans="28:30" x14ac:dyDescent="0.3">
      <c r="AB3112" s="207" t="s">
        <v>247</v>
      </c>
      <c r="AC3112" s="207" t="s">
        <v>3227</v>
      </c>
      <c r="AD3112" s="213">
        <v>2</v>
      </c>
    </row>
    <row r="3113" spans="28:30" x14ac:dyDescent="0.3">
      <c r="AB3113" s="207" t="s">
        <v>247</v>
      </c>
      <c r="AC3113" s="207" t="s">
        <v>3228</v>
      </c>
      <c r="AD3113" s="213">
        <v>2</v>
      </c>
    </row>
    <row r="3114" spans="28:30" x14ac:dyDescent="0.3">
      <c r="AB3114" s="207" t="s">
        <v>247</v>
      </c>
      <c r="AC3114" s="207" t="s">
        <v>3229</v>
      </c>
      <c r="AD3114" s="213">
        <v>3</v>
      </c>
    </row>
    <row r="3115" spans="28:30" x14ac:dyDescent="0.3">
      <c r="AB3115" s="207" t="s">
        <v>212</v>
      </c>
      <c r="AC3115" s="207" t="s">
        <v>3230</v>
      </c>
      <c r="AD3115" s="213">
        <v>3</v>
      </c>
    </row>
    <row r="3116" spans="28:30" x14ac:dyDescent="0.3">
      <c r="AB3116" s="207" t="s">
        <v>217</v>
      </c>
      <c r="AC3116" s="207" t="s">
        <v>3231</v>
      </c>
      <c r="AD3116" s="213">
        <v>3</v>
      </c>
    </row>
    <row r="3117" spans="28:30" x14ac:dyDescent="0.3">
      <c r="AB3117" s="207" t="s">
        <v>247</v>
      </c>
      <c r="AC3117" s="207" t="s">
        <v>3232</v>
      </c>
      <c r="AD3117" s="213">
        <v>3</v>
      </c>
    </row>
    <row r="3118" spans="28:30" x14ac:dyDescent="0.3">
      <c r="AB3118" s="207" t="s">
        <v>247</v>
      </c>
      <c r="AC3118" s="207" t="s">
        <v>3233</v>
      </c>
      <c r="AD3118" s="213">
        <v>3</v>
      </c>
    </row>
    <row r="3119" spans="28:30" x14ac:dyDescent="0.3">
      <c r="AB3119" s="207" t="s">
        <v>212</v>
      </c>
      <c r="AC3119" s="207" t="s">
        <v>3234</v>
      </c>
      <c r="AD3119" s="213">
        <v>3</v>
      </c>
    </row>
    <row r="3120" spans="28:30" x14ac:dyDescent="0.3">
      <c r="AB3120" s="207" t="s">
        <v>247</v>
      </c>
      <c r="AC3120" s="207" t="s">
        <v>3235</v>
      </c>
      <c r="AD3120" s="213">
        <v>3</v>
      </c>
    </row>
    <row r="3121" spans="28:30" x14ac:dyDescent="0.3">
      <c r="AB3121" s="207" t="s">
        <v>231</v>
      </c>
      <c r="AC3121" s="207" t="s">
        <v>3236</v>
      </c>
      <c r="AD3121" s="213">
        <v>3</v>
      </c>
    </row>
    <row r="3122" spans="28:30" x14ac:dyDescent="0.3">
      <c r="AB3122" s="207" t="s">
        <v>1951</v>
      </c>
      <c r="AC3122" s="207" t="s">
        <v>3237</v>
      </c>
      <c r="AD3122" s="213">
        <v>3</v>
      </c>
    </row>
    <row r="3123" spans="28:30" x14ac:dyDescent="0.3">
      <c r="AB3123" s="207" t="s">
        <v>371</v>
      </c>
      <c r="AC3123" s="207" t="s">
        <v>3238</v>
      </c>
      <c r="AD3123" s="213">
        <v>5</v>
      </c>
    </row>
    <row r="3124" spans="28:30" x14ac:dyDescent="0.3">
      <c r="AB3124" s="207" t="s">
        <v>1951</v>
      </c>
      <c r="AC3124" s="207" t="s">
        <v>3239</v>
      </c>
      <c r="AD3124" s="213">
        <v>5</v>
      </c>
    </row>
    <row r="3125" spans="28:30" x14ac:dyDescent="0.3">
      <c r="AB3125" s="207" t="s">
        <v>247</v>
      </c>
      <c r="AC3125" s="207" t="s">
        <v>3240</v>
      </c>
      <c r="AD3125" s="213">
        <v>3</v>
      </c>
    </row>
    <row r="3126" spans="28:30" x14ac:dyDescent="0.3">
      <c r="AB3126" s="207" t="s">
        <v>1951</v>
      </c>
      <c r="AC3126" s="207" t="s">
        <v>3241</v>
      </c>
      <c r="AD3126" s="213">
        <v>3</v>
      </c>
    </row>
    <row r="3127" spans="28:30" x14ac:dyDescent="0.3">
      <c r="AB3127" s="207" t="s">
        <v>247</v>
      </c>
      <c r="AC3127" s="207" t="s">
        <v>3242</v>
      </c>
      <c r="AD3127" s="213">
        <v>2</v>
      </c>
    </row>
    <row r="3128" spans="28:30" x14ac:dyDescent="0.3">
      <c r="AB3128" s="207" t="s">
        <v>1951</v>
      </c>
      <c r="AC3128" s="207" t="s">
        <v>3243</v>
      </c>
      <c r="AD3128" s="213">
        <v>3</v>
      </c>
    </row>
    <row r="3129" spans="28:30" x14ac:dyDescent="0.3">
      <c r="AB3129" s="207" t="s">
        <v>371</v>
      </c>
      <c r="AC3129" s="207" t="s">
        <v>480</v>
      </c>
      <c r="AD3129" s="213">
        <v>8</v>
      </c>
    </row>
    <row r="3130" spans="28:30" x14ac:dyDescent="0.3">
      <c r="AB3130" s="207" t="s">
        <v>217</v>
      </c>
      <c r="AC3130" s="207" t="s">
        <v>3244</v>
      </c>
      <c r="AD3130" s="213">
        <v>5</v>
      </c>
    </row>
    <row r="3131" spans="28:30" x14ac:dyDescent="0.3">
      <c r="AB3131" s="207" t="s">
        <v>247</v>
      </c>
      <c r="AC3131" s="207" t="s">
        <v>3245</v>
      </c>
      <c r="AD3131" s="213">
        <v>3</v>
      </c>
    </row>
    <row r="3132" spans="28:30" x14ac:dyDescent="0.3">
      <c r="AB3132" s="207" t="s">
        <v>247</v>
      </c>
      <c r="AC3132" s="207" t="s">
        <v>3246</v>
      </c>
      <c r="AD3132" s="213">
        <v>3</v>
      </c>
    </row>
    <row r="3133" spans="28:30" x14ac:dyDescent="0.3">
      <c r="AB3133" s="207" t="s">
        <v>231</v>
      </c>
      <c r="AC3133" s="207" t="s">
        <v>3247</v>
      </c>
      <c r="AD3133" s="213">
        <v>6</v>
      </c>
    </row>
    <row r="3134" spans="28:30" x14ac:dyDescent="0.3">
      <c r="AB3134" s="207" t="s">
        <v>247</v>
      </c>
      <c r="AC3134" s="207" t="s">
        <v>3248</v>
      </c>
      <c r="AD3134" s="213">
        <v>2</v>
      </c>
    </row>
    <row r="3135" spans="28:30" x14ac:dyDescent="0.3">
      <c r="AB3135" s="207" t="s">
        <v>247</v>
      </c>
      <c r="AC3135" s="207" t="s">
        <v>3249</v>
      </c>
      <c r="AD3135" s="213">
        <v>5</v>
      </c>
    </row>
    <row r="3136" spans="28:30" x14ac:dyDescent="0.3">
      <c r="AB3136" s="207" t="s">
        <v>247</v>
      </c>
      <c r="AC3136" s="207" t="s">
        <v>3250</v>
      </c>
      <c r="AD3136" s="213">
        <v>3</v>
      </c>
    </row>
    <row r="3137" spans="28:30" x14ac:dyDescent="0.3">
      <c r="AB3137" s="207" t="s">
        <v>247</v>
      </c>
      <c r="AC3137" s="207" t="s">
        <v>3251</v>
      </c>
      <c r="AD3137" s="213">
        <v>5</v>
      </c>
    </row>
    <row r="3138" spans="28:30" x14ac:dyDescent="0.3">
      <c r="AB3138" s="207" t="s">
        <v>217</v>
      </c>
      <c r="AC3138" s="207" t="s">
        <v>3252</v>
      </c>
      <c r="AD3138" s="213">
        <v>5</v>
      </c>
    </row>
    <row r="3139" spans="28:30" x14ac:dyDescent="0.3">
      <c r="AB3139" s="207" t="s">
        <v>247</v>
      </c>
      <c r="AC3139" s="207" t="s">
        <v>3253</v>
      </c>
      <c r="AD3139" s="213">
        <v>3</v>
      </c>
    </row>
    <row r="3140" spans="28:30" x14ac:dyDescent="0.3">
      <c r="AB3140" s="207" t="s">
        <v>247</v>
      </c>
      <c r="AC3140" s="207" t="s">
        <v>3254</v>
      </c>
      <c r="AD3140" s="213">
        <v>3</v>
      </c>
    </row>
    <row r="3141" spans="28:30" x14ac:dyDescent="0.3">
      <c r="AB3141" s="207" t="s">
        <v>247</v>
      </c>
      <c r="AC3141" s="207" t="s">
        <v>3255</v>
      </c>
      <c r="AD3141" s="213">
        <v>2</v>
      </c>
    </row>
    <row r="3142" spans="28:30" x14ac:dyDescent="0.3">
      <c r="AB3142" s="207" t="s">
        <v>247</v>
      </c>
      <c r="AC3142" s="207" t="s">
        <v>3256</v>
      </c>
      <c r="AD3142" s="213">
        <v>2</v>
      </c>
    </row>
    <row r="3143" spans="28:30" x14ac:dyDescent="0.3">
      <c r="AB3143" s="207" t="s">
        <v>247</v>
      </c>
      <c r="AC3143" s="207" t="s">
        <v>3257</v>
      </c>
      <c r="AD3143" s="213">
        <v>3</v>
      </c>
    </row>
    <row r="3144" spans="28:30" x14ac:dyDescent="0.3">
      <c r="AB3144" s="207" t="s">
        <v>371</v>
      </c>
      <c r="AC3144" s="207" t="s">
        <v>3258</v>
      </c>
      <c r="AD3144" s="213">
        <v>8</v>
      </c>
    </row>
    <row r="3145" spans="28:30" x14ac:dyDescent="0.3">
      <c r="AB3145" s="207" t="s">
        <v>225</v>
      </c>
      <c r="AC3145" s="207" t="s">
        <v>3259</v>
      </c>
      <c r="AD3145" s="213">
        <v>3</v>
      </c>
    </row>
    <row r="3146" spans="28:30" x14ac:dyDescent="0.3">
      <c r="AB3146" s="207" t="s">
        <v>217</v>
      </c>
      <c r="AC3146" s="207" t="s">
        <v>3260</v>
      </c>
      <c r="AD3146" s="213">
        <v>3</v>
      </c>
    </row>
    <row r="3147" spans="28:30" x14ac:dyDescent="0.3">
      <c r="AB3147" s="207" t="s">
        <v>247</v>
      </c>
      <c r="AC3147" s="207" t="s">
        <v>3261</v>
      </c>
      <c r="AD3147" s="213">
        <v>3</v>
      </c>
    </row>
    <row r="3148" spans="28:30" x14ac:dyDescent="0.3">
      <c r="AB3148" s="207" t="s">
        <v>247</v>
      </c>
      <c r="AC3148" s="207" t="s">
        <v>3262</v>
      </c>
      <c r="AD3148" s="213">
        <v>3</v>
      </c>
    </row>
    <row r="3149" spans="28:30" x14ac:dyDescent="0.3">
      <c r="AB3149" s="207" t="s">
        <v>247</v>
      </c>
      <c r="AC3149" s="207" t="s">
        <v>3263</v>
      </c>
      <c r="AD3149" s="213">
        <v>3</v>
      </c>
    </row>
    <row r="3150" spans="28:30" x14ac:dyDescent="0.3">
      <c r="AB3150" s="207" t="s">
        <v>212</v>
      </c>
      <c r="AC3150" s="207" t="s">
        <v>3264</v>
      </c>
      <c r="AD3150" s="213">
        <v>3</v>
      </c>
    </row>
    <row r="3151" spans="28:30" x14ac:dyDescent="0.3">
      <c r="AB3151" s="207" t="s">
        <v>247</v>
      </c>
      <c r="AC3151" s="207" t="s">
        <v>3265</v>
      </c>
      <c r="AD3151" s="213">
        <v>3</v>
      </c>
    </row>
    <row r="3152" spans="28:30" x14ac:dyDescent="0.3">
      <c r="AB3152" s="207" t="s">
        <v>231</v>
      </c>
      <c r="AC3152" s="207" t="s">
        <v>3266</v>
      </c>
      <c r="AD3152" s="213">
        <v>5</v>
      </c>
    </row>
    <row r="3153" spans="28:30" x14ac:dyDescent="0.3">
      <c r="AB3153" s="207" t="s">
        <v>231</v>
      </c>
      <c r="AC3153" s="207" t="s">
        <v>3267</v>
      </c>
      <c r="AD3153" s="213">
        <v>5</v>
      </c>
    </row>
    <row r="3154" spans="28:30" x14ac:dyDescent="0.3">
      <c r="AB3154" s="207" t="s">
        <v>371</v>
      </c>
      <c r="AC3154" s="207" t="s">
        <v>3268</v>
      </c>
      <c r="AD3154" s="213">
        <v>8</v>
      </c>
    </row>
    <row r="3155" spans="28:30" x14ac:dyDescent="0.3">
      <c r="AB3155" s="207" t="s">
        <v>247</v>
      </c>
      <c r="AC3155" s="207" t="s">
        <v>3269</v>
      </c>
      <c r="AD3155" s="213">
        <v>3</v>
      </c>
    </row>
    <row r="3156" spans="28:30" x14ac:dyDescent="0.3">
      <c r="AB3156" s="207" t="s">
        <v>247</v>
      </c>
      <c r="AC3156" s="207" t="s">
        <v>3270</v>
      </c>
      <c r="AD3156" s="213">
        <v>2</v>
      </c>
    </row>
    <row r="3157" spans="28:30" x14ac:dyDescent="0.3">
      <c r="AB3157" s="207" t="s">
        <v>247</v>
      </c>
      <c r="AC3157" s="207" t="s">
        <v>3271</v>
      </c>
      <c r="AD3157" s="213">
        <v>3</v>
      </c>
    </row>
    <row r="3158" spans="28:30" x14ac:dyDescent="0.3">
      <c r="AB3158" s="207" t="s">
        <v>247</v>
      </c>
      <c r="AC3158" s="207" t="s">
        <v>3272</v>
      </c>
      <c r="AD3158" s="213">
        <v>3</v>
      </c>
    </row>
    <row r="3159" spans="28:30" x14ac:dyDescent="0.3">
      <c r="AB3159" s="207" t="s">
        <v>247</v>
      </c>
      <c r="AC3159" s="207" t="s">
        <v>3273</v>
      </c>
      <c r="AD3159" s="213">
        <v>2</v>
      </c>
    </row>
    <row r="3160" spans="28:30" x14ac:dyDescent="0.3">
      <c r="AB3160" s="207" t="s">
        <v>247</v>
      </c>
      <c r="AC3160" s="207" t="s">
        <v>3274</v>
      </c>
      <c r="AD3160" s="213">
        <v>2</v>
      </c>
    </row>
    <row r="3161" spans="28:30" x14ac:dyDescent="0.3">
      <c r="AB3161" s="207" t="s">
        <v>225</v>
      </c>
      <c r="AC3161" s="207" t="s">
        <v>3275</v>
      </c>
      <c r="AD3161" s="213">
        <v>3</v>
      </c>
    </row>
    <row r="3162" spans="28:30" x14ac:dyDescent="0.3">
      <c r="AB3162" s="207" t="s">
        <v>371</v>
      </c>
      <c r="AC3162" s="207" t="s">
        <v>3276</v>
      </c>
      <c r="AD3162" s="213">
        <v>8</v>
      </c>
    </row>
    <row r="3163" spans="28:30" x14ac:dyDescent="0.3">
      <c r="AB3163" s="207" t="s">
        <v>217</v>
      </c>
      <c r="AC3163" s="207" t="s">
        <v>3277</v>
      </c>
      <c r="AD3163" s="213">
        <v>3</v>
      </c>
    </row>
    <row r="3164" spans="28:30" x14ac:dyDescent="0.3">
      <c r="AB3164" s="207" t="s">
        <v>1951</v>
      </c>
      <c r="AC3164" s="207" t="s">
        <v>3278</v>
      </c>
      <c r="AD3164" s="213">
        <v>5</v>
      </c>
    </row>
    <row r="3165" spans="28:30" x14ac:dyDescent="0.3">
      <c r="AB3165" s="207" t="s">
        <v>247</v>
      </c>
      <c r="AC3165" s="207" t="s">
        <v>3279</v>
      </c>
      <c r="AD3165" s="213">
        <v>3</v>
      </c>
    </row>
    <row r="3166" spans="28:30" x14ac:dyDescent="0.3">
      <c r="AB3166" s="207" t="s">
        <v>371</v>
      </c>
      <c r="AC3166" s="207" t="s">
        <v>3280</v>
      </c>
      <c r="AD3166" s="213">
        <v>8</v>
      </c>
    </row>
    <row r="3167" spans="28:30" x14ac:dyDescent="0.3">
      <c r="AB3167" s="207" t="s">
        <v>217</v>
      </c>
      <c r="AC3167" s="207" t="s">
        <v>3281</v>
      </c>
      <c r="AD3167" s="213">
        <v>3</v>
      </c>
    </row>
    <row r="3168" spans="28:30" x14ac:dyDescent="0.3">
      <c r="AB3168" s="207" t="s">
        <v>247</v>
      </c>
      <c r="AC3168" s="207" t="s">
        <v>3282</v>
      </c>
      <c r="AD3168" s="213">
        <v>3</v>
      </c>
    </row>
    <row r="3169" spans="28:30" x14ac:dyDescent="0.3">
      <c r="AB3169" s="207" t="s">
        <v>231</v>
      </c>
      <c r="AC3169" s="207" t="s">
        <v>1892</v>
      </c>
      <c r="AD3169" s="213">
        <v>3</v>
      </c>
    </row>
    <row r="3170" spans="28:30" x14ac:dyDescent="0.3">
      <c r="AB3170" s="207" t="s">
        <v>371</v>
      </c>
      <c r="AC3170" s="207" t="s">
        <v>3283</v>
      </c>
      <c r="AD3170" s="213">
        <v>8</v>
      </c>
    </row>
    <row r="3171" spans="28:30" x14ac:dyDescent="0.3">
      <c r="AB3171" s="207" t="s">
        <v>225</v>
      </c>
      <c r="AC3171" s="207" t="s">
        <v>3284</v>
      </c>
      <c r="AD3171" s="213">
        <v>3</v>
      </c>
    </row>
    <row r="3172" spans="28:30" x14ac:dyDescent="0.3">
      <c r="AB3172" s="207" t="s">
        <v>1951</v>
      </c>
      <c r="AC3172" s="207" t="s">
        <v>3285</v>
      </c>
      <c r="AD3172" s="213">
        <v>3</v>
      </c>
    </row>
    <row r="3173" spans="28:30" x14ac:dyDescent="0.3">
      <c r="AB3173" s="207" t="s">
        <v>231</v>
      </c>
      <c r="AC3173" s="207" t="s">
        <v>3286</v>
      </c>
      <c r="AD3173" s="213">
        <v>4</v>
      </c>
    </row>
    <row r="3174" spans="28:30" x14ac:dyDescent="0.3">
      <c r="AB3174" s="207" t="s">
        <v>217</v>
      </c>
      <c r="AC3174" s="207" t="s">
        <v>3287</v>
      </c>
      <c r="AD3174" s="213">
        <v>3</v>
      </c>
    </row>
    <row r="3175" spans="28:30" x14ac:dyDescent="0.3">
      <c r="AB3175" s="207" t="s">
        <v>247</v>
      </c>
      <c r="AC3175" s="207" t="s">
        <v>3288</v>
      </c>
      <c r="AD3175" s="213">
        <v>3</v>
      </c>
    </row>
    <row r="3176" spans="28:30" x14ac:dyDescent="0.3">
      <c r="AB3176" s="207" t="s">
        <v>247</v>
      </c>
      <c r="AC3176" s="207" t="s">
        <v>3289</v>
      </c>
      <c r="AD3176" s="213">
        <v>3</v>
      </c>
    </row>
    <row r="3177" spans="28:30" x14ac:dyDescent="0.3">
      <c r="AB3177" s="207" t="s">
        <v>371</v>
      </c>
      <c r="AC3177" s="207" t="s">
        <v>3290</v>
      </c>
      <c r="AD3177" s="213">
        <v>8</v>
      </c>
    </row>
    <row r="3178" spans="28:30" x14ac:dyDescent="0.3">
      <c r="AB3178" s="207" t="s">
        <v>225</v>
      </c>
      <c r="AC3178" s="207" t="s">
        <v>3291</v>
      </c>
      <c r="AD3178" s="213">
        <v>3</v>
      </c>
    </row>
    <row r="3179" spans="28:30" x14ac:dyDescent="0.3">
      <c r="AB3179" s="207" t="s">
        <v>231</v>
      </c>
      <c r="AC3179" s="207" t="s">
        <v>3292</v>
      </c>
      <c r="AD3179" s="213">
        <v>4</v>
      </c>
    </row>
    <row r="3180" spans="28:30" x14ac:dyDescent="0.3">
      <c r="AB3180" s="207" t="s">
        <v>1951</v>
      </c>
      <c r="AC3180" s="207" t="s">
        <v>3293</v>
      </c>
      <c r="AD3180" s="213">
        <v>3</v>
      </c>
    </row>
    <row r="3181" spans="28:30" x14ac:dyDescent="0.3">
      <c r="AB3181" s="207" t="s">
        <v>1951</v>
      </c>
      <c r="AC3181" s="207" t="s">
        <v>3294</v>
      </c>
      <c r="AD3181" s="213">
        <v>3</v>
      </c>
    </row>
    <row r="3182" spans="28:30" x14ac:dyDescent="0.3">
      <c r="AB3182" s="207" t="s">
        <v>371</v>
      </c>
      <c r="AC3182" s="207" t="s">
        <v>3295</v>
      </c>
      <c r="AD3182" s="213">
        <v>8</v>
      </c>
    </row>
    <row r="3183" spans="28:30" x14ac:dyDescent="0.3">
      <c r="AB3183" s="207" t="s">
        <v>231</v>
      </c>
      <c r="AC3183" s="207" t="s">
        <v>3296</v>
      </c>
      <c r="AD3183" s="213">
        <v>6</v>
      </c>
    </row>
    <row r="3184" spans="28:30" x14ac:dyDescent="0.3">
      <c r="AB3184" s="207" t="s">
        <v>231</v>
      </c>
      <c r="AC3184" s="207" t="s">
        <v>3297</v>
      </c>
      <c r="AD3184" s="213">
        <v>3</v>
      </c>
    </row>
    <row r="3185" spans="28:30" x14ac:dyDescent="0.3">
      <c r="AB3185" s="207" t="s">
        <v>371</v>
      </c>
      <c r="AC3185" s="207" t="s">
        <v>3298</v>
      </c>
      <c r="AD3185" s="213">
        <v>8</v>
      </c>
    </row>
    <row r="3186" spans="28:30" x14ac:dyDescent="0.3">
      <c r="AB3186" s="207" t="s">
        <v>371</v>
      </c>
      <c r="AC3186" s="207" t="s">
        <v>3299</v>
      </c>
      <c r="AD3186" s="213">
        <v>8</v>
      </c>
    </row>
    <row r="3187" spans="28:30" x14ac:dyDescent="0.3">
      <c r="AB3187" s="207" t="s">
        <v>54</v>
      </c>
      <c r="AC3187" s="207" t="s">
        <v>3300</v>
      </c>
      <c r="AD3187" s="213">
        <v>8</v>
      </c>
    </row>
    <row r="3188" spans="28:30" x14ac:dyDescent="0.3">
      <c r="AB3188" s="207" t="s">
        <v>231</v>
      </c>
      <c r="AC3188" s="207" t="s">
        <v>3301</v>
      </c>
      <c r="AD3188" s="213">
        <v>6</v>
      </c>
    </row>
    <row r="3189" spans="28:30" x14ac:dyDescent="0.3">
      <c r="AB3189" s="207" t="s">
        <v>247</v>
      </c>
      <c r="AC3189" s="207" t="s">
        <v>3302</v>
      </c>
      <c r="AD3189" s="213">
        <v>3</v>
      </c>
    </row>
    <row r="3190" spans="28:30" x14ac:dyDescent="0.3">
      <c r="AB3190" s="207" t="s">
        <v>231</v>
      </c>
      <c r="AC3190" s="207" t="s">
        <v>3303</v>
      </c>
      <c r="AD3190" s="213">
        <v>4</v>
      </c>
    </row>
    <row r="3191" spans="28:30" x14ac:dyDescent="0.3">
      <c r="AB3191" s="207" t="s">
        <v>371</v>
      </c>
      <c r="AC3191" s="207" t="s">
        <v>3304</v>
      </c>
      <c r="AD3191" s="213">
        <v>8</v>
      </c>
    </row>
    <row r="3192" spans="28:30" x14ac:dyDescent="0.3">
      <c r="AB3192" s="207" t="s">
        <v>225</v>
      </c>
      <c r="AC3192" s="207" t="s">
        <v>5861</v>
      </c>
      <c r="AD3192" s="213">
        <v>3</v>
      </c>
    </row>
    <row r="3193" spans="28:30" x14ac:dyDescent="0.3">
      <c r="AB3193" s="207" t="s">
        <v>212</v>
      </c>
      <c r="AC3193" s="207" t="s">
        <v>3305</v>
      </c>
      <c r="AD3193" s="213">
        <v>3</v>
      </c>
    </row>
    <row r="3194" spans="28:30" x14ac:dyDescent="0.3">
      <c r="AB3194" s="207" t="s">
        <v>371</v>
      </c>
      <c r="AC3194" s="207" t="s">
        <v>3306</v>
      </c>
      <c r="AD3194" s="213">
        <v>8</v>
      </c>
    </row>
    <row r="3195" spans="28:30" x14ac:dyDescent="0.3">
      <c r="AB3195" s="207" t="s">
        <v>247</v>
      </c>
      <c r="AC3195" s="207" t="s">
        <v>3307</v>
      </c>
      <c r="AD3195" s="213">
        <v>3</v>
      </c>
    </row>
    <row r="3196" spans="28:30" x14ac:dyDescent="0.3">
      <c r="AB3196" s="207" t="s">
        <v>1951</v>
      </c>
      <c r="AC3196" s="207" t="s">
        <v>3308</v>
      </c>
      <c r="AD3196" s="213">
        <v>3</v>
      </c>
    </row>
    <row r="3197" spans="28:30" x14ac:dyDescent="0.3">
      <c r="AB3197" s="207" t="s">
        <v>247</v>
      </c>
      <c r="AC3197" s="207" t="s">
        <v>3309</v>
      </c>
      <c r="AD3197" s="213">
        <v>3</v>
      </c>
    </row>
    <row r="3198" spans="28:30" x14ac:dyDescent="0.3">
      <c r="AB3198" s="207" t="s">
        <v>371</v>
      </c>
      <c r="AC3198" s="207" t="s">
        <v>3310</v>
      </c>
      <c r="AD3198" s="213">
        <v>8</v>
      </c>
    </row>
    <row r="3199" spans="28:30" x14ac:dyDescent="0.3">
      <c r="AB3199" s="207" t="s">
        <v>1951</v>
      </c>
      <c r="AC3199" s="207" t="s">
        <v>3311</v>
      </c>
      <c r="AD3199" s="213">
        <v>3</v>
      </c>
    </row>
    <row r="3200" spans="28:30" x14ac:dyDescent="0.3">
      <c r="AB3200" s="207" t="s">
        <v>54</v>
      </c>
      <c r="AC3200" s="207" t="s">
        <v>3312</v>
      </c>
      <c r="AD3200" s="213">
        <v>8</v>
      </c>
    </row>
    <row r="3201" spans="28:30" x14ac:dyDescent="0.3">
      <c r="AB3201" s="207" t="s">
        <v>217</v>
      </c>
      <c r="AC3201" s="207" t="s">
        <v>3313</v>
      </c>
      <c r="AD3201" s="213">
        <v>3</v>
      </c>
    </row>
    <row r="3202" spans="28:30" x14ac:dyDescent="0.3">
      <c r="AB3202" s="207" t="s">
        <v>247</v>
      </c>
      <c r="AC3202" s="207" t="s">
        <v>3314</v>
      </c>
      <c r="AD3202" s="213">
        <v>3</v>
      </c>
    </row>
    <row r="3203" spans="28:30" x14ac:dyDescent="0.3">
      <c r="AB3203" s="207" t="s">
        <v>231</v>
      </c>
      <c r="AC3203" s="207" t="s">
        <v>3315</v>
      </c>
      <c r="AD3203" s="213">
        <v>6</v>
      </c>
    </row>
    <row r="3204" spans="28:30" x14ac:dyDescent="0.3">
      <c r="AB3204" s="207" t="s">
        <v>1951</v>
      </c>
      <c r="AC3204" s="207" t="s">
        <v>3316</v>
      </c>
      <c r="AD3204" s="213">
        <v>3</v>
      </c>
    </row>
    <row r="3205" spans="28:30" x14ac:dyDescent="0.3">
      <c r="AB3205" s="207" t="s">
        <v>1951</v>
      </c>
      <c r="AC3205" s="207" t="s">
        <v>3317</v>
      </c>
      <c r="AD3205" s="213">
        <v>5</v>
      </c>
    </row>
    <row r="3206" spans="28:30" x14ac:dyDescent="0.3">
      <c r="AB3206" s="207" t="s">
        <v>225</v>
      </c>
      <c r="AC3206" s="207" t="s">
        <v>3318</v>
      </c>
      <c r="AD3206" s="213">
        <v>5</v>
      </c>
    </row>
    <row r="3207" spans="28:30" x14ac:dyDescent="0.3">
      <c r="AB3207" s="207" t="s">
        <v>247</v>
      </c>
      <c r="AC3207" s="207" t="s">
        <v>3319</v>
      </c>
      <c r="AD3207" s="213">
        <v>3</v>
      </c>
    </row>
    <row r="3208" spans="28:30" x14ac:dyDescent="0.3">
      <c r="AB3208" s="207" t="s">
        <v>231</v>
      </c>
      <c r="AC3208" s="207" t="s">
        <v>3320</v>
      </c>
      <c r="AD3208" s="213">
        <v>3</v>
      </c>
    </row>
    <row r="3209" spans="28:30" x14ac:dyDescent="0.3">
      <c r="AB3209" s="207" t="s">
        <v>1951</v>
      </c>
      <c r="AC3209" s="207" t="s">
        <v>3321</v>
      </c>
      <c r="AD3209" s="213">
        <v>3</v>
      </c>
    </row>
    <row r="3210" spans="28:30" x14ac:dyDescent="0.3">
      <c r="AB3210" s="207" t="s">
        <v>231</v>
      </c>
      <c r="AC3210" s="207" t="s">
        <v>3322</v>
      </c>
      <c r="AD3210" s="213">
        <v>3</v>
      </c>
    </row>
    <row r="3211" spans="28:30" x14ac:dyDescent="0.3">
      <c r="AB3211" s="207" t="s">
        <v>225</v>
      </c>
      <c r="AC3211" s="207" t="s">
        <v>3323</v>
      </c>
      <c r="AD3211" s="213">
        <v>8</v>
      </c>
    </row>
    <row r="3212" spans="28:30" x14ac:dyDescent="0.3">
      <c r="AB3212" s="207" t="s">
        <v>371</v>
      </c>
      <c r="AC3212" s="207" t="s">
        <v>3324</v>
      </c>
      <c r="AD3212" s="213">
        <v>8</v>
      </c>
    </row>
    <row r="3213" spans="28:30" x14ac:dyDescent="0.3">
      <c r="AB3213" s="207" t="s">
        <v>247</v>
      </c>
      <c r="AC3213" s="207" t="s">
        <v>3325</v>
      </c>
      <c r="AD3213" s="213">
        <v>3</v>
      </c>
    </row>
    <row r="3214" spans="28:30" x14ac:dyDescent="0.3">
      <c r="AB3214" s="207" t="s">
        <v>247</v>
      </c>
      <c r="AC3214" s="207" t="s">
        <v>3326</v>
      </c>
      <c r="AD3214" s="213">
        <v>3</v>
      </c>
    </row>
    <row r="3215" spans="28:30" x14ac:dyDescent="0.3">
      <c r="AB3215" s="207" t="s">
        <v>231</v>
      </c>
      <c r="AC3215" s="207" t="s">
        <v>3327</v>
      </c>
      <c r="AD3215" s="213">
        <v>3</v>
      </c>
    </row>
    <row r="3216" spans="28:30" x14ac:dyDescent="0.3">
      <c r="AB3216" s="207" t="s">
        <v>247</v>
      </c>
      <c r="AC3216" s="207" t="s">
        <v>3328</v>
      </c>
      <c r="AD3216" s="213">
        <v>3</v>
      </c>
    </row>
    <row r="3217" spans="28:30" x14ac:dyDescent="0.3">
      <c r="AB3217" s="207" t="s">
        <v>225</v>
      </c>
      <c r="AC3217" s="207" t="s">
        <v>2079</v>
      </c>
      <c r="AD3217" s="213">
        <v>3</v>
      </c>
    </row>
    <row r="3218" spans="28:30" x14ac:dyDescent="0.3">
      <c r="AB3218" s="207" t="s">
        <v>231</v>
      </c>
      <c r="AC3218" s="207" t="s">
        <v>3329</v>
      </c>
      <c r="AD3218" s="213">
        <v>3</v>
      </c>
    </row>
    <row r="3219" spans="28:30" x14ac:dyDescent="0.3">
      <c r="AB3219" s="207" t="s">
        <v>231</v>
      </c>
      <c r="AC3219" s="207" t="s">
        <v>3330</v>
      </c>
      <c r="AD3219" s="213">
        <v>6</v>
      </c>
    </row>
    <row r="3220" spans="28:30" x14ac:dyDescent="0.3">
      <c r="AB3220" s="207" t="s">
        <v>231</v>
      </c>
      <c r="AC3220" s="207" t="s">
        <v>2971</v>
      </c>
      <c r="AD3220" s="213">
        <v>3</v>
      </c>
    </row>
    <row r="3221" spans="28:30" x14ac:dyDescent="0.3">
      <c r="AB3221" s="207" t="s">
        <v>231</v>
      </c>
      <c r="AC3221" s="207" t="s">
        <v>3331</v>
      </c>
      <c r="AD3221" s="213">
        <v>3</v>
      </c>
    </row>
    <row r="3222" spans="28:30" x14ac:dyDescent="0.3">
      <c r="AB3222" s="207" t="s">
        <v>231</v>
      </c>
      <c r="AC3222" s="207" t="s">
        <v>470</v>
      </c>
      <c r="AD3222" s="213">
        <v>6</v>
      </c>
    </row>
    <row r="3223" spans="28:30" x14ac:dyDescent="0.3">
      <c r="AB3223" s="207" t="s">
        <v>217</v>
      </c>
      <c r="AC3223" s="207" t="s">
        <v>3332</v>
      </c>
      <c r="AD3223" s="213">
        <v>5</v>
      </c>
    </row>
    <row r="3224" spans="28:30" x14ac:dyDescent="0.3">
      <c r="AB3224" s="207" t="s">
        <v>231</v>
      </c>
      <c r="AC3224" s="207" t="s">
        <v>3333</v>
      </c>
      <c r="AD3224" s="213">
        <v>3</v>
      </c>
    </row>
    <row r="3225" spans="28:30" x14ac:dyDescent="0.3">
      <c r="AB3225" s="207" t="s">
        <v>231</v>
      </c>
      <c r="AC3225" s="207" t="s">
        <v>3334</v>
      </c>
      <c r="AD3225" s="213">
        <v>3</v>
      </c>
    </row>
    <row r="3226" spans="28:30" x14ac:dyDescent="0.3">
      <c r="AB3226" s="207" t="s">
        <v>231</v>
      </c>
      <c r="AC3226" s="207" t="s">
        <v>3335</v>
      </c>
      <c r="AD3226" s="213">
        <v>3</v>
      </c>
    </row>
    <row r="3227" spans="28:30" x14ac:dyDescent="0.3">
      <c r="AB3227" s="207" t="s">
        <v>247</v>
      </c>
      <c r="AC3227" s="207" t="s">
        <v>3336</v>
      </c>
      <c r="AD3227" s="213">
        <v>3</v>
      </c>
    </row>
    <row r="3228" spans="28:30" x14ac:dyDescent="0.3">
      <c r="AB3228" s="207" t="s">
        <v>231</v>
      </c>
      <c r="AC3228" s="207" t="s">
        <v>3337</v>
      </c>
      <c r="AD3228" s="213">
        <v>6</v>
      </c>
    </row>
    <row r="3229" spans="28:30" x14ac:dyDescent="0.3">
      <c r="AB3229" s="207" t="s">
        <v>212</v>
      </c>
      <c r="AC3229" s="207" t="s">
        <v>3338</v>
      </c>
      <c r="AD3229" s="213">
        <v>2</v>
      </c>
    </row>
    <row r="3230" spans="28:30" x14ac:dyDescent="0.3">
      <c r="AB3230" s="207" t="s">
        <v>371</v>
      </c>
      <c r="AC3230" s="207" t="s">
        <v>3339</v>
      </c>
      <c r="AD3230" s="213">
        <v>7</v>
      </c>
    </row>
    <row r="3231" spans="28:30" x14ac:dyDescent="0.3">
      <c r="AB3231" s="207" t="s">
        <v>231</v>
      </c>
      <c r="AC3231" s="207" t="s">
        <v>3340</v>
      </c>
      <c r="AD3231" s="213">
        <v>6</v>
      </c>
    </row>
    <row r="3232" spans="28:30" x14ac:dyDescent="0.3">
      <c r="AB3232" s="207" t="s">
        <v>247</v>
      </c>
      <c r="AC3232" s="207" t="s">
        <v>3341</v>
      </c>
      <c r="AD3232" s="213">
        <v>2</v>
      </c>
    </row>
    <row r="3233" spans="28:30" x14ac:dyDescent="0.3">
      <c r="AB3233" s="207" t="s">
        <v>247</v>
      </c>
      <c r="AC3233" s="207" t="s">
        <v>3342</v>
      </c>
      <c r="AD3233" s="213">
        <v>3</v>
      </c>
    </row>
    <row r="3234" spans="28:30" x14ac:dyDescent="0.3">
      <c r="AB3234" s="207" t="s">
        <v>1951</v>
      </c>
      <c r="AC3234" s="207" t="s">
        <v>3343</v>
      </c>
      <c r="AD3234" s="213">
        <v>5</v>
      </c>
    </row>
    <row r="3235" spans="28:30" x14ac:dyDescent="0.3">
      <c r="AB3235" s="207" t="s">
        <v>1951</v>
      </c>
      <c r="AC3235" s="207" t="s">
        <v>3344</v>
      </c>
      <c r="AD3235" s="213">
        <v>6</v>
      </c>
    </row>
    <row r="3236" spans="28:30" x14ac:dyDescent="0.3">
      <c r="AB3236" s="207" t="s">
        <v>231</v>
      </c>
      <c r="AC3236" s="207" t="s">
        <v>3345</v>
      </c>
      <c r="AD3236" s="213">
        <v>2</v>
      </c>
    </row>
    <row r="3237" spans="28:30" x14ac:dyDescent="0.3">
      <c r="AB3237" s="207" t="s">
        <v>231</v>
      </c>
      <c r="AC3237" s="207" t="s">
        <v>3346</v>
      </c>
      <c r="AD3237" s="213">
        <v>3</v>
      </c>
    </row>
    <row r="3238" spans="28:30" x14ac:dyDescent="0.3">
      <c r="AB3238" s="207" t="s">
        <v>1951</v>
      </c>
      <c r="AC3238" s="207" t="s">
        <v>3347</v>
      </c>
      <c r="AD3238" s="213">
        <v>3</v>
      </c>
    </row>
    <row r="3239" spans="28:30" x14ac:dyDescent="0.3">
      <c r="AB3239" s="207" t="s">
        <v>231</v>
      </c>
      <c r="AC3239" s="207" t="s">
        <v>3348</v>
      </c>
      <c r="AD3239" s="213">
        <v>3</v>
      </c>
    </row>
    <row r="3240" spans="28:30" x14ac:dyDescent="0.3">
      <c r="AB3240" s="207" t="s">
        <v>231</v>
      </c>
      <c r="AC3240" s="207" t="s">
        <v>3349</v>
      </c>
      <c r="AD3240" s="213">
        <v>4</v>
      </c>
    </row>
    <row r="3241" spans="28:30" x14ac:dyDescent="0.3">
      <c r="AB3241" s="207" t="s">
        <v>231</v>
      </c>
      <c r="AC3241" s="207" t="s">
        <v>3350</v>
      </c>
      <c r="AD3241" s="213">
        <v>3</v>
      </c>
    </row>
    <row r="3242" spans="28:30" x14ac:dyDescent="0.3">
      <c r="AB3242" s="207" t="s">
        <v>231</v>
      </c>
      <c r="AC3242" s="207" t="s">
        <v>3351</v>
      </c>
      <c r="AD3242" s="213">
        <v>3</v>
      </c>
    </row>
    <row r="3243" spans="28:30" x14ac:dyDescent="0.3">
      <c r="AB3243" s="207" t="s">
        <v>231</v>
      </c>
      <c r="AC3243" s="207" t="s">
        <v>3352</v>
      </c>
      <c r="AD3243" s="213">
        <v>3</v>
      </c>
    </row>
    <row r="3244" spans="28:30" x14ac:dyDescent="0.3">
      <c r="AB3244" s="207" t="s">
        <v>231</v>
      </c>
      <c r="AC3244" s="207" t="s">
        <v>3353</v>
      </c>
      <c r="AD3244" s="213">
        <v>6</v>
      </c>
    </row>
    <row r="3245" spans="28:30" x14ac:dyDescent="0.3">
      <c r="AB3245" s="207" t="s">
        <v>231</v>
      </c>
      <c r="AC3245" s="207" t="s">
        <v>3354</v>
      </c>
      <c r="AD3245" s="213">
        <v>3</v>
      </c>
    </row>
    <row r="3246" spans="28:30" x14ac:dyDescent="0.3">
      <c r="AB3246" s="207" t="s">
        <v>231</v>
      </c>
      <c r="AC3246" s="207" t="s">
        <v>3355</v>
      </c>
      <c r="AD3246" s="213">
        <v>3</v>
      </c>
    </row>
    <row r="3247" spans="28:30" x14ac:dyDescent="0.3">
      <c r="AB3247" s="207" t="s">
        <v>231</v>
      </c>
      <c r="AC3247" s="207" t="s">
        <v>3356</v>
      </c>
      <c r="AD3247" s="213">
        <v>3</v>
      </c>
    </row>
    <row r="3248" spans="28:30" x14ac:dyDescent="0.3">
      <c r="AB3248" s="207" t="s">
        <v>247</v>
      </c>
      <c r="AC3248" s="207" t="s">
        <v>3357</v>
      </c>
      <c r="AD3248" s="213">
        <v>6</v>
      </c>
    </row>
    <row r="3249" spans="28:30" x14ac:dyDescent="0.3">
      <c r="AB3249" s="207" t="s">
        <v>231</v>
      </c>
      <c r="AC3249" s="207" t="s">
        <v>3358</v>
      </c>
      <c r="AD3249" s="213">
        <v>6</v>
      </c>
    </row>
    <row r="3250" spans="28:30" x14ac:dyDescent="0.3">
      <c r="AB3250" s="207" t="s">
        <v>231</v>
      </c>
      <c r="AC3250" s="207" t="s">
        <v>3359</v>
      </c>
      <c r="AD3250" s="213">
        <v>3</v>
      </c>
    </row>
    <row r="3251" spans="28:30" x14ac:dyDescent="0.3">
      <c r="AB3251" s="207" t="s">
        <v>231</v>
      </c>
      <c r="AC3251" s="207" t="s">
        <v>3360</v>
      </c>
      <c r="AD3251" s="213">
        <v>6</v>
      </c>
    </row>
    <row r="3252" spans="28:30" x14ac:dyDescent="0.3">
      <c r="AB3252" s="207" t="s">
        <v>231</v>
      </c>
      <c r="AC3252" s="207" t="s">
        <v>3361</v>
      </c>
      <c r="AD3252" s="213">
        <v>6</v>
      </c>
    </row>
    <row r="3253" spans="28:30" x14ac:dyDescent="0.3">
      <c r="AB3253" s="207" t="s">
        <v>247</v>
      </c>
      <c r="AC3253" s="207" t="s">
        <v>3362</v>
      </c>
      <c r="AD3253" s="213">
        <v>6</v>
      </c>
    </row>
    <row r="3254" spans="28:30" x14ac:dyDescent="0.3">
      <c r="AB3254" s="207" t="s">
        <v>231</v>
      </c>
      <c r="AC3254" s="207" t="s">
        <v>3363</v>
      </c>
      <c r="AD3254" s="213">
        <v>6</v>
      </c>
    </row>
    <row r="3255" spans="28:30" x14ac:dyDescent="0.3">
      <c r="AB3255" s="207" t="s">
        <v>231</v>
      </c>
      <c r="AC3255" s="207" t="s">
        <v>3364</v>
      </c>
      <c r="AD3255" s="213">
        <v>4</v>
      </c>
    </row>
    <row r="3256" spans="28:30" x14ac:dyDescent="0.3">
      <c r="AB3256" s="207" t="s">
        <v>231</v>
      </c>
      <c r="AC3256" s="207" t="s">
        <v>3365</v>
      </c>
      <c r="AD3256" s="213">
        <v>6</v>
      </c>
    </row>
    <row r="3257" spans="28:30" x14ac:dyDescent="0.3">
      <c r="AB3257" s="207" t="s">
        <v>231</v>
      </c>
      <c r="AC3257" s="207" t="s">
        <v>3366</v>
      </c>
      <c r="AD3257" s="213">
        <v>6</v>
      </c>
    </row>
    <row r="3258" spans="28:30" x14ac:dyDescent="0.3">
      <c r="AB3258" s="207" t="s">
        <v>231</v>
      </c>
      <c r="AC3258" s="207" t="s">
        <v>3367</v>
      </c>
      <c r="AD3258" s="213">
        <v>6</v>
      </c>
    </row>
    <row r="3259" spans="28:30" x14ac:dyDescent="0.3">
      <c r="AB3259" s="207" t="s">
        <v>231</v>
      </c>
      <c r="AC3259" s="207" t="s">
        <v>3368</v>
      </c>
      <c r="AD3259" s="213">
        <v>6</v>
      </c>
    </row>
    <row r="3260" spans="28:30" x14ac:dyDescent="0.3">
      <c r="AB3260" s="207" t="s">
        <v>231</v>
      </c>
      <c r="AC3260" s="207" t="s">
        <v>3369</v>
      </c>
      <c r="AD3260" s="213">
        <v>6</v>
      </c>
    </row>
    <row r="3261" spans="28:30" x14ac:dyDescent="0.3">
      <c r="AB3261" s="207" t="s">
        <v>231</v>
      </c>
      <c r="AC3261" s="207" t="s">
        <v>3370</v>
      </c>
      <c r="AD3261" s="213">
        <v>6</v>
      </c>
    </row>
    <row r="3262" spans="28:30" x14ac:dyDescent="0.3">
      <c r="AB3262" s="207" t="s">
        <v>231</v>
      </c>
      <c r="AC3262" s="207" t="s">
        <v>3371</v>
      </c>
      <c r="AD3262" s="213">
        <v>6</v>
      </c>
    </row>
    <row r="3263" spans="28:30" x14ac:dyDescent="0.3">
      <c r="AB3263" s="207" t="s">
        <v>231</v>
      </c>
      <c r="AC3263" s="207" t="s">
        <v>3372</v>
      </c>
      <c r="AD3263" s="213">
        <v>6</v>
      </c>
    </row>
    <row r="3264" spans="28:30" x14ac:dyDescent="0.3">
      <c r="AB3264" s="207" t="s">
        <v>231</v>
      </c>
      <c r="AC3264" s="207" t="s">
        <v>3373</v>
      </c>
      <c r="AD3264" s="213">
        <v>3</v>
      </c>
    </row>
    <row r="3265" spans="28:30" x14ac:dyDescent="0.3">
      <c r="AB3265" s="207" t="s">
        <v>231</v>
      </c>
      <c r="AC3265" s="207" t="s">
        <v>3374</v>
      </c>
      <c r="AD3265" s="213">
        <v>6</v>
      </c>
    </row>
    <row r="3266" spans="28:30" x14ac:dyDescent="0.3">
      <c r="AB3266" s="207" t="s">
        <v>231</v>
      </c>
      <c r="AC3266" s="207" t="s">
        <v>3375</v>
      </c>
      <c r="AD3266" s="213">
        <v>4</v>
      </c>
    </row>
    <row r="3267" spans="28:30" x14ac:dyDescent="0.3">
      <c r="AB3267" s="207" t="s">
        <v>231</v>
      </c>
      <c r="AC3267" s="207" t="s">
        <v>3376</v>
      </c>
      <c r="AD3267" s="213">
        <v>4</v>
      </c>
    </row>
    <row r="3268" spans="28:30" x14ac:dyDescent="0.3">
      <c r="AB3268" s="207" t="s">
        <v>205</v>
      </c>
      <c r="AC3268" s="207" t="s">
        <v>3377</v>
      </c>
      <c r="AD3268" s="213">
        <v>2</v>
      </c>
    </row>
    <row r="3269" spans="28:30" x14ac:dyDescent="0.3">
      <c r="AB3269" s="207" t="s">
        <v>212</v>
      </c>
      <c r="AC3269" s="207" t="s">
        <v>3378</v>
      </c>
      <c r="AD3269" s="213">
        <v>3</v>
      </c>
    </row>
    <row r="3270" spans="28:30" x14ac:dyDescent="0.3">
      <c r="AB3270" s="207" t="s">
        <v>212</v>
      </c>
      <c r="AC3270" s="207" t="s">
        <v>3379</v>
      </c>
      <c r="AD3270" s="213">
        <v>3</v>
      </c>
    </row>
    <row r="3271" spans="28:30" x14ac:dyDescent="0.3">
      <c r="AB3271" s="207" t="s">
        <v>212</v>
      </c>
      <c r="AC3271" s="207" t="s">
        <v>3380</v>
      </c>
      <c r="AD3271" s="213">
        <v>3</v>
      </c>
    </row>
    <row r="3272" spans="28:30" x14ac:dyDescent="0.3">
      <c r="AB3272" s="207" t="s">
        <v>217</v>
      </c>
      <c r="AC3272" s="207" t="s">
        <v>3381</v>
      </c>
      <c r="AD3272" s="213">
        <v>8</v>
      </c>
    </row>
    <row r="3273" spans="28:30" x14ac:dyDescent="0.3">
      <c r="AB3273" s="207" t="s">
        <v>212</v>
      </c>
      <c r="AC3273" s="207" t="s">
        <v>3382</v>
      </c>
      <c r="AD3273" s="213">
        <v>3</v>
      </c>
    </row>
    <row r="3274" spans="28:30" x14ac:dyDescent="0.3">
      <c r="AB3274" s="207" t="s">
        <v>205</v>
      </c>
      <c r="AC3274" s="207" t="s">
        <v>3383</v>
      </c>
      <c r="AD3274" s="213">
        <v>3</v>
      </c>
    </row>
    <row r="3275" spans="28:30" x14ac:dyDescent="0.3">
      <c r="AB3275" s="207" t="s">
        <v>212</v>
      </c>
      <c r="AC3275" s="207" t="s">
        <v>3384</v>
      </c>
      <c r="AD3275" s="213">
        <v>3</v>
      </c>
    </row>
    <row r="3276" spans="28:30" x14ac:dyDescent="0.3">
      <c r="AB3276" s="207" t="s">
        <v>212</v>
      </c>
      <c r="AC3276" s="207" t="s">
        <v>3385</v>
      </c>
      <c r="AD3276" s="213">
        <v>3</v>
      </c>
    </row>
    <row r="3277" spans="28:30" x14ac:dyDescent="0.3">
      <c r="AB3277" s="207" t="s">
        <v>212</v>
      </c>
      <c r="AC3277" s="207" t="s">
        <v>3386</v>
      </c>
      <c r="AD3277" s="213">
        <v>3</v>
      </c>
    </row>
    <row r="3278" spans="28:30" x14ac:dyDescent="0.3">
      <c r="AB3278" s="207" t="s">
        <v>212</v>
      </c>
      <c r="AC3278" s="207" t="s">
        <v>3387</v>
      </c>
      <c r="AD3278" s="213">
        <v>3</v>
      </c>
    </row>
    <row r="3279" spans="28:30" x14ac:dyDescent="0.3">
      <c r="AB3279" s="207" t="s">
        <v>212</v>
      </c>
      <c r="AC3279" s="207" t="s">
        <v>3388</v>
      </c>
      <c r="AD3279" s="213">
        <v>3</v>
      </c>
    </row>
    <row r="3280" spans="28:30" x14ac:dyDescent="0.3">
      <c r="AB3280" s="207" t="s">
        <v>212</v>
      </c>
      <c r="AC3280" s="207" t="s">
        <v>3389</v>
      </c>
      <c r="AD3280" s="213">
        <v>3</v>
      </c>
    </row>
    <row r="3281" spans="28:30" x14ac:dyDescent="0.3">
      <c r="AB3281" s="207" t="s">
        <v>205</v>
      </c>
      <c r="AC3281" s="207" t="s">
        <v>3390</v>
      </c>
      <c r="AD3281" s="213">
        <v>2</v>
      </c>
    </row>
    <row r="3282" spans="28:30" x14ac:dyDescent="0.3">
      <c r="AB3282" s="207" t="s">
        <v>212</v>
      </c>
      <c r="AC3282" s="207" t="s">
        <v>3391</v>
      </c>
      <c r="AD3282" s="213">
        <v>3</v>
      </c>
    </row>
    <row r="3283" spans="28:30" x14ac:dyDescent="0.3">
      <c r="AB3283" s="207" t="s">
        <v>205</v>
      </c>
      <c r="AC3283" s="207" t="s">
        <v>3392</v>
      </c>
      <c r="AD3283" s="213">
        <v>2</v>
      </c>
    </row>
    <row r="3284" spans="28:30" x14ac:dyDescent="0.3">
      <c r="AB3284" s="207" t="s">
        <v>212</v>
      </c>
      <c r="AC3284" s="207" t="s">
        <v>3393</v>
      </c>
      <c r="AD3284" s="213">
        <v>3</v>
      </c>
    </row>
    <row r="3285" spans="28:30" x14ac:dyDescent="0.3">
      <c r="AB3285" s="207" t="s">
        <v>205</v>
      </c>
      <c r="AC3285" s="207" t="s">
        <v>3394</v>
      </c>
      <c r="AD3285" s="213">
        <v>2</v>
      </c>
    </row>
    <row r="3286" spans="28:30" x14ac:dyDescent="0.3">
      <c r="AB3286" s="207" t="s">
        <v>25</v>
      </c>
      <c r="AC3286" s="207" t="s">
        <v>3395</v>
      </c>
      <c r="AD3286" s="213">
        <v>2</v>
      </c>
    </row>
    <row r="3287" spans="28:30" x14ac:dyDescent="0.3">
      <c r="AB3287" s="207" t="s">
        <v>212</v>
      </c>
      <c r="AC3287" s="207" t="s">
        <v>3396</v>
      </c>
      <c r="AD3287" s="213">
        <v>3</v>
      </c>
    </row>
    <row r="3288" spans="28:30" x14ac:dyDescent="0.3">
      <c r="AB3288" s="207" t="s">
        <v>212</v>
      </c>
      <c r="AC3288" s="207" t="s">
        <v>3397</v>
      </c>
      <c r="AD3288" s="213">
        <v>3</v>
      </c>
    </row>
    <row r="3289" spans="28:30" x14ac:dyDescent="0.3">
      <c r="AB3289" s="207" t="s">
        <v>25</v>
      </c>
      <c r="AC3289" s="207" t="s">
        <v>3398</v>
      </c>
      <c r="AD3289" s="213">
        <v>2</v>
      </c>
    </row>
    <row r="3290" spans="28:30" x14ac:dyDescent="0.3">
      <c r="AB3290" s="207" t="s">
        <v>212</v>
      </c>
      <c r="AC3290" s="207" t="s">
        <v>3399</v>
      </c>
      <c r="AD3290" s="213">
        <v>2</v>
      </c>
    </row>
    <row r="3291" spans="28:30" x14ac:dyDescent="0.3">
      <c r="AB3291" s="207" t="s">
        <v>212</v>
      </c>
      <c r="AC3291" s="207" t="s">
        <v>3400</v>
      </c>
      <c r="AD3291" s="213">
        <v>3</v>
      </c>
    </row>
    <row r="3292" spans="28:30" x14ac:dyDescent="0.3">
      <c r="AB3292" s="207" t="s">
        <v>212</v>
      </c>
      <c r="AC3292" s="207" t="s">
        <v>3401</v>
      </c>
      <c r="AD3292" s="213">
        <v>3</v>
      </c>
    </row>
    <row r="3293" spans="28:30" x14ac:dyDescent="0.3">
      <c r="AB3293" s="207" t="s">
        <v>212</v>
      </c>
      <c r="AC3293" s="207" t="s">
        <v>3402</v>
      </c>
      <c r="AD3293" s="213">
        <v>3</v>
      </c>
    </row>
    <row r="3294" spans="28:30" x14ac:dyDescent="0.3">
      <c r="AB3294" s="207" t="s">
        <v>212</v>
      </c>
      <c r="AC3294" s="207" t="s">
        <v>3403</v>
      </c>
      <c r="AD3294" s="213">
        <v>2</v>
      </c>
    </row>
    <row r="3295" spans="28:30" x14ac:dyDescent="0.3">
      <c r="AB3295" s="207" t="s">
        <v>212</v>
      </c>
      <c r="AC3295" s="207" t="s">
        <v>3404</v>
      </c>
      <c r="AD3295" s="213">
        <v>3</v>
      </c>
    </row>
    <row r="3296" spans="28:30" x14ac:dyDescent="0.3">
      <c r="AB3296" s="207" t="s">
        <v>212</v>
      </c>
      <c r="AC3296" s="207" t="s">
        <v>3405</v>
      </c>
      <c r="AD3296" s="213">
        <v>4</v>
      </c>
    </row>
    <row r="3297" spans="28:30" x14ac:dyDescent="0.3">
      <c r="AB3297" s="207" t="s">
        <v>212</v>
      </c>
      <c r="AC3297" s="207" t="s">
        <v>2382</v>
      </c>
      <c r="AD3297" s="213">
        <v>3</v>
      </c>
    </row>
    <row r="3298" spans="28:30" x14ac:dyDescent="0.3">
      <c r="AB3298" s="207" t="s">
        <v>212</v>
      </c>
      <c r="AC3298" s="207" t="s">
        <v>3406</v>
      </c>
      <c r="AD3298" s="213">
        <v>3</v>
      </c>
    </row>
    <row r="3299" spans="28:30" x14ac:dyDescent="0.3">
      <c r="AB3299" s="207" t="s">
        <v>212</v>
      </c>
      <c r="AC3299" s="207" t="s">
        <v>3407</v>
      </c>
      <c r="AD3299" s="213">
        <v>3</v>
      </c>
    </row>
    <row r="3300" spans="28:30" x14ac:dyDescent="0.3">
      <c r="AB3300" s="207" t="s">
        <v>212</v>
      </c>
      <c r="AC3300" s="207" t="s">
        <v>3408</v>
      </c>
      <c r="AD3300" s="213">
        <v>3</v>
      </c>
    </row>
    <row r="3301" spans="28:30" x14ac:dyDescent="0.3">
      <c r="AB3301" s="207" t="s">
        <v>212</v>
      </c>
      <c r="AC3301" s="207" t="s">
        <v>3409</v>
      </c>
      <c r="AD3301" s="213">
        <v>3</v>
      </c>
    </row>
    <row r="3302" spans="28:30" x14ac:dyDescent="0.3">
      <c r="AB3302" s="207" t="s">
        <v>212</v>
      </c>
      <c r="AC3302" s="207" t="s">
        <v>3410</v>
      </c>
      <c r="AD3302" s="213">
        <v>2</v>
      </c>
    </row>
    <row r="3303" spans="28:30" x14ac:dyDescent="0.3">
      <c r="AB3303" s="207" t="s">
        <v>212</v>
      </c>
      <c r="AC3303" s="207" t="s">
        <v>3411</v>
      </c>
      <c r="AD3303" s="213">
        <v>3</v>
      </c>
    </row>
    <row r="3304" spans="28:30" x14ac:dyDescent="0.3">
      <c r="AB3304" s="207" t="s">
        <v>212</v>
      </c>
      <c r="AC3304" s="207" t="s">
        <v>3412</v>
      </c>
      <c r="AD3304" s="213">
        <v>3</v>
      </c>
    </row>
    <row r="3305" spans="28:30" x14ac:dyDescent="0.3">
      <c r="AB3305" s="207" t="s">
        <v>247</v>
      </c>
      <c r="AC3305" s="207" t="s">
        <v>3413</v>
      </c>
      <c r="AD3305" s="213">
        <v>3</v>
      </c>
    </row>
    <row r="3306" spans="28:30" x14ac:dyDescent="0.3">
      <c r="AB3306" s="207" t="s">
        <v>212</v>
      </c>
      <c r="AC3306" s="207" t="s">
        <v>5862</v>
      </c>
      <c r="AD3306" s="213">
        <v>2</v>
      </c>
    </row>
    <row r="3307" spans="28:30" x14ac:dyDescent="0.3">
      <c r="AB3307" s="207" t="s">
        <v>225</v>
      </c>
      <c r="AC3307" s="207" t="s">
        <v>3414</v>
      </c>
      <c r="AD3307" s="213">
        <v>3</v>
      </c>
    </row>
    <row r="3308" spans="28:30" x14ac:dyDescent="0.3">
      <c r="AB3308" s="207" t="s">
        <v>231</v>
      </c>
      <c r="AC3308" s="207" t="s">
        <v>3415</v>
      </c>
      <c r="AD3308" s="213">
        <v>3</v>
      </c>
    </row>
    <row r="3309" spans="28:30" x14ac:dyDescent="0.3">
      <c r="AB3309" s="207" t="s">
        <v>212</v>
      </c>
      <c r="AC3309" s="207" t="s">
        <v>3416</v>
      </c>
      <c r="AD3309" s="213">
        <v>2</v>
      </c>
    </row>
    <row r="3310" spans="28:30" x14ac:dyDescent="0.3">
      <c r="AB3310" s="207" t="s">
        <v>247</v>
      </c>
      <c r="AC3310" s="207" t="s">
        <v>3417</v>
      </c>
      <c r="AD3310" s="213">
        <v>3</v>
      </c>
    </row>
    <row r="3311" spans="28:30" x14ac:dyDescent="0.3">
      <c r="AB3311" s="207" t="s">
        <v>212</v>
      </c>
      <c r="AC3311" s="207" t="s">
        <v>3418</v>
      </c>
      <c r="AD3311" s="213">
        <v>3</v>
      </c>
    </row>
    <row r="3312" spans="28:30" x14ac:dyDescent="0.3">
      <c r="AB3312" s="207" t="s">
        <v>231</v>
      </c>
      <c r="AC3312" s="207" t="s">
        <v>3419</v>
      </c>
      <c r="AD3312" s="213">
        <v>3</v>
      </c>
    </row>
    <row r="3313" spans="28:30" x14ac:dyDescent="0.3">
      <c r="AB3313" s="207" t="s">
        <v>212</v>
      </c>
      <c r="AC3313" s="207" t="s">
        <v>2137</v>
      </c>
      <c r="AD3313" s="213">
        <v>3</v>
      </c>
    </row>
    <row r="3314" spans="28:30" x14ac:dyDescent="0.3">
      <c r="AB3314" s="207" t="s">
        <v>247</v>
      </c>
      <c r="AC3314" s="207" t="s">
        <v>3420</v>
      </c>
      <c r="AD3314" s="213">
        <v>3</v>
      </c>
    </row>
    <row r="3315" spans="28:30" x14ac:dyDescent="0.3">
      <c r="AB3315" s="207" t="s">
        <v>212</v>
      </c>
      <c r="AC3315" s="207" t="s">
        <v>3421</v>
      </c>
      <c r="AD3315" s="213">
        <v>3</v>
      </c>
    </row>
    <row r="3316" spans="28:30" x14ac:dyDescent="0.3">
      <c r="AB3316" s="207" t="s">
        <v>1951</v>
      </c>
      <c r="AC3316" s="207" t="s">
        <v>3422</v>
      </c>
      <c r="AD3316" s="213">
        <v>3</v>
      </c>
    </row>
    <row r="3317" spans="28:30" x14ac:dyDescent="0.3">
      <c r="AB3317" s="207" t="s">
        <v>231</v>
      </c>
      <c r="AC3317" s="207" t="s">
        <v>3423</v>
      </c>
      <c r="AD3317" s="213">
        <v>3</v>
      </c>
    </row>
    <row r="3318" spans="28:30" x14ac:dyDescent="0.3">
      <c r="AB3318" s="207" t="s">
        <v>225</v>
      </c>
      <c r="AC3318" s="207" t="s">
        <v>3424</v>
      </c>
      <c r="AD3318" s="213">
        <v>3</v>
      </c>
    </row>
    <row r="3319" spans="28:30" x14ac:dyDescent="0.3">
      <c r="AB3319" s="207" t="s">
        <v>212</v>
      </c>
      <c r="AC3319" s="207" t="s">
        <v>3425</v>
      </c>
      <c r="AD3319" s="213">
        <v>3</v>
      </c>
    </row>
    <row r="3320" spans="28:30" x14ac:dyDescent="0.3">
      <c r="AB3320" s="207" t="s">
        <v>212</v>
      </c>
      <c r="AC3320" s="207" t="s">
        <v>3426</v>
      </c>
      <c r="AD3320" s="213">
        <v>3</v>
      </c>
    </row>
    <row r="3321" spans="28:30" x14ac:dyDescent="0.3">
      <c r="AB3321" s="207" t="s">
        <v>231</v>
      </c>
      <c r="AC3321" s="207" t="s">
        <v>3427</v>
      </c>
      <c r="AD3321" s="213">
        <v>3</v>
      </c>
    </row>
    <row r="3322" spans="28:30" x14ac:dyDescent="0.3">
      <c r="AB3322" s="207" t="s">
        <v>231</v>
      </c>
      <c r="AC3322" s="207" t="s">
        <v>3428</v>
      </c>
      <c r="AD3322" s="213">
        <v>3</v>
      </c>
    </row>
    <row r="3323" spans="28:30" x14ac:dyDescent="0.3">
      <c r="AB3323" s="207" t="s">
        <v>231</v>
      </c>
      <c r="AC3323" s="207" t="s">
        <v>3429</v>
      </c>
      <c r="AD3323" s="213">
        <v>3</v>
      </c>
    </row>
    <row r="3324" spans="28:30" x14ac:dyDescent="0.3">
      <c r="AB3324" s="207" t="s">
        <v>212</v>
      </c>
      <c r="AC3324" s="207" t="s">
        <v>3430</v>
      </c>
      <c r="AD3324" s="213">
        <v>3</v>
      </c>
    </row>
    <row r="3325" spans="28:30" x14ac:dyDescent="0.3">
      <c r="AB3325" s="207" t="s">
        <v>212</v>
      </c>
      <c r="AC3325" s="207" t="s">
        <v>3431</v>
      </c>
      <c r="AD3325" s="213">
        <v>3</v>
      </c>
    </row>
    <row r="3326" spans="28:30" x14ac:dyDescent="0.3">
      <c r="AB3326" s="207" t="s">
        <v>212</v>
      </c>
      <c r="AC3326" s="207" t="s">
        <v>3432</v>
      </c>
      <c r="AD3326" s="213">
        <v>3</v>
      </c>
    </row>
    <row r="3327" spans="28:30" x14ac:dyDescent="0.3">
      <c r="AB3327" s="207" t="s">
        <v>231</v>
      </c>
      <c r="AC3327" s="207" t="s">
        <v>3433</v>
      </c>
      <c r="AD3327" s="213">
        <v>2</v>
      </c>
    </row>
    <row r="3328" spans="28:30" x14ac:dyDescent="0.3">
      <c r="AB3328" s="207" t="s">
        <v>217</v>
      </c>
      <c r="AC3328" s="207" t="s">
        <v>3434</v>
      </c>
      <c r="AD3328" s="213">
        <v>5</v>
      </c>
    </row>
    <row r="3329" spans="28:30" x14ac:dyDescent="0.3">
      <c r="AB3329" s="207" t="s">
        <v>212</v>
      </c>
      <c r="AC3329" s="207" t="s">
        <v>3435</v>
      </c>
      <c r="AD3329" s="213">
        <v>3</v>
      </c>
    </row>
    <row r="3330" spans="28:30" x14ac:dyDescent="0.3">
      <c r="AB3330" s="207" t="s">
        <v>247</v>
      </c>
      <c r="AC3330" s="207" t="s">
        <v>3436</v>
      </c>
      <c r="AD3330" s="213">
        <v>5</v>
      </c>
    </row>
    <row r="3331" spans="28:30" x14ac:dyDescent="0.3">
      <c r="AB3331" s="207" t="s">
        <v>212</v>
      </c>
      <c r="AC3331" s="207" t="s">
        <v>2673</v>
      </c>
      <c r="AD3331" s="213">
        <v>3</v>
      </c>
    </row>
    <row r="3332" spans="28:30" x14ac:dyDescent="0.3">
      <c r="AB3332" s="207" t="s">
        <v>231</v>
      </c>
      <c r="AC3332" s="207" t="s">
        <v>3437</v>
      </c>
      <c r="AD3332" s="213">
        <v>3</v>
      </c>
    </row>
    <row r="3333" spans="28:30" x14ac:dyDescent="0.3">
      <c r="AB3333" s="207" t="s">
        <v>1951</v>
      </c>
      <c r="AC3333" s="207" t="s">
        <v>3438</v>
      </c>
      <c r="AD3333" s="213">
        <v>3</v>
      </c>
    </row>
    <row r="3334" spans="28:30" x14ac:dyDescent="0.3">
      <c r="AB3334" s="207" t="s">
        <v>231</v>
      </c>
      <c r="AC3334" s="207" t="s">
        <v>3439</v>
      </c>
      <c r="AD3334" s="213">
        <v>3</v>
      </c>
    </row>
    <row r="3335" spans="28:30" x14ac:dyDescent="0.3">
      <c r="AB3335" s="207" t="s">
        <v>225</v>
      </c>
      <c r="AC3335" s="207" t="s">
        <v>3440</v>
      </c>
      <c r="AD3335" s="213">
        <v>3</v>
      </c>
    </row>
    <row r="3336" spans="28:30" x14ac:dyDescent="0.3">
      <c r="AB3336" s="207" t="s">
        <v>231</v>
      </c>
      <c r="AC3336" s="207" t="s">
        <v>3441</v>
      </c>
      <c r="AD3336" s="213">
        <v>3</v>
      </c>
    </row>
    <row r="3337" spans="28:30" x14ac:dyDescent="0.3">
      <c r="AB3337" s="207" t="s">
        <v>231</v>
      </c>
      <c r="AC3337" s="207" t="s">
        <v>3442</v>
      </c>
      <c r="AD3337" s="213">
        <v>2</v>
      </c>
    </row>
    <row r="3338" spans="28:30" x14ac:dyDescent="0.3">
      <c r="AB3338" s="207" t="s">
        <v>231</v>
      </c>
      <c r="AC3338" s="207" t="s">
        <v>3443</v>
      </c>
      <c r="AD3338" s="213">
        <v>2</v>
      </c>
    </row>
    <row r="3339" spans="28:30" x14ac:dyDescent="0.3">
      <c r="AB3339" s="207" t="s">
        <v>231</v>
      </c>
      <c r="AC3339" s="207" t="s">
        <v>3444</v>
      </c>
      <c r="AD3339" s="213">
        <v>2</v>
      </c>
    </row>
    <row r="3340" spans="28:30" x14ac:dyDescent="0.3">
      <c r="AB3340" s="207" t="s">
        <v>247</v>
      </c>
      <c r="AC3340" s="207" t="s">
        <v>3445</v>
      </c>
      <c r="AD3340" s="213">
        <v>5</v>
      </c>
    </row>
    <row r="3341" spans="28:30" x14ac:dyDescent="0.3">
      <c r="AB3341" s="207" t="s">
        <v>231</v>
      </c>
      <c r="AC3341" s="207" t="s">
        <v>3446</v>
      </c>
      <c r="AD3341" s="213">
        <v>3</v>
      </c>
    </row>
    <row r="3342" spans="28:30" x14ac:dyDescent="0.3">
      <c r="AB3342" s="207" t="s">
        <v>231</v>
      </c>
      <c r="AC3342" s="207" t="s">
        <v>3447</v>
      </c>
      <c r="AD3342" s="213">
        <v>6</v>
      </c>
    </row>
    <row r="3343" spans="28:30" x14ac:dyDescent="0.3">
      <c r="AB3343" s="207" t="s">
        <v>231</v>
      </c>
      <c r="AC3343" s="207" t="s">
        <v>3448</v>
      </c>
      <c r="AD3343" s="213">
        <v>2</v>
      </c>
    </row>
    <row r="3344" spans="28:30" x14ac:dyDescent="0.3">
      <c r="AB3344" s="207" t="s">
        <v>231</v>
      </c>
      <c r="AC3344" s="207" t="s">
        <v>3449</v>
      </c>
      <c r="AD3344" s="213">
        <v>3</v>
      </c>
    </row>
    <row r="3345" spans="28:30" x14ac:dyDescent="0.3">
      <c r="AB3345" s="207" t="s">
        <v>212</v>
      </c>
      <c r="AC3345" s="207" t="s">
        <v>3450</v>
      </c>
      <c r="AD3345" s="213">
        <v>3</v>
      </c>
    </row>
    <row r="3346" spans="28:30" x14ac:dyDescent="0.3">
      <c r="AB3346" s="207" t="s">
        <v>231</v>
      </c>
      <c r="AC3346" s="207" t="s">
        <v>1167</v>
      </c>
      <c r="AD3346" s="213">
        <v>3</v>
      </c>
    </row>
    <row r="3347" spans="28:30" x14ac:dyDescent="0.3">
      <c r="AB3347" s="207" t="s">
        <v>231</v>
      </c>
      <c r="AC3347" s="207" t="s">
        <v>3451</v>
      </c>
      <c r="AD3347" s="213">
        <v>3</v>
      </c>
    </row>
    <row r="3348" spans="28:30" x14ac:dyDescent="0.3">
      <c r="AB3348" s="207" t="s">
        <v>212</v>
      </c>
      <c r="AC3348" s="207" t="s">
        <v>3452</v>
      </c>
      <c r="AD3348" s="213">
        <v>3</v>
      </c>
    </row>
    <row r="3349" spans="28:30" x14ac:dyDescent="0.3">
      <c r="AB3349" s="207" t="s">
        <v>231</v>
      </c>
      <c r="AC3349" s="207" t="s">
        <v>3453</v>
      </c>
      <c r="AD3349" s="213">
        <v>4</v>
      </c>
    </row>
    <row r="3350" spans="28:30" x14ac:dyDescent="0.3">
      <c r="AB3350" s="207" t="s">
        <v>231</v>
      </c>
      <c r="AC3350" s="207" t="s">
        <v>3454</v>
      </c>
      <c r="AD3350" s="213">
        <v>3</v>
      </c>
    </row>
    <row r="3351" spans="28:30" x14ac:dyDescent="0.3">
      <c r="AB3351" s="207" t="s">
        <v>217</v>
      </c>
      <c r="AC3351" s="207" t="s">
        <v>3455</v>
      </c>
      <c r="AD3351" s="213">
        <v>8</v>
      </c>
    </row>
    <row r="3352" spans="28:30" x14ac:dyDescent="0.3">
      <c r="AB3352" s="207" t="s">
        <v>231</v>
      </c>
      <c r="AC3352" s="207" t="s">
        <v>3456</v>
      </c>
      <c r="AD3352" s="213">
        <v>3</v>
      </c>
    </row>
    <row r="3353" spans="28:30" x14ac:dyDescent="0.3">
      <c r="AB3353" s="207" t="s">
        <v>212</v>
      </c>
      <c r="AC3353" s="207" t="s">
        <v>3457</v>
      </c>
      <c r="AD3353" s="213">
        <v>3</v>
      </c>
    </row>
    <row r="3354" spans="28:30" x14ac:dyDescent="0.3">
      <c r="AB3354" s="207" t="s">
        <v>231</v>
      </c>
      <c r="AC3354" s="207" t="s">
        <v>3458</v>
      </c>
      <c r="AD3354" s="213">
        <v>3</v>
      </c>
    </row>
    <row r="3355" spans="28:30" x14ac:dyDescent="0.3">
      <c r="AB3355" s="207" t="s">
        <v>231</v>
      </c>
      <c r="AC3355" s="207" t="s">
        <v>3459</v>
      </c>
      <c r="AD3355" s="213">
        <v>2</v>
      </c>
    </row>
    <row r="3356" spans="28:30" x14ac:dyDescent="0.3">
      <c r="AB3356" s="207" t="s">
        <v>231</v>
      </c>
      <c r="AC3356" s="207" t="s">
        <v>3460</v>
      </c>
      <c r="AD3356" s="213">
        <v>6</v>
      </c>
    </row>
    <row r="3357" spans="28:30" x14ac:dyDescent="0.3">
      <c r="AB3357" s="207" t="s">
        <v>231</v>
      </c>
      <c r="AC3357" s="207" t="s">
        <v>3440</v>
      </c>
      <c r="AD3357" s="213">
        <v>4</v>
      </c>
    </row>
    <row r="3358" spans="28:30" x14ac:dyDescent="0.3">
      <c r="AB3358" s="207" t="s">
        <v>247</v>
      </c>
      <c r="AC3358" s="207" t="s">
        <v>3461</v>
      </c>
      <c r="AD3358" s="213">
        <v>3</v>
      </c>
    </row>
    <row r="3359" spans="28:30" x14ac:dyDescent="0.3">
      <c r="AB3359" s="207" t="s">
        <v>231</v>
      </c>
      <c r="AC3359" s="207" t="s">
        <v>3462</v>
      </c>
      <c r="AD3359" s="213">
        <v>4</v>
      </c>
    </row>
    <row r="3360" spans="28:30" x14ac:dyDescent="0.3">
      <c r="AB3360" s="207" t="s">
        <v>231</v>
      </c>
      <c r="AC3360" s="207" t="s">
        <v>3463</v>
      </c>
      <c r="AD3360" s="213">
        <v>3</v>
      </c>
    </row>
    <row r="3361" spans="28:30" x14ac:dyDescent="0.3">
      <c r="AB3361" s="207" t="s">
        <v>212</v>
      </c>
      <c r="AC3361" s="207" t="s">
        <v>3464</v>
      </c>
      <c r="AD3361" s="213">
        <v>3</v>
      </c>
    </row>
    <row r="3362" spans="28:30" x14ac:dyDescent="0.3">
      <c r="AB3362" s="207" t="s">
        <v>231</v>
      </c>
      <c r="AC3362" s="207" t="s">
        <v>3465</v>
      </c>
      <c r="AD3362" s="213">
        <v>6</v>
      </c>
    </row>
    <row r="3363" spans="28:30" x14ac:dyDescent="0.3">
      <c r="AB3363" s="207" t="s">
        <v>247</v>
      </c>
      <c r="AC3363" s="207" t="s">
        <v>598</v>
      </c>
      <c r="AD3363" s="213">
        <v>3</v>
      </c>
    </row>
    <row r="3364" spans="28:30" x14ac:dyDescent="0.3">
      <c r="AB3364" s="207" t="s">
        <v>247</v>
      </c>
      <c r="AC3364" s="207" t="s">
        <v>3466</v>
      </c>
      <c r="AD3364" s="213">
        <v>5</v>
      </c>
    </row>
    <row r="3365" spans="28:30" x14ac:dyDescent="0.3">
      <c r="AB3365" s="207" t="s">
        <v>231</v>
      </c>
      <c r="AC3365" s="207" t="s">
        <v>5863</v>
      </c>
      <c r="AD3365" s="213">
        <v>3</v>
      </c>
    </row>
    <row r="3366" spans="28:30" x14ac:dyDescent="0.3">
      <c r="AB3366" s="207" t="s">
        <v>231</v>
      </c>
      <c r="AC3366" s="207" t="s">
        <v>3467</v>
      </c>
      <c r="AD3366" s="213">
        <v>3</v>
      </c>
    </row>
    <row r="3367" spans="28:30" x14ac:dyDescent="0.3">
      <c r="AB3367" s="207" t="s">
        <v>231</v>
      </c>
      <c r="AC3367" s="207" t="s">
        <v>3468</v>
      </c>
      <c r="AD3367" s="213">
        <v>3</v>
      </c>
    </row>
    <row r="3368" spans="28:30" x14ac:dyDescent="0.3">
      <c r="AB3368" s="207" t="s">
        <v>247</v>
      </c>
      <c r="AC3368" s="207" t="s">
        <v>5864</v>
      </c>
      <c r="AD3368" s="213">
        <v>5</v>
      </c>
    </row>
    <row r="3369" spans="28:30" x14ac:dyDescent="0.3">
      <c r="AB3369" s="207" t="s">
        <v>225</v>
      </c>
      <c r="AC3369" s="207" t="s">
        <v>3469</v>
      </c>
      <c r="AD3369" s="213">
        <v>3</v>
      </c>
    </row>
    <row r="3370" spans="28:30" x14ac:dyDescent="0.3">
      <c r="AB3370" s="207" t="s">
        <v>225</v>
      </c>
      <c r="AC3370" s="207" t="s">
        <v>3470</v>
      </c>
      <c r="AD3370" s="213">
        <v>3</v>
      </c>
    </row>
    <row r="3371" spans="28:30" x14ac:dyDescent="0.3">
      <c r="AB3371" s="207" t="s">
        <v>231</v>
      </c>
      <c r="AC3371" s="207" t="s">
        <v>3471</v>
      </c>
      <c r="AD3371" s="213">
        <v>5</v>
      </c>
    </row>
    <row r="3372" spans="28:30" x14ac:dyDescent="0.3">
      <c r="AB3372" s="207" t="s">
        <v>247</v>
      </c>
      <c r="AC3372" s="207" t="s">
        <v>3472</v>
      </c>
      <c r="AD3372" s="213">
        <v>4</v>
      </c>
    </row>
    <row r="3373" spans="28:30" x14ac:dyDescent="0.3">
      <c r="AB3373" s="207" t="s">
        <v>1951</v>
      </c>
      <c r="AC3373" s="207" t="s">
        <v>3473</v>
      </c>
      <c r="AD3373" s="213">
        <v>3</v>
      </c>
    </row>
    <row r="3374" spans="28:30" x14ac:dyDescent="0.3">
      <c r="AB3374" s="207" t="s">
        <v>231</v>
      </c>
      <c r="AC3374" s="207" t="s">
        <v>3474</v>
      </c>
      <c r="AD3374" s="213">
        <v>3</v>
      </c>
    </row>
    <row r="3375" spans="28:30" x14ac:dyDescent="0.3">
      <c r="AB3375" s="207" t="s">
        <v>231</v>
      </c>
      <c r="AC3375" s="207" t="s">
        <v>3475</v>
      </c>
      <c r="AD3375" s="213">
        <v>6</v>
      </c>
    </row>
    <row r="3376" spans="28:30" x14ac:dyDescent="0.3">
      <c r="AB3376" s="207" t="s">
        <v>231</v>
      </c>
      <c r="AC3376" s="207" t="s">
        <v>3476</v>
      </c>
      <c r="AD3376" s="213">
        <v>4</v>
      </c>
    </row>
    <row r="3377" spans="28:30" x14ac:dyDescent="0.3">
      <c r="AB3377" s="207" t="s">
        <v>231</v>
      </c>
      <c r="AC3377" s="207" t="s">
        <v>3477</v>
      </c>
      <c r="AD3377" s="213">
        <v>6</v>
      </c>
    </row>
    <row r="3378" spans="28:30" x14ac:dyDescent="0.3">
      <c r="AB3378" s="207" t="s">
        <v>231</v>
      </c>
      <c r="AC3378" s="207" t="s">
        <v>3478</v>
      </c>
      <c r="AD3378" s="213">
        <v>3</v>
      </c>
    </row>
    <row r="3379" spans="28:30" x14ac:dyDescent="0.3">
      <c r="AB3379" s="207" t="s">
        <v>247</v>
      </c>
      <c r="AC3379" s="207" t="s">
        <v>3479</v>
      </c>
      <c r="AD3379" s="213">
        <v>5</v>
      </c>
    </row>
    <row r="3380" spans="28:30" x14ac:dyDescent="0.3">
      <c r="AB3380" s="207" t="s">
        <v>247</v>
      </c>
      <c r="AC3380" s="207" t="s">
        <v>3480</v>
      </c>
      <c r="AD3380" s="213">
        <v>3</v>
      </c>
    </row>
    <row r="3381" spans="28:30" x14ac:dyDescent="0.3">
      <c r="AB3381" s="207" t="s">
        <v>212</v>
      </c>
      <c r="AC3381" s="207" t="s">
        <v>3481</v>
      </c>
      <c r="AD3381" s="213">
        <v>3</v>
      </c>
    </row>
    <row r="3382" spans="28:30" x14ac:dyDescent="0.3">
      <c r="AB3382" s="207" t="s">
        <v>231</v>
      </c>
      <c r="AC3382" s="207" t="s">
        <v>3482</v>
      </c>
      <c r="AD3382" s="213">
        <v>3</v>
      </c>
    </row>
    <row r="3383" spans="28:30" x14ac:dyDescent="0.3">
      <c r="AB3383" s="207" t="s">
        <v>212</v>
      </c>
      <c r="AC3383" s="207" t="s">
        <v>3483</v>
      </c>
      <c r="AD3383" s="213">
        <v>3</v>
      </c>
    </row>
    <row r="3384" spans="28:30" x14ac:dyDescent="0.3">
      <c r="AB3384" s="207" t="s">
        <v>247</v>
      </c>
      <c r="AC3384" s="207" t="s">
        <v>3484</v>
      </c>
      <c r="AD3384" s="213">
        <v>3</v>
      </c>
    </row>
    <row r="3385" spans="28:30" x14ac:dyDescent="0.3">
      <c r="AB3385" s="207" t="s">
        <v>247</v>
      </c>
      <c r="AC3385" s="207" t="s">
        <v>3485</v>
      </c>
      <c r="AD3385" s="213">
        <v>3</v>
      </c>
    </row>
    <row r="3386" spans="28:30" x14ac:dyDescent="0.3">
      <c r="AB3386" s="207" t="s">
        <v>212</v>
      </c>
      <c r="AC3386" s="207" t="s">
        <v>3486</v>
      </c>
      <c r="AD3386" s="213">
        <v>3</v>
      </c>
    </row>
    <row r="3387" spans="28:30" x14ac:dyDescent="0.3">
      <c r="AB3387" s="207" t="s">
        <v>247</v>
      </c>
      <c r="AC3387" s="207" t="s">
        <v>3487</v>
      </c>
      <c r="AD3387" s="213">
        <v>5</v>
      </c>
    </row>
    <row r="3388" spans="28:30" x14ac:dyDescent="0.3">
      <c r="AB3388" s="207" t="s">
        <v>231</v>
      </c>
      <c r="AC3388" s="207" t="s">
        <v>3488</v>
      </c>
      <c r="AD3388" s="213">
        <v>6</v>
      </c>
    </row>
    <row r="3389" spans="28:30" x14ac:dyDescent="0.3">
      <c r="AB3389" s="207" t="s">
        <v>212</v>
      </c>
      <c r="AC3389" s="207" t="s">
        <v>1611</v>
      </c>
      <c r="AD3389" s="213">
        <v>3</v>
      </c>
    </row>
    <row r="3390" spans="28:30" x14ac:dyDescent="0.3">
      <c r="AB3390" s="207" t="s">
        <v>231</v>
      </c>
      <c r="AC3390" s="207" t="s">
        <v>3489</v>
      </c>
      <c r="AD3390" s="213">
        <v>3</v>
      </c>
    </row>
    <row r="3391" spans="28:30" x14ac:dyDescent="0.3">
      <c r="AB3391" s="207" t="s">
        <v>231</v>
      </c>
      <c r="AC3391" s="207" t="s">
        <v>3490</v>
      </c>
      <c r="AD3391" s="213">
        <v>3</v>
      </c>
    </row>
    <row r="3392" spans="28:30" x14ac:dyDescent="0.3">
      <c r="AB3392" s="207" t="s">
        <v>231</v>
      </c>
      <c r="AC3392" s="207" t="s">
        <v>5865</v>
      </c>
      <c r="AD3392" s="213">
        <v>4</v>
      </c>
    </row>
    <row r="3393" spans="28:30" x14ac:dyDescent="0.3">
      <c r="AB3393" s="207" t="s">
        <v>231</v>
      </c>
      <c r="AC3393" s="207" t="s">
        <v>3491</v>
      </c>
      <c r="AD3393" s="213">
        <v>3</v>
      </c>
    </row>
    <row r="3394" spans="28:30" x14ac:dyDescent="0.3">
      <c r="AB3394" s="207" t="s">
        <v>231</v>
      </c>
      <c r="AC3394" s="207" t="s">
        <v>3492</v>
      </c>
      <c r="AD3394" s="213">
        <v>6</v>
      </c>
    </row>
    <row r="3395" spans="28:30" x14ac:dyDescent="0.3">
      <c r="AB3395" s="207" t="s">
        <v>231</v>
      </c>
      <c r="AC3395" s="207" t="s">
        <v>3493</v>
      </c>
      <c r="AD3395" s="213">
        <v>4</v>
      </c>
    </row>
    <row r="3396" spans="28:30" x14ac:dyDescent="0.3">
      <c r="AB3396" s="207" t="s">
        <v>231</v>
      </c>
      <c r="AC3396" s="207" t="s">
        <v>3494</v>
      </c>
      <c r="AD3396" s="213">
        <v>3</v>
      </c>
    </row>
    <row r="3397" spans="28:30" x14ac:dyDescent="0.3">
      <c r="AB3397" s="207" t="s">
        <v>231</v>
      </c>
      <c r="AC3397" s="207" t="s">
        <v>3495</v>
      </c>
      <c r="AD3397" s="213">
        <v>6</v>
      </c>
    </row>
    <row r="3398" spans="28:30" x14ac:dyDescent="0.3">
      <c r="AB3398" s="207" t="s">
        <v>231</v>
      </c>
      <c r="AC3398" s="207" t="s">
        <v>3496</v>
      </c>
      <c r="AD3398" s="213">
        <v>4</v>
      </c>
    </row>
    <row r="3399" spans="28:30" x14ac:dyDescent="0.3">
      <c r="AB3399" s="207" t="s">
        <v>231</v>
      </c>
      <c r="AC3399" s="207" t="s">
        <v>3497</v>
      </c>
      <c r="AD3399" s="213">
        <v>4</v>
      </c>
    </row>
    <row r="3400" spans="28:30" x14ac:dyDescent="0.3">
      <c r="AB3400" s="207" t="s">
        <v>247</v>
      </c>
      <c r="AC3400" s="207" t="s">
        <v>3498</v>
      </c>
      <c r="AD3400" s="213">
        <v>3</v>
      </c>
    </row>
    <row r="3401" spans="28:30" x14ac:dyDescent="0.3">
      <c r="AB3401" s="207" t="s">
        <v>1951</v>
      </c>
      <c r="AC3401" s="207" t="s">
        <v>3499</v>
      </c>
      <c r="AD3401" s="213">
        <v>5</v>
      </c>
    </row>
    <row r="3402" spans="28:30" x14ac:dyDescent="0.3">
      <c r="AB3402" s="207" t="s">
        <v>231</v>
      </c>
      <c r="AC3402" s="207" t="s">
        <v>3500</v>
      </c>
      <c r="AD3402" s="213">
        <v>4</v>
      </c>
    </row>
    <row r="3403" spans="28:30" x14ac:dyDescent="0.3">
      <c r="AB3403" s="207" t="s">
        <v>231</v>
      </c>
      <c r="AC3403" s="207" t="s">
        <v>3501</v>
      </c>
      <c r="AD3403" s="213">
        <v>4</v>
      </c>
    </row>
    <row r="3404" spans="28:30" x14ac:dyDescent="0.3">
      <c r="AB3404" s="207" t="s">
        <v>231</v>
      </c>
      <c r="AC3404" s="207" t="s">
        <v>3502</v>
      </c>
      <c r="AD3404" s="213">
        <v>3</v>
      </c>
    </row>
    <row r="3405" spans="28:30" x14ac:dyDescent="0.3">
      <c r="AB3405" s="207" t="s">
        <v>231</v>
      </c>
      <c r="AC3405" s="207" t="s">
        <v>3503</v>
      </c>
      <c r="AD3405" s="213">
        <v>4</v>
      </c>
    </row>
    <row r="3406" spans="28:30" x14ac:dyDescent="0.3">
      <c r="AB3406" s="207" t="s">
        <v>247</v>
      </c>
      <c r="AC3406" s="207" t="s">
        <v>3504</v>
      </c>
      <c r="AD3406" s="213">
        <v>3</v>
      </c>
    </row>
    <row r="3407" spans="28:30" x14ac:dyDescent="0.3">
      <c r="AB3407" s="207" t="s">
        <v>231</v>
      </c>
      <c r="AC3407" s="207" t="s">
        <v>3505</v>
      </c>
      <c r="AD3407" s="213">
        <v>4</v>
      </c>
    </row>
    <row r="3408" spans="28:30" x14ac:dyDescent="0.3">
      <c r="AB3408" s="207" t="s">
        <v>231</v>
      </c>
      <c r="AC3408" s="207" t="s">
        <v>3506</v>
      </c>
      <c r="AD3408" s="213">
        <v>4</v>
      </c>
    </row>
    <row r="3409" spans="28:30" x14ac:dyDescent="0.3">
      <c r="AB3409" s="207" t="s">
        <v>247</v>
      </c>
      <c r="AC3409" s="207" t="s">
        <v>3507</v>
      </c>
      <c r="AD3409" s="213">
        <v>3</v>
      </c>
    </row>
    <row r="3410" spans="28:30" x14ac:dyDescent="0.3">
      <c r="AB3410" s="207" t="s">
        <v>231</v>
      </c>
      <c r="AC3410" s="207" t="s">
        <v>3508</v>
      </c>
      <c r="AD3410" s="213">
        <v>6</v>
      </c>
    </row>
    <row r="3411" spans="28:30" x14ac:dyDescent="0.3">
      <c r="AB3411" s="207" t="s">
        <v>247</v>
      </c>
      <c r="AC3411" s="207" t="s">
        <v>3509</v>
      </c>
      <c r="AD3411" s="213">
        <v>3</v>
      </c>
    </row>
    <row r="3412" spans="28:30" x14ac:dyDescent="0.3">
      <c r="AB3412" s="207" t="s">
        <v>231</v>
      </c>
      <c r="AC3412" s="207" t="s">
        <v>3510</v>
      </c>
      <c r="AD3412" s="213">
        <v>3</v>
      </c>
    </row>
    <row r="3413" spans="28:30" x14ac:dyDescent="0.3">
      <c r="AB3413" s="207" t="s">
        <v>247</v>
      </c>
      <c r="AC3413" s="207" t="s">
        <v>3511</v>
      </c>
      <c r="AD3413" s="213">
        <v>3</v>
      </c>
    </row>
    <row r="3414" spans="28:30" x14ac:dyDescent="0.3">
      <c r="AB3414" s="207" t="s">
        <v>231</v>
      </c>
      <c r="AC3414" s="207" t="s">
        <v>3512</v>
      </c>
      <c r="AD3414" s="213">
        <v>6</v>
      </c>
    </row>
    <row r="3415" spans="28:30" x14ac:dyDescent="0.3">
      <c r="AB3415" s="207" t="s">
        <v>231</v>
      </c>
      <c r="AC3415" s="207" t="s">
        <v>3513</v>
      </c>
      <c r="AD3415" s="213">
        <v>4</v>
      </c>
    </row>
    <row r="3416" spans="28:30" x14ac:dyDescent="0.3">
      <c r="AB3416" s="207" t="s">
        <v>231</v>
      </c>
      <c r="AC3416" s="207" t="s">
        <v>3514</v>
      </c>
      <c r="AD3416" s="213">
        <v>4</v>
      </c>
    </row>
    <row r="3417" spans="28:30" x14ac:dyDescent="0.3">
      <c r="AB3417" s="207" t="s">
        <v>247</v>
      </c>
      <c r="AC3417" s="207" t="s">
        <v>3515</v>
      </c>
      <c r="AD3417" s="213">
        <v>3</v>
      </c>
    </row>
    <row r="3418" spans="28:30" x14ac:dyDescent="0.3">
      <c r="AB3418" s="207" t="s">
        <v>1951</v>
      </c>
      <c r="AC3418" s="207" t="s">
        <v>2987</v>
      </c>
      <c r="AD3418" s="213">
        <v>3</v>
      </c>
    </row>
    <row r="3419" spans="28:30" x14ac:dyDescent="0.3">
      <c r="AB3419" s="207" t="s">
        <v>247</v>
      </c>
      <c r="AC3419" s="207" t="s">
        <v>3516</v>
      </c>
      <c r="AD3419" s="213">
        <v>3</v>
      </c>
    </row>
    <row r="3420" spans="28:30" x14ac:dyDescent="0.3">
      <c r="AB3420" s="207" t="s">
        <v>231</v>
      </c>
      <c r="AC3420" s="207" t="s">
        <v>2434</v>
      </c>
      <c r="AD3420" s="213">
        <v>3</v>
      </c>
    </row>
    <row r="3421" spans="28:30" x14ac:dyDescent="0.3">
      <c r="AB3421" s="207" t="s">
        <v>247</v>
      </c>
      <c r="AC3421" s="207" t="s">
        <v>3517</v>
      </c>
      <c r="AD3421" s="213">
        <v>3</v>
      </c>
    </row>
    <row r="3422" spans="28:30" x14ac:dyDescent="0.3">
      <c r="AB3422" s="207" t="s">
        <v>231</v>
      </c>
      <c r="AC3422" s="207" t="s">
        <v>3518</v>
      </c>
      <c r="AD3422" s="213">
        <v>3</v>
      </c>
    </row>
    <row r="3423" spans="28:30" x14ac:dyDescent="0.3">
      <c r="AB3423" s="207" t="s">
        <v>247</v>
      </c>
      <c r="AC3423" s="207" t="s">
        <v>3519</v>
      </c>
      <c r="AD3423" s="213">
        <v>3</v>
      </c>
    </row>
    <row r="3424" spans="28:30" x14ac:dyDescent="0.3">
      <c r="AB3424" s="207" t="s">
        <v>231</v>
      </c>
      <c r="AC3424" s="207" t="s">
        <v>3520</v>
      </c>
      <c r="AD3424" s="213">
        <v>4</v>
      </c>
    </row>
    <row r="3425" spans="28:30" x14ac:dyDescent="0.3">
      <c r="AB3425" s="207" t="s">
        <v>247</v>
      </c>
      <c r="AC3425" s="207" t="s">
        <v>3521</v>
      </c>
      <c r="AD3425" s="213">
        <v>4</v>
      </c>
    </row>
    <row r="3426" spans="28:30" x14ac:dyDescent="0.3">
      <c r="AB3426" s="207" t="s">
        <v>231</v>
      </c>
      <c r="AC3426" s="207" t="s">
        <v>3522</v>
      </c>
      <c r="AD3426" s="213">
        <v>5</v>
      </c>
    </row>
    <row r="3427" spans="28:30" x14ac:dyDescent="0.3">
      <c r="AB3427" s="207" t="s">
        <v>231</v>
      </c>
      <c r="AC3427" s="207" t="s">
        <v>3523</v>
      </c>
      <c r="AD3427" s="213">
        <v>4</v>
      </c>
    </row>
    <row r="3428" spans="28:30" x14ac:dyDescent="0.3">
      <c r="AB3428" s="207" t="s">
        <v>231</v>
      </c>
      <c r="AC3428" s="207" t="s">
        <v>3524</v>
      </c>
      <c r="AD3428" s="213">
        <v>4</v>
      </c>
    </row>
    <row r="3429" spans="28:30" x14ac:dyDescent="0.3">
      <c r="AB3429" s="207" t="s">
        <v>247</v>
      </c>
      <c r="AC3429" s="207" t="s">
        <v>3525</v>
      </c>
      <c r="AD3429" s="213">
        <v>4</v>
      </c>
    </row>
    <row r="3430" spans="28:30" x14ac:dyDescent="0.3">
      <c r="AB3430" s="207" t="s">
        <v>231</v>
      </c>
      <c r="AC3430" s="207" t="s">
        <v>3526</v>
      </c>
      <c r="AD3430" s="213">
        <v>4</v>
      </c>
    </row>
    <row r="3431" spans="28:30" x14ac:dyDescent="0.3">
      <c r="AB3431" s="207" t="s">
        <v>231</v>
      </c>
      <c r="AC3431" s="207" t="s">
        <v>3527</v>
      </c>
      <c r="AD3431" s="213">
        <v>4</v>
      </c>
    </row>
    <row r="3432" spans="28:30" x14ac:dyDescent="0.3">
      <c r="AB3432" s="207" t="s">
        <v>231</v>
      </c>
      <c r="AC3432" s="207" t="s">
        <v>3528</v>
      </c>
      <c r="AD3432" s="213">
        <v>3</v>
      </c>
    </row>
    <row r="3433" spans="28:30" x14ac:dyDescent="0.3">
      <c r="AB3433" s="207" t="s">
        <v>212</v>
      </c>
      <c r="AC3433" s="207" t="s">
        <v>3529</v>
      </c>
      <c r="AD3433" s="213">
        <v>3</v>
      </c>
    </row>
    <row r="3434" spans="28:30" x14ac:dyDescent="0.3">
      <c r="AB3434" s="207" t="s">
        <v>231</v>
      </c>
      <c r="AC3434" s="207" t="s">
        <v>3530</v>
      </c>
      <c r="AD3434" s="213">
        <v>4</v>
      </c>
    </row>
    <row r="3435" spans="28:30" x14ac:dyDescent="0.3">
      <c r="AB3435" s="207" t="s">
        <v>231</v>
      </c>
      <c r="AC3435" s="207" t="s">
        <v>3531</v>
      </c>
      <c r="AD3435" s="213">
        <v>3</v>
      </c>
    </row>
    <row r="3436" spans="28:30" x14ac:dyDescent="0.3">
      <c r="AB3436" s="207" t="s">
        <v>231</v>
      </c>
      <c r="AC3436" s="207" t="s">
        <v>3532</v>
      </c>
      <c r="AD3436" s="213">
        <v>3</v>
      </c>
    </row>
    <row r="3437" spans="28:30" x14ac:dyDescent="0.3">
      <c r="AB3437" s="207" t="s">
        <v>231</v>
      </c>
      <c r="AC3437" s="207" t="s">
        <v>2690</v>
      </c>
      <c r="AD3437" s="213">
        <v>4</v>
      </c>
    </row>
    <row r="3438" spans="28:30" x14ac:dyDescent="0.3">
      <c r="AB3438" s="207" t="s">
        <v>247</v>
      </c>
      <c r="AC3438" s="207" t="s">
        <v>3533</v>
      </c>
      <c r="AD3438" s="213">
        <v>4</v>
      </c>
    </row>
    <row r="3439" spans="28:30" x14ac:dyDescent="0.3">
      <c r="AB3439" s="207" t="s">
        <v>231</v>
      </c>
      <c r="AC3439" s="207" t="s">
        <v>3534</v>
      </c>
      <c r="AD3439" s="213">
        <v>4</v>
      </c>
    </row>
    <row r="3440" spans="28:30" x14ac:dyDescent="0.3">
      <c r="AB3440" s="207" t="s">
        <v>247</v>
      </c>
      <c r="AC3440" s="207" t="s">
        <v>3535</v>
      </c>
      <c r="AD3440" s="213">
        <v>4</v>
      </c>
    </row>
    <row r="3441" spans="28:30" x14ac:dyDescent="0.3">
      <c r="AB3441" s="207" t="s">
        <v>231</v>
      </c>
      <c r="AC3441" s="207" t="s">
        <v>3536</v>
      </c>
      <c r="AD3441" s="213">
        <v>4</v>
      </c>
    </row>
    <row r="3442" spans="28:30" x14ac:dyDescent="0.3">
      <c r="AB3442" s="207" t="s">
        <v>247</v>
      </c>
      <c r="AC3442" s="207" t="s">
        <v>3537</v>
      </c>
      <c r="AD3442" s="213">
        <v>3</v>
      </c>
    </row>
    <row r="3443" spans="28:30" x14ac:dyDescent="0.3">
      <c r="AB3443" s="207" t="s">
        <v>231</v>
      </c>
      <c r="AC3443" s="207" t="s">
        <v>3538</v>
      </c>
      <c r="AD3443" s="213">
        <v>3</v>
      </c>
    </row>
    <row r="3444" spans="28:30" x14ac:dyDescent="0.3">
      <c r="AB3444" s="207" t="s">
        <v>231</v>
      </c>
      <c r="AC3444" s="207" t="s">
        <v>3539</v>
      </c>
      <c r="AD3444" s="213">
        <v>6</v>
      </c>
    </row>
    <row r="3445" spans="28:30" x14ac:dyDescent="0.3">
      <c r="AB3445" s="207" t="s">
        <v>231</v>
      </c>
      <c r="AC3445" s="207" t="s">
        <v>3540</v>
      </c>
      <c r="AD3445" s="213">
        <v>4</v>
      </c>
    </row>
    <row r="3446" spans="28:30" x14ac:dyDescent="0.3">
      <c r="AB3446" s="207" t="s">
        <v>231</v>
      </c>
      <c r="AC3446" s="207" t="s">
        <v>3541</v>
      </c>
      <c r="AD3446" s="213">
        <v>3</v>
      </c>
    </row>
    <row r="3447" spans="28:30" x14ac:dyDescent="0.3">
      <c r="AB3447" s="207" t="s">
        <v>231</v>
      </c>
      <c r="AC3447" s="207" t="s">
        <v>3542</v>
      </c>
      <c r="AD3447" s="213">
        <v>3</v>
      </c>
    </row>
    <row r="3448" spans="28:30" x14ac:dyDescent="0.3">
      <c r="AB3448" s="207" t="s">
        <v>231</v>
      </c>
      <c r="AC3448" s="207" t="s">
        <v>2868</v>
      </c>
      <c r="AD3448" s="213">
        <v>5</v>
      </c>
    </row>
    <row r="3449" spans="28:30" x14ac:dyDescent="0.3">
      <c r="AB3449" s="207" t="s">
        <v>231</v>
      </c>
      <c r="AC3449" s="207" t="s">
        <v>3543</v>
      </c>
      <c r="AD3449" s="213">
        <v>4</v>
      </c>
    </row>
    <row r="3450" spans="28:30" x14ac:dyDescent="0.3">
      <c r="AB3450" s="207" t="s">
        <v>231</v>
      </c>
      <c r="AC3450" s="207" t="s">
        <v>3544</v>
      </c>
      <c r="AD3450" s="213">
        <v>6</v>
      </c>
    </row>
    <row r="3451" spans="28:30" x14ac:dyDescent="0.3">
      <c r="AB3451" s="207" t="s">
        <v>212</v>
      </c>
      <c r="AC3451" s="207" t="s">
        <v>3545</v>
      </c>
      <c r="AD3451" s="213">
        <v>3</v>
      </c>
    </row>
    <row r="3452" spans="28:30" x14ac:dyDescent="0.3">
      <c r="AB3452" s="207" t="s">
        <v>231</v>
      </c>
      <c r="AC3452" s="207" t="s">
        <v>3546</v>
      </c>
      <c r="AD3452" s="213">
        <v>6</v>
      </c>
    </row>
    <row r="3453" spans="28:30" x14ac:dyDescent="0.3">
      <c r="AB3453" s="207" t="s">
        <v>231</v>
      </c>
      <c r="AC3453" s="207" t="s">
        <v>3547</v>
      </c>
      <c r="AD3453" s="213">
        <v>6</v>
      </c>
    </row>
    <row r="3454" spans="28:30" x14ac:dyDescent="0.3">
      <c r="AB3454" s="207" t="s">
        <v>231</v>
      </c>
      <c r="AC3454" s="207" t="s">
        <v>3548</v>
      </c>
      <c r="AD3454" s="213">
        <v>4</v>
      </c>
    </row>
    <row r="3455" spans="28:30" x14ac:dyDescent="0.3">
      <c r="AB3455" s="207" t="s">
        <v>231</v>
      </c>
      <c r="AC3455" s="207" t="s">
        <v>3549</v>
      </c>
      <c r="AD3455" s="213">
        <v>6</v>
      </c>
    </row>
    <row r="3456" spans="28:30" x14ac:dyDescent="0.3">
      <c r="AB3456" s="207" t="s">
        <v>247</v>
      </c>
      <c r="AC3456" s="207" t="s">
        <v>3550</v>
      </c>
      <c r="AD3456" s="213">
        <v>3</v>
      </c>
    </row>
    <row r="3457" spans="28:30" x14ac:dyDescent="0.3">
      <c r="AB3457" s="207" t="s">
        <v>231</v>
      </c>
      <c r="AC3457" s="207" t="s">
        <v>3551</v>
      </c>
      <c r="AD3457" s="213">
        <v>6</v>
      </c>
    </row>
    <row r="3458" spans="28:30" x14ac:dyDescent="0.3">
      <c r="AB3458" s="207" t="s">
        <v>231</v>
      </c>
      <c r="AC3458" s="207" t="s">
        <v>3552</v>
      </c>
      <c r="AD3458" s="213">
        <v>4</v>
      </c>
    </row>
    <row r="3459" spans="28:30" x14ac:dyDescent="0.3">
      <c r="AB3459" s="207" t="s">
        <v>231</v>
      </c>
      <c r="AC3459" s="207" t="s">
        <v>3553</v>
      </c>
      <c r="AD3459" s="213">
        <v>6</v>
      </c>
    </row>
    <row r="3460" spans="28:30" x14ac:dyDescent="0.3">
      <c r="AB3460" s="207" t="s">
        <v>231</v>
      </c>
      <c r="AC3460" s="207" t="s">
        <v>280</v>
      </c>
      <c r="AD3460" s="213">
        <v>4</v>
      </c>
    </row>
    <row r="3461" spans="28:30" x14ac:dyDescent="0.3">
      <c r="AB3461" s="207" t="s">
        <v>247</v>
      </c>
      <c r="AC3461" s="207" t="s">
        <v>3554</v>
      </c>
      <c r="AD3461" s="213">
        <v>3</v>
      </c>
    </row>
    <row r="3462" spans="28:30" x14ac:dyDescent="0.3">
      <c r="AB3462" s="207" t="s">
        <v>231</v>
      </c>
      <c r="AC3462" s="207" t="s">
        <v>3555</v>
      </c>
      <c r="AD3462" s="213">
        <v>4</v>
      </c>
    </row>
    <row r="3463" spans="28:30" x14ac:dyDescent="0.3">
      <c r="AB3463" s="207" t="s">
        <v>231</v>
      </c>
      <c r="AC3463" s="207" t="s">
        <v>3556</v>
      </c>
      <c r="AD3463" s="213">
        <v>4</v>
      </c>
    </row>
    <row r="3464" spans="28:30" x14ac:dyDescent="0.3">
      <c r="AB3464" s="207" t="s">
        <v>231</v>
      </c>
      <c r="AC3464" s="207" t="s">
        <v>3557</v>
      </c>
      <c r="AD3464" s="213">
        <v>3</v>
      </c>
    </row>
    <row r="3465" spans="28:30" x14ac:dyDescent="0.3">
      <c r="AB3465" s="207" t="s">
        <v>231</v>
      </c>
      <c r="AC3465" s="207" t="s">
        <v>3558</v>
      </c>
      <c r="AD3465" s="213">
        <v>3</v>
      </c>
    </row>
    <row r="3466" spans="28:30" x14ac:dyDescent="0.3">
      <c r="AB3466" s="207" t="s">
        <v>212</v>
      </c>
      <c r="AC3466" s="207" t="s">
        <v>3559</v>
      </c>
      <c r="AD3466" s="213">
        <v>3</v>
      </c>
    </row>
    <row r="3467" spans="28:30" x14ac:dyDescent="0.3">
      <c r="AB3467" s="207" t="s">
        <v>1951</v>
      </c>
      <c r="AC3467" s="207" t="s">
        <v>3560</v>
      </c>
      <c r="AD3467" s="213">
        <v>6</v>
      </c>
    </row>
    <row r="3468" spans="28:30" x14ac:dyDescent="0.3">
      <c r="AB3468" s="207" t="s">
        <v>231</v>
      </c>
      <c r="AC3468" s="207" t="s">
        <v>3561</v>
      </c>
      <c r="AD3468" s="213">
        <v>4</v>
      </c>
    </row>
    <row r="3469" spans="28:30" x14ac:dyDescent="0.3">
      <c r="AB3469" s="207" t="s">
        <v>212</v>
      </c>
      <c r="AC3469" s="207" t="s">
        <v>3562</v>
      </c>
      <c r="AD3469" s="213">
        <v>3</v>
      </c>
    </row>
    <row r="3470" spans="28:30" x14ac:dyDescent="0.3">
      <c r="AB3470" s="207" t="s">
        <v>231</v>
      </c>
      <c r="AC3470" s="207" t="s">
        <v>3563</v>
      </c>
      <c r="AD3470" s="213">
        <v>4</v>
      </c>
    </row>
    <row r="3471" spans="28:30" x14ac:dyDescent="0.3">
      <c r="AB3471" s="207" t="s">
        <v>231</v>
      </c>
      <c r="AC3471" s="207" t="s">
        <v>3564</v>
      </c>
      <c r="AD3471" s="213">
        <v>3</v>
      </c>
    </row>
    <row r="3472" spans="28:30" x14ac:dyDescent="0.3">
      <c r="AB3472" s="207" t="s">
        <v>231</v>
      </c>
      <c r="AC3472" s="207" t="s">
        <v>3565</v>
      </c>
      <c r="AD3472" s="213">
        <v>4</v>
      </c>
    </row>
    <row r="3473" spans="28:30" x14ac:dyDescent="0.3">
      <c r="AB3473" s="207" t="s">
        <v>247</v>
      </c>
      <c r="AC3473" s="207" t="s">
        <v>3566</v>
      </c>
      <c r="AD3473" s="213">
        <v>3</v>
      </c>
    </row>
    <row r="3474" spans="28:30" x14ac:dyDescent="0.3">
      <c r="AB3474" s="207" t="s">
        <v>231</v>
      </c>
      <c r="AC3474" s="207" t="s">
        <v>3567</v>
      </c>
      <c r="AD3474" s="213">
        <v>4</v>
      </c>
    </row>
    <row r="3475" spans="28:30" x14ac:dyDescent="0.3">
      <c r="AB3475" s="207" t="s">
        <v>247</v>
      </c>
      <c r="AC3475" s="207" t="s">
        <v>3568</v>
      </c>
      <c r="AD3475" s="213">
        <v>3</v>
      </c>
    </row>
    <row r="3476" spans="28:30" x14ac:dyDescent="0.3">
      <c r="AB3476" s="207" t="s">
        <v>212</v>
      </c>
      <c r="AC3476" s="207" t="s">
        <v>3569</v>
      </c>
      <c r="AD3476" s="213">
        <v>3</v>
      </c>
    </row>
    <row r="3477" spans="28:30" x14ac:dyDescent="0.3">
      <c r="AB3477" s="207" t="s">
        <v>231</v>
      </c>
      <c r="AC3477" s="207" t="s">
        <v>3570</v>
      </c>
      <c r="AD3477" s="213">
        <v>4</v>
      </c>
    </row>
    <row r="3478" spans="28:30" x14ac:dyDescent="0.3">
      <c r="AB3478" s="207" t="s">
        <v>231</v>
      </c>
      <c r="AC3478" s="207" t="s">
        <v>3571</v>
      </c>
      <c r="AD3478" s="213">
        <v>6</v>
      </c>
    </row>
    <row r="3479" spans="28:30" x14ac:dyDescent="0.3">
      <c r="AB3479" s="207" t="s">
        <v>247</v>
      </c>
      <c r="AC3479" s="207" t="s">
        <v>3572</v>
      </c>
      <c r="AD3479" s="213">
        <v>2</v>
      </c>
    </row>
    <row r="3480" spans="28:30" x14ac:dyDescent="0.3">
      <c r="AB3480" s="207" t="s">
        <v>231</v>
      </c>
      <c r="AC3480" s="207" t="s">
        <v>3573</v>
      </c>
      <c r="AD3480" s="213">
        <v>3</v>
      </c>
    </row>
    <row r="3481" spans="28:30" x14ac:dyDescent="0.3">
      <c r="AB3481" s="207" t="s">
        <v>231</v>
      </c>
      <c r="AC3481" s="207" t="s">
        <v>3574</v>
      </c>
      <c r="AD3481" s="213">
        <v>6</v>
      </c>
    </row>
    <row r="3482" spans="28:30" x14ac:dyDescent="0.3">
      <c r="AB3482" s="207" t="s">
        <v>231</v>
      </c>
      <c r="AC3482" s="207" t="s">
        <v>3575</v>
      </c>
      <c r="AD3482" s="213">
        <v>4</v>
      </c>
    </row>
    <row r="3483" spans="28:30" x14ac:dyDescent="0.3">
      <c r="AB3483" s="207" t="s">
        <v>231</v>
      </c>
      <c r="AC3483" s="207" t="s">
        <v>3576</v>
      </c>
      <c r="AD3483" s="213">
        <v>4</v>
      </c>
    </row>
    <row r="3484" spans="28:30" x14ac:dyDescent="0.3">
      <c r="AB3484" s="207" t="s">
        <v>212</v>
      </c>
      <c r="AC3484" s="207" t="s">
        <v>3577</v>
      </c>
      <c r="AD3484" s="213">
        <v>3</v>
      </c>
    </row>
    <row r="3485" spans="28:30" x14ac:dyDescent="0.3">
      <c r="AB3485" s="207" t="s">
        <v>247</v>
      </c>
      <c r="AC3485" s="207" t="s">
        <v>3578</v>
      </c>
      <c r="AD3485" s="213">
        <v>4</v>
      </c>
    </row>
    <row r="3486" spans="28:30" x14ac:dyDescent="0.3">
      <c r="AB3486" s="207" t="s">
        <v>231</v>
      </c>
      <c r="AC3486" s="207" t="s">
        <v>3579</v>
      </c>
      <c r="AD3486" s="213">
        <v>4</v>
      </c>
    </row>
    <row r="3487" spans="28:30" x14ac:dyDescent="0.3">
      <c r="AB3487" s="207" t="s">
        <v>231</v>
      </c>
      <c r="AC3487" s="207" t="s">
        <v>3580</v>
      </c>
      <c r="AD3487" s="213">
        <v>4</v>
      </c>
    </row>
    <row r="3488" spans="28:30" x14ac:dyDescent="0.3">
      <c r="AB3488" s="207" t="s">
        <v>212</v>
      </c>
      <c r="AC3488" s="207" t="s">
        <v>3581</v>
      </c>
      <c r="AD3488" s="213">
        <v>3</v>
      </c>
    </row>
    <row r="3489" spans="28:30" x14ac:dyDescent="0.3">
      <c r="AB3489" s="207" t="s">
        <v>247</v>
      </c>
      <c r="AC3489" s="207" t="s">
        <v>3582</v>
      </c>
      <c r="AD3489" s="213">
        <v>6</v>
      </c>
    </row>
    <row r="3490" spans="28:30" x14ac:dyDescent="0.3">
      <c r="AB3490" s="207" t="s">
        <v>231</v>
      </c>
      <c r="AC3490" s="207" t="s">
        <v>3583</v>
      </c>
      <c r="AD3490" s="213">
        <v>3</v>
      </c>
    </row>
    <row r="3491" spans="28:30" x14ac:dyDescent="0.3">
      <c r="AB3491" s="207" t="s">
        <v>231</v>
      </c>
      <c r="AC3491" s="207" t="s">
        <v>3584</v>
      </c>
      <c r="AD3491" s="213">
        <v>6</v>
      </c>
    </row>
    <row r="3492" spans="28:30" x14ac:dyDescent="0.3">
      <c r="AB3492" s="207" t="s">
        <v>247</v>
      </c>
      <c r="AC3492" s="207" t="s">
        <v>3585</v>
      </c>
      <c r="AD3492" s="213">
        <v>2</v>
      </c>
    </row>
    <row r="3493" spans="28:30" x14ac:dyDescent="0.3">
      <c r="AB3493" s="207" t="s">
        <v>231</v>
      </c>
      <c r="AC3493" s="207" t="s">
        <v>3586</v>
      </c>
      <c r="AD3493" s="213">
        <v>6</v>
      </c>
    </row>
    <row r="3494" spans="28:30" x14ac:dyDescent="0.3">
      <c r="AB3494" s="207" t="s">
        <v>247</v>
      </c>
      <c r="AC3494" s="207" t="s">
        <v>3587</v>
      </c>
      <c r="AD3494" s="213">
        <v>3</v>
      </c>
    </row>
    <row r="3495" spans="28:30" x14ac:dyDescent="0.3">
      <c r="AB3495" s="207" t="s">
        <v>231</v>
      </c>
      <c r="AC3495" s="207" t="s">
        <v>3588</v>
      </c>
      <c r="AD3495" s="213">
        <v>6</v>
      </c>
    </row>
    <row r="3496" spans="28:30" x14ac:dyDescent="0.3">
      <c r="AB3496" s="207" t="s">
        <v>212</v>
      </c>
      <c r="AC3496" s="207" t="s">
        <v>3589</v>
      </c>
      <c r="AD3496" s="213">
        <v>3</v>
      </c>
    </row>
    <row r="3497" spans="28:30" x14ac:dyDescent="0.3">
      <c r="AB3497" s="207" t="s">
        <v>231</v>
      </c>
      <c r="AC3497" s="207" t="s">
        <v>3590</v>
      </c>
      <c r="AD3497" s="213">
        <v>5</v>
      </c>
    </row>
    <row r="3498" spans="28:30" x14ac:dyDescent="0.3">
      <c r="AB3498" s="207" t="s">
        <v>231</v>
      </c>
      <c r="AC3498" s="207" t="s">
        <v>3591</v>
      </c>
      <c r="AD3498" s="213">
        <v>3</v>
      </c>
    </row>
    <row r="3499" spans="28:30" x14ac:dyDescent="0.3">
      <c r="AB3499" s="207" t="s">
        <v>231</v>
      </c>
      <c r="AC3499" s="207" t="s">
        <v>3592</v>
      </c>
      <c r="AD3499" s="213">
        <v>6</v>
      </c>
    </row>
    <row r="3500" spans="28:30" x14ac:dyDescent="0.3">
      <c r="AB3500" s="207" t="s">
        <v>212</v>
      </c>
      <c r="AC3500" s="207" t="s">
        <v>3593</v>
      </c>
      <c r="AD3500" s="213">
        <v>3</v>
      </c>
    </row>
    <row r="3501" spans="28:30" x14ac:dyDescent="0.3">
      <c r="AB3501" s="207" t="s">
        <v>231</v>
      </c>
      <c r="AC3501" s="207" t="s">
        <v>3594</v>
      </c>
      <c r="AD3501" s="213">
        <v>6</v>
      </c>
    </row>
    <row r="3502" spans="28:30" x14ac:dyDescent="0.3">
      <c r="AB3502" s="207" t="s">
        <v>247</v>
      </c>
      <c r="AC3502" s="207" t="s">
        <v>3595</v>
      </c>
      <c r="AD3502" s="213">
        <v>3</v>
      </c>
    </row>
    <row r="3503" spans="28:30" x14ac:dyDescent="0.3">
      <c r="AB3503" s="207" t="s">
        <v>231</v>
      </c>
      <c r="AC3503" s="207" t="s">
        <v>3596</v>
      </c>
      <c r="AD3503" s="213">
        <v>3</v>
      </c>
    </row>
    <row r="3504" spans="28:30" x14ac:dyDescent="0.3">
      <c r="AB3504" s="207" t="s">
        <v>231</v>
      </c>
      <c r="AC3504" s="207" t="s">
        <v>3597</v>
      </c>
      <c r="AD3504" s="213">
        <v>4</v>
      </c>
    </row>
    <row r="3505" spans="28:30" x14ac:dyDescent="0.3">
      <c r="AB3505" s="207" t="s">
        <v>231</v>
      </c>
      <c r="AC3505" s="207" t="s">
        <v>920</v>
      </c>
      <c r="AD3505" s="213">
        <v>4</v>
      </c>
    </row>
    <row r="3506" spans="28:30" x14ac:dyDescent="0.3">
      <c r="AB3506" s="207" t="s">
        <v>231</v>
      </c>
      <c r="AC3506" s="207" t="s">
        <v>3598</v>
      </c>
      <c r="AD3506" s="213">
        <v>4</v>
      </c>
    </row>
    <row r="3507" spans="28:30" x14ac:dyDescent="0.3">
      <c r="AB3507" s="207" t="s">
        <v>231</v>
      </c>
      <c r="AC3507" s="207" t="s">
        <v>902</v>
      </c>
      <c r="AD3507" s="213">
        <v>3</v>
      </c>
    </row>
    <row r="3508" spans="28:30" x14ac:dyDescent="0.3">
      <c r="AB3508" s="207" t="s">
        <v>231</v>
      </c>
      <c r="AC3508" s="207" t="s">
        <v>3599</v>
      </c>
      <c r="AD3508" s="213">
        <v>4</v>
      </c>
    </row>
    <row r="3509" spans="28:30" x14ac:dyDescent="0.3">
      <c r="AB3509" s="207" t="s">
        <v>231</v>
      </c>
      <c r="AC3509" s="207" t="s">
        <v>3600</v>
      </c>
      <c r="AD3509" s="213">
        <v>4</v>
      </c>
    </row>
    <row r="3510" spans="28:30" x14ac:dyDescent="0.3">
      <c r="AB3510" s="207" t="s">
        <v>231</v>
      </c>
      <c r="AC3510" s="207" t="s">
        <v>3601</v>
      </c>
      <c r="AD3510" s="213">
        <v>6</v>
      </c>
    </row>
    <row r="3511" spans="28:30" x14ac:dyDescent="0.3">
      <c r="AB3511" s="207" t="s">
        <v>231</v>
      </c>
      <c r="AC3511" s="207" t="s">
        <v>3602</v>
      </c>
      <c r="AD3511" s="213">
        <v>4</v>
      </c>
    </row>
    <row r="3512" spans="28:30" x14ac:dyDescent="0.3">
      <c r="AB3512" s="207" t="s">
        <v>231</v>
      </c>
      <c r="AC3512" s="207" t="s">
        <v>3603</v>
      </c>
      <c r="AD3512" s="213">
        <v>3</v>
      </c>
    </row>
    <row r="3513" spans="28:30" x14ac:dyDescent="0.3">
      <c r="AB3513" s="207" t="s">
        <v>231</v>
      </c>
      <c r="AC3513" s="207" t="s">
        <v>3604</v>
      </c>
      <c r="AD3513" s="213">
        <v>3</v>
      </c>
    </row>
    <row r="3514" spans="28:30" x14ac:dyDescent="0.3">
      <c r="AB3514" s="207" t="s">
        <v>231</v>
      </c>
      <c r="AC3514" s="207" t="s">
        <v>3605</v>
      </c>
      <c r="AD3514" s="213">
        <v>4</v>
      </c>
    </row>
    <row r="3515" spans="28:30" x14ac:dyDescent="0.3">
      <c r="AB3515" s="207" t="s">
        <v>231</v>
      </c>
      <c r="AC3515" s="207" t="s">
        <v>3606</v>
      </c>
      <c r="AD3515" s="213">
        <v>4</v>
      </c>
    </row>
    <row r="3516" spans="28:30" x14ac:dyDescent="0.3">
      <c r="AB3516" s="207" t="s">
        <v>231</v>
      </c>
      <c r="AC3516" s="207" t="s">
        <v>3607</v>
      </c>
      <c r="AD3516" s="213">
        <v>3</v>
      </c>
    </row>
    <row r="3517" spans="28:30" x14ac:dyDescent="0.3">
      <c r="AB3517" s="207" t="s">
        <v>231</v>
      </c>
      <c r="AC3517" s="207" t="s">
        <v>3608</v>
      </c>
      <c r="AD3517" s="213">
        <v>6</v>
      </c>
    </row>
    <row r="3518" spans="28:30" x14ac:dyDescent="0.3">
      <c r="AB3518" s="207" t="s">
        <v>231</v>
      </c>
      <c r="AC3518" s="207" t="s">
        <v>3609</v>
      </c>
      <c r="AD3518" s="213">
        <v>6</v>
      </c>
    </row>
    <row r="3519" spans="28:30" x14ac:dyDescent="0.3">
      <c r="AB3519" s="207" t="s">
        <v>231</v>
      </c>
      <c r="AC3519" s="207" t="s">
        <v>3610</v>
      </c>
      <c r="AD3519" s="213">
        <v>4</v>
      </c>
    </row>
    <row r="3520" spans="28:30" x14ac:dyDescent="0.3">
      <c r="AB3520" s="207" t="s">
        <v>212</v>
      </c>
      <c r="AC3520" s="207" t="s">
        <v>3611</v>
      </c>
      <c r="AD3520" s="213">
        <v>3</v>
      </c>
    </row>
    <row r="3521" spans="28:30" x14ac:dyDescent="0.3">
      <c r="AB3521" s="207" t="s">
        <v>247</v>
      </c>
      <c r="AC3521" s="207" t="s">
        <v>3612</v>
      </c>
      <c r="AD3521" s="213">
        <v>4</v>
      </c>
    </row>
    <row r="3522" spans="28:30" x14ac:dyDescent="0.3">
      <c r="AB3522" s="207" t="s">
        <v>231</v>
      </c>
      <c r="AC3522" s="207" t="s">
        <v>3613</v>
      </c>
      <c r="AD3522" s="213">
        <v>6</v>
      </c>
    </row>
    <row r="3523" spans="28:30" x14ac:dyDescent="0.3">
      <c r="AB3523" s="207" t="s">
        <v>231</v>
      </c>
      <c r="AC3523" s="207" t="s">
        <v>3614</v>
      </c>
      <c r="AD3523" s="213">
        <v>6</v>
      </c>
    </row>
    <row r="3524" spans="28:30" x14ac:dyDescent="0.3">
      <c r="AB3524" s="207" t="s">
        <v>231</v>
      </c>
      <c r="AC3524" s="207" t="s">
        <v>3615</v>
      </c>
      <c r="AD3524" s="213">
        <v>6</v>
      </c>
    </row>
    <row r="3525" spans="28:30" x14ac:dyDescent="0.3">
      <c r="AB3525" s="207" t="s">
        <v>231</v>
      </c>
      <c r="AC3525" s="207" t="s">
        <v>3616</v>
      </c>
      <c r="AD3525" s="213">
        <v>4</v>
      </c>
    </row>
    <row r="3526" spans="28:30" x14ac:dyDescent="0.3">
      <c r="AB3526" s="207" t="s">
        <v>231</v>
      </c>
      <c r="AC3526" s="207" t="s">
        <v>3617</v>
      </c>
      <c r="AD3526" s="213">
        <v>4</v>
      </c>
    </row>
    <row r="3527" spans="28:30" x14ac:dyDescent="0.3">
      <c r="AB3527" s="207" t="s">
        <v>231</v>
      </c>
      <c r="AC3527" s="207" t="s">
        <v>3618</v>
      </c>
      <c r="AD3527" s="213">
        <v>6</v>
      </c>
    </row>
    <row r="3528" spans="28:30" x14ac:dyDescent="0.3">
      <c r="AB3528" s="207" t="s">
        <v>231</v>
      </c>
      <c r="AC3528" s="207" t="s">
        <v>3619</v>
      </c>
      <c r="AD3528" s="213">
        <v>4</v>
      </c>
    </row>
    <row r="3529" spans="28:30" x14ac:dyDescent="0.3">
      <c r="AB3529" s="207" t="s">
        <v>231</v>
      </c>
      <c r="AC3529" s="207" t="s">
        <v>3620</v>
      </c>
      <c r="AD3529" s="213">
        <v>4</v>
      </c>
    </row>
    <row r="3530" spans="28:30" x14ac:dyDescent="0.3">
      <c r="AB3530" s="207" t="s">
        <v>231</v>
      </c>
      <c r="AC3530" s="207" t="s">
        <v>3621</v>
      </c>
      <c r="AD3530" s="213">
        <v>6</v>
      </c>
    </row>
    <row r="3531" spans="28:30" x14ac:dyDescent="0.3">
      <c r="AB3531" s="207" t="s">
        <v>231</v>
      </c>
      <c r="AC3531" s="207" t="s">
        <v>3622</v>
      </c>
      <c r="AD3531" s="213">
        <v>4</v>
      </c>
    </row>
    <row r="3532" spans="28:30" x14ac:dyDescent="0.3">
      <c r="AB3532" s="207" t="s">
        <v>231</v>
      </c>
      <c r="AC3532" s="207" t="s">
        <v>3623</v>
      </c>
      <c r="AD3532" s="213">
        <v>6</v>
      </c>
    </row>
    <row r="3533" spans="28:30" x14ac:dyDescent="0.3">
      <c r="AB3533" s="207" t="s">
        <v>231</v>
      </c>
      <c r="AC3533" s="207" t="s">
        <v>3624</v>
      </c>
      <c r="AD3533" s="213">
        <v>5</v>
      </c>
    </row>
    <row r="3534" spans="28:30" x14ac:dyDescent="0.3">
      <c r="AB3534" s="207" t="s">
        <v>231</v>
      </c>
      <c r="AC3534" s="207" t="s">
        <v>3625</v>
      </c>
      <c r="AD3534" s="213">
        <v>3</v>
      </c>
    </row>
    <row r="3535" spans="28:30" x14ac:dyDescent="0.3">
      <c r="AB3535" s="207" t="s">
        <v>231</v>
      </c>
      <c r="AC3535" s="207" t="s">
        <v>3626</v>
      </c>
      <c r="AD3535" s="213">
        <v>4</v>
      </c>
    </row>
    <row r="3536" spans="28:30" x14ac:dyDescent="0.3">
      <c r="AB3536" s="207" t="s">
        <v>231</v>
      </c>
      <c r="AC3536" s="207" t="s">
        <v>3627</v>
      </c>
      <c r="AD3536" s="213">
        <v>6</v>
      </c>
    </row>
    <row r="3537" spans="28:30" x14ac:dyDescent="0.3">
      <c r="AB3537" s="207" t="s">
        <v>231</v>
      </c>
      <c r="AC3537" s="207" t="s">
        <v>3628</v>
      </c>
      <c r="AD3537" s="213">
        <v>3</v>
      </c>
    </row>
    <row r="3538" spans="28:30" x14ac:dyDescent="0.3">
      <c r="AB3538" s="207" t="s">
        <v>231</v>
      </c>
      <c r="AC3538" s="207" t="s">
        <v>3629</v>
      </c>
      <c r="AD3538" s="213">
        <v>4</v>
      </c>
    </row>
    <row r="3539" spans="28:30" x14ac:dyDescent="0.3">
      <c r="AB3539" s="207" t="s">
        <v>231</v>
      </c>
      <c r="AC3539" s="207" t="s">
        <v>3630</v>
      </c>
      <c r="AD3539" s="213">
        <v>3</v>
      </c>
    </row>
    <row r="3540" spans="28:30" x14ac:dyDescent="0.3">
      <c r="AB3540" s="207" t="s">
        <v>231</v>
      </c>
      <c r="AC3540" s="207" t="s">
        <v>3631</v>
      </c>
      <c r="AD3540" s="213">
        <v>6</v>
      </c>
    </row>
    <row r="3541" spans="28:30" x14ac:dyDescent="0.3">
      <c r="AB3541" s="207" t="s">
        <v>231</v>
      </c>
      <c r="AC3541" s="207" t="s">
        <v>3632</v>
      </c>
      <c r="AD3541" s="213">
        <v>6</v>
      </c>
    </row>
    <row r="3542" spans="28:30" x14ac:dyDescent="0.3">
      <c r="AB3542" s="207" t="s">
        <v>231</v>
      </c>
      <c r="AC3542" s="207" t="s">
        <v>3633</v>
      </c>
      <c r="AD3542" s="213">
        <v>5</v>
      </c>
    </row>
    <row r="3543" spans="28:30" x14ac:dyDescent="0.3">
      <c r="AB3543" s="207" t="s">
        <v>231</v>
      </c>
      <c r="AC3543" s="207" t="s">
        <v>3634</v>
      </c>
      <c r="AD3543" s="213">
        <v>3</v>
      </c>
    </row>
    <row r="3544" spans="28:30" x14ac:dyDescent="0.3">
      <c r="AB3544" s="207" t="s">
        <v>231</v>
      </c>
      <c r="AC3544" s="207" t="s">
        <v>3635</v>
      </c>
      <c r="AD3544" s="213">
        <v>3</v>
      </c>
    </row>
    <row r="3545" spans="28:30" x14ac:dyDescent="0.3">
      <c r="AB3545" s="207" t="s">
        <v>231</v>
      </c>
      <c r="AC3545" s="207" t="s">
        <v>3636</v>
      </c>
      <c r="AD3545" s="213">
        <v>5</v>
      </c>
    </row>
    <row r="3546" spans="28:30" x14ac:dyDescent="0.3">
      <c r="AB3546" s="207" t="s">
        <v>231</v>
      </c>
      <c r="AC3546" s="207" t="s">
        <v>3637</v>
      </c>
      <c r="AD3546" s="213">
        <v>6</v>
      </c>
    </row>
    <row r="3547" spans="28:30" x14ac:dyDescent="0.3">
      <c r="AB3547" s="207" t="s">
        <v>231</v>
      </c>
      <c r="AC3547" s="207" t="s">
        <v>3638</v>
      </c>
      <c r="AD3547" s="213">
        <v>6</v>
      </c>
    </row>
    <row r="3548" spans="28:30" x14ac:dyDescent="0.3">
      <c r="AB3548" s="207" t="s">
        <v>231</v>
      </c>
      <c r="AC3548" s="207" t="s">
        <v>2752</v>
      </c>
      <c r="AD3548" s="213">
        <v>4</v>
      </c>
    </row>
    <row r="3549" spans="28:30" x14ac:dyDescent="0.3">
      <c r="AB3549" s="207" t="s">
        <v>231</v>
      </c>
      <c r="AC3549" s="207" t="s">
        <v>3639</v>
      </c>
      <c r="AD3549" s="213">
        <v>3</v>
      </c>
    </row>
    <row r="3550" spans="28:30" x14ac:dyDescent="0.3">
      <c r="AB3550" s="207" t="s">
        <v>231</v>
      </c>
      <c r="AC3550" s="207" t="s">
        <v>3640</v>
      </c>
      <c r="AD3550" s="213">
        <v>6</v>
      </c>
    </row>
    <row r="3551" spans="28:30" x14ac:dyDescent="0.3">
      <c r="AB3551" s="207" t="s">
        <v>247</v>
      </c>
      <c r="AC3551" s="207" t="s">
        <v>3641</v>
      </c>
      <c r="AD3551" s="213">
        <v>3</v>
      </c>
    </row>
    <row r="3552" spans="28:30" x14ac:dyDescent="0.3">
      <c r="AB3552" s="207" t="s">
        <v>231</v>
      </c>
      <c r="AC3552" s="207" t="s">
        <v>3642</v>
      </c>
      <c r="AD3552" s="213">
        <v>3</v>
      </c>
    </row>
    <row r="3553" spans="28:30" x14ac:dyDescent="0.3">
      <c r="AB3553" s="207" t="s">
        <v>1951</v>
      </c>
      <c r="AC3553" s="207" t="s">
        <v>3643</v>
      </c>
      <c r="AD3553" s="213">
        <v>3</v>
      </c>
    </row>
    <row r="3554" spans="28:30" x14ac:dyDescent="0.3">
      <c r="AB3554" s="207" t="s">
        <v>231</v>
      </c>
      <c r="AC3554" s="207" t="s">
        <v>3644</v>
      </c>
      <c r="AD3554" s="213">
        <v>3</v>
      </c>
    </row>
    <row r="3555" spans="28:30" x14ac:dyDescent="0.3">
      <c r="AB3555" s="207" t="s">
        <v>212</v>
      </c>
      <c r="AC3555" s="207" t="s">
        <v>3645</v>
      </c>
      <c r="AD3555" s="213">
        <v>3</v>
      </c>
    </row>
    <row r="3556" spans="28:30" x14ac:dyDescent="0.3">
      <c r="AB3556" s="207" t="s">
        <v>247</v>
      </c>
      <c r="AC3556" s="207" t="s">
        <v>3646</v>
      </c>
      <c r="AD3556" s="213">
        <v>3</v>
      </c>
    </row>
    <row r="3557" spans="28:30" x14ac:dyDescent="0.3">
      <c r="AB3557" s="207" t="s">
        <v>231</v>
      </c>
      <c r="AC3557" s="207" t="s">
        <v>3647</v>
      </c>
      <c r="AD3557" s="213">
        <v>6</v>
      </c>
    </row>
    <row r="3558" spans="28:30" x14ac:dyDescent="0.3">
      <c r="AB3558" s="207" t="s">
        <v>231</v>
      </c>
      <c r="AC3558" s="207" t="s">
        <v>3648</v>
      </c>
      <c r="AD3558" s="213">
        <v>4</v>
      </c>
    </row>
    <row r="3559" spans="28:30" x14ac:dyDescent="0.3">
      <c r="AB3559" s="207" t="s">
        <v>231</v>
      </c>
      <c r="AC3559" s="207" t="s">
        <v>3649</v>
      </c>
      <c r="AD3559" s="213">
        <v>6</v>
      </c>
    </row>
    <row r="3560" spans="28:30" x14ac:dyDescent="0.3">
      <c r="AB3560" s="207" t="s">
        <v>247</v>
      </c>
      <c r="AC3560" s="207" t="s">
        <v>3650</v>
      </c>
      <c r="AD3560" s="213">
        <v>3</v>
      </c>
    </row>
    <row r="3561" spans="28:30" x14ac:dyDescent="0.3">
      <c r="AB3561" s="207" t="s">
        <v>247</v>
      </c>
      <c r="AC3561" s="207" t="s">
        <v>3651</v>
      </c>
      <c r="AD3561" s="213">
        <v>4</v>
      </c>
    </row>
    <row r="3562" spans="28:30" x14ac:dyDescent="0.3">
      <c r="AB3562" s="207" t="s">
        <v>247</v>
      </c>
      <c r="AC3562" s="207" t="s">
        <v>3652</v>
      </c>
      <c r="AD3562" s="213">
        <v>2</v>
      </c>
    </row>
    <row r="3563" spans="28:30" x14ac:dyDescent="0.3">
      <c r="AB3563" s="207" t="s">
        <v>231</v>
      </c>
      <c r="AC3563" s="207" t="s">
        <v>3653</v>
      </c>
      <c r="AD3563" s="213">
        <v>3</v>
      </c>
    </row>
    <row r="3564" spans="28:30" x14ac:dyDescent="0.3">
      <c r="AB3564" s="207" t="s">
        <v>231</v>
      </c>
      <c r="AC3564" s="207" t="s">
        <v>3654</v>
      </c>
      <c r="AD3564" s="213">
        <v>3</v>
      </c>
    </row>
    <row r="3565" spans="28:30" x14ac:dyDescent="0.3">
      <c r="AB3565" s="207" t="s">
        <v>231</v>
      </c>
      <c r="AC3565" s="207" t="s">
        <v>3655</v>
      </c>
      <c r="AD3565" s="213">
        <v>6</v>
      </c>
    </row>
    <row r="3566" spans="28:30" x14ac:dyDescent="0.3">
      <c r="AB3566" s="207" t="s">
        <v>231</v>
      </c>
      <c r="AC3566" s="207" t="s">
        <v>3656</v>
      </c>
      <c r="AD3566" s="213">
        <v>3</v>
      </c>
    </row>
    <row r="3567" spans="28:30" x14ac:dyDescent="0.3">
      <c r="AB3567" s="207" t="s">
        <v>231</v>
      </c>
      <c r="AC3567" s="207" t="s">
        <v>3657</v>
      </c>
      <c r="AD3567" s="213">
        <v>6</v>
      </c>
    </row>
    <row r="3568" spans="28:30" x14ac:dyDescent="0.3">
      <c r="AB3568" s="207" t="s">
        <v>231</v>
      </c>
      <c r="AC3568" s="207" t="s">
        <v>3658</v>
      </c>
      <c r="AD3568" s="213">
        <v>6</v>
      </c>
    </row>
    <row r="3569" spans="28:30" x14ac:dyDescent="0.3">
      <c r="AB3569" s="207" t="s">
        <v>231</v>
      </c>
      <c r="AC3569" s="207" t="s">
        <v>3659</v>
      </c>
      <c r="AD3569" s="213">
        <v>5</v>
      </c>
    </row>
    <row r="3570" spans="28:30" x14ac:dyDescent="0.3">
      <c r="AB3570" s="207" t="s">
        <v>231</v>
      </c>
      <c r="AC3570" s="207" t="s">
        <v>3660</v>
      </c>
      <c r="AD3570" s="213">
        <v>3</v>
      </c>
    </row>
    <row r="3571" spans="28:30" x14ac:dyDescent="0.3">
      <c r="AB3571" s="207" t="s">
        <v>231</v>
      </c>
      <c r="AC3571" s="207" t="s">
        <v>3661</v>
      </c>
      <c r="AD3571" s="213">
        <v>6</v>
      </c>
    </row>
    <row r="3572" spans="28:30" x14ac:dyDescent="0.3">
      <c r="AB3572" s="207" t="s">
        <v>231</v>
      </c>
      <c r="AC3572" s="207" t="s">
        <v>3662</v>
      </c>
      <c r="AD3572" s="213">
        <v>6</v>
      </c>
    </row>
    <row r="3573" spans="28:30" x14ac:dyDescent="0.3">
      <c r="AB3573" s="207" t="s">
        <v>231</v>
      </c>
      <c r="AC3573" s="207" t="s">
        <v>3663</v>
      </c>
      <c r="AD3573" s="213">
        <v>6</v>
      </c>
    </row>
    <row r="3574" spans="28:30" x14ac:dyDescent="0.3">
      <c r="AB3574" s="207" t="s">
        <v>231</v>
      </c>
      <c r="AC3574" s="207" t="s">
        <v>3664</v>
      </c>
      <c r="AD3574" s="213">
        <v>4</v>
      </c>
    </row>
    <row r="3575" spans="28:30" x14ac:dyDescent="0.3">
      <c r="AB3575" s="207" t="s">
        <v>212</v>
      </c>
      <c r="AC3575" s="207" t="s">
        <v>3665</v>
      </c>
      <c r="AD3575" s="213">
        <v>2</v>
      </c>
    </row>
    <row r="3576" spans="28:30" x14ac:dyDescent="0.3">
      <c r="AB3576" s="207" t="s">
        <v>231</v>
      </c>
      <c r="AC3576" s="207" t="s">
        <v>3666</v>
      </c>
      <c r="AD3576" s="213">
        <v>2</v>
      </c>
    </row>
    <row r="3577" spans="28:30" x14ac:dyDescent="0.3">
      <c r="AB3577" s="207" t="s">
        <v>231</v>
      </c>
      <c r="AC3577" s="207" t="s">
        <v>3667</v>
      </c>
      <c r="AD3577" s="213">
        <v>6</v>
      </c>
    </row>
    <row r="3578" spans="28:30" x14ac:dyDescent="0.3">
      <c r="AB3578" s="207" t="s">
        <v>247</v>
      </c>
      <c r="AC3578" s="207" t="s">
        <v>3668</v>
      </c>
      <c r="AD3578" s="213">
        <v>2</v>
      </c>
    </row>
    <row r="3579" spans="28:30" x14ac:dyDescent="0.3">
      <c r="AB3579" s="207" t="s">
        <v>231</v>
      </c>
      <c r="AC3579" s="207" t="s">
        <v>3435</v>
      </c>
      <c r="AD3579" s="213">
        <v>4</v>
      </c>
    </row>
    <row r="3580" spans="28:30" x14ac:dyDescent="0.3">
      <c r="AB3580" s="207" t="s">
        <v>231</v>
      </c>
      <c r="AC3580" s="207" t="s">
        <v>3669</v>
      </c>
      <c r="AD3580" s="213">
        <v>4</v>
      </c>
    </row>
    <row r="3581" spans="28:30" x14ac:dyDescent="0.3">
      <c r="AB3581" s="207" t="s">
        <v>231</v>
      </c>
      <c r="AC3581" s="207" t="s">
        <v>3670</v>
      </c>
      <c r="AD3581" s="213">
        <v>3</v>
      </c>
    </row>
    <row r="3582" spans="28:30" x14ac:dyDescent="0.3">
      <c r="AB3582" s="207" t="s">
        <v>231</v>
      </c>
      <c r="AC3582" s="207" t="s">
        <v>3671</v>
      </c>
      <c r="AD3582" s="213">
        <v>3</v>
      </c>
    </row>
    <row r="3583" spans="28:30" x14ac:dyDescent="0.3">
      <c r="AB3583" s="207" t="s">
        <v>231</v>
      </c>
      <c r="AC3583" s="207" t="s">
        <v>3672</v>
      </c>
      <c r="AD3583" s="213">
        <v>4</v>
      </c>
    </row>
    <row r="3584" spans="28:30" x14ac:dyDescent="0.3">
      <c r="AB3584" s="207" t="s">
        <v>231</v>
      </c>
      <c r="AC3584" s="207" t="s">
        <v>3673</v>
      </c>
      <c r="AD3584" s="213">
        <v>6</v>
      </c>
    </row>
    <row r="3585" spans="28:30" x14ac:dyDescent="0.3">
      <c r="AB3585" s="207" t="s">
        <v>247</v>
      </c>
      <c r="AC3585" s="207" t="s">
        <v>3674</v>
      </c>
      <c r="AD3585" s="213">
        <v>3</v>
      </c>
    </row>
    <row r="3586" spans="28:30" x14ac:dyDescent="0.3">
      <c r="AB3586" s="207" t="s">
        <v>231</v>
      </c>
      <c r="AC3586" s="207" t="s">
        <v>3675</v>
      </c>
      <c r="AD3586" s="213">
        <v>3</v>
      </c>
    </row>
    <row r="3587" spans="28:30" x14ac:dyDescent="0.3">
      <c r="AB3587" s="207" t="s">
        <v>231</v>
      </c>
      <c r="AC3587" s="207" t="s">
        <v>3676</v>
      </c>
      <c r="AD3587" s="213">
        <v>6</v>
      </c>
    </row>
    <row r="3588" spans="28:30" x14ac:dyDescent="0.3">
      <c r="AB3588" s="207" t="s">
        <v>231</v>
      </c>
      <c r="AC3588" s="207" t="s">
        <v>3677</v>
      </c>
      <c r="AD3588" s="213">
        <v>3</v>
      </c>
    </row>
    <row r="3589" spans="28:30" x14ac:dyDescent="0.3">
      <c r="AB3589" s="207" t="s">
        <v>231</v>
      </c>
      <c r="AC3589" s="207" t="s">
        <v>3678</v>
      </c>
      <c r="AD3589" s="213">
        <v>4</v>
      </c>
    </row>
    <row r="3590" spans="28:30" x14ac:dyDescent="0.3">
      <c r="AB3590" s="207" t="s">
        <v>231</v>
      </c>
      <c r="AC3590" s="207" t="s">
        <v>3679</v>
      </c>
      <c r="AD3590" s="213">
        <v>5</v>
      </c>
    </row>
    <row r="3591" spans="28:30" x14ac:dyDescent="0.3">
      <c r="AB3591" s="207" t="s">
        <v>231</v>
      </c>
      <c r="AC3591" s="207" t="s">
        <v>3680</v>
      </c>
      <c r="AD3591" s="213">
        <v>3</v>
      </c>
    </row>
    <row r="3592" spans="28:30" x14ac:dyDescent="0.3">
      <c r="AB3592" s="207" t="s">
        <v>231</v>
      </c>
      <c r="AC3592" s="207" t="s">
        <v>3681</v>
      </c>
      <c r="AD3592" s="213">
        <v>4</v>
      </c>
    </row>
    <row r="3593" spans="28:30" x14ac:dyDescent="0.3">
      <c r="AB3593" s="207" t="s">
        <v>231</v>
      </c>
      <c r="AC3593" s="207" t="s">
        <v>3682</v>
      </c>
      <c r="AD3593" s="213">
        <v>6</v>
      </c>
    </row>
    <row r="3594" spans="28:30" x14ac:dyDescent="0.3">
      <c r="AB3594" s="207" t="s">
        <v>247</v>
      </c>
      <c r="AC3594" s="207" t="s">
        <v>3683</v>
      </c>
      <c r="AD3594" s="213">
        <v>3</v>
      </c>
    </row>
    <row r="3595" spans="28:30" x14ac:dyDescent="0.3">
      <c r="AB3595" s="207" t="s">
        <v>231</v>
      </c>
      <c r="AC3595" s="207" t="s">
        <v>3684</v>
      </c>
      <c r="AD3595" s="213">
        <v>5</v>
      </c>
    </row>
    <row r="3596" spans="28:30" x14ac:dyDescent="0.3">
      <c r="AB3596" s="207" t="s">
        <v>231</v>
      </c>
      <c r="AC3596" s="207" t="s">
        <v>3685</v>
      </c>
      <c r="AD3596" s="213">
        <v>3</v>
      </c>
    </row>
    <row r="3597" spans="28:30" x14ac:dyDescent="0.3">
      <c r="AB3597" s="207" t="s">
        <v>231</v>
      </c>
      <c r="AC3597" s="207" t="s">
        <v>3686</v>
      </c>
      <c r="AD3597" s="213">
        <v>3</v>
      </c>
    </row>
    <row r="3598" spans="28:30" x14ac:dyDescent="0.3">
      <c r="AB3598" s="207" t="s">
        <v>231</v>
      </c>
      <c r="AC3598" s="207" t="s">
        <v>3687</v>
      </c>
      <c r="AD3598" s="213">
        <v>6</v>
      </c>
    </row>
    <row r="3599" spans="28:30" x14ac:dyDescent="0.3">
      <c r="AB3599" s="207" t="s">
        <v>231</v>
      </c>
      <c r="AC3599" s="207" t="s">
        <v>3688</v>
      </c>
      <c r="AD3599" s="213">
        <v>6</v>
      </c>
    </row>
    <row r="3600" spans="28:30" x14ac:dyDescent="0.3">
      <c r="AB3600" s="207" t="s">
        <v>247</v>
      </c>
      <c r="AC3600" s="207" t="s">
        <v>3689</v>
      </c>
      <c r="AD3600" s="213">
        <v>3</v>
      </c>
    </row>
    <row r="3601" spans="28:30" x14ac:dyDescent="0.3">
      <c r="AB3601" s="207" t="s">
        <v>231</v>
      </c>
      <c r="AC3601" s="207" t="s">
        <v>3690</v>
      </c>
      <c r="AD3601" s="213">
        <v>3</v>
      </c>
    </row>
    <row r="3602" spans="28:30" x14ac:dyDescent="0.3">
      <c r="AB3602" s="207" t="s">
        <v>231</v>
      </c>
      <c r="AC3602" s="207" t="s">
        <v>3691</v>
      </c>
      <c r="AD3602" s="213">
        <v>6</v>
      </c>
    </row>
    <row r="3603" spans="28:30" x14ac:dyDescent="0.3">
      <c r="AB3603" s="207" t="s">
        <v>231</v>
      </c>
      <c r="AC3603" s="207" t="s">
        <v>3692</v>
      </c>
      <c r="AD3603" s="213">
        <v>6</v>
      </c>
    </row>
    <row r="3604" spans="28:30" x14ac:dyDescent="0.3">
      <c r="AB3604" s="207" t="s">
        <v>231</v>
      </c>
      <c r="AC3604" s="207" t="s">
        <v>1154</v>
      </c>
      <c r="AD3604" s="213">
        <v>4</v>
      </c>
    </row>
    <row r="3605" spans="28:30" x14ac:dyDescent="0.3">
      <c r="AB3605" s="207" t="s">
        <v>231</v>
      </c>
      <c r="AC3605" s="207" t="s">
        <v>2925</v>
      </c>
      <c r="AD3605" s="213">
        <v>4</v>
      </c>
    </row>
    <row r="3606" spans="28:30" x14ac:dyDescent="0.3">
      <c r="AB3606" s="207" t="s">
        <v>231</v>
      </c>
      <c r="AC3606" s="207" t="s">
        <v>3693</v>
      </c>
      <c r="AD3606" s="213">
        <v>3</v>
      </c>
    </row>
    <row r="3607" spans="28:30" x14ac:dyDescent="0.3">
      <c r="AB3607" s="207" t="s">
        <v>231</v>
      </c>
      <c r="AC3607" s="207" t="s">
        <v>3694</v>
      </c>
      <c r="AD3607" s="213">
        <v>5</v>
      </c>
    </row>
    <row r="3608" spans="28:30" x14ac:dyDescent="0.3">
      <c r="AB3608" s="207" t="s">
        <v>231</v>
      </c>
      <c r="AC3608" s="207" t="s">
        <v>3695</v>
      </c>
      <c r="AD3608" s="213">
        <v>6</v>
      </c>
    </row>
    <row r="3609" spans="28:30" x14ac:dyDescent="0.3">
      <c r="AB3609" s="207" t="s">
        <v>231</v>
      </c>
      <c r="AC3609" s="207" t="s">
        <v>3696</v>
      </c>
      <c r="AD3609" s="213">
        <v>4</v>
      </c>
    </row>
    <row r="3610" spans="28:30" x14ac:dyDescent="0.3">
      <c r="AB3610" s="207" t="s">
        <v>231</v>
      </c>
      <c r="AC3610" s="207" t="s">
        <v>3697</v>
      </c>
      <c r="AD3610" s="213">
        <v>6</v>
      </c>
    </row>
    <row r="3611" spans="28:30" x14ac:dyDescent="0.3">
      <c r="AB3611" s="207" t="s">
        <v>231</v>
      </c>
      <c r="AC3611" s="207" t="s">
        <v>3698</v>
      </c>
      <c r="AD3611" s="213">
        <v>3</v>
      </c>
    </row>
    <row r="3612" spans="28:30" x14ac:dyDescent="0.3">
      <c r="AB3612" s="207" t="s">
        <v>231</v>
      </c>
      <c r="AC3612" s="207" t="s">
        <v>3699</v>
      </c>
      <c r="AD3612" s="213">
        <v>6</v>
      </c>
    </row>
    <row r="3613" spans="28:30" x14ac:dyDescent="0.3">
      <c r="AB3613" s="207" t="s">
        <v>231</v>
      </c>
      <c r="AC3613" s="207" t="s">
        <v>3700</v>
      </c>
      <c r="AD3613" s="213">
        <v>4</v>
      </c>
    </row>
    <row r="3614" spans="28:30" x14ac:dyDescent="0.3">
      <c r="AB3614" s="207" t="s">
        <v>231</v>
      </c>
      <c r="AC3614" s="207" t="s">
        <v>3701</v>
      </c>
      <c r="AD3614" s="213">
        <v>4</v>
      </c>
    </row>
    <row r="3615" spans="28:30" x14ac:dyDescent="0.3">
      <c r="AB3615" s="207" t="s">
        <v>231</v>
      </c>
      <c r="AC3615" s="207" t="s">
        <v>3702</v>
      </c>
      <c r="AD3615" s="213">
        <v>4</v>
      </c>
    </row>
    <row r="3616" spans="28:30" x14ac:dyDescent="0.3">
      <c r="AB3616" s="207" t="s">
        <v>231</v>
      </c>
      <c r="AC3616" s="207" t="s">
        <v>3703</v>
      </c>
      <c r="AD3616" s="213">
        <v>6</v>
      </c>
    </row>
    <row r="3617" spans="28:30" x14ac:dyDescent="0.3">
      <c r="AB3617" s="207" t="s">
        <v>247</v>
      </c>
      <c r="AC3617" s="207" t="s">
        <v>3704</v>
      </c>
      <c r="AD3617" s="213">
        <v>3</v>
      </c>
    </row>
    <row r="3618" spans="28:30" x14ac:dyDescent="0.3">
      <c r="AB3618" s="207" t="s">
        <v>231</v>
      </c>
      <c r="AC3618" s="207" t="s">
        <v>1419</v>
      </c>
      <c r="AD3618" s="213">
        <v>6</v>
      </c>
    </row>
    <row r="3619" spans="28:30" x14ac:dyDescent="0.3">
      <c r="AB3619" s="207" t="s">
        <v>1951</v>
      </c>
      <c r="AC3619" s="207" t="s">
        <v>3705</v>
      </c>
      <c r="AD3619" s="213">
        <v>6</v>
      </c>
    </row>
    <row r="3620" spans="28:30" x14ac:dyDescent="0.3">
      <c r="AB3620" s="207" t="s">
        <v>231</v>
      </c>
      <c r="AC3620" s="207" t="s">
        <v>3706</v>
      </c>
      <c r="AD3620" s="213">
        <v>3</v>
      </c>
    </row>
    <row r="3621" spans="28:30" x14ac:dyDescent="0.3">
      <c r="AB3621" s="207" t="s">
        <v>231</v>
      </c>
      <c r="AC3621" s="207" t="s">
        <v>3707</v>
      </c>
      <c r="AD3621" s="213">
        <v>5</v>
      </c>
    </row>
    <row r="3622" spans="28:30" x14ac:dyDescent="0.3">
      <c r="AB3622" s="207" t="s">
        <v>231</v>
      </c>
      <c r="AC3622" s="207" t="s">
        <v>912</v>
      </c>
      <c r="AD3622" s="213">
        <v>3</v>
      </c>
    </row>
    <row r="3623" spans="28:30" x14ac:dyDescent="0.3">
      <c r="AB3623" s="207" t="s">
        <v>247</v>
      </c>
      <c r="AC3623" s="207" t="s">
        <v>3708</v>
      </c>
      <c r="AD3623" s="213">
        <v>3</v>
      </c>
    </row>
    <row r="3624" spans="28:30" x14ac:dyDescent="0.3">
      <c r="AB3624" s="207" t="s">
        <v>231</v>
      </c>
      <c r="AC3624" s="207" t="s">
        <v>3709</v>
      </c>
      <c r="AD3624" s="213">
        <v>4</v>
      </c>
    </row>
    <row r="3625" spans="28:30" x14ac:dyDescent="0.3">
      <c r="AB3625" s="207" t="s">
        <v>247</v>
      </c>
      <c r="AC3625" s="207" t="s">
        <v>3710</v>
      </c>
      <c r="AD3625" s="213">
        <v>3</v>
      </c>
    </row>
    <row r="3626" spans="28:30" x14ac:dyDescent="0.3">
      <c r="AB3626" s="207" t="s">
        <v>231</v>
      </c>
      <c r="AC3626" s="207" t="s">
        <v>3711</v>
      </c>
      <c r="AD3626" s="213">
        <v>4</v>
      </c>
    </row>
    <row r="3627" spans="28:30" x14ac:dyDescent="0.3">
      <c r="AB3627" s="207" t="s">
        <v>231</v>
      </c>
      <c r="AC3627" s="207" t="s">
        <v>3712</v>
      </c>
      <c r="AD3627" s="213">
        <v>6</v>
      </c>
    </row>
    <row r="3628" spans="28:30" x14ac:dyDescent="0.3">
      <c r="AB3628" s="207" t="s">
        <v>231</v>
      </c>
      <c r="AC3628" s="207" t="s">
        <v>3713</v>
      </c>
      <c r="AD3628" s="213">
        <v>4</v>
      </c>
    </row>
    <row r="3629" spans="28:30" x14ac:dyDescent="0.3">
      <c r="AB3629" s="207" t="s">
        <v>231</v>
      </c>
      <c r="AC3629" s="207" t="s">
        <v>3714</v>
      </c>
      <c r="AD3629" s="213">
        <v>6</v>
      </c>
    </row>
    <row r="3630" spans="28:30" x14ac:dyDescent="0.3">
      <c r="AB3630" s="207" t="s">
        <v>231</v>
      </c>
      <c r="AC3630" s="207" t="s">
        <v>3715</v>
      </c>
      <c r="AD3630" s="213">
        <v>4</v>
      </c>
    </row>
    <row r="3631" spans="28:30" x14ac:dyDescent="0.3">
      <c r="AB3631" s="207" t="s">
        <v>231</v>
      </c>
      <c r="AC3631" s="207" t="s">
        <v>3716</v>
      </c>
      <c r="AD3631" s="213">
        <v>3</v>
      </c>
    </row>
    <row r="3632" spans="28:30" x14ac:dyDescent="0.3">
      <c r="AB3632" s="207" t="s">
        <v>231</v>
      </c>
      <c r="AC3632" s="207" t="s">
        <v>3717</v>
      </c>
      <c r="AD3632" s="213">
        <v>3</v>
      </c>
    </row>
    <row r="3633" spans="28:30" x14ac:dyDescent="0.3">
      <c r="AB3633" s="207" t="s">
        <v>231</v>
      </c>
      <c r="AC3633" s="207" t="s">
        <v>3718</v>
      </c>
      <c r="AD3633" s="213">
        <v>3</v>
      </c>
    </row>
    <row r="3634" spans="28:30" x14ac:dyDescent="0.3">
      <c r="AB3634" s="207" t="s">
        <v>231</v>
      </c>
      <c r="AC3634" s="207" t="s">
        <v>3719</v>
      </c>
      <c r="AD3634" s="213">
        <v>4</v>
      </c>
    </row>
    <row r="3635" spans="28:30" x14ac:dyDescent="0.3">
      <c r="AB3635" s="207" t="s">
        <v>231</v>
      </c>
      <c r="AC3635" s="207" t="s">
        <v>3720</v>
      </c>
      <c r="AD3635" s="213">
        <v>4</v>
      </c>
    </row>
    <row r="3636" spans="28:30" x14ac:dyDescent="0.3">
      <c r="AB3636" s="207" t="s">
        <v>231</v>
      </c>
      <c r="AC3636" s="207" t="s">
        <v>3721</v>
      </c>
      <c r="AD3636" s="213">
        <v>3</v>
      </c>
    </row>
    <row r="3637" spans="28:30" x14ac:dyDescent="0.3">
      <c r="AB3637" s="207" t="s">
        <v>231</v>
      </c>
      <c r="AC3637" s="207" t="s">
        <v>3722</v>
      </c>
      <c r="AD3637" s="213">
        <v>6</v>
      </c>
    </row>
    <row r="3638" spans="28:30" x14ac:dyDescent="0.3">
      <c r="AB3638" s="207" t="s">
        <v>231</v>
      </c>
      <c r="AC3638" s="207" t="s">
        <v>3723</v>
      </c>
      <c r="AD3638" s="213">
        <v>6</v>
      </c>
    </row>
    <row r="3639" spans="28:30" x14ac:dyDescent="0.3">
      <c r="AB3639" s="207" t="s">
        <v>1951</v>
      </c>
      <c r="AC3639" s="207" t="s">
        <v>3724</v>
      </c>
      <c r="AD3639" s="213">
        <v>6</v>
      </c>
    </row>
    <row r="3640" spans="28:30" x14ac:dyDescent="0.3">
      <c r="AB3640" s="207" t="s">
        <v>231</v>
      </c>
      <c r="AC3640" s="207" t="s">
        <v>3725</v>
      </c>
      <c r="AD3640" s="213">
        <v>3</v>
      </c>
    </row>
    <row r="3641" spans="28:30" x14ac:dyDescent="0.3">
      <c r="AB3641" s="207" t="s">
        <v>231</v>
      </c>
      <c r="AC3641" s="207" t="s">
        <v>3726</v>
      </c>
      <c r="AD3641" s="213">
        <v>6</v>
      </c>
    </row>
    <row r="3642" spans="28:30" x14ac:dyDescent="0.3">
      <c r="AB3642" s="207" t="s">
        <v>231</v>
      </c>
      <c r="AC3642" s="207" t="s">
        <v>3727</v>
      </c>
      <c r="AD3642" s="213">
        <v>4</v>
      </c>
    </row>
    <row r="3643" spans="28:30" x14ac:dyDescent="0.3">
      <c r="AB3643" s="207" t="s">
        <v>231</v>
      </c>
      <c r="AC3643" s="207" t="s">
        <v>3728</v>
      </c>
      <c r="AD3643" s="213">
        <v>3</v>
      </c>
    </row>
    <row r="3644" spans="28:30" x14ac:dyDescent="0.3">
      <c r="AB3644" s="207" t="s">
        <v>231</v>
      </c>
      <c r="AC3644" s="207" t="s">
        <v>3729</v>
      </c>
      <c r="AD3644" s="213">
        <v>4</v>
      </c>
    </row>
    <row r="3645" spans="28:30" x14ac:dyDescent="0.3">
      <c r="AB3645" s="207" t="s">
        <v>231</v>
      </c>
      <c r="AC3645" s="207" t="s">
        <v>3730</v>
      </c>
      <c r="AD3645" s="213">
        <v>6</v>
      </c>
    </row>
    <row r="3646" spans="28:30" x14ac:dyDescent="0.3">
      <c r="AB3646" s="207" t="s">
        <v>231</v>
      </c>
      <c r="AC3646" s="207" t="s">
        <v>3731</v>
      </c>
      <c r="AD3646" s="213">
        <v>3</v>
      </c>
    </row>
    <row r="3647" spans="28:30" x14ac:dyDescent="0.3">
      <c r="AB3647" s="207" t="s">
        <v>231</v>
      </c>
      <c r="AC3647" s="207" t="s">
        <v>3732</v>
      </c>
      <c r="AD3647" s="213">
        <v>3</v>
      </c>
    </row>
    <row r="3648" spans="28:30" x14ac:dyDescent="0.3">
      <c r="AB3648" s="207" t="s">
        <v>231</v>
      </c>
      <c r="AC3648" s="207" t="s">
        <v>3733</v>
      </c>
      <c r="AD3648" s="213">
        <v>3</v>
      </c>
    </row>
    <row r="3649" spans="28:30" x14ac:dyDescent="0.3">
      <c r="AB3649" s="207" t="s">
        <v>231</v>
      </c>
      <c r="AC3649" s="207" t="s">
        <v>3734</v>
      </c>
      <c r="AD3649" s="213">
        <v>5</v>
      </c>
    </row>
    <row r="3650" spans="28:30" x14ac:dyDescent="0.3">
      <c r="AB3650" s="207" t="s">
        <v>231</v>
      </c>
      <c r="AC3650" s="207" t="s">
        <v>3735</v>
      </c>
      <c r="AD3650" s="213">
        <v>6</v>
      </c>
    </row>
    <row r="3651" spans="28:30" x14ac:dyDescent="0.3">
      <c r="AB3651" s="207" t="s">
        <v>231</v>
      </c>
      <c r="AC3651" s="207" t="s">
        <v>3736</v>
      </c>
      <c r="AD3651" s="213">
        <v>6</v>
      </c>
    </row>
    <row r="3652" spans="28:30" x14ac:dyDescent="0.3">
      <c r="AB3652" s="207" t="s">
        <v>231</v>
      </c>
      <c r="AC3652" s="207" t="s">
        <v>3737</v>
      </c>
      <c r="AD3652" s="213">
        <v>6</v>
      </c>
    </row>
    <row r="3653" spans="28:30" x14ac:dyDescent="0.3">
      <c r="AB3653" s="207" t="s">
        <v>231</v>
      </c>
      <c r="AC3653" s="207" t="s">
        <v>3738</v>
      </c>
      <c r="AD3653" s="213">
        <v>6</v>
      </c>
    </row>
    <row r="3654" spans="28:30" x14ac:dyDescent="0.3">
      <c r="AB3654" s="207" t="s">
        <v>231</v>
      </c>
      <c r="AC3654" s="207" t="s">
        <v>3739</v>
      </c>
      <c r="AD3654" s="213">
        <v>6</v>
      </c>
    </row>
    <row r="3655" spans="28:30" x14ac:dyDescent="0.3">
      <c r="AB3655" s="207" t="s">
        <v>231</v>
      </c>
      <c r="AC3655" s="207" t="s">
        <v>3740</v>
      </c>
      <c r="AD3655" s="213">
        <v>6</v>
      </c>
    </row>
    <row r="3656" spans="28:30" x14ac:dyDescent="0.3">
      <c r="AB3656" s="207" t="s">
        <v>231</v>
      </c>
      <c r="AC3656" s="207" t="s">
        <v>3741</v>
      </c>
      <c r="AD3656" s="213">
        <v>6</v>
      </c>
    </row>
    <row r="3657" spans="28:30" x14ac:dyDescent="0.3">
      <c r="AB3657" s="207" t="s">
        <v>231</v>
      </c>
      <c r="AC3657" s="207" t="s">
        <v>3742</v>
      </c>
      <c r="AD3657" s="213">
        <v>6</v>
      </c>
    </row>
    <row r="3658" spans="28:30" x14ac:dyDescent="0.3">
      <c r="AB3658" s="207" t="s">
        <v>231</v>
      </c>
      <c r="AC3658" s="207" t="s">
        <v>3743</v>
      </c>
      <c r="AD3658" s="213">
        <v>4</v>
      </c>
    </row>
    <row r="3659" spans="28:30" x14ac:dyDescent="0.3">
      <c r="AB3659" s="207" t="s">
        <v>231</v>
      </c>
      <c r="AC3659" s="207" t="s">
        <v>3744</v>
      </c>
      <c r="AD3659" s="213">
        <v>6</v>
      </c>
    </row>
    <row r="3660" spans="28:30" x14ac:dyDescent="0.3">
      <c r="AB3660" s="207" t="s">
        <v>231</v>
      </c>
      <c r="AC3660" s="207" t="s">
        <v>3745</v>
      </c>
      <c r="AD3660" s="213">
        <v>6</v>
      </c>
    </row>
    <row r="3661" spans="28:30" x14ac:dyDescent="0.3">
      <c r="AB3661" s="207" t="s">
        <v>231</v>
      </c>
      <c r="AC3661" s="207" t="s">
        <v>3746</v>
      </c>
      <c r="AD3661" s="213">
        <v>3</v>
      </c>
    </row>
    <row r="3662" spans="28:30" x14ac:dyDescent="0.3">
      <c r="AB3662" s="207" t="s">
        <v>231</v>
      </c>
      <c r="AC3662" s="207" t="s">
        <v>3747</v>
      </c>
      <c r="AD3662" s="213">
        <v>6</v>
      </c>
    </row>
    <row r="3663" spans="28:30" x14ac:dyDescent="0.3">
      <c r="AB3663" s="207" t="s">
        <v>231</v>
      </c>
      <c r="AC3663" s="207" t="s">
        <v>3748</v>
      </c>
      <c r="AD3663" s="213">
        <v>6</v>
      </c>
    </row>
    <row r="3664" spans="28:30" x14ac:dyDescent="0.3">
      <c r="AB3664" s="207" t="s">
        <v>231</v>
      </c>
      <c r="AC3664" s="207" t="s">
        <v>3749</v>
      </c>
      <c r="AD3664" s="213">
        <v>3</v>
      </c>
    </row>
    <row r="3665" spans="28:30" x14ac:dyDescent="0.3">
      <c r="AB3665" s="207" t="s">
        <v>231</v>
      </c>
      <c r="AC3665" s="207" t="s">
        <v>3750</v>
      </c>
      <c r="AD3665" s="213">
        <v>3</v>
      </c>
    </row>
    <row r="3666" spans="28:30" x14ac:dyDescent="0.3">
      <c r="AB3666" s="207" t="s">
        <v>231</v>
      </c>
      <c r="AC3666" s="207" t="s">
        <v>3751</v>
      </c>
      <c r="AD3666" s="213">
        <v>6</v>
      </c>
    </row>
    <row r="3667" spans="28:30" x14ac:dyDescent="0.3">
      <c r="AB3667" s="207" t="s">
        <v>231</v>
      </c>
      <c r="AC3667" s="207" t="s">
        <v>3752</v>
      </c>
      <c r="AD3667" s="213">
        <v>6</v>
      </c>
    </row>
    <row r="3668" spans="28:30" x14ac:dyDescent="0.3">
      <c r="AB3668" s="207" t="s">
        <v>231</v>
      </c>
      <c r="AC3668" s="207" t="s">
        <v>3753</v>
      </c>
      <c r="AD3668" s="213">
        <v>4</v>
      </c>
    </row>
    <row r="3669" spans="28:30" x14ac:dyDescent="0.3">
      <c r="AB3669" s="207" t="s">
        <v>231</v>
      </c>
      <c r="AC3669" s="207" t="s">
        <v>3754</v>
      </c>
      <c r="AD3669" s="213">
        <v>3</v>
      </c>
    </row>
    <row r="3670" spans="28:30" x14ac:dyDescent="0.3">
      <c r="AB3670" s="207" t="s">
        <v>231</v>
      </c>
      <c r="AC3670" s="207" t="s">
        <v>3755</v>
      </c>
      <c r="AD3670" s="213">
        <v>6</v>
      </c>
    </row>
    <row r="3671" spans="28:30" x14ac:dyDescent="0.3">
      <c r="AB3671" s="207" t="s">
        <v>231</v>
      </c>
      <c r="AC3671" s="207" t="s">
        <v>3756</v>
      </c>
      <c r="AD3671" s="213">
        <v>4</v>
      </c>
    </row>
    <row r="3672" spans="28:30" x14ac:dyDescent="0.3">
      <c r="AB3672" s="207" t="s">
        <v>231</v>
      </c>
      <c r="AC3672" s="207" t="s">
        <v>1356</v>
      </c>
      <c r="AD3672" s="213">
        <v>3</v>
      </c>
    </row>
    <row r="3673" spans="28:30" x14ac:dyDescent="0.3">
      <c r="AB3673" s="207" t="s">
        <v>231</v>
      </c>
      <c r="AC3673" s="207" t="s">
        <v>3757</v>
      </c>
      <c r="AD3673" s="213">
        <v>6</v>
      </c>
    </row>
    <row r="3674" spans="28:30" x14ac:dyDescent="0.3">
      <c r="AB3674" s="207" t="s">
        <v>231</v>
      </c>
      <c r="AC3674" s="207" t="s">
        <v>3758</v>
      </c>
      <c r="AD3674" s="213">
        <v>3</v>
      </c>
    </row>
    <row r="3675" spans="28:30" x14ac:dyDescent="0.3">
      <c r="AB3675" s="207" t="s">
        <v>231</v>
      </c>
      <c r="AC3675" s="207" t="s">
        <v>3759</v>
      </c>
      <c r="AD3675" s="213">
        <v>6</v>
      </c>
    </row>
    <row r="3676" spans="28:30" x14ac:dyDescent="0.3">
      <c r="AB3676" s="207" t="s">
        <v>231</v>
      </c>
      <c r="AC3676" s="207" t="s">
        <v>3760</v>
      </c>
      <c r="AD3676" s="213">
        <v>6</v>
      </c>
    </row>
    <row r="3677" spans="28:30" x14ac:dyDescent="0.3">
      <c r="AB3677" s="207" t="s">
        <v>231</v>
      </c>
      <c r="AC3677" s="207" t="s">
        <v>3761</v>
      </c>
      <c r="AD3677" s="213">
        <v>6</v>
      </c>
    </row>
    <row r="3678" spans="28:30" x14ac:dyDescent="0.3">
      <c r="AB3678" s="207" t="s">
        <v>231</v>
      </c>
      <c r="AC3678" s="207" t="s">
        <v>3762</v>
      </c>
      <c r="AD3678" s="213">
        <v>6</v>
      </c>
    </row>
    <row r="3679" spans="28:30" x14ac:dyDescent="0.3">
      <c r="AB3679" s="207" t="s">
        <v>231</v>
      </c>
      <c r="AC3679" s="207" t="s">
        <v>3763</v>
      </c>
      <c r="AD3679" s="213">
        <v>6</v>
      </c>
    </row>
    <row r="3680" spans="28:30" x14ac:dyDescent="0.3">
      <c r="AB3680" s="207" t="s">
        <v>231</v>
      </c>
      <c r="AC3680" s="207" t="s">
        <v>3764</v>
      </c>
      <c r="AD3680" s="213">
        <v>6</v>
      </c>
    </row>
    <row r="3681" spans="28:30" x14ac:dyDescent="0.3">
      <c r="AB3681" s="207" t="s">
        <v>231</v>
      </c>
      <c r="AC3681" s="207" t="s">
        <v>3765</v>
      </c>
      <c r="AD3681" s="213">
        <v>6</v>
      </c>
    </row>
    <row r="3682" spans="28:30" x14ac:dyDescent="0.3">
      <c r="AB3682" s="207" t="s">
        <v>231</v>
      </c>
      <c r="AC3682" s="207" t="s">
        <v>3766</v>
      </c>
      <c r="AD3682" s="213">
        <v>6</v>
      </c>
    </row>
    <row r="3683" spans="28:30" x14ac:dyDescent="0.3">
      <c r="AB3683" s="207" t="s">
        <v>231</v>
      </c>
      <c r="AC3683" s="207" t="s">
        <v>3767</v>
      </c>
      <c r="AD3683" s="213">
        <v>6</v>
      </c>
    </row>
    <row r="3684" spans="28:30" x14ac:dyDescent="0.3">
      <c r="AB3684" s="207" t="s">
        <v>231</v>
      </c>
      <c r="AC3684" s="207" t="s">
        <v>3768</v>
      </c>
      <c r="AD3684" s="213">
        <v>6</v>
      </c>
    </row>
    <row r="3685" spans="28:30" x14ac:dyDescent="0.3">
      <c r="AB3685" s="207" t="s">
        <v>231</v>
      </c>
      <c r="AC3685" s="207" t="s">
        <v>3769</v>
      </c>
      <c r="AD3685" s="213">
        <v>6</v>
      </c>
    </row>
    <row r="3686" spans="28:30" x14ac:dyDescent="0.3">
      <c r="AB3686" s="207" t="s">
        <v>231</v>
      </c>
      <c r="AC3686" s="207" t="s">
        <v>3770</v>
      </c>
      <c r="AD3686" s="213">
        <v>6</v>
      </c>
    </row>
    <row r="3687" spans="28:30" x14ac:dyDescent="0.3">
      <c r="AB3687" s="207" t="s">
        <v>231</v>
      </c>
      <c r="AC3687" s="207" t="s">
        <v>3771</v>
      </c>
      <c r="AD3687" s="213">
        <v>4</v>
      </c>
    </row>
    <row r="3688" spans="28:30" x14ac:dyDescent="0.3">
      <c r="AB3688" s="207" t="s">
        <v>231</v>
      </c>
      <c r="AC3688" s="207" t="s">
        <v>3772</v>
      </c>
      <c r="AD3688" s="213">
        <v>4</v>
      </c>
    </row>
    <row r="3689" spans="28:30" x14ac:dyDescent="0.3">
      <c r="AB3689" s="207" t="s">
        <v>231</v>
      </c>
      <c r="AC3689" s="207" t="s">
        <v>3773</v>
      </c>
      <c r="AD3689" s="213">
        <v>6</v>
      </c>
    </row>
    <row r="3690" spans="28:30" x14ac:dyDescent="0.3">
      <c r="AB3690" s="207" t="s">
        <v>231</v>
      </c>
      <c r="AC3690" s="207" t="s">
        <v>3774</v>
      </c>
      <c r="AD3690" s="213">
        <v>3</v>
      </c>
    </row>
    <row r="3691" spans="28:30" x14ac:dyDescent="0.3">
      <c r="AB3691" s="207" t="s">
        <v>231</v>
      </c>
      <c r="AC3691" s="207" t="s">
        <v>3775</v>
      </c>
      <c r="AD3691" s="213">
        <v>6</v>
      </c>
    </row>
    <row r="3692" spans="28:30" x14ac:dyDescent="0.3">
      <c r="AB3692" s="207" t="s">
        <v>231</v>
      </c>
      <c r="AC3692" s="207" t="s">
        <v>3776</v>
      </c>
      <c r="AD3692" s="213">
        <v>6</v>
      </c>
    </row>
    <row r="3693" spans="28:30" x14ac:dyDescent="0.3">
      <c r="AB3693" s="207" t="s">
        <v>231</v>
      </c>
      <c r="AC3693" s="207" t="s">
        <v>3777</v>
      </c>
      <c r="AD3693" s="213">
        <v>6</v>
      </c>
    </row>
    <row r="3694" spans="28:30" x14ac:dyDescent="0.3">
      <c r="AB3694" s="207" t="s">
        <v>231</v>
      </c>
      <c r="AC3694" s="207" t="s">
        <v>3778</v>
      </c>
      <c r="AD3694" s="213">
        <v>6</v>
      </c>
    </row>
    <row r="3695" spans="28:30" x14ac:dyDescent="0.3">
      <c r="AB3695" s="207" t="s">
        <v>247</v>
      </c>
      <c r="AC3695" s="207" t="s">
        <v>3779</v>
      </c>
      <c r="AD3695" s="213">
        <v>2</v>
      </c>
    </row>
    <row r="3696" spans="28:30" x14ac:dyDescent="0.3">
      <c r="AB3696" s="207" t="s">
        <v>231</v>
      </c>
      <c r="AC3696" s="207" t="s">
        <v>3780</v>
      </c>
      <c r="AD3696" s="213">
        <v>6</v>
      </c>
    </row>
    <row r="3697" spans="28:30" x14ac:dyDescent="0.3">
      <c r="AB3697" s="207" t="s">
        <v>231</v>
      </c>
      <c r="AC3697" s="207" t="s">
        <v>3781</v>
      </c>
      <c r="AD3697" s="213">
        <v>6</v>
      </c>
    </row>
    <row r="3698" spans="28:30" x14ac:dyDescent="0.3">
      <c r="AB3698" s="207" t="s">
        <v>231</v>
      </c>
      <c r="AC3698" s="207" t="s">
        <v>3782</v>
      </c>
      <c r="AD3698" s="213">
        <v>3</v>
      </c>
    </row>
    <row r="3699" spans="28:30" x14ac:dyDescent="0.3">
      <c r="AB3699" s="207" t="s">
        <v>231</v>
      </c>
      <c r="AC3699" s="207" t="s">
        <v>3783</v>
      </c>
      <c r="AD3699" s="213">
        <v>4</v>
      </c>
    </row>
    <row r="3700" spans="28:30" x14ac:dyDescent="0.3">
      <c r="AB3700" s="207" t="s">
        <v>231</v>
      </c>
      <c r="AC3700" s="207" t="s">
        <v>3784</v>
      </c>
      <c r="AD3700" s="213">
        <v>6</v>
      </c>
    </row>
    <row r="3701" spans="28:30" x14ac:dyDescent="0.3">
      <c r="AB3701" s="207" t="s">
        <v>231</v>
      </c>
      <c r="AC3701" s="207" t="s">
        <v>3785</v>
      </c>
      <c r="AD3701" s="213">
        <v>6</v>
      </c>
    </row>
    <row r="3702" spans="28:30" x14ac:dyDescent="0.3">
      <c r="AB3702" s="207" t="s">
        <v>231</v>
      </c>
      <c r="AC3702" s="207" t="s">
        <v>2899</v>
      </c>
      <c r="AD3702" s="213">
        <v>4</v>
      </c>
    </row>
    <row r="3703" spans="28:30" x14ac:dyDescent="0.3">
      <c r="AB3703" s="207" t="s">
        <v>247</v>
      </c>
      <c r="AC3703" s="207" t="s">
        <v>3786</v>
      </c>
      <c r="AD3703" s="213">
        <v>6</v>
      </c>
    </row>
    <row r="3704" spans="28:30" x14ac:dyDescent="0.3">
      <c r="AB3704" s="207" t="s">
        <v>231</v>
      </c>
      <c r="AC3704" s="207" t="s">
        <v>1175</v>
      </c>
      <c r="AD3704" s="213">
        <v>6</v>
      </c>
    </row>
    <row r="3705" spans="28:30" x14ac:dyDescent="0.3">
      <c r="AB3705" s="207" t="s">
        <v>231</v>
      </c>
      <c r="AC3705" s="207" t="s">
        <v>2574</v>
      </c>
      <c r="AD3705" s="213">
        <v>3</v>
      </c>
    </row>
    <row r="3706" spans="28:30" x14ac:dyDescent="0.3">
      <c r="AB3706" s="207" t="s">
        <v>231</v>
      </c>
      <c r="AC3706" s="207" t="s">
        <v>3787</v>
      </c>
      <c r="AD3706" s="213">
        <v>6</v>
      </c>
    </row>
    <row r="3707" spans="28:30" x14ac:dyDescent="0.3">
      <c r="AB3707" s="207" t="s">
        <v>231</v>
      </c>
      <c r="AC3707" s="207" t="s">
        <v>3788</v>
      </c>
      <c r="AD3707" s="213">
        <v>6</v>
      </c>
    </row>
    <row r="3708" spans="28:30" x14ac:dyDescent="0.3">
      <c r="AB3708" s="207" t="s">
        <v>231</v>
      </c>
      <c r="AC3708" s="207" t="s">
        <v>3789</v>
      </c>
      <c r="AD3708" s="213">
        <v>6</v>
      </c>
    </row>
    <row r="3709" spans="28:30" x14ac:dyDescent="0.3">
      <c r="AB3709" s="207" t="s">
        <v>231</v>
      </c>
      <c r="AC3709" s="207" t="s">
        <v>3790</v>
      </c>
      <c r="AD3709" s="213">
        <v>3</v>
      </c>
    </row>
    <row r="3710" spans="28:30" x14ac:dyDescent="0.3">
      <c r="AB3710" s="207" t="s">
        <v>231</v>
      </c>
      <c r="AC3710" s="207" t="s">
        <v>3791</v>
      </c>
      <c r="AD3710" s="213">
        <v>3</v>
      </c>
    </row>
    <row r="3711" spans="28:30" x14ac:dyDescent="0.3">
      <c r="AB3711" s="207" t="s">
        <v>231</v>
      </c>
      <c r="AC3711" s="207" t="s">
        <v>3792</v>
      </c>
      <c r="AD3711" s="213">
        <v>3</v>
      </c>
    </row>
    <row r="3712" spans="28:30" x14ac:dyDescent="0.3">
      <c r="AB3712" s="207" t="s">
        <v>231</v>
      </c>
      <c r="AC3712" s="207" t="s">
        <v>3793</v>
      </c>
      <c r="AD3712" s="213">
        <v>6</v>
      </c>
    </row>
    <row r="3713" spans="28:30" x14ac:dyDescent="0.3">
      <c r="AB3713" s="207" t="s">
        <v>231</v>
      </c>
      <c r="AC3713" s="207" t="s">
        <v>3794</v>
      </c>
      <c r="AD3713" s="213">
        <v>6</v>
      </c>
    </row>
    <row r="3714" spans="28:30" x14ac:dyDescent="0.3">
      <c r="AB3714" s="207" t="s">
        <v>231</v>
      </c>
      <c r="AC3714" s="207" t="s">
        <v>3795</v>
      </c>
      <c r="AD3714" s="213">
        <v>6</v>
      </c>
    </row>
    <row r="3715" spans="28:30" x14ac:dyDescent="0.3">
      <c r="AB3715" s="207" t="s">
        <v>231</v>
      </c>
      <c r="AC3715" s="207" t="s">
        <v>3796</v>
      </c>
      <c r="AD3715" s="213">
        <v>6</v>
      </c>
    </row>
    <row r="3716" spans="28:30" x14ac:dyDescent="0.3">
      <c r="AB3716" s="207" t="s">
        <v>231</v>
      </c>
      <c r="AC3716" s="207" t="s">
        <v>3797</v>
      </c>
      <c r="AD3716" s="213">
        <v>6</v>
      </c>
    </row>
    <row r="3717" spans="28:30" x14ac:dyDescent="0.3">
      <c r="AB3717" s="207" t="s">
        <v>231</v>
      </c>
      <c r="AC3717" s="207" t="s">
        <v>3798</v>
      </c>
      <c r="AD3717" s="213">
        <v>6</v>
      </c>
    </row>
    <row r="3718" spans="28:30" x14ac:dyDescent="0.3">
      <c r="AB3718" s="207" t="s">
        <v>231</v>
      </c>
      <c r="AC3718" s="207" t="s">
        <v>1335</v>
      </c>
      <c r="AD3718" s="213">
        <v>6</v>
      </c>
    </row>
    <row r="3719" spans="28:30" x14ac:dyDescent="0.3">
      <c r="AB3719" s="207" t="s">
        <v>231</v>
      </c>
      <c r="AC3719" s="207" t="s">
        <v>3799</v>
      </c>
      <c r="AD3719" s="213">
        <v>6</v>
      </c>
    </row>
    <row r="3720" spans="28:30" x14ac:dyDescent="0.3">
      <c r="AB3720" s="207" t="s">
        <v>231</v>
      </c>
      <c r="AC3720" s="207" t="s">
        <v>3800</v>
      </c>
      <c r="AD3720" s="213">
        <v>6</v>
      </c>
    </row>
    <row r="3721" spans="28:30" x14ac:dyDescent="0.3">
      <c r="AB3721" s="207" t="s">
        <v>231</v>
      </c>
      <c r="AC3721" s="207" t="s">
        <v>3801</v>
      </c>
      <c r="AD3721" s="213">
        <v>4</v>
      </c>
    </row>
    <row r="3722" spans="28:30" x14ac:dyDescent="0.3">
      <c r="AB3722" s="207" t="s">
        <v>231</v>
      </c>
      <c r="AC3722" s="207" t="s">
        <v>3802</v>
      </c>
      <c r="AD3722" s="213">
        <v>3</v>
      </c>
    </row>
    <row r="3723" spans="28:30" x14ac:dyDescent="0.3">
      <c r="AB3723" s="207" t="s">
        <v>231</v>
      </c>
      <c r="AC3723" s="207" t="s">
        <v>3803</v>
      </c>
      <c r="AD3723" s="213">
        <v>6</v>
      </c>
    </row>
    <row r="3724" spans="28:30" x14ac:dyDescent="0.3">
      <c r="AB3724" s="207" t="s">
        <v>231</v>
      </c>
      <c r="AC3724" s="207" t="s">
        <v>3804</v>
      </c>
      <c r="AD3724" s="213">
        <v>6</v>
      </c>
    </row>
    <row r="3725" spans="28:30" x14ac:dyDescent="0.3">
      <c r="AB3725" s="207" t="s">
        <v>231</v>
      </c>
      <c r="AC3725" s="207" t="s">
        <v>3805</v>
      </c>
      <c r="AD3725" s="213">
        <v>6</v>
      </c>
    </row>
    <row r="3726" spans="28:30" x14ac:dyDescent="0.3">
      <c r="AB3726" s="207" t="s">
        <v>231</v>
      </c>
      <c r="AC3726" s="207" t="s">
        <v>3806</v>
      </c>
      <c r="AD3726" s="213">
        <v>6</v>
      </c>
    </row>
    <row r="3727" spans="28:30" x14ac:dyDescent="0.3">
      <c r="AB3727" s="207" t="s">
        <v>231</v>
      </c>
      <c r="AC3727" s="207" t="s">
        <v>3807</v>
      </c>
      <c r="AD3727" s="213">
        <v>6</v>
      </c>
    </row>
    <row r="3728" spans="28:30" x14ac:dyDescent="0.3">
      <c r="AB3728" s="207" t="s">
        <v>231</v>
      </c>
      <c r="AC3728" s="207" t="s">
        <v>3808</v>
      </c>
      <c r="AD3728" s="213">
        <v>6</v>
      </c>
    </row>
    <row r="3729" spans="28:30" x14ac:dyDescent="0.3">
      <c r="AB3729" s="207" t="s">
        <v>231</v>
      </c>
      <c r="AC3729" s="207" t="s">
        <v>3809</v>
      </c>
      <c r="AD3729" s="213">
        <v>6</v>
      </c>
    </row>
    <row r="3730" spans="28:30" x14ac:dyDescent="0.3">
      <c r="AB3730" s="207" t="s">
        <v>231</v>
      </c>
      <c r="AC3730" s="207" t="s">
        <v>3810</v>
      </c>
      <c r="AD3730" s="213">
        <v>6</v>
      </c>
    </row>
    <row r="3731" spans="28:30" x14ac:dyDescent="0.3">
      <c r="AB3731" s="207" t="s">
        <v>231</v>
      </c>
      <c r="AC3731" s="207" t="s">
        <v>3811</v>
      </c>
      <c r="AD3731" s="213">
        <v>6</v>
      </c>
    </row>
    <row r="3732" spans="28:30" x14ac:dyDescent="0.3">
      <c r="AB3732" s="207" t="s">
        <v>231</v>
      </c>
      <c r="AC3732" s="207" t="s">
        <v>3812</v>
      </c>
      <c r="AD3732" s="213">
        <v>3</v>
      </c>
    </row>
    <row r="3733" spans="28:30" x14ac:dyDescent="0.3">
      <c r="AB3733" s="207" t="s">
        <v>231</v>
      </c>
      <c r="AC3733" s="207" t="s">
        <v>3813</v>
      </c>
      <c r="AD3733" s="213">
        <v>3</v>
      </c>
    </row>
    <row r="3734" spans="28:30" x14ac:dyDescent="0.3">
      <c r="AB3734" s="207" t="s">
        <v>231</v>
      </c>
      <c r="AC3734" s="207" t="s">
        <v>3814</v>
      </c>
      <c r="AD3734" s="213">
        <v>6</v>
      </c>
    </row>
    <row r="3735" spans="28:30" x14ac:dyDescent="0.3">
      <c r="AB3735" s="207" t="s">
        <v>212</v>
      </c>
      <c r="AC3735" s="207" t="s">
        <v>3815</v>
      </c>
      <c r="AD3735" s="213">
        <v>3</v>
      </c>
    </row>
    <row r="3736" spans="28:30" x14ac:dyDescent="0.3">
      <c r="AB3736" s="207" t="s">
        <v>231</v>
      </c>
      <c r="AC3736" s="207" t="s">
        <v>3816</v>
      </c>
      <c r="AD3736" s="213">
        <v>6</v>
      </c>
    </row>
    <row r="3737" spans="28:30" x14ac:dyDescent="0.3">
      <c r="AB3737" s="207" t="s">
        <v>231</v>
      </c>
      <c r="AC3737" s="207" t="s">
        <v>3817</v>
      </c>
      <c r="AD3737" s="213">
        <v>6</v>
      </c>
    </row>
    <row r="3738" spans="28:30" x14ac:dyDescent="0.3">
      <c r="AB3738" s="207" t="s">
        <v>231</v>
      </c>
      <c r="AC3738" s="207" t="s">
        <v>3818</v>
      </c>
      <c r="AD3738" s="213">
        <v>6</v>
      </c>
    </row>
    <row r="3739" spans="28:30" x14ac:dyDescent="0.3">
      <c r="AB3739" s="207" t="s">
        <v>231</v>
      </c>
      <c r="AC3739" s="207" t="s">
        <v>3819</v>
      </c>
      <c r="AD3739" s="213">
        <v>6</v>
      </c>
    </row>
    <row r="3740" spans="28:30" x14ac:dyDescent="0.3">
      <c r="AB3740" s="207" t="s">
        <v>231</v>
      </c>
      <c r="AC3740" s="207" t="s">
        <v>3820</v>
      </c>
      <c r="AD3740" s="213">
        <v>3</v>
      </c>
    </row>
    <row r="3741" spans="28:30" x14ac:dyDescent="0.3">
      <c r="AB3741" s="207" t="s">
        <v>231</v>
      </c>
      <c r="AC3741" s="207" t="s">
        <v>3821</v>
      </c>
      <c r="AD3741" s="213">
        <v>6</v>
      </c>
    </row>
    <row r="3742" spans="28:30" x14ac:dyDescent="0.3">
      <c r="AB3742" s="207" t="s">
        <v>231</v>
      </c>
      <c r="AC3742" s="207" t="s">
        <v>3822</v>
      </c>
      <c r="AD3742" s="213">
        <v>6</v>
      </c>
    </row>
    <row r="3743" spans="28:30" x14ac:dyDescent="0.3">
      <c r="AB3743" s="207" t="s">
        <v>231</v>
      </c>
      <c r="AC3743" s="207" t="s">
        <v>3823</v>
      </c>
      <c r="AD3743" s="213">
        <v>4</v>
      </c>
    </row>
    <row r="3744" spans="28:30" x14ac:dyDescent="0.3">
      <c r="AB3744" s="207" t="s">
        <v>231</v>
      </c>
      <c r="AC3744" s="207" t="s">
        <v>3824</v>
      </c>
      <c r="AD3744" s="213">
        <v>4</v>
      </c>
    </row>
    <row r="3745" spans="28:30" x14ac:dyDescent="0.3">
      <c r="AB3745" s="207" t="s">
        <v>231</v>
      </c>
      <c r="AC3745" s="207" t="s">
        <v>3825</v>
      </c>
      <c r="AD3745" s="213">
        <v>3</v>
      </c>
    </row>
    <row r="3746" spans="28:30" x14ac:dyDescent="0.3">
      <c r="AB3746" s="207" t="s">
        <v>231</v>
      </c>
      <c r="AC3746" s="207" t="s">
        <v>3826</v>
      </c>
      <c r="AD3746" s="213">
        <v>6</v>
      </c>
    </row>
    <row r="3747" spans="28:30" x14ac:dyDescent="0.3">
      <c r="AB3747" s="207" t="s">
        <v>231</v>
      </c>
      <c r="AC3747" s="207" t="s">
        <v>3827</v>
      </c>
      <c r="AD3747" s="213">
        <v>6</v>
      </c>
    </row>
    <row r="3748" spans="28:30" x14ac:dyDescent="0.3">
      <c r="AB3748" s="207" t="s">
        <v>231</v>
      </c>
      <c r="AC3748" s="207" t="s">
        <v>3828</v>
      </c>
      <c r="AD3748" s="213">
        <v>6</v>
      </c>
    </row>
    <row r="3749" spans="28:30" x14ac:dyDescent="0.3">
      <c r="AB3749" s="207" t="s">
        <v>231</v>
      </c>
      <c r="AC3749" s="207" t="s">
        <v>2073</v>
      </c>
      <c r="AD3749" s="213">
        <v>3</v>
      </c>
    </row>
    <row r="3750" spans="28:30" x14ac:dyDescent="0.3">
      <c r="AB3750" s="207" t="s">
        <v>231</v>
      </c>
      <c r="AC3750" s="207" t="s">
        <v>3829</v>
      </c>
      <c r="AD3750" s="213">
        <v>3</v>
      </c>
    </row>
    <row r="3751" spans="28:30" x14ac:dyDescent="0.3">
      <c r="AB3751" s="207" t="s">
        <v>231</v>
      </c>
      <c r="AC3751" s="207" t="s">
        <v>3830</v>
      </c>
      <c r="AD3751" s="213">
        <v>6</v>
      </c>
    </row>
    <row r="3752" spans="28:30" x14ac:dyDescent="0.3">
      <c r="AB3752" s="207" t="s">
        <v>231</v>
      </c>
      <c r="AC3752" s="207" t="s">
        <v>3831</v>
      </c>
      <c r="AD3752" s="213">
        <v>6</v>
      </c>
    </row>
    <row r="3753" spans="28:30" x14ac:dyDescent="0.3">
      <c r="AB3753" s="207" t="s">
        <v>231</v>
      </c>
      <c r="AC3753" s="207" t="s">
        <v>3832</v>
      </c>
      <c r="AD3753" s="213">
        <v>5</v>
      </c>
    </row>
    <row r="3754" spans="28:30" x14ac:dyDescent="0.3">
      <c r="AB3754" s="207" t="s">
        <v>231</v>
      </c>
      <c r="AC3754" s="207" t="s">
        <v>3833</v>
      </c>
      <c r="AD3754" s="213">
        <v>3</v>
      </c>
    </row>
    <row r="3755" spans="28:30" x14ac:dyDescent="0.3">
      <c r="AB3755" s="207" t="s">
        <v>231</v>
      </c>
      <c r="AC3755" s="207" t="s">
        <v>3834</v>
      </c>
      <c r="AD3755" s="213">
        <v>6</v>
      </c>
    </row>
    <row r="3756" spans="28:30" x14ac:dyDescent="0.3">
      <c r="AB3756" s="207" t="s">
        <v>231</v>
      </c>
      <c r="AC3756" s="207" t="s">
        <v>3835</v>
      </c>
      <c r="AD3756" s="213">
        <v>3</v>
      </c>
    </row>
    <row r="3757" spans="28:30" x14ac:dyDescent="0.3">
      <c r="AB3757" s="207" t="s">
        <v>231</v>
      </c>
      <c r="AC3757" s="207" t="s">
        <v>316</v>
      </c>
      <c r="AD3757" s="213">
        <v>3</v>
      </c>
    </row>
    <row r="3758" spans="28:30" x14ac:dyDescent="0.3">
      <c r="AB3758" s="207" t="s">
        <v>231</v>
      </c>
      <c r="AC3758" s="207" t="s">
        <v>3836</v>
      </c>
      <c r="AD3758" s="213">
        <v>6</v>
      </c>
    </row>
    <row r="3759" spans="28:30" x14ac:dyDescent="0.3">
      <c r="AB3759" s="207" t="s">
        <v>231</v>
      </c>
      <c r="AC3759" s="207" t="s">
        <v>3837</v>
      </c>
      <c r="AD3759" s="213">
        <v>3</v>
      </c>
    </row>
    <row r="3760" spans="28:30" x14ac:dyDescent="0.3">
      <c r="AB3760" s="207" t="s">
        <v>231</v>
      </c>
      <c r="AC3760" s="207" t="s">
        <v>3838</v>
      </c>
      <c r="AD3760" s="213">
        <v>3</v>
      </c>
    </row>
    <row r="3761" spans="28:30" x14ac:dyDescent="0.3">
      <c r="AB3761" s="207" t="s">
        <v>27</v>
      </c>
      <c r="AC3761" s="207" t="s">
        <v>3839</v>
      </c>
      <c r="AD3761" s="213">
        <v>8</v>
      </c>
    </row>
    <row r="3762" spans="28:30" x14ac:dyDescent="0.3">
      <c r="AB3762" s="207" t="s">
        <v>27</v>
      </c>
      <c r="AC3762" s="207" t="s">
        <v>3840</v>
      </c>
      <c r="AD3762" s="213">
        <v>8</v>
      </c>
    </row>
    <row r="3763" spans="28:30" x14ac:dyDescent="0.3">
      <c r="AB3763" s="207" t="s">
        <v>1640</v>
      </c>
      <c r="AC3763" s="207" t="s">
        <v>3841</v>
      </c>
      <c r="AD3763" s="213">
        <v>8</v>
      </c>
    </row>
    <row r="3764" spans="28:30" x14ac:dyDescent="0.3">
      <c r="AB3764" s="207" t="s">
        <v>215</v>
      </c>
      <c r="AC3764" s="207" t="s">
        <v>3842</v>
      </c>
      <c r="AD3764" s="213">
        <v>8</v>
      </c>
    </row>
    <row r="3765" spans="28:30" x14ac:dyDescent="0.3">
      <c r="AB3765" s="207" t="s">
        <v>3843</v>
      </c>
      <c r="AC3765" s="207" t="s">
        <v>3844</v>
      </c>
      <c r="AD3765" s="213">
        <v>6</v>
      </c>
    </row>
    <row r="3766" spans="28:30" x14ac:dyDescent="0.3">
      <c r="AB3766" s="207" t="s">
        <v>3845</v>
      </c>
      <c r="AC3766" s="207" t="s">
        <v>3846</v>
      </c>
      <c r="AD3766" s="213">
        <v>8</v>
      </c>
    </row>
    <row r="3767" spans="28:30" x14ac:dyDescent="0.3">
      <c r="AB3767" s="207" t="s">
        <v>27</v>
      </c>
      <c r="AC3767" s="207" t="s">
        <v>3847</v>
      </c>
      <c r="AD3767" s="213">
        <v>8</v>
      </c>
    </row>
    <row r="3768" spans="28:30" x14ac:dyDescent="0.3">
      <c r="AB3768" s="207" t="s">
        <v>1640</v>
      </c>
      <c r="AC3768" s="207" t="s">
        <v>3848</v>
      </c>
      <c r="AD3768" s="213">
        <v>8</v>
      </c>
    </row>
    <row r="3769" spans="28:30" x14ac:dyDescent="0.3">
      <c r="AB3769" s="207" t="s">
        <v>215</v>
      </c>
      <c r="AC3769" s="207" t="s">
        <v>3849</v>
      </c>
      <c r="AD3769" s="213">
        <v>8</v>
      </c>
    </row>
    <row r="3770" spans="28:30" x14ac:dyDescent="0.3">
      <c r="AB3770" s="207" t="s">
        <v>215</v>
      </c>
      <c r="AC3770" s="207" t="s">
        <v>3850</v>
      </c>
      <c r="AD3770" s="213">
        <v>8</v>
      </c>
    </row>
    <row r="3771" spans="28:30" x14ac:dyDescent="0.3">
      <c r="AB3771" s="207" t="s">
        <v>27</v>
      </c>
      <c r="AC3771" s="207" t="s">
        <v>3851</v>
      </c>
      <c r="AD3771" s="213">
        <v>8</v>
      </c>
    </row>
    <row r="3772" spans="28:30" x14ac:dyDescent="0.3">
      <c r="AB3772" s="207" t="s">
        <v>215</v>
      </c>
      <c r="AC3772" s="207" t="s">
        <v>3852</v>
      </c>
      <c r="AD3772" s="213">
        <v>8</v>
      </c>
    </row>
    <row r="3773" spans="28:30" x14ac:dyDescent="0.3">
      <c r="AB3773" s="207" t="s">
        <v>3845</v>
      </c>
      <c r="AC3773" s="207" t="s">
        <v>3853</v>
      </c>
      <c r="AD3773" s="213">
        <v>8</v>
      </c>
    </row>
    <row r="3774" spans="28:30" x14ac:dyDescent="0.3">
      <c r="AB3774" s="207" t="s">
        <v>27</v>
      </c>
      <c r="AC3774" s="207" t="s">
        <v>3854</v>
      </c>
      <c r="AD3774" s="213">
        <v>8</v>
      </c>
    </row>
    <row r="3775" spans="28:30" x14ac:dyDescent="0.3">
      <c r="AB3775" s="207" t="s">
        <v>3845</v>
      </c>
      <c r="AC3775" s="207" t="s">
        <v>3855</v>
      </c>
      <c r="AD3775" s="213">
        <v>8</v>
      </c>
    </row>
    <row r="3776" spans="28:30" x14ac:dyDescent="0.3">
      <c r="AB3776" s="207" t="s">
        <v>1736</v>
      </c>
      <c r="AC3776" s="207" t="s">
        <v>3856</v>
      </c>
      <c r="AD3776" s="213">
        <v>8</v>
      </c>
    </row>
    <row r="3777" spans="28:30" x14ac:dyDescent="0.3">
      <c r="AB3777" s="207" t="s">
        <v>27</v>
      </c>
      <c r="AC3777" s="207" t="s">
        <v>3857</v>
      </c>
      <c r="AD3777" s="213">
        <v>8</v>
      </c>
    </row>
    <row r="3778" spans="28:30" x14ac:dyDescent="0.3">
      <c r="AB3778" s="207" t="s">
        <v>27</v>
      </c>
      <c r="AC3778" s="207" t="s">
        <v>3858</v>
      </c>
      <c r="AD3778" s="213">
        <v>8</v>
      </c>
    </row>
    <row r="3779" spans="28:30" x14ac:dyDescent="0.3">
      <c r="AB3779" s="207" t="s">
        <v>1640</v>
      </c>
      <c r="AC3779" s="207" t="s">
        <v>3859</v>
      </c>
      <c r="AD3779" s="213">
        <v>8</v>
      </c>
    </row>
    <row r="3780" spans="28:30" x14ac:dyDescent="0.3">
      <c r="AB3780" s="207" t="s">
        <v>1736</v>
      </c>
      <c r="AC3780" s="207" t="s">
        <v>3860</v>
      </c>
      <c r="AD3780" s="213">
        <v>8</v>
      </c>
    </row>
    <row r="3781" spans="28:30" x14ac:dyDescent="0.3">
      <c r="AB3781" s="207" t="s">
        <v>27</v>
      </c>
      <c r="AC3781" s="207" t="s">
        <v>3861</v>
      </c>
      <c r="AD3781" s="213">
        <v>8</v>
      </c>
    </row>
    <row r="3782" spans="28:30" x14ac:dyDescent="0.3">
      <c r="AB3782" s="207" t="s">
        <v>27</v>
      </c>
      <c r="AC3782" s="207" t="s">
        <v>3862</v>
      </c>
      <c r="AD3782" s="213">
        <v>8</v>
      </c>
    </row>
    <row r="3783" spans="28:30" x14ac:dyDescent="0.3">
      <c r="AB3783" s="207" t="s">
        <v>27</v>
      </c>
      <c r="AC3783" s="207" t="s">
        <v>3863</v>
      </c>
      <c r="AD3783" s="213">
        <v>8</v>
      </c>
    </row>
    <row r="3784" spans="28:30" x14ac:dyDescent="0.3">
      <c r="AB3784" s="207" t="s">
        <v>3845</v>
      </c>
      <c r="AC3784" s="207" t="s">
        <v>3864</v>
      </c>
      <c r="AD3784" s="213">
        <v>8</v>
      </c>
    </row>
    <row r="3785" spans="28:30" x14ac:dyDescent="0.3">
      <c r="AB3785" s="207" t="s">
        <v>3845</v>
      </c>
      <c r="AC3785" s="207" t="s">
        <v>3865</v>
      </c>
      <c r="AD3785" s="213">
        <v>8</v>
      </c>
    </row>
    <row r="3786" spans="28:30" x14ac:dyDescent="0.3">
      <c r="AB3786" s="207" t="s">
        <v>27</v>
      </c>
      <c r="AC3786" s="207" t="s">
        <v>3866</v>
      </c>
      <c r="AD3786" s="213">
        <v>8</v>
      </c>
    </row>
    <row r="3787" spans="28:30" x14ac:dyDescent="0.3">
      <c r="AB3787" s="207" t="s">
        <v>371</v>
      </c>
      <c r="AC3787" s="207" t="s">
        <v>3867</v>
      </c>
      <c r="AD3787" s="213">
        <v>8</v>
      </c>
    </row>
    <row r="3788" spans="28:30" x14ac:dyDescent="0.3">
      <c r="AB3788" s="207" t="s">
        <v>3845</v>
      </c>
      <c r="AC3788" s="207" t="s">
        <v>3868</v>
      </c>
      <c r="AD3788" s="213">
        <v>8</v>
      </c>
    </row>
    <row r="3789" spans="28:30" x14ac:dyDescent="0.3">
      <c r="AB3789" s="207" t="s">
        <v>27</v>
      </c>
      <c r="AC3789" s="207" t="s">
        <v>3869</v>
      </c>
      <c r="AD3789" s="213">
        <v>8</v>
      </c>
    </row>
    <row r="3790" spans="28:30" x14ac:dyDescent="0.3">
      <c r="AB3790" s="207" t="s">
        <v>3845</v>
      </c>
      <c r="AC3790" s="207" t="s">
        <v>3870</v>
      </c>
      <c r="AD3790" s="213">
        <v>8</v>
      </c>
    </row>
    <row r="3791" spans="28:30" x14ac:dyDescent="0.3">
      <c r="AB3791" s="207" t="s">
        <v>215</v>
      </c>
      <c r="AC3791" s="207" t="s">
        <v>3871</v>
      </c>
      <c r="AD3791" s="213">
        <v>8</v>
      </c>
    </row>
    <row r="3792" spans="28:30" x14ac:dyDescent="0.3">
      <c r="AB3792" s="207" t="s">
        <v>1736</v>
      </c>
      <c r="AC3792" s="207" t="s">
        <v>3872</v>
      </c>
      <c r="AD3792" s="213">
        <v>8</v>
      </c>
    </row>
    <row r="3793" spans="28:30" x14ac:dyDescent="0.3">
      <c r="AB3793" s="207" t="s">
        <v>215</v>
      </c>
      <c r="AC3793" s="207" t="s">
        <v>3873</v>
      </c>
      <c r="AD3793" s="213">
        <v>8</v>
      </c>
    </row>
    <row r="3794" spans="28:30" x14ac:dyDescent="0.3">
      <c r="AB3794" s="207" t="s">
        <v>1640</v>
      </c>
      <c r="AC3794" s="207" t="s">
        <v>3874</v>
      </c>
      <c r="AD3794" s="213">
        <v>8</v>
      </c>
    </row>
    <row r="3795" spans="28:30" x14ac:dyDescent="0.3">
      <c r="AB3795" s="207" t="s">
        <v>3845</v>
      </c>
      <c r="AC3795" s="207" t="s">
        <v>3875</v>
      </c>
      <c r="AD3795" s="213">
        <v>8</v>
      </c>
    </row>
    <row r="3796" spans="28:30" x14ac:dyDescent="0.3">
      <c r="AB3796" s="207" t="s">
        <v>1640</v>
      </c>
      <c r="AC3796" s="207" t="s">
        <v>3876</v>
      </c>
      <c r="AD3796" s="213">
        <v>8</v>
      </c>
    </row>
    <row r="3797" spans="28:30" x14ac:dyDescent="0.3">
      <c r="AB3797" s="207" t="s">
        <v>1640</v>
      </c>
      <c r="AC3797" s="207" t="s">
        <v>3877</v>
      </c>
      <c r="AD3797" s="213">
        <v>8</v>
      </c>
    </row>
    <row r="3798" spans="28:30" x14ac:dyDescent="0.3">
      <c r="AB3798" s="207" t="s">
        <v>1640</v>
      </c>
      <c r="AC3798" s="207" t="s">
        <v>3878</v>
      </c>
      <c r="AD3798" s="213">
        <v>8</v>
      </c>
    </row>
    <row r="3799" spans="28:30" x14ac:dyDescent="0.3">
      <c r="AB3799" s="207" t="s">
        <v>27</v>
      </c>
      <c r="AC3799" s="207" t="s">
        <v>3879</v>
      </c>
      <c r="AD3799" s="213">
        <v>8</v>
      </c>
    </row>
    <row r="3800" spans="28:30" x14ac:dyDescent="0.3">
      <c r="AB3800" s="207" t="s">
        <v>3845</v>
      </c>
      <c r="AC3800" s="207" t="s">
        <v>3880</v>
      </c>
      <c r="AD3800" s="213">
        <v>8</v>
      </c>
    </row>
    <row r="3801" spans="28:30" x14ac:dyDescent="0.3">
      <c r="AB3801" s="207" t="s">
        <v>1916</v>
      </c>
      <c r="AC3801" s="207" t="s">
        <v>257</v>
      </c>
      <c r="AD3801" s="213">
        <v>8</v>
      </c>
    </row>
    <row r="3802" spans="28:30" x14ac:dyDescent="0.3">
      <c r="AB3802" s="207" t="s">
        <v>3845</v>
      </c>
      <c r="AC3802" s="207" t="s">
        <v>3881</v>
      </c>
      <c r="AD3802" s="213">
        <v>8</v>
      </c>
    </row>
    <row r="3803" spans="28:30" x14ac:dyDescent="0.3">
      <c r="AB3803" s="207" t="s">
        <v>3845</v>
      </c>
      <c r="AC3803" s="207" t="s">
        <v>3551</v>
      </c>
      <c r="AD3803" s="213">
        <v>8</v>
      </c>
    </row>
    <row r="3804" spans="28:30" x14ac:dyDescent="0.3">
      <c r="AB3804" s="207" t="s">
        <v>1916</v>
      </c>
      <c r="AC3804" s="207" t="s">
        <v>3882</v>
      </c>
      <c r="AD3804" s="213">
        <v>8</v>
      </c>
    </row>
    <row r="3805" spans="28:30" x14ac:dyDescent="0.3">
      <c r="AB3805" s="207" t="s">
        <v>1640</v>
      </c>
      <c r="AC3805" s="207" t="s">
        <v>3883</v>
      </c>
      <c r="AD3805" s="213">
        <v>8</v>
      </c>
    </row>
    <row r="3806" spans="28:30" x14ac:dyDescent="0.3">
      <c r="AB3806" s="207" t="s">
        <v>1640</v>
      </c>
      <c r="AC3806" s="207" t="s">
        <v>3884</v>
      </c>
      <c r="AD3806" s="213">
        <v>8</v>
      </c>
    </row>
    <row r="3807" spans="28:30" x14ac:dyDescent="0.3">
      <c r="AB3807" s="207" t="s">
        <v>1640</v>
      </c>
      <c r="AC3807" s="207" t="s">
        <v>1622</v>
      </c>
      <c r="AD3807" s="213">
        <v>8</v>
      </c>
    </row>
    <row r="3808" spans="28:30" x14ac:dyDescent="0.3">
      <c r="AB3808" s="207" t="s">
        <v>3845</v>
      </c>
      <c r="AC3808" s="207" t="s">
        <v>3885</v>
      </c>
      <c r="AD3808" s="213">
        <v>8</v>
      </c>
    </row>
    <row r="3809" spans="28:30" x14ac:dyDescent="0.3">
      <c r="AB3809" s="207" t="s">
        <v>1640</v>
      </c>
      <c r="AC3809" s="207" t="s">
        <v>3886</v>
      </c>
      <c r="AD3809" s="213">
        <v>8</v>
      </c>
    </row>
    <row r="3810" spans="28:30" x14ac:dyDescent="0.3">
      <c r="AB3810" s="207" t="s">
        <v>27</v>
      </c>
      <c r="AC3810" s="207" t="s">
        <v>3887</v>
      </c>
      <c r="AD3810" s="213">
        <v>8</v>
      </c>
    </row>
    <row r="3811" spans="28:30" x14ac:dyDescent="0.3">
      <c r="AB3811" s="207" t="s">
        <v>1640</v>
      </c>
      <c r="AC3811" s="207" t="s">
        <v>3888</v>
      </c>
      <c r="AD3811" s="213">
        <v>8</v>
      </c>
    </row>
    <row r="3812" spans="28:30" x14ac:dyDescent="0.3">
      <c r="AB3812" s="207" t="s">
        <v>1640</v>
      </c>
      <c r="AC3812" s="207" t="s">
        <v>3889</v>
      </c>
      <c r="AD3812" s="213">
        <v>8</v>
      </c>
    </row>
    <row r="3813" spans="28:30" x14ac:dyDescent="0.3">
      <c r="AB3813" s="207" t="s">
        <v>1736</v>
      </c>
      <c r="AC3813" s="207" t="s">
        <v>3890</v>
      </c>
      <c r="AD3813" s="213">
        <v>8</v>
      </c>
    </row>
    <row r="3814" spans="28:30" x14ac:dyDescent="0.3">
      <c r="AB3814" s="207" t="s">
        <v>27</v>
      </c>
      <c r="AC3814" s="207" t="s">
        <v>3891</v>
      </c>
      <c r="AD3814" s="213">
        <v>8</v>
      </c>
    </row>
    <row r="3815" spans="28:30" x14ac:dyDescent="0.3">
      <c r="AB3815" s="207" t="s">
        <v>27</v>
      </c>
      <c r="AC3815" s="207" t="s">
        <v>3892</v>
      </c>
      <c r="AD3815" s="213">
        <v>8</v>
      </c>
    </row>
    <row r="3816" spans="28:30" x14ac:dyDescent="0.3">
      <c r="AB3816" s="207" t="s">
        <v>1640</v>
      </c>
      <c r="AC3816" s="207" t="s">
        <v>3893</v>
      </c>
      <c r="AD3816" s="213">
        <v>8</v>
      </c>
    </row>
    <row r="3817" spans="28:30" x14ac:dyDescent="0.3">
      <c r="AB3817" s="207" t="s">
        <v>1916</v>
      </c>
      <c r="AC3817" s="207" t="s">
        <v>3894</v>
      </c>
      <c r="AD3817" s="213">
        <v>8</v>
      </c>
    </row>
    <row r="3818" spans="28:30" x14ac:dyDescent="0.3">
      <c r="AB3818" s="207" t="s">
        <v>3845</v>
      </c>
      <c r="AC3818" s="207" t="s">
        <v>3895</v>
      </c>
      <c r="AD3818" s="213">
        <v>8</v>
      </c>
    </row>
    <row r="3819" spans="28:30" x14ac:dyDescent="0.3">
      <c r="AB3819" s="207" t="s">
        <v>1640</v>
      </c>
      <c r="AC3819" s="207" t="s">
        <v>3896</v>
      </c>
      <c r="AD3819" s="213">
        <v>8</v>
      </c>
    </row>
    <row r="3820" spans="28:30" x14ac:dyDescent="0.3">
      <c r="AB3820" s="207" t="s">
        <v>1640</v>
      </c>
      <c r="AC3820" s="207" t="s">
        <v>3897</v>
      </c>
      <c r="AD3820" s="213">
        <v>8</v>
      </c>
    </row>
    <row r="3821" spans="28:30" x14ac:dyDescent="0.3">
      <c r="AB3821" s="207" t="s">
        <v>371</v>
      </c>
      <c r="AC3821" s="207" t="s">
        <v>3898</v>
      </c>
      <c r="AD3821" s="213">
        <v>8</v>
      </c>
    </row>
    <row r="3822" spans="28:30" x14ac:dyDescent="0.3">
      <c r="AB3822" s="207" t="s">
        <v>1640</v>
      </c>
      <c r="AC3822" s="207" t="s">
        <v>3899</v>
      </c>
      <c r="AD3822" s="213">
        <v>8</v>
      </c>
    </row>
    <row r="3823" spans="28:30" x14ac:dyDescent="0.3">
      <c r="AB3823" s="207" t="s">
        <v>1916</v>
      </c>
      <c r="AC3823" s="207" t="s">
        <v>3900</v>
      </c>
      <c r="AD3823" s="213">
        <v>8</v>
      </c>
    </row>
    <row r="3824" spans="28:30" x14ac:dyDescent="0.3">
      <c r="AB3824" s="207" t="s">
        <v>215</v>
      </c>
      <c r="AC3824" s="207" t="s">
        <v>3901</v>
      </c>
      <c r="AD3824" s="213">
        <v>8</v>
      </c>
    </row>
    <row r="3825" spans="28:30" x14ac:dyDescent="0.3">
      <c r="AB3825" s="207" t="s">
        <v>27</v>
      </c>
      <c r="AC3825" s="207" t="s">
        <v>3902</v>
      </c>
      <c r="AD3825" s="213">
        <v>8</v>
      </c>
    </row>
    <row r="3826" spans="28:30" x14ac:dyDescent="0.3">
      <c r="AB3826" s="207" t="s">
        <v>1640</v>
      </c>
      <c r="AC3826" s="207" t="s">
        <v>3903</v>
      </c>
      <c r="AD3826" s="213">
        <v>8</v>
      </c>
    </row>
    <row r="3827" spans="28:30" x14ac:dyDescent="0.3">
      <c r="AB3827" s="207" t="s">
        <v>27</v>
      </c>
      <c r="AC3827" s="207" t="s">
        <v>26</v>
      </c>
      <c r="AD3827" s="213">
        <v>8</v>
      </c>
    </row>
    <row r="3828" spans="28:30" x14ac:dyDescent="0.3">
      <c r="AB3828" s="207" t="s">
        <v>1916</v>
      </c>
      <c r="AC3828" s="207" t="s">
        <v>3904</v>
      </c>
      <c r="AD3828" s="213">
        <v>8</v>
      </c>
    </row>
    <row r="3829" spans="28:30" x14ac:dyDescent="0.3">
      <c r="AB3829" s="207" t="s">
        <v>27</v>
      </c>
      <c r="AC3829" s="207" t="s">
        <v>3905</v>
      </c>
      <c r="AD3829" s="213">
        <v>8</v>
      </c>
    </row>
    <row r="3830" spans="28:30" x14ac:dyDescent="0.3">
      <c r="AB3830" s="207" t="s">
        <v>3845</v>
      </c>
      <c r="AC3830" s="207" t="s">
        <v>3906</v>
      </c>
      <c r="AD3830" s="213">
        <v>8</v>
      </c>
    </row>
    <row r="3831" spans="28:30" x14ac:dyDescent="0.3">
      <c r="AB3831" s="207" t="s">
        <v>3845</v>
      </c>
      <c r="AC3831" s="207" t="s">
        <v>3907</v>
      </c>
      <c r="AD3831" s="213">
        <v>8</v>
      </c>
    </row>
    <row r="3832" spans="28:30" x14ac:dyDescent="0.3">
      <c r="AB3832" s="207" t="s">
        <v>27</v>
      </c>
      <c r="AC3832" s="207" t="s">
        <v>3908</v>
      </c>
      <c r="AD3832" s="213">
        <v>8</v>
      </c>
    </row>
    <row r="3833" spans="28:30" x14ac:dyDescent="0.3">
      <c r="AB3833" s="207" t="s">
        <v>1736</v>
      </c>
      <c r="AC3833" s="207" t="s">
        <v>3909</v>
      </c>
      <c r="AD3833" s="213">
        <v>8</v>
      </c>
    </row>
    <row r="3834" spans="28:30" x14ac:dyDescent="0.3">
      <c r="AB3834" s="207" t="s">
        <v>1640</v>
      </c>
      <c r="AC3834" s="207" t="s">
        <v>3910</v>
      </c>
      <c r="AD3834" s="213">
        <v>8</v>
      </c>
    </row>
    <row r="3835" spans="28:30" x14ac:dyDescent="0.3">
      <c r="AB3835" s="207" t="s">
        <v>1640</v>
      </c>
      <c r="AC3835" s="207" t="s">
        <v>3911</v>
      </c>
      <c r="AD3835" s="213">
        <v>8</v>
      </c>
    </row>
    <row r="3836" spans="28:30" x14ac:dyDescent="0.3">
      <c r="AB3836" s="207" t="s">
        <v>27</v>
      </c>
      <c r="AC3836" s="207" t="s">
        <v>3912</v>
      </c>
      <c r="AD3836" s="213">
        <v>8</v>
      </c>
    </row>
    <row r="3837" spans="28:30" x14ac:dyDescent="0.3">
      <c r="AB3837" s="207" t="s">
        <v>27</v>
      </c>
      <c r="AC3837" s="207" t="s">
        <v>3913</v>
      </c>
      <c r="AD3837" s="213">
        <v>8</v>
      </c>
    </row>
    <row r="3838" spans="28:30" x14ac:dyDescent="0.3">
      <c r="AB3838" s="207" t="s">
        <v>27</v>
      </c>
      <c r="AC3838" s="207" t="s">
        <v>3914</v>
      </c>
      <c r="AD3838" s="213">
        <v>8</v>
      </c>
    </row>
    <row r="3839" spans="28:30" x14ac:dyDescent="0.3">
      <c r="AB3839" s="207" t="s">
        <v>27</v>
      </c>
      <c r="AC3839" s="207" t="s">
        <v>3915</v>
      </c>
      <c r="AD3839" s="213">
        <v>8</v>
      </c>
    </row>
    <row r="3840" spans="28:30" x14ac:dyDescent="0.3">
      <c r="AB3840" s="207" t="s">
        <v>27</v>
      </c>
      <c r="AC3840" s="207" t="s">
        <v>3916</v>
      </c>
      <c r="AD3840" s="213">
        <v>8</v>
      </c>
    </row>
    <row r="3841" spans="28:30" x14ac:dyDescent="0.3">
      <c r="AB3841" s="207" t="s">
        <v>1916</v>
      </c>
      <c r="AC3841" s="207" t="s">
        <v>3917</v>
      </c>
      <c r="AD3841" s="213">
        <v>8</v>
      </c>
    </row>
    <row r="3842" spans="28:30" x14ac:dyDescent="0.3">
      <c r="AB3842" s="207" t="s">
        <v>1916</v>
      </c>
      <c r="AC3842" s="207" t="s">
        <v>3918</v>
      </c>
      <c r="AD3842" s="213">
        <v>8</v>
      </c>
    </row>
    <row r="3843" spans="28:30" x14ac:dyDescent="0.3">
      <c r="AB3843" s="207" t="s">
        <v>27</v>
      </c>
      <c r="AC3843" s="207" t="s">
        <v>3919</v>
      </c>
      <c r="AD3843" s="213">
        <v>8</v>
      </c>
    </row>
    <row r="3844" spans="28:30" x14ac:dyDescent="0.3">
      <c r="AB3844" s="207" t="s">
        <v>1640</v>
      </c>
      <c r="AC3844" s="207" t="s">
        <v>3920</v>
      </c>
      <c r="AD3844" s="213">
        <v>8</v>
      </c>
    </row>
    <row r="3845" spans="28:30" x14ac:dyDescent="0.3">
      <c r="AB3845" s="207" t="s">
        <v>215</v>
      </c>
      <c r="AC3845" s="207" t="s">
        <v>3921</v>
      </c>
      <c r="AD3845" s="213">
        <v>8</v>
      </c>
    </row>
    <row r="3846" spans="28:30" x14ac:dyDescent="0.3">
      <c r="AB3846" s="207" t="s">
        <v>1916</v>
      </c>
      <c r="AC3846" s="207" t="s">
        <v>3922</v>
      </c>
      <c r="AD3846" s="213">
        <v>8</v>
      </c>
    </row>
    <row r="3847" spans="28:30" x14ac:dyDescent="0.3">
      <c r="AB3847" s="207" t="s">
        <v>3845</v>
      </c>
      <c r="AC3847" s="207" t="s">
        <v>3923</v>
      </c>
      <c r="AD3847" s="213">
        <v>8</v>
      </c>
    </row>
    <row r="3848" spans="28:30" x14ac:dyDescent="0.3">
      <c r="AB3848" s="207" t="s">
        <v>1640</v>
      </c>
      <c r="AC3848" s="207" t="s">
        <v>3924</v>
      </c>
      <c r="AD3848" s="213">
        <v>8</v>
      </c>
    </row>
    <row r="3849" spans="28:30" x14ac:dyDescent="0.3">
      <c r="AB3849" s="207" t="s">
        <v>204</v>
      </c>
      <c r="AC3849" s="207" t="s">
        <v>3925</v>
      </c>
      <c r="AD3849" s="213">
        <v>8</v>
      </c>
    </row>
    <row r="3850" spans="28:30" x14ac:dyDescent="0.3">
      <c r="AB3850" s="207" t="s">
        <v>1640</v>
      </c>
      <c r="AC3850" s="207" t="s">
        <v>3926</v>
      </c>
      <c r="AD3850" s="213">
        <v>8</v>
      </c>
    </row>
    <row r="3851" spans="28:30" x14ac:dyDescent="0.3">
      <c r="AB3851" s="207" t="s">
        <v>1949</v>
      </c>
      <c r="AC3851" s="207" t="s">
        <v>3927</v>
      </c>
      <c r="AD3851" s="213">
        <v>7</v>
      </c>
    </row>
    <row r="3852" spans="28:30" x14ac:dyDescent="0.3">
      <c r="AB3852" s="207" t="s">
        <v>27</v>
      </c>
      <c r="AC3852" s="207" t="s">
        <v>3928</v>
      </c>
      <c r="AD3852" s="213">
        <v>8</v>
      </c>
    </row>
    <row r="3853" spans="28:30" x14ac:dyDescent="0.3">
      <c r="AB3853" s="207" t="s">
        <v>3845</v>
      </c>
      <c r="AC3853" s="207" t="s">
        <v>3929</v>
      </c>
      <c r="AD3853" s="213">
        <v>8</v>
      </c>
    </row>
    <row r="3854" spans="28:30" x14ac:dyDescent="0.3">
      <c r="AB3854" s="207" t="s">
        <v>1736</v>
      </c>
      <c r="AC3854" s="207" t="s">
        <v>3930</v>
      </c>
      <c r="AD3854" s="213">
        <v>8</v>
      </c>
    </row>
    <row r="3855" spans="28:30" x14ac:dyDescent="0.3">
      <c r="AB3855" s="207" t="s">
        <v>1640</v>
      </c>
      <c r="AC3855" s="207" t="s">
        <v>3931</v>
      </c>
      <c r="AD3855" s="213">
        <v>8</v>
      </c>
    </row>
    <row r="3856" spans="28:30" x14ac:dyDescent="0.3">
      <c r="AB3856" s="207" t="s">
        <v>3845</v>
      </c>
      <c r="AC3856" s="207" t="s">
        <v>3932</v>
      </c>
      <c r="AD3856" s="213">
        <v>8</v>
      </c>
    </row>
    <row r="3857" spans="28:30" x14ac:dyDescent="0.3">
      <c r="AB3857" s="207" t="s">
        <v>27</v>
      </c>
      <c r="AC3857" s="207" t="s">
        <v>3933</v>
      </c>
      <c r="AD3857" s="213">
        <v>8</v>
      </c>
    </row>
    <row r="3858" spans="28:30" x14ac:dyDescent="0.3">
      <c r="AB3858" s="207" t="s">
        <v>1640</v>
      </c>
      <c r="AC3858" s="207" t="s">
        <v>3934</v>
      </c>
      <c r="AD3858" s="213">
        <v>8</v>
      </c>
    </row>
    <row r="3859" spans="28:30" x14ac:dyDescent="0.3">
      <c r="AB3859" s="207" t="s">
        <v>371</v>
      </c>
      <c r="AC3859" s="207" t="s">
        <v>3935</v>
      </c>
      <c r="AD3859" s="213">
        <v>8</v>
      </c>
    </row>
    <row r="3860" spans="28:30" x14ac:dyDescent="0.3">
      <c r="AB3860" s="207" t="s">
        <v>204</v>
      </c>
      <c r="AC3860" s="207" t="s">
        <v>3936</v>
      </c>
      <c r="AD3860" s="213">
        <v>8</v>
      </c>
    </row>
    <row r="3861" spans="28:30" x14ac:dyDescent="0.3">
      <c r="AB3861" s="207" t="s">
        <v>3845</v>
      </c>
      <c r="AC3861" s="207" t="s">
        <v>3937</v>
      </c>
      <c r="AD3861" s="213">
        <v>8</v>
      </c>
    </row>
    <row r="3862" spans="28:30" x14ac:dyDescent="0.3">
      <c r="AB3862" s="207" t="s">
        <v>1916</v>
      </c>
      <c r="AC3862" s="207" t="s">
        <v>3938</v>
      </c>
      <c r="AD3862" s="213">
        <v>8</v>
      </c>
    </row>
    <row r="3863" spans="28:30" x14ac:dyDescent="0.3">
      <c r="AB3863" s="207" t="s">
        <v>1640</v>
      </c>
      <c r="AC3863" s="207" t="s">
        <v>3939</v>
      </c>
      <c r="AD3863" s="213">
        <v>8</v>
      </c>
    </row>
    <row r="3864" spans="28:30" x14ac:dyDescent="0.3">
      <c r="AB3864" s="207" t="s">
        <v>1640</v>
      </c>
      <c r="AC3864" s="207" t="s">
        <v>3940</v>
      </c>
      <c r="AD3864" s="213">
        <v>8</v>
      </c>
    </row>
    <row r="3865" spans="28:30" x14ac:dyDescent="0.3">
      <c r="AB3865" s="207" t="s">
        <v>1916</v>
      </c>
      <c r="AC3865" s="207" t="s">
        <v>3941</v>
      </c>
      <c r="AD3865" s="213">
        <v>8</v>
      </c>
    </row>
    <row r="3866" spans="28:30" x14ac:dyDescent="0.3">
      <c r="AB3866" s="207" t="s">
        <v>1916</v>
      </c>
      <c r="AC3866" s="207" t="s">
        <v>3942</v>
      </c>
      <c r="AD3866" s="213">
        <v>8</v>
      </c>
    </row>
    <row r="3867" spans="28:30" x14ac:dyDescent="0.3">
      <c r="AB3867" s="207" t="s">
        <v>204</v>
      </c>
      <c r="AC3867" s="207" t="s">
        <v>3943</v>
      </c>
      <c r="AD3867" s="213">
        <v>8</v>
      </c>
    </row>
    <row r="3868" spans="28:30" x14ac:dyDescent="0.3">
      <c r="AB3868" s="207" t="s">
        <v>1916</v>
      </c>
      <c r="AC3868" s="207" t="s">
        <v>3944</v>
      </c>
      <c r="AD3868" s="213">
        <v>8</v>
      </c>
    </row>
    <row r="3869" spans="28:30" x14ac:dyDescent="0.3">
      <c r="AB3869" s="207" t="s">
        <v>1736</v>
      </c>
      <c r="AC3869" s="207" t="s">
        <v>3945</v>
      </c>
      <c r="AD3869" s="213">
        <v>8</v>
      </c>
    </row>
    <row r="3870" spans="28:30" x14ac:dyDescent="0.3">
      <c r="AB3870" s="207" t="s">
        <v>1736</v>
      </c>
      <c r="AC3870" s="207" t="s">
        <v>3946</v>
      </c>
      <c r="AD3870" s="213">
        <v>8</v>
      </c>
    </row>
    <row r="3871" spans="28:30" x14ac:dyDescent="0.3">
      <c r="AB3871" s="207" t="s">
        <v>1640</v>
      </c>
      <c r="AC3871" s="207" t="s">
        <v>3947</v>
      </c>
      <c r="AD3871" s="213">
        <v>8</v>
      </c>
    </row>
    <row r="3872" spans="28:30" x14ac:dyDescent="0.3">
      <c r="AB3872" s="207" t="s">
        <v>1916</v>
      </c>
      <c r="AC3872" s="207" t="s">
        <v>3948</v>
      </c>
      <c r="AD3872" s="213">
        <v>8</v>
      </c>
    </row>
    <row r="3873" spans="28:30" x14ac:dyDescent="0.3">
      <c r="AB3873" s="207" t="s">
        <v>1640</v>
      </c>
      <c r="AC3873" s="207" t="s">
        <v>3949</v>
      </c>
      <c r="AD3873" s="213">
        <v>8</v>
      </c>
    </row>
    <row r="3874" spans="28:30" x14ac:dyDescent="0.3">
      <c r="AB3874" s="207" t="s">
        <v>1640</v>
      </c>
      <c r="AC3874" s="207" t="s">
        <v>3950</v>
      </c>
      <c r="AD3874" s="213">
        <v>8</v>
      </c>
    </row>
    <row r="3875" spans="28:30" x14ac:dyDescent="0.3">
      <c r="AB3875" s="207" t="s">
        <v>3845</v>
      </c>
      <c r="AC3875" s="207" t="s">
        <v>3951</v>
      </c>
      <c r="AD3875" s="213">
        <v>8</v>
      </c>
    </row>
    <row r="3876" spans="28:30" x14ac:dyDescent="0.3">
      <c r="AB3876" s="207" t="s">
        <v>204</v>
      </c>
      <c r="AC3876" s="207" t="s">
        <v>3952</v>
      </c>
      <c r="AD3876" s="213">
        <v>8</v>
      </c>
    </row>
    <row r="3877" spans="28:30" x14ac:dyDescent="0.3">
      <c r="AB3877" s="207" t="s">
        <v>1667</v>
      </c>
      <c r="AC3877" s="207" t="s">
        <v>3953</v>
      </c>
      <c r="AD3877" s="213">
        <v>8</v>
      </c>
    </row>
    <row r="3878" spans="28:30" x14ac:dyDescent="0.3">
      <c r="AB3878" s="207" t="s">
        <v>1736</v>
      </c>
      <c r="AC3878" s="207" t="s">
        <v>3954</v>
      </c>
      <c r="AD3878" s="213">
        <v>8</v>
      </c>
    </row>
    <row r="3879" spans="28:30" x14ac:dyDescent="0.3">
      <c r="AB3879" s="207" t="s">
        <v>1916</v>
      </c>
      <c r="AC3879" s="207" t="s">
        <v>3955</v>
      </c>
      <c r="AD3879" s="213">
        <v>8</v>
      </c>
    </row>
    <row r="3880" spans="28:30" x14ac:dyDescent="0.3">
      <c r="AB3880" s="207" t="s">
        <v>1713</v>
      </c>
      <c r="AC3880" s="207" t="s">
        <v>1981</v>
      </c>
      <c r="AD3880" s="213">
        <v>7</v>
      </c>
    </row>
    <row r="3881" spans="28:30" x14ac:dyDescent="0.3">
      <c r="AB3881" s="207" t="s">
        <v>3845</v>
      </c>
      <c r="AC3881" s="207" t="s">
        <v>3956</v>
      </c>
      <c r="AD3881" s="213">
        <v>8</v>
      </c>
    </row>
    <row r="3882" spans="28:30" x14ac:dyDescent="0.3">
      <c r="AB3882" s="207" t="s">
        <v>1640</v>
      </c>
      <c r="AC3882" s="207" t="s">
        <v>3957</v>
      </c>
      <c r="AD3882" s="213">
        <v>8</v>
      </c>
    </row>
    <row r="3883" spans="28:30" x14ac:dyDescent="0.3">
      <c r="AB3883" s="207" t="s">
        <v>1640</v>
      </c>
      <c r="AC3883" s="207" t="s">
        <v>3958</v>
      </c>
      <c r="AD3883" s="213">
        <v>7</v>
      </c>
    </row>
    <row r="3884" spans="28:30" x14ac:dyDescent="0.3">
      <c r="AB3884" s="207" t="s">
        <v>1640</v>
      </c>
      <c r="AC3884" s="207" t="s">
        <v>3959</v>
      </c>
      <c r="AD3884" s="213">
        <v>8</v>
      </c>
    </row>
    <row r="3885" spans="28:30" x14ac:dyDescent="0.3">
      <c r="AB3885" s="207" t="s">
        <v>1916</v>
      </c>
      <c r="AC3885" s="207" t="s">
        <v>3960</v>
      </c>
      <c r="AD3885" s="213">
        <v>8</v>
      </c>
    </row>
    <row r="3886" spans="28:30" x14ac:dyDescent="0.3">
      <c r="AB3886" s="207" t="s">
        <v>27</v>
      </c>
      <c r="AC3886" s="207" t="s">
        <v>3961</v>
      </c>
      <c r="AD3886" s="213">
        <v>8</v>
      </c>
    </row>
    <row r="3887" spans="28:30" x14ac:dyDescent="0.3">
      <c r="AB3887" s="207" t="s">
        <v>204</v>
      </c>
      <c r="AC3887" s="207" t="s">
        <v>3962</v>
      </c>
      <c r="AD3887" s="213">
        <v>8</v>
      </c>
    </row>
    <row r="3888" spans="28:30" x14ac:dyDescent="0.3">
      <c r="AB3888" s="207" t="s">
        <v>3845</v>
      </c>
      <c r="AC3888" s="207" t="s">
        <v>3963</v>
      </c>
      <c r="AD3888" s="213">
        <v>8</v>
      </c>
    </row>
    <row r="3889" spans="28:30" x14ac:dyDescent="0.3">
      <c r="AB3889" s="207" t="s">
        <v>1667</v>
      </c>
      <c r="AC3889" s="207" t="s">
        <v>3964</v>
      </c>
      <c r="AD3889" s="213">
        <v>8</v>
      </c>
    </row>
    <row r="3890" spans="28:30" x14ac:dyDescent="0.3">
      <c r="AB3890" s="207" t="s">
        <v>1640</v>
      </c>
      <c r="AC3890" s="207" t="s">
        <v>3965</v>
      </c>
      <c r="AD3890" s="213">
        <v>8</v>
      </c>
    </row>
    <row r="3891" spans="28:30" x14ac:dyDescent="0.3">
      <c r="AB3891" s="207" t="s">
        <v>3845</v>
      </c>
      <c r="AC3891" s="207" t="s">
        <v>3966</v>
      </c>
      <c r="AD3891" s="213">
        <v>8</v>
      </c>
    </row>
    <row r="3892" spans="28:30" x14ac:dyDescent="0.3">
      <c r="AB3892" s="207" t="s">
        <v>3845</v>
      </c>
      <c r="AC3892" s="207" t="s">
        <v>2498</v>
      </c>
      <c r="AD3892" s="213">
        <v>8</v>
      </c>
    </row>
    <row r="3893" spans="28:30" x14ac:dyDescent="0.3">
      <c r="AB3893" s="207" t="s">
        <v>1916</v>
      </c>
      <c r="AC3893" s="207" t="s">
        <v>3967</v>
      </c>
      <c r="AD3893" s="213">
        <v>8</v>
      </c>
    </row>
    <row r="3894" spans="28:30" x14ac:dyDescent="0.3">
      <c r="AB3894" s="207" t="s">
        <v>3845</v>
      </c>
      <c r="AC3894" s="207" t="s">
        <v>3968</v>
      </c>
      <c r="AD3894" s="213">
        <v>8</v>
      </c>
    </row>
    <row r="3895" spans="28:30" x14ac:dyDescent="0.3">
      <c r="AB3895" s="207" t="s">
        <v>1916</v>
      </c>
      <c r="AC3895" s="207" t="s">
        <v>3969</v>
      </c>
      <c r="AD3895" s="213">
        <v>8</v>
      </c>
    </row>
    <row r="3896" spans="28:30" x14ac:dyDescent="0.3">
      <c r="AB3896" s="207" t="s">
        <v>27</v>
      </c>
      <c r="AC3896" s="207" t="s">
        <v>3970</v>
      </c>
      <c r="AD3896" s="213">
        <v>8</v>
      </c>
    </row>
    <row r="3897" spans="28:30" x14ac:dyDescent="0.3">
      <c r="AB3897" s="207" t="s">
        <v>27</v>
      </c>
      <c r="AC3897" s="207" t="s">
        <v>3971</v>
      </c>
      <c r="AD3897" s="213">
        <v>8</v>
      </c>
    </row>
    <row r="3898" spans="28:30" x14ac:dyDescent="0.3">
      <c r="AB3898" s="207" t="s">
        <v>3845</v>
      </c>
      <c r="AC3898" s="207" t="s">
        <v>3972</v>
      </c>
      <c r="AD3898" s="213">
        <v>8</v>
      </c>
    </row>
    <row r="3899" spans="28:30" x14ac:dyDescent="0.3">
      <c r="AB3899" s="207" t="s">
        <v>1736</v>
      </c>
      <c r="AC3899" s="207" t="s">
        <v>3973</v>
      </c>
      <c r="AD3899" s="213">
        <v>8</v>
      </c>
    </row>
    <row r="3900" spans="28:30" x14ac:dyDescent="0.3">
      <c r="AB3900" s="207" t="s">
        <v>27</v>
      </c>
      <c r="AC3900" s="207" t="s">
        <v>3974</v>
      </c>
      <c r="AD3900" s="213">
        <v>8</v>
      </c>
    </row>
    <row r="3901" spans="28:30" x14ac:dyDescent="0.3">
      <c r="AB3901" s="207" t="s">
        <v>1640</v>
      </c>
      <c r="AC3901" s="207" t="s">
        <v>3975</v>
      </c>
      <c r="AD3901" s="213">
        <v>8</v>
      </c>
    </row>
    <row r="3902" spans="28:30" x14ac:dyDescent="0.3">
      <c r="AB3902" s="207" t="s">
        <v>27</v>
      </c>
      <c r="AC3902" s="207" t="s">
        <v>3976</v>
      </c>
      <c r="AD3902" s="213">
        <v>8</v>
      </c>
    </row>
    <row r="3903" spans="28:30" x14ac:dyDescent="0.3">
      <c r="AB3903" s="207" t="s">
        <v>3977</v>
      </c>
      <c r="AC3903" s="207" t="s">
        <v>3978</v>
      </c>
      <c r="AD3903" s="213">
        <v>8</v>
      </c>
    </row>
    <row r="3904" spans="28:30" x14ac:dyDescent="0.3">
      <c r="AB3904" s="207" t="s">
        <v>1640</v>
      </c>
      <c r="AC3904" s="207" t="s">
        <v>3979</v>
      </c>
      <c r="AD3904" s="213">
        <v>8</v>
      </c>
    </row>
    <row r="3905" spans="28:30" x14ac:dyDescent="0.3">
      <c r="AB3905" s="207" t="s">
        <v>3845</v>
      </c>
      <c r="AC3905" s="207" t="s">
        <v>3980</v>
      </c>
      <c r="AD3905" s="213">
        <v>8</v>
      </c>
    </row>
    <row r="3906" spans="28:30" x14ac:dyDescent="0.3">
      <c r="AB3906" s="207" t="s">
        <v>204</v>
      </c>
      <c r="AC3906" s="207" t="s">
        <v>3622</v>
      </c>
      <c r="AD3906" s="213">
        <v>8</v>
      </c>
    </row>
    <row r="3907" spans="28:30" x14ac:dyDescent="0.3">
      <c r="AB3907" s="207" t="s">
        <v>27</v>
      </c>
      <c r="AC3907" s="207" t="s">
        <v>3981</v>
      </c>
      <c r="AD3907" s="213">
        <v>8</v>
      </c>
    </row>
    <row r="3908" spans="28:30" x14ac:dyDescent="0.3">
      <c r="AB3908" s="207" t="s">
        <v>1667</v>
      </c>
      <c r="AC3908" s="207" t="s">
        <v>1356</v>
      </c>
      <c r="AD3908" s="213">
        <v>8</v>
      </c>
    </row>
    <row r="3909" spans="28:30" x14ac:dyDescent="0.3">
      <c r="AB3909" s="207" t="s">
        <v>1949</v>
      </c>
      <c r="AC3909" s="207" t="s">
        <v>3982</v>
      </c>
      <c r="AD3909" s="213">
        <v>7</v>
      </c>
    </row>
    <row r="3910" spans="28:30" x14ac:dyDescent="0.3">
      <c r="AB3910" s="207" t="s">
        <v>3977</v>
      </c>
      <c r="AC3910" s="207" t="s">
        <v>3983</v>
      </c>
      <c r="AD3910" s="213">
        <v>8</v>
      </c>
    </row>
    <row r="3911" spans="28:30" x14ac:dyDescent="0.3">
      <c r="AB3911" s="207" t="s">
        <v>27</v>
      </c>
      <c r="AC3911" s="207" t="s">
        <v>3984</v>
      </c>
      <c r="AD3911" s="213">
        <v>8</v>
      </c>
    </row>
    <row r="3912" spans="28:30" x14ac:dyDescent="0.3">
      <c r="AB3912" s="207" t="s">
        <v>27</v>
      </c>
      <c r="AC3912" s="207" t="s">
        <v>3985</v>
      </c>
      <c r="AD3912" s="213">
        <v>8</v>
      </c>
    </row>
    <row r="3913" spans="28:30" x14ac:dyDescent="0.3">
      <c r="AB3913" s="207" t="s">
        <v>27</v>
      </c>
      <c r="AC3913" s="207" t="s">
        <v>3986</v>
      </c>
      <c r="AD3913" s="213">
        <v>8</v>
      </c>
    </row>
    <row r="3914" spans="28:30" x14ac:dyDescent="0.3">
      <c r="AB3914" s="207" t="s">
        <v>1667</v>
      </c>
      <c r="AC3914" s="207" t="s">
        <v>3987</v>
      </c>
      <c r="AD3914" s="213">
        <v>8</v>
      </c>
    </row>
    <row r="3915" spans="28:30" x14ac:dyDescent="0.3">
      <c r="AB3915" s="207" t="s">
        <v>1640</v>
      </c>
      <c r="AC3915" s="207" t="s">
        <v>3988</v>
      </c>
      <c r="AD3915" s="213">
        <v>8</v>
      </c>
    </row>
    <row r="3916" spans="28:30" x14ac:dyDescent="0.3">
      <c r="AB3916" s="207" t="s">
        <v>1640</v>
      </c>
      <c r="AC3916" s="207" t="s">
        <v>3989</v>
      </c>
      <c r="AD3916" s="213">
        <v>8</v>
      </c>
    </row>
    <row r="3917" spans="28:30" x14ac:dyDescent="0.3">
      <c r="AB3917" s="207" t="s">
        <v>203</v>
      </c>
      <c r="AC3917" s="207" t="s">
        <v>3990</v>
      </c>
      <c r="AD3917" s="213">
        <v>8</v>
      </c>
    </row>
    <row r="3918" spans="28:30" x14ac:dyDescent="0.3">
      <c r="AB3918" s="207" t="s">
        <v>371</v>
      </c>
      <c r="AC3918" s="207" t="s">
        <v>3991</v>
      </c>
      <c r="AD3918" s="213">
        <v>7</v>
      </c>
    </row>
    <row r="3919" spans="28:30" x14ac:dyDescent="0.3">
      <c r="AB3919" s="207" t="s">
        <v>3845</v>
      </c>
      <c r="AC3919" s="207" t="s">
        <v>3992</v>
      </c>
      <c r="AD3919" s="213">
        <v>8</v>
      </c>
    </row>
    <row r="3920" spans="28:30" x14ac:dyDescent="0.3">
      <c r="AB3920" s="207" t="s">
        <v>1667</v>
      </c>
      <c r="AC3920" s="207" t="s">
        <v>3993</v>
      </c>
      <c r="AD3920" s="213">
        <v>8</v>
      </c>
    </row>
    <row r="3921" spans="28:30" x14ac:dyDescent="0.3">
      <c r="AB3921" s="207" t="s">
        <v>204</v>
      </c>
      <c r="AC3921" s="207" t="s">
        <v>3994</v>
      </c>
      <c r="AD3921" s="213">
        <v>8</v>
      </c>
    </row>
    <row r="3922" spans="28:30" x14ac:dyDescent="0.3">
      <c r="AB3922" s="207" t="s">
        <v>1640</v>
      </c>
      <c r="AC3922" s="207" t="s">
        <v>3995</v>
      </c>
      <c r="AD3922" s="213">
        <v>8</v>
      </c>
    </row>
    <row r="3923" spans="28:30" x14ac:dyDescent="0.3">
      <c r="AB3923" s="207" t="s">
        <v>27</v>
      </c>
      <c r="AC3923" s="207" t="s">
        <v>3996</v>
      </c>
      <c r="AD3923" s="213">
        <v>8</v>
      </c>
    </row>
    <row r="3924" spans="28:30" x14ac:dyDescent="0.3">
      <c r="AB3924" s="207" t="s">
        <v>27</v>
      </c>
      <c r="AC3924" s="207" t="s">
        <v>3997</v>
      </c>
      <c r="AD3924" s="213">
        <v>8</v>
      </c>
    </row>
    <row r="3925" spans="28:30" x14ac:dyDescent="0.3">
      <c r="AB3925" s="207" t="s">
        <v>1916</v>
      </c>
      <c r="AC3925" s="207" t="s">
        <v>3998</v>
      </c>
      <c r="AD3925" s="213">
        <v>8</v>
      </c>
    </row>
    <row r="3926" spans="28:30" x14ac:dyDescent="0.3">
      <c r="AB3926" s="207" t="s">
        <v>1667</v>
      </c>
      <c r="AC3926" s="207" t="s">
        <v>3999</v>
      </c>
      <c r="AD3926" s="213">
        <v>8</v>
      </c>
    </row>
    <row r="3927" spans="28:30" x14ac:dyDescent="0.3">
      <c r="AB3927" s="207" t="s">
        <v>1667</v>
      </c>
      <c r="AC3927" s="207" t="s">
        <v>4000</v>
      </c>
      <c r="AD3927" s="213">
        <v>8</v>
      </c>
    </row>
    <row r="3928" spans="28:30" x14ac:dyDescent="0.3">
      <c r="AB3928" s="207" t="s">
        <v>1736</v>
      </c>
      <c r="AC3928" s="207" t="s">
        <v>4001</v>
      </c>
      <c r="AD3928" s="213">
        <v>8</v>
      </c>
    </row>
    <row r="3929" spans="28:30" x14ac:dyDescent="0.3">
      <c r="AB3929" s="207" t="s">
        <v>1640</v>
      </c>
      <c r="AC3929" s="207" t="s">
        <v>4002</v>
      </c>
      <c r="AD3929" s="213">
        <v>8</v>
      </c>
    </row>
    <row r="3930" spans="28:30" x14ac:dyDescent="0.3">
      <c r="AB3930" s="207" t="s">
        <v>1640</v>
      </c>
      <c r="AC3930" s="207" t="s">
        <v>2297</v>
      </c>
      <c r="AD3930" s="213">
        <v>8</v>
      </c>
    </row>
    <row r="3931" spans="28:30" x14ac:dyDescent="0.3">
      <c r="AB3931" s="207" t="s">
        <v>1667</v>
      </c>
      <c r="AC3931" s="207" t="s">
        <v>4003</v>
      </c>
      <c r="AD3931" s="213">
        <v>8</v>
      </c>
    </row>
    <row r="3932" spans="28:30" x14ac:dyDescent="0.3">
      <c r="AB3932" s="207" t="s">
        <v>27</v>
      </c>
      <c r="AC3932" s="207" t="s">
        <v>4004</v>
      </c>
      <c r="AD3932" s="213">
        <v>8</v>
      </c>
    </row>
    <row r="3933" spans="28:30" x14ac:dyDescent="0.3">
      <c r="AB3933" s="207" t="s">
        <v>27</v>
      </c>
      <c r="AC3933" s="207" t="s">
        <v>4005</v>
      </c>
      <c r="AD3933" s="213">
        <v>8</v>
      </c>
    </row>
    <row r="3934" spans="28:30" x14ac:dyDescent="0.3">
      <c r="AB3934" s="207" t="s">
        <v>27</v>
      </c>
      <c r="AC3934" s="207" t="s">
        <v>4006</v>
      </c>
      <c r="AD3934" s="213">
        <v>8</v>
      </c>
    </row>
    <row r="3935" spans="28:30" x14ac:dyDescent="0.3">
      <c r="AB3935" s="207" t="s">
        <v>1713</v>
      </c>
      <c r="AC3935" s="207" t="s">
        <v>1285</v>
      </c>
      <c r="AD3935" s="213">
        <v>7</v>
      </c>
    </row>
    <row r="3936" spans="28:30" x14ac:dyDescent="0.3">
      <c r="AB3936" s="207" t="s">
        <v>27</v>
      </c>
      <c r="AC3936" s="207" t="s">
        <v>4007</v>
      </c>
      <c r="AD3936" s="213">
        <v>8</v>
      </c>
    </row>
    <row r="3937" spans="28:30" x14ac:dyDescent="0.3">
      <c r="AB3937" s="207" t="s">
        <v>27</v>
      </c>
      <c r="AC3937" s="207" t="s">
        <v>4008</v>
      </c>
      <c r="AD3937" s="213">
        <v>8</v>
      </c>
    </row>
    <row r="3938" spans="28:30" x14ac:dyDescent="0.3">
      <c r="AB3938" s="207" t="s">
        <v>27</v>
      </c>
      <c r="AC3938" s="207" t="s">
        <v>4009</v>
      </c>
      <c r="AD3938" s="213">
        <v>8</v>
      </c>
    </row>
    <row r="3939" spans="28:30" x14ac:dyDescent="0.3">
      <c r="AB3939" s="207" t="s">
        <v>27</v>
      </c>
      <c r="AC3939" s="207" t="s">
        <v>4010</v>
      </c>
      <c r="AD3939" s="213">
        <v>8</v>
      </c>
    </row>
    <row r="3940" spans="28:30" x14ac:dyDescent="0.3">
      <c r="AB3940" s="207" t="s">
        <v>27</v>
      </c>
      <c r="AC3940" s="207" t="s">
        <v>4011</v>
      </c>
      <c r="AD3940" s="213">
        <v>8</v>
      </c>
    </row>
    <row r="3941" spans="28:30" x14ac:dyDescent="0.3">
      <c r="AB3941" s="207" t="s">
        <v>1640</v>
      </c>
      <c r="AC3941" s="207" t="s">
        <v>4012</v>
      </c>
      <c r="AD3941" s="213">
        <v>7</v>
      </c>
    </row>
    <row r="3942" spans="28:30" x14ac:dyDescent="0.3">
      <c r="AB3942" s="207" t="s">
        <v>27</v>
      </c>
      <c r="AC3942" s="207" t="s">
        <v>4013</v>
      </c>
      <c r="AD3942" s="213">
        <v>8</v>
      </c>
    </row>
    <row r="3943" spans="28:30" x14ac:dyDescent="0.3">
      <c r="AB3943" s="207" t="s">
        <v>3845</v>
      </c>
      <c r="AC3943" s="207" t="s">
        <v>4014</v>
      </c>
      <c r="AD3943" s="213">
        <v>8</v>
      </c>
    </row>
    <row r="3944" spans="28:30" x14ac:dyDescent="0.3">
      <c r="AB3944" s="207" t="s">
        <v>3845</v>
      </c>
      <c r="AC3944" s="207" t="s">
        <v>4015</v>
      </c>
      <c r="AD3944" s="213">
        <v>8</v>
      </c>
    </row>
    <row r="3945" spans="28:30" x14ac:dyDescent="0.3">
      <c r="AB3945" s="207" t="s">
        <v>1916</v>
      </c>
      <c r="AC3945" s="207" t="s">
        <v>4016</v>
      </c>
      <c r="AD3945" s="213">
        <v>8</v>
      </c>
    </row>
    <row r="3946" spans="28:30" x14ac:dyDescent="0.3">
      <c r="AB3946" s="207" t="s">
        <v>27</v>
      </c>
      <c r="AC3946" s="207" t="s">
        <v>4017</v>
      </c>
      <c r="AD3946" s="213">
        <v>8</v>
      </c>
    </row>
    <row r="3947" spans="28:30" x14ac:dyDescent="0.3">
      <c r="AB3947" s="207" t="s">
        <v>204</v>
      </c>
      <c r="AC3947" s="207" t="s">
        <v>4018</v>
      </c>
      <c r="AD3947" s="213">
        <v>8</v>
      </c>
    </row>
    <row r="3948" spans="28:30" x14ac:dyDescent="0.3">
      <c r="AB3948" s="207" t="s">
        <v>3845</v>
      </c>
      <c r="AC3948" s="207" t="s">
        <v>4019</v>
      </c>
      <c r="AD3948" s="213">
        <v>8</v>
      </c>
    </row>
    <row r="3949" spans="28:30" x14ac:dyDescent="0.3">
      <c r="AB3949" s="207" t="s">
        <v>27</v>
      </c>
      <c r="AC3949" s="207" t="s">
        <v>4020</v>
      </c>
      <c r="AD3949" s="213">
        <v>8</v>
      </c>
    </row>
    <row r="3950" spans="28:30" x14ac:dyDescent="0.3">
      <c r="AB3950" s="207" t="s">
        <v>1667</v>
      </c>
      <c r="AC3950" s="207" t="s">
        <v>2030</v>
      </c>
      <c r="AD3950" s="213">
        <v>8</v>
      </c>
    </row>
    <row r="3951" spans="28:30" x14ac:dyDescent="0.3">
      <c r="AB3951" s="207" t="s">
        <v>27</v>
      </c>
      <c r="AC3951" s="207" t="s">
        <v>4021</v>
      </c>
      <c r="AD3951" s="213">
        <v>8</v>
      </c>
    </row>
    <row r="3952" spans="28:30" x14ac:dyDescent="0.3">
      <c r="AB3952" s="207" t="s">
        <v>204</v>
      </c>
      <c r="AC3952" s="207" t="s">
        <v>4022</v>
      </c>
      <c r="AD3952" s="213">
        <v>8</v>
      </c>
    </row>
    <row r="3953" spans="28:30" x14ac:dyDescent="0.3">
      <c r="AB3953" s="207" t="s">
        <v>27</v>
      </c>
      <c r="AC3953" s="207" t="s">
        <v>4023</v>
      </c>
      <c r="AD3953" s="213">
        <v>8</v>
      </c>
    </row>
    <row r="3954" spans="28:30" x14ac:dyDescent="0.3">
      <c r="AB3954" s="207" t="s">
        <v>1640</v>
      </c>
      <c r="AC3954" s="207" t="s">
        <v>4024</v>
      </c>
      <c r="AD3954" s="213">
        <v>8</v>
      </c>
    </row>
    <row r="3955" spans="28:30" x14ac:dyDescent="0.3">
      <c r="AB3955" s="207" t="s">
        <v>1713</v>
      </c>
      <c r="AC3955" s="207" t="s">
        <v>4025</v>
      </c>
      <c r="AD3955" s="213">
        <v>7</v>
      </c>
    </row>
    <row r="3956" spans="28:30" x14ac:dyDescent="0.3">
      <c r="AB3956" s="207" t="s">
        <v>1736</v>
      </c>
      <c r="AC3956" s="207" t="s">
        <v>4026</v>
      </c>
      <c r="AD3956" s="213">
        <v>8</v>
      </c>
    </row>
    <row r="3957" spans="28:30" x14ac:dyDescent="0.3">
      <c r="AB3957" s="207" t="s">
        <v>1640</v>
      </c>
      <c r="AC3957" s="207" t="s">
        <v>4016</v>
      </c>
      <c r="AD3957" s="213">
        <v>8</v>
      </c>
    </row>
    <row r="3958" spans="28:30" x14ac:dyDescent="0.3">
      <c r="AB3958" s="207" t="s">
        <v>3977</v>
      </c>
      <c r="AC3958" s="207" t="s">
        <v>4027</v>
      </c>
      <c r="AD3958" s="213">
        <v>8</v>
      </c>
    </row>
    <row r="3959" spans="28:30" x14ac:dyDescent="0.3">
      <c r="AB3959" s="207" t="s">
        <v>215</v>
      </c>
      <c r="AC3959" s="207" t="s">
        <v>4028</v>
      </c>
      <c r="AD3959" s="213">
        <v>8</v>
      </c>
    </row>
    <row r="3960" spans="28:30" x14ac:dyDescent="0.3">
      <c r="AB3960" s="207" t="s">
        <v>1916</v>
      </c>
      <c r="AC3960" s="207" t="s">
        <v>4029</v>
      </c>
      <c r="AD3960" s="213">
        <v>8</v>
      </c>
    </row>
    <row r="3961" spans="28:30" x14ac:dyDescent="0.3">
      <c r="AB3961" s="207" t="s">
        <v>1736</v>
      </c>
      <c r="AC3961" s="207" t="s">
        <v>4030</v>
      </c>
      <c r="AD3961" s="213">
        <v>8</v>
      </c>
    </row>
    <row r="3962" spans="28:30" x14ac:dyDescent="0.3">
      <c r="AB3962" s="207" t="s">
        <v>1736</v>
      </c>
      <c r="AC3962" s="207" t="s">
        <v>4031</v>
      </c>
      <c r="AD3962" s="213">
        <v>8</v>
      </c>
    </row>
    <row r="3963" spans="28:30" x14ac:dyDescent="0.3">
      <c r="AB3963" s="207" t="s">
        <v>1736</v>
      </c>
      <c r="AC3963" s="207" t="s">
        <v>4032</v>
      </c>
      <c r="AD3963" s="213">
        <v>8</v>
      </c>
    </row>
    <row r="3964" spans="28:30" x14ac:dyDescent="0.3">
      <c r="AB3964" s="207" t="s">
        <v>27</v>
      </c>
      <c r="AC3964" s="207" t="s">
        <v>4033</v>
      </c>
      <c r="AD3964" s="213">
        <v>8</v>
      </c>
    </row>
    <row r="3965" spans="28:30" x14ac:dyDescent="0.3">
      <c r="AB3965" s="207" t="s">
        <v>1916</v>
      </c>
      <c r="AC3965" s="207" t="s">
        <v>4034</v>
      </c>
      <c r="AD3965" s="213">
        <v>8</v>
      </c>
    </row>
    <row r="3966" spans="28:30" x14ac:dyDescent="0.3">
      <c r="AB3966" s="207" t="s">
        <v>27</v>
      </c>
      <c r="AC3966" s="207" t="s">
        <v>4035</v>
      </c>
      <c r="AD3966" s="213">
        <v>8</v>
      </c>
    </row>
    <row r="3967" spans="28:30" x14ac:dyDescent="0.3">
      <c r="AB3967" s="207" t="s">
        <v>1916</v>
      </c>
      <c r="AC3967" s="207" t="s">
        <v>4036</v>
      </c>
      <c r="AD3967" s="213">
        <v>8</v>
      </c>
    </row>
    <row r="3968" spans="28:30" x14ac:dyDescent="0.3">
      <c r="AB3968" s="207" t="s">
        <v>27</v>
      </c>
      <c r="AC3968" s="207" t="s">
        <v>4037</v>
      </c>
      <c r="AD3968" s="213">
        <v>8</v>
      </c>
    </row>
    <row r="3969" spans="28:30" x14ac:dyDescent="0.3">
      <c r="AB3969" s="207" t="s">
        <v>3843</v>
      </c>
      <c r="AC3969" s="207" t="s">
        <v>4038</v>
      </c>
      <c r="AD3969" s="213">
        <v>7</v>
      </c>
    </row>
    <row r="3970" spans="28:30" x14ac:dyDescent="0.3">
      <c r="AB3970" s="207" t="s">
        <v>27</v>
      </c>
      <c r="AC3970" s="207" t="s">
        <v>4039</v>
      </c>
      <c r="AD3970" s="213">
        <v>8</v>
      </c>
    </row>
    <row r="3971" spans="28:30" x14ac:dyDescent="0.3">
      <c r="AB3971" s="207" t="s">
        <v>204</v>
      </c>
      <c r="AC3971" s="207" t="s">
        <v>4040</v>
      </c>
      <c r="AD3971" s="213">
        <v>8</v>
      </c>
    </row>
    <row r="3972" spans="28:30" x14ac:dyDescent="0.3">
      <c r="AB3972" s="207" t="s">
        <v>3845</v>
      </c>
      <c r="AC3972" s="207" t="s">
        <v>4041</v>
      </c>
      <c r="AD3972" s="213">
        <v>8</v>
      </c>
    </row>
    <row r="3973" spans="28:30" x14ac:dyDescent="0.3">
      <c r="AB3973" s="207" t="s">
        <v>204</v>
      </c>
      <c r="AC3973" s="207" t="s">
        <v>4042</v>
      </c>
      <c r="AD3973" s="213">
        <v>8</v>
      </c>
    </row>
    <row r="3974" spans="28:30" x14ac:dyDescent="0.3">
      <c r="AB3974" s="207" t="s">
        <v>1916</v>
      </c>
      <c r="AC3974" s="207" t="s">
        <v>4043</v>
      </c>
      <c r="AD3974" s="213">
        <v>8</v>
      </c>
    </row>
    <row r="3975" spans="28:30" x14ac:dyDescent="0.3">
      <c r="AB3975" s="207" t="s">
        <v>204</v>
      </c>
      <c r="AC3975" s="207" t="s">
        <v>4044</v>
      </c>
      <c r="AD3975" s="213">
        <v>8</v>
      </c>
    </row>
    <row r="3976" spans="28:30" x14ac:dyDescent="0.3">
      <c r="AB3976" s="207" t="s">
        <v>1640</v>
      </c>
      <c r="AC3976" s="207" t="s">
        <v>2822</v>
      </c>
      <c r="AD3976" s="213">
        <v>7</v>
      </c>
    </row>
    <row r="3977" spans="28:30" x14ac:dyDescent="0.3">
      <c r="AB3977" s="207" t="s">
        <v>204</v>
      </c>
      <c r="AC3977" s="207" t="s">
        <v>4045</v>
      </c>
      <c r="AD3977" s="213">
        <v>8</v>
      </c>
    </row>
    <row r="3978" spans="28:30" x14ac:dyDescent="0.3">
      <c r="AB3978" s="207" t="s">
        <v>204</v>
      </c>
      <c r="AC3978" s="207" t="s">
        <v>4046</v>
      </c>
      <c r="AD3978" s="213">
        <v>8</v>
      </c>
    </row>
    <row r="3979" spans="28:30" x14ac:dyDescent="0.3">
      <c r="AB3979" s="207" t="s">
        <v>27</v>
      </c>
      <c r="AC3979" s="207" t="s">
        <v>4047</v>
      </c>
      <c r="AD3979" s="213">
        <v>8</v>
      </c>
    </row>
    <row r="3980" spans="28:30" x14ac:dyDescent="0.3">
      <c r="AB3980" s="207" t="s">
        <v>27</v>
      </c>
      <c r="AC3980" s="207" t="s">
        <v>4048</v>
      </c>
      <c r="AD3980" s="213">
        <v>8</v>
      </c>
    </row>
    <row r="3981" spans="28:30" x14ac:dyDescent="0.3">
      <c r="AB3981" s="207" t="s">
        <v>204</v>
      </c>
      <c r="AC3981" s="207" t="s">
        <v>4049</v>
      </c>
      <c r="AD3981" s="213">
        <v>8</v>
      </c>
    </row>
    <row r="3982" spans="28:30" x14ac:dyDescent="0.3">
      <c r="AB3982" s="207" t="s">
        <v>1916</v>
      </c>
      <c r="AC3982" s="207" t="s">
        <v>4050</v>
      </c>
      <c r="AD3982" s="213">
        <v>8</v>
      </c>
    </row>
    <row r="3983" spans="28:30" x14ac:dyDescent="0.3">
      <c r="AB3983" s="207" t="s">
        <v>1640</v>
      </c>
      <c r="AC3983" s="207" t="s">
        <v>4051</v>
      </c>
      <c r="AD3983" s="213">
        <v>8</v>
      </c>
    </row>
    <row r="3984" spans="28:30" x14ac:dyDescent="0.3">
      <c r="AB3984" s="207" t="s">
        <v>204</v>
      </c>
      <c r="AC3984" s="207" t="s">
        <v>4052</v>
      </c>
      <c r="AD3984" s="213">
        <v>8</v>
      </c>
    </row>
    <row r="3985" spans="28:30" x14ac:dyDescent="0.3">
      <c r="AB3985" s="207" t="s">
        <v>27</v>
      </c>
      <c r="AC3985" s="207" t="s">
        <v>4053</v>
      </c>
      <c r="AD3985" s="213">
        <v>8</v>
      </c>
    </row>
    <row r="3986" spans="28:30" x14ac:dyDescent="0.3">
      <c r="AB3986" s="207" t="s">
        <v>3845</v>
      </c>
      <c r="AC3986" s="207" t="s">
        <v>4054</v>
      </c>
      <c r="AD3986" s="213">
        <v>8</v>
      </c>
    </row>
    <row r="3987" spans="28:30" x14ac:dyDescent="0.3">
      <c r="AB3987" s="207" t="s">
        <v>27</v>
      </c>
      <c r="AC3987" s="207" t="s">
        <v>4055</v>
      </c>
      <c r="AD3987" s="213">
        <v>8</v>
      </c>
    </row>
    <row r="3988" spans="28:30" x14ac:dyDescent="0.3">
      <c r="AB3988" s="207" t="s">
        <v>204</v>
      </c>
      <c r="AC3988" s="207" t="s">
        <v>4056</v>
      </c>
      <c r="AD3988" s="213">
        <v>8</v>
      </c>
    </row>
    <row r="3989" spans="28:30" x14ac:dyDescent="0.3">
      <c r="AB3989" s="207" t="s">
        <v>204</v>
      </c>
      <c r="AC3989" s="207" t="s">
        <v>4057</v>
      </c>
      <c r="AD3989" s="213">
        <v>8</v>
      </c>
    </row>
    <row r="3990" spans="28:30" x14ac:dyDescent="0.3">
      <c r="AB3990" s="207" t="s">
        <v>204</v>
      </c>
      <c r="AC3990" s="207" t="s">
        <v>4058</v>
      </c>
      <c r="AD3990" s="213">
        <v>8</v>
      </c>
    </row>
    <row r="3991" spans="28:30" x14ac:dyDescent="0.3">
      <c r="AB3991" s="207" t="s">
        <v>204</v>
      </c>
      <c r="AC3991" s="207" t="s">
        <v>3404</v>
      </c>
      <c r="AD3991" s="213">
        <v>8</v>
      </c>
    </row>
    <row r="3992" spans="28:30" x14ac:dyDescent="0.3">
      <c r="AB3992" s="207" t="s">
        <v>1916</v>
      </c>
      <c r="AC3992" s="207" t="s">
        <v>4059</v>
      </c>
      <c r="AD3992" s="213">
        <v>8</v>
      </c>
    </row>
    <row r="3993" spans="28:30" x14ac:dyDescent="0.3">
      <c r="AB3993" s="207" t="s">
        <v>204</v>
      </c>
      <c r="AC3993" s="207" t="s">
        <v>4060</v>
      </c>
      <c r="AD3993" s="213">
        <v>8</v>
      </c>
    </row>
    <row r="3994" spans="28:30" x14ac:dyDescent="0.3">
      <c r="AB3994" s="207" t="s">
        <v>27</v>
      </c>
      <c r="AC3994" s="207" t="s">
        <v>4061</v>
      </c>
      <c r="AD3994" s="213">
        <v>8</v>
      </c>
    </row>
    <row r="3995" spans="28:30" x14ac:dyDescent="0.3">
      <c r="AB3995" s="207" t="s">
        <v>27</v>
      </c>
      <c r="AC3995" s="207" t="s">
        <v>4062</v>
      </c>
      <c r="AD3995" s="213">
        <v>8</v>
      </c>
    </row>
    <row r="3996" spans="28:30" x14ac:dyDescent="0.3">
      <c r="AB3996" s="207" t="s">
        <v>3977</v>
      </c>
      <c r="AC3996" s="207" t="s">
        <v>4063</v>
      </c>
      <c r="AD3996" s="213">
        <v>8</v>
      </c>
    </row>
    <row r="3997" spans="28:30" x14ac:dyDescent="0.3">
      <c r="AB3997" s="207" t="s">
        <v>3845</v>
      </c>
      <c r="AC3997" s="207" t="s">
        <v>4064</v>
      </c>
      <c r="AD3997" s="213">
        <v>8</v>
      </c>
    </row>
    <row r="3998" spans="28:30" x14ac:dyDescent="0.3">
      <c r="AB3998" s="207" t="s">
        <v>27</v>
      </c>
      <c r="AC3998" s="207" t="s">
        <v>4065</v>
      </c>
      <c r="AD3998" s="213">
        <v>8</v>
      </c>
    </row>
    <row r="3999" spans="28:30" x14ac:dyDescent="0.3">
      <c r="AB3999" s="207" t="s">
        <v>204</v>
      </c>
      <c r="AC3999" s="207" t="s">
        <v>4066</v>
      </c>
      <c r="AD3999" s="213">
        <v>8</v>
      </c>
    </row>
    <row r="4000" spans="28:30" x14ac:dyDescent="0.3">
      <c r="AB4000" s="207" t="s">
        <v>3845</v>
      </c>
      <c r="AC4000" s="207" t="s">
        <v>4067</v>
      </c>
      <c r="AD4000" s="213">
        <v>8</v>
      </c>
    </row>
    <row r="4001" spans="28:30" x14ac:dyDescent="0.3">
      <c r="AB4001" s="207" t="s">
        <v>1640</v>
      </c>
      <c r="AC4001" s="207" t="s">
        <v>4068</v>
      </c>
      <c r="AD4001" s="213">
        <v>8</v>
      </c>
    </row>
    <row r="4002" spans="28:30" x14ac:dyDescent="0.3">
      <c r="AB4002" s="207" t="s">
        <v>371</v>
      </c>
      <c r="AC4002" s="207" t="s">
        <v>4069</v>
      </c>
      <c r="AD4002" s="213">
        <v>8</v>
      </c>
    </row>
    <row r="4003" spans="28:30" x14ac:dyDescent="0.3">
      <c r="AB4003" s="207" t="s">
        <v>204</v>
      </c>
      <c r="AC4003" s="207" t="s">
        <v>4070</v>
      </c>
      <c r="AD4003" s="213">
        <v>8</v>
      </c>
    </row>
    <row r="4004" spans="28:30" x14ac:dyDescent="0.3">
      <c r="AB4004" s="207" t="s">
        <v>3845</v>
      </c>
      <c r="AC4004" s="207" t="s">
        <v>4071</v>
      </c>
      <c r="AD4004" s="213">
        <v>8</v>
      </c>
    </row>
    <row r="4005" spans="28:30" x14ac:dyDescent="0.3">
      <c r="AB4005" s="207" t="s">
        <v>27</v>
      </c>
      <c r="AC4005" s="207" t="s">
        <v>4072</v>
      </c>
      <c r="AD4005" s="213">
        <v>8</v>
      </c>
    </row>
    <row r="4006" spans="28:30" x14ac:dyDescent="0.3">
      <c r="AB4006" s="207" t="s">
        <v>1916</v>
      </c>
      <c r="AC4006" s="207" t="s">
        <v>4073</v>
      </c>
      <c r="AD4006" s="213">
        <v>8</v>
      </c>
    </row>
    <row r="4007" spans="28:30" x14ac:dyDescent="0.3">
      <c r="AB4007" s="207" t="s">
        <v>204</v>
      </c>
      <c r="AC4007" s="207" t="s">
        <v>4074</v>
      </c>
      <c r="AD4007" s="213">
        <v>8</v>
      </c>
    </row>
    <row r="4008" spans="28:30" x14ac:dyDescent="0.3">
      <c r="AB4008" s="207" t="s">
        <v>1949</v>
      </c>
      <c r="AC4008" s="207" t="s">
        <v>4075</v>
      </c>
      <c r="AD4008" s="213">
        <v>7</v>
      </c>
    </row>
    <row r="4009" spans="28:30" x14ac:dyDescent="0.3">
      <c r="AB4009" s="207" t="s">
        <v>27</v>
      </c>
      <c r="AC4009" s="207" t="s">
        <v>4076</v>
      </c>
      <c r="AD4009" s="213">
        <v>8</v>
      </c>
    </row>
    <row r="4010" spans="28:30" x14ac:dyDescent="0.3">
      <c r="AB4010" s="207" t="s">
        <v>3845</v>
      </c>
      <c r="AC4010" s="207" t="s">
        <v>4077</v>
      </c>
      <c r="AD4010" s="213">
        <v>8</v>
      </c>
    </row>
    <row r="4011" spans="28:30" x14ac:dyDescent="0.3">
      <c r="AB4011" s="207" t="s">
        <v>1916</v>
      </c>
      <c r="AC4011" s="207" t="s">
        <v>4078</v>
      </c>
      <c r="AD4011" s="213">
        <v>8</v>
      </c>
    </row>
    <row r="4012" spans="28:30" x14ac:dyDescent="0.3">
      <c r="AB4012" s="207" t="s">
        <v>1949</v>
      </c>
      <c r="AC4012" s="207" t="s">
        <v>4079</v>
      </c>
      <c r="AD4012" s="213">
        <v>7</v>
      </c>
    </row>
    <row r="4013" spans="28:30" x14ac:dyDescent="0.3">
      <c r="AB4013" s="207" t="s">
        <v>1916</v>
      </c>
      <c r="AC4013" s="207" t="s">
        <v>5866</v>
      </c>
      <c r="AD4013" s="213">
        <v>8</v>
      </c>
    </row>
    <row r="4014" spans="28:30" x14ac:dyDescent="0.3">
      <c r="AB4014" s="207" t="s">
        <v>1916</v>
      </c>
      <c r="AC4014" s="207" t="s">
        <v>4080</v>
      </c>
      <c r="AD4014" s="213">
        <v>8</v>
      </c>
    </row>
    <row r="4015" spans="28:30" x14ac:dyDescent="0.3">
      <c r="AB4015" s="207" t="s">
        <v>3843</v>
      </c>
      <c r="AC4015" s="207" t="s">
        <v>4081</v>
      </c>
      <c r="AD4015" s="213">
        <v>7</v>
      </c>
    </row>
    <row r="4016" spans="28:30" x14ac:dyDescent="0.3">
      <c r="AB4016" s="207" t="s">
        <v>27</v>
      </c>
      <c r="AC4016" s="207" t="s">
        <v>4082</v>
      </c>
      <c r="AD4016" s="213">
        <v>8</v>
      </c>
    </row>
    <row r="4017" spans="28:30" x14ac:dyDescent="0.3">
      <c r="AB4017" s="207" t="s">
        <v>204</v>
      </c>
      <c r="AC4017" s="207" t="s">
        <v>4083</v>
      </c>
      <c r="AD4017" s="213">
        <v>8</v>
      </c>
    </row>
    <row r="4018" spans="28:30" x14ac:dyDescent="0.3">
      <c r="AB4018" s="207" t="s">
        <v>1916</v>
      </c>
      <c r="AC4018" s="207" t="s">
        <v>4084</v>
      </c>
      <c r="AD4018" s="213">
        <v>8</v>
      </c>
    </row>
    <row r="4019" spans="28:30" x14ac:dyDescent="0.3">
      <c r="AB4019" s="207" t="s">
        <v>27</v>
      </c>
      <c r="AC4019" s="207" t="s">
        <v>4085</v>
      </c>
      <c r="AD4019" s="213">
        <v>8</v>
      </c>
    </row>
    <row r="4020" spans="28:30" x14ac:dyDescent="0.3">
      <c r="AB4020" s="207" t="s">
        <v>27</v>
      </c>
      <c r="AC4020" s="207" t="s">
        <v>4086</v>
      </c>
      <c r="AD4020" s="213">
        <v>8</v>
      </c>
    </row>
    <row r="4021" spans="28:30" x14ac:dyDescent="0.3">
      <c r="AB4021" s="207" t="s">
        <v>1736</v>
      </c>
      <c r="AC4021" s="207" t="s">
        <v>4087</v>
      </c>
      <c r="AD4021" s="213">
        <v>8</v>
      </c>
    </row>
    <row r="4022" spans="28:30" x14ac:dyDescent="0.3">
      <c r="AB4022" s="207" t="s">
        <v>27</v>
      </c>
      <c r="AC4022" s="207" t="s">
        <v>4088</v>
      </c>
      <c r="AD4022" s="213">
        <v>8</v>
      </c>
    </row>
    <row r="4023" spans="28:30" x14ac:dyDescent="0.3">
      <c r="AB4023" s="207" t="s">
        <v>27</v>
      </c>
      <c r="AC4023" s="207" t="s">
        <v>4089</v>
      </c>
      <c r="AD4023" s="213">
        <v>8</v>
      </c>
    </row>
    <row r="4024" spans="28:30" x14ac:dyDescent="0.3">
      <c r="AB4024" s="207" t="s">
        <v>27</v>
      </c>
      <c r="AC4024" s="207" t="s">
        <v>4090</v>
      </c>
      <c r="AD4024" s="213">
        <v>8</v>
      </c>
    </row>
    <row r="4025" spans="28:30" x14ac:dyDescent="0.3">
      <c r="AB4025" s="207" t="s">
        <v>3845</v>
      </c>
      <c r="AC4025" s="207" t="s">
        <v>4091</v>
      </c>
      <c r="AD4025" s="213">
        <v>8</v>
      </c>
    </row>
    <row r="4026" spans="28:30" x14ac:dyDescent="0.3">
      <c r="AB4026" s="207" t="s">
        <v>3845</v>
      </c>
      <c r="AC4026" s="207" t="s">
        <v>4092</v>
      </c>
      <c r="AD4026" s="213">
        <v>8</v>
      </c>
    </row>
    <row r="4027" spans="28:30" x14ac:dyDescent="0.3">
      <c r="AB4027" s="207" t="s">
        <v>3845</v>
      </c>
      <c r="AC4027" s="207" t="s">
        <v>4093</v>
      </c>
      <c r="AD4027" s="213">
        <v>8</v>
      </c>
    </row>
    <row r="4028" spans="28:30" x14ac:dyDescent="0.3">
      <c r="AB4028" s="207" t="s">
        <v>1949</v>
      </c>
      <c r="AC4028" s="207" t="s">
        <v>4094</v>
      </c>
      <c r="AD4028" s="213">
        <v>7</v>
      </c>
    </row>
    <row r="4029" spans="28:30" x14ac:dyDescent="0.3">
      <c r="AB4029" s="207" t="s">
        <v>1949</v>
      </c>
      <c r="AC4029" s="207" t="s">
        <v>1484</v>
      </c>
      <c r="AD4029" s="213">
        <v>7</v>
      </c>
    </row>
    <row r="4030" spans="28:30" x14ac:dyDescent="0.3">
      <c r="AB4030" s="207" t="s">
        <v>1916</v>
      </c>
      <c r="AC4030" s="207" t="s">
        <v>4095</v>
      </c>
      <c r="AD4030" s="213">
        <v>7</v>
      </c>
    </row>
    <row r="4031" spans="28:30" x14ac:dyDescent="0.3">
      <c r="AB4031" s="207" t="s">
        <v>204</v>
      </c>
      <c r="AC4031" s="207" t="s">
        <v>4096</v>
      </c>
      <c r="AD4031" s="213">
        <v>8</v>
      </c>
    </row>
    <row r="4032" spans="28:30" x14ac:dyDescent="0.3">
      <c r="AB4032" s="207" t="s">
        <v>204</v>
      </c>
      <c r="AC4032" s="207" t="s">
        <v>4097</v>
      </c>
      <c r="AD4032" s="213">
        <v>8</v>
      </c>
    </row>
    <row r="4033" spans="28:30" x14ac:dyDescent="0.3">
      <c r="AB4033" s="207" t="s">
        <v>27</v>
      </c>
      <c r="AC4033" s="207" t="s">
        <v>4098</v>
      </c>
      <c r="AD4033" s="213">
        <v>8</v>
      </c>
    </row>
    <row r="4034" spans="28:30" x14ac:dyDescent="0.3">
      <c r="AB4034" s="207" t="s">
        <v>3845</v>
      </c>
      <c r="AC4034" s="207" t="s">
        <v>3945</v>
      </c>
      <c r="AD4034" s="213">
        <v>8</v>
      </c>
    </row>
    <row r="4035" spans="28:30" x14ac:dyDescent="0.3">
      <c r="AB4035" s="207" t="s">
        <v>371</v>
      </c>
      <c r="AC4035" s="207" t="s">
        <v>4099</v>
      </c>
      <c r="AD4035" s="213">
        <v>8</v>
      </c>
    </row>
    <row r="4036" spans="28:30" x14ac:dyDescent="0.3">
      <c r="AB4036" s="207" t="s">
        <v>1640</v>
      </c>
      <c r="AC4036" s="207" t="s">
        <v>4100</v>
      </c>
      <c r="AD4036" s="213">
        <v>7</v>
      </c>
    </row>
    <row r="4037" spans="28:30" x14ac:dyDescent="0.3">
      <c r="AB4037" s="207" t="s">
        <v>1916</v>
      </c>
      <c r="AC4037" s="207" t="s">
        <v>4101</v>
      </c>
      <c r="AD4037" s="213">
        <v>7</v>
      </c>
    </row>
    <row r="4038" spans="28:30" x14ac:dyDescent="0.3">
      <c r="AB4038" s="207" t="s">
        <v>1916</v>
      </c>
      <c r="AC4038" s="207" t="s">
        <v>4102</v>
      </c>
      <c r="AD4038" s="213">
        <v>8</v>
      </c>
    </row>
    <row r="4039" spans="28:30" x14ac:dyDescent="0.3">
      <c r="AB4039" s="207" t="s">
        <v>27</v>
      </c>
      <c r="AC4039" s="207" t="s">
        <v>3104</v>
      </c>
      <c r="AD4039" s="213">
        <v>8</v>
      </c>
    </row>
    <row r="4040" spans="28:30" x14ac:dyDescent="0.3">
      <c r="AB4040" s="207" t="s">
        <v>27</v>
      </c>
      <c r="AC4040" s="207" t="s">
        <v>1816</v>
      </c>
      <c r="AD4040" s="213">
        <v>8</v>
      </c>
    </row>
    <row r="4041" spans="28:30" x14ac:dyDescent="0.3">
      <c r="AB4041" s="207" t="s">
        <v>27</v>
      </c>
      <c r="AC4041" s="207" t="s">
        <v>4103</v>
      </c>
      <c r="AD4041" s="213">
        <v>8</v>
      </c>
    </row>
    <row r="4042" spans="28:30" x14ac:dyDescent="0.3">
      <c r="AB4042" s="207" t="s">
        <v>27</v>
      </c>
      <c r="AC4042" s="207" t="s">
        <v>4104</v>
      </c>
      <c r="AD4042" s="213">
        <v>8</v>
      </c>
    </row>
    <row r="4043" spans="28:30" x14ac:dyDescent="0.3">
      <c r="AB4043" s="207" t="s">
        <v>3845</v>
      </c>
      <c r="AC4043" s="207" t="s">
        <v>4105</v>
      </c>
      <c r="AD4043" s="213">
        <v>7</v>
      </c>
    </row>
    <row r="4044" spans="28:30" x14ac:dyDescent="0.3">
      <c r="AB4044" s="207" t="s">
        <v>27</v>
      </c>
      <c r="AC4044" s="207" t="s">
        <v>4106</v>
      </c>
      <c r="AD4044" s="213">
        <v>8</v>
      </c>
    </row>
    <row r="4045" spans="28:30" x14ac:dyDescent="0.3">
      <c r="AB4045" s="207" t="s">
        <v>1916</v>
      </c>
      <c r="AC4045" s="207" t="s">
        <v>4107</v>
      </c>
      <c r="AD4045" s="213">
        <v>8</v>
      </c>
    </row>
    <row r="4046" spans="28:30" x14ac:dyDescent="0.3">
      <c r="AB4046" s="207" t="s">
        <v>1640</v>
      </c>
      <c r="AC4046" s="207" t="s">
        <v>4108</v>
      </c>
      <c r="AD4046" s="213">
        <v>8</v>
      </c>
    </row>
    <row r="4047" spans="28:30" x14ac:dyDescent="0.3">
      <c r="AB4047" s="207" t="s">
        <v>27</v>
      </c>
      <c r="AC4047" s="207" t="s">
        <v>4109</v>
      </c>
      <c r="AD4047" s="213">
        <v>8</v>
      </c>
    </row>
    <row r="4048" spans="28:30" x14ac:dyDescent="0.3">
      <c r="AB4048" s="207" t="s">
        <v>1640</v>
      </c>
      <c r="AC4048" s="207" t="s">
        <v>4110</v>
      </c>
      <c r="AD4048" s="213">
        <v>7</v>
      </c>
    </row>
    <row r="4049" spans="28:30" x14ac:dyDescent="0.3">
      <c r="AB4049" s="207" t="s">
        <v>1916</v>
      </c>
      <c r="AC4049" s="207" t="s">
        <v>4111</v>
      </c>
      <c r="AD4049" s="213">
        <v>7</v>
      </c>
    </row>
    <row r="4050" spans="28:30" x14ac:dyDescent="0.3">
      <c r="AB4050" s="207" t="s">
        <v>3845</v>
      </c>
      <c r="AC4050" s="207" t="s">
        <v>4112</v>
      </c>
      <c r="AD4050" s="213">
        <v>8</v>
      </c>
    </row>
    <row r="4051" spans="28:30" x14ac:dyDescent="0.3">
      <c r="AB4051" s="207" t="s">
        <v>1640</v>
      </c>
      <c r="AC4051" s="207" t="s">
        <v>4113</v>
      </c>
      <c r="AD4051" s="213">
        <v>7</v>
      </c>
    </row>
    <row r="4052" spans="28:30" x14ac:dyDescent="0.3">
      <c r="AB4052" s="207" t="s">
        <v>1916</v>
      </c>
      <c r="AC4052" s="207" t="s">
        <v>4114</v>
      </c>
      <c r="AD4052" s="213">
        <v>8</v>
      </c>
    </row>
    <row r="4053" spans="28:30" x14ac:dyDescent="0.3">
      <c r="AB4053" s="207" t="s">
        <v>203</v>
      </c>
      <c r="AC4053" s="207" t="s">
        <v>4115</v>
      </c>
      <c r="AD4053" s="213">
        <v>8</v>
      </c>
    </row>
    <row r="4054" spans="28:30" x14ac:dyDescent="0.3">
      <c r="AB4054" s="207" t="s">
        <v>3845</v>
      </c>
      <c r="AC4054" s="207" t="s">
        <v>4116</v>
      </c>
      <c r="AD4054" s="213">
        <v>7</v>
      </c>
    </row>
    <row r="4055" spans="28:30" x14ac:dyDescent="0.3">
      <c r="AB4055" s="207" t="s">
        <v>1640</v>
      </c>
      <c r="AC4055" s="207" t="s">
        <v>4117</v>
      </c>
      <c r="AD4055" s="213">
        <v>8</v>
      </c>
    </row>
    <row r="4056" spans="28:30" x14ac:dyDescent="0.3">
      <c r="AB4056" s="207" t="s">
        <v>1640</v>
      </c>
      <c r="AC4056" s="207" t="s">
        <v>4118</v>
      </c>
      <c r="AD4056" s="213">
        <v>8</v>
      </c>
    </row>
    <row r="4057" spans="28:30" x14ac:dyDescent="0.3">
      <c r="AB4057" s="207" t="s">
        <v>1916</v>
      </c>
      <c r="AC4057" s="207" t="s">
        <v>4119</v>
      </c>
      <c r="AD4057" s="213">
        <v>8</v>
      </c>
    </row>
    <row r="4058" spans="28:30" x14ac:dyDescent="0.3">
      <c r="AB4058" s="207" t="s">
        <v>3845</v>
      </c>
      <c r="AC4058" s="207" t="s">
        <v>4120</v>
      </c>
      <c r="AD4058" s="213">
        <v>8</v>
      </c>
    </row>
    <row r="4059" spans="28:30" x14ac:dyDescent="0.3">
      <c r="AB4059" s="207" t="s">
        <v>1916</v>
      </c>
      <c r="AC4059" s="207" t="s">
        <v>4121</v>
      </c>
      <c r="AD4059" s="213">
        <v>7</v>
      </c>
    </row>
    <row r="4060" spans="28:30" x14ac:dyDescent="0.3">
      <c r="AB4060" s="207" t="s">
        <v>27</v>
      </c>
      <c r="AC4060" s="207" t="s">
        <v>4122</v>
      </c>
      <c r="AD4060" s="213">
        <v>8</v>
      </c>
    </row>
    <row r="4061" spans="28:30" x14ac:dyDescent="0.3">
      <c r="AB4061" s="207" t="s">
        <v>3845</v>
      </c>
      <c r="AC4061" s="207" t="s">
        <v>4123</v>
      </c>
      <c r="AD4061" s="213">
        <v>8</v>
      </c>
    </row>
    <row r="4062" spans="28:30" x14ac:dyDescent="0.3">
      <c r="AB4062" s="207" t="s">
        <v>27</v>
      </c>
      <c r="AC4062" s="207" t="s">
        <v>4124</v>
      </c>
      <c r="AD4062" s="213">
        <v>8</v>
      </c>
    </row>
    <row r="4063" spans="28:30" x14ac:dyDescent="0.3">
      <c r="AB4063" s="207" t="s">
        <v>3845</v>
      </c>
      <c r="AC4063" s="207" t="s">
        <v>1503</v>
      </c>
      <c r="AD4063" s="213">
        <v>8</v>
      </c>
    </row>
    <row r="4064" spans="28:30" x14ac:dyDescent="0.3">
      <c r="AB4064" s="207" t="s">
        <v>3845</v>
      </c>
      <c r="AC4064" s="207" t="s">
        <v>4125</v>
      </c>
      <c r="AD4064" s="213">
        <v>8</v>
      </c>
    </row>
    <row r="4065" spans="28:30" x14ac:dyDescent="0.3">
      <c r="AB4065" s="207" t="s">
        <v>27</v>
      </c>
      <c r="AC4065" s="207" t="s">
        <v>4126</v>
      </c>
      <c r="AD4065" s="213">
        <v>8</v>
      </c>
    </row>
    <row r="4066" spans="28:30" x14ac:dyDescent="0.3">
      <c r="AB4066" s="207" t="s">
        <v>27</v>
      </c>
      <c r="AC4066" s="207" t="s">
        <v>4127</v>
      </c>
      <c r="AD4066" s="213">
        <v>8</v>
      </c>
    </row>
    <row r="4067" spans="28:30" x14ac:dyDescent="0.3">
      <c r="AB4067" s="207" t="s">
        <v>27</v>
      </c>
      <c r="AC4067" s="207" t="s">
        <v>4128</v>
      </c>
      <c r="AD4067" s="213">
        <v>8</v>
      </c>
    </row>
    <row r="4068" spans="28:30" x14ac:dyDescent="0.3">
      <c r="AB4068" s="207" t="s">
        <v>27</v>
      </c>
      <c r="AC4068" s="207" t="s">
        <v>4129</v>
      </c>
      <c r="AD4068" s="213">
        <v>8</v>
      </c>
    </row>
    <row r="4069" spans="28:30" x14ac:dyDescent="0.3">
      <c r="AB4069" s="207" t="s">
        <v>27</v>
      </c>
      <c r="AC4069" s="207" t="s">
        <v>4130</v>
      </c>
      <c r="AD4069" s="213">
        <v>8</v>
      </c>
    </row>
    <row r="4070" spans="28:30" x14ac:dyDescent="0.3">
      <c r="AB4070" s="207" t="s">
        <v>1916</v>
      </c>
      <c r="AC4070" s="207" t="s">
        <v>4131</v>
      </c>
      <c r="AD4070" s="213">
        <v>7</v>
      </c>
    </row>
    <row r="4071" spans="28:30" x14ac:dyDescent="0.3">
      <c r="AB4071" s="207" t="s">
        <v>1949</v>
      </c>
      <c r="AC4071" s="207" t="s">
        <v>4132</v>
      </c>
      <c r="AD4071" s="213">
        <v>7</v>
      </c>
    </row>
    <row r="4072" spans="28:30" x14ac:dyDescent="0.3">
      <c r="AB4072" s="207" t="s">
        <v>1916</v>
      </c>
      <c r="AC4072" s="207" t="s">
        <v>2848</v>
      </c>
      <c r="AD4072" s="213">
        <v>8</v>
      </c>
    </row>
    <row r="4073" spans="28:30" x14ac:dyDescent="0.3">
      <c r="AB4073" s="207" t="s">
        <v>27</v>
      </c>
      <c r="AC4073" s="207" t="s">
        <v>4133</v>
      </c>
      <c r="AD4073" s="213">
        <v>8</v>
      </c>
    </row>
    <row r="4074" spans="28:30" x14ac:dyDescent="0.3">
      <c r="AB4074" s="207" t="s">
        <v>3845</v>
      </c>
      <c r="AC4074" s="207" t="s">
        <v>4134</v>
      </c>
      <c r="AD4074" s="213">
        <v>8</v>
      </c>
    </row>
    <row r="4075" spans="28:30" x14ac:dyDescent="0.3">
      <c r="AB4075" s="207" t="s">
        <v>27</v>
      </c>
      <c r="AC4075" s="207" t="s">
        <v>4135</v>
      </c>
      <c r="AD4075" s="213">
        <v>8</v>
      </c>
    </row>
    <row r="4076" spans="28:30" x14ac:dyDescent="0.3">
      <c r="AB4076" s="207" t="s">
        <v>1916</v>
      </c>
      <c r="AC4076" s="207" t="s">
        <v>4136</v>
      </c>
      <c r="AD4076" s="213">
        <v>8</v>
      </c>
    </row>
    <row r="4077" spans="28:30" x14ac:dyDescent="0.3">
      <c r="AB4077" s="207" t="s">
        <v>1916</v>
      </c>
      <c r="AC4077" s="207" t="s">
        <v>4137</v>
      </c>
      <c r="AD4077" s="213">
        <v>7</v>
      </c>
    </row>
    <row r="4078" spans="28:30" x14ac:dyDescent="0.3">
      <c r="AB4078" s="207" t="s">
        <v>1916</v>
      </c>
      <c r="AC4078" s="207" t="s">
        <v>4138</v>
      </c>
      <c r="AD4078" s="213">
        <v>8</v>
      </c>
    </row>
    <row r="4079" spans="28:30" x14ac:dyDescent="0.3">
      <c r="AB4079" s="207" t="s">
        <v>1916</v>
      </c>
      <c r="AC4079" s="207" t="s">
        <v>4139</v>
      </c>
      <c r="AD4079" s="213">
        <v>8</v>
      </c>
    </row>
    <row r="4080" spans="28:30" x14ac:dyDescent="0.3">
      <c r="AB4080" s="207" t="s">
        <v>1640</v>
      </c>
      <c r="AC4080" s="207" t="s">
        <v>4140</v>
      </c>
      <c r="AD4080" s="213">
        <v>8</v>
      </c>
    </row>
    <row r="4081" spans="28:30" x14ac:dyDescent="0.3">
      <c r="AB4081" s="207" t="s">
        <v>3845</v>
      </c>
      <c r="AC4081" s="207" t="s">
        <v>4141</v>
      </c>
      <c r="AD4081" s="213">
        <v>8</v>
      </c>
    </row>
    <row r="4082" spans="28:30" x14ac:dyDescent="0.3">
      <c r="AB4082" s="207" t="s">
        <v>3843</v>
      </c>
      <c r="AC4082" s="207" t="s">
        <v>4142</v>
      </c>
      <c r="AD4082" s="213">
        <v>8</v>
      </c>
    </row>
    <row r="4083" spans="28:30" x14ac:dyDescent="0.3">
      <c r="AB4083" s="207" t="s">
        <v>3845</v>
      </c>
      <c r="AC4083" s="207" t="s">
        <v>4143</v>
      </c>
      <c r="AD4083" s="213">
        <v>8</v>
      </c>
    </row>
    <row r="4084" spans="28:30" x14ac:dyDescent="0.3">
      <c r="AB4084" s="207" t="s">
        <v>1916</v>
      </c>
      <c r="AC4084" s="207" t="s">
        <v>4144</v>
      </c>
      <c r="AD4084" s="213">
        <v>8</v>
      </c>
    </row>
    <row r="4085" spans="28:30" x14ac:dyDescent="0.3">
      <c r="AB4085" s="207" t="s">
        <v>3845</v>
      </c>
      <c r="AC4085" s="207" t="s">
        <v>4145</v>
      </c>
      <c r="AD4085" s="213">
        <v>8</v>
      </c>
    </row>
    <row r="4086" spans="28:30" x14ac:dyDescent="0.3">
      <c r="AB4086" s="207" t="s">
        <v>1916</v>
      </c>
      <c r="AC4086" s="207" t="s">
        <v>4146</v>
      </c>
      <c r="AD4086" s="213">
        <v>7</v>
      </c>
    </row>
    <row r="4087" spans="28:30" x14ac:dyDescent="0.3">
      <c r="AB4087" s="207" t="s">
        <v>1916</v>
      </c>
      <c r="AC4087" s="207" t="s">
        <v>4147</v>
      </c>
      <c r="AD4087" s="213">
        <v>7</v>
      </c>
    </row>
    <row r="4088" spans="28:30" x14ac:dyDescent="0.3">
      <c r="AB4088" s="207" t="s">
        <v>27</v>
      </c>
      <c r="AC4088" s="207" t="s">
        <v>4148</v>
      </c>
      <c r="AD4088" s="213">
        <v>8</v>
      </c>
    </row>
    <row r="4089" spans="28:30" x14ac:dyDescent="0.3">
      <c r="AB4089" s="207" t="s">
        <v>1916</v>
      </c>
      <c r="AC4089" s="207" t="s">
        <v>4149</v>
      </c>
      <c r="AD4089" s="213">
        <v>8</v>
      </c>
    </row>
    <row r="4090" spans="28:30" x14ac:dyDescent="0.3">
      <c r="AB4090" s="207" t="s">
        <v>1916</v>
      </c>
      <c r="AC4090" s="207" t="s">
        <v>4150</v>
      </c>
      <c r="AD4090" s="213">
        <v>7</v>
      </c>
    </row>
    <row r="4091" spans="28:30" x14ac:dyDescent="0.3">
      <c r="AB4091" s="207" t="s">
        <v>204</v>
      </c>
      <c r="AC4091" s="207" t="s">
        <v>4151</v>
      </c>
      <c r="AD4091" s="213">
        <v>8</v>
      </c>
    </row>
    <row r="4092" spans="28:30" x14ac:dyDescent="0.3">
      <c r="AB4092" s="207" t="s">
        <v>27</v>
      </c>
      <c r="AC4092" s="207" t="s">
        <v>4152</v>
      </c>
      <c r="AD4092" s="213">
        <v>8</v>
      </c>
    </row>
    <row r="4093" spans="28:30" x14ac:dyDescent="0.3">
      <c r="AB4093" s="207" t="s">
        <v>27</v>
      </c>
      <c r="AC4093" s="207" t="s">
        <v>4153</v>
      </c>
      <c r="AD4093" s="213">
        <v>8</v>
      </c>
    </row>
    <row r="4094" spans="28:30" x14ac:dyDescent="0.3">
      <c r="AB4094" s="207" t="s">
        <v>1916</v>
      </c>
      <c r="AC4094" s="207" t="s">
        <v>4154</v>
      </c>
      <c r="AD4094" s="213">
        <v>8</v>
      </c>
    </row>
    <row r="4095" spans="28:30" x14ac:dyDescent="0.3">
      <c r="AB4095" s="207" t="s">
        <v>3845</v>
      </c>
      <c r="AC4095" s="207" t="s">
        <v>4155</v>
      </c>
      <c r="AD4095" s="213">
        <v>7</v>
      </c>
    </row>
    <row r="4096" spans="28:30" x14ac:dyDescent="0.3">
      <c r="AB4096" s="207" t="s">
        <v>1916</v>
      </c>
      <c r="AC4096" s="207" t="s">
        <v>4156</v>
      </c>
      <c r="AD4096" s="213">
        <v>8</v>
      </c>
    </row>
    <row r="4097" spans="28:30" x14ac:dyDescent="0.3">
      <c r="AB4097" s="207" t="s">
        <v>1916</v>
      </c>
      <c r="AC4097" s="207" t="s">
        <v>4157</v>
      </c>
      <c r="AD4097" s="213">
        <v>8</v>
      </c>
    </row>
    <row r="4098" spans="28:30" x14ac:dyDescent="0.3">
      <c r="AB4098" s="207" t="s">
        <v>1949</v>
      </c>
      <c r="AC4098" s="207" t="s">
        <v>4158</v>
      </c>
      <c r="AD4098" s="213">
        <v>7</v>
      </c>
    </row>
    <row r="4099" spans="28:30" x14ac:dyDescent="0.3">
      <c r="AB4099" s="207" t="s">
        <v>27</v>
      </c>
      <c r="AC4099" s="207" t="s">
        <v>4159</v>
      </c>
      <c r="AD4099" s="213">
        <v>8</v>
      </c>
    </row>
    <row r="4100" spans="28:30" x14ac:dyDescent="0.3">
      <c r="AB4100" s="207" t="s">
        <v>1916</v>
      </c>
      <c r="AC4100" s="207" t="s">
        <v>4160</v>
      </c>
      <c r="AD4100" s="213">
        <v>7</v>
      </c>
    </row>
    <row r="4101" spans="28:30" x14ac:dyDescent="0.3">
      <c r="AB4101" s="207" t="s">
        <v>1640</v>
      </c>
      <c r="AC4101" s="207" t="s">
        <v>4161</v>
      </c>
      <c r="AD4101" s="213">
        <v>7</v>
      </c>
    </row>
    <row r="4102" spans="28:30" x14ac:dyDescent="0.3">
      <c r="AB4102" s="207" t="s">
        <v>27</v>
      </c>
      <c r="AC4102" s="207" t="s">
        <v>4162</v>
      </c>
      <c r="AD4102" s="213">
        <v>8</v>
      </c>
    </row>
    <row r="4103" spans="28:30" x14ac:dyDescent="0.3">
      <c r="AB4103" s="207" t="s">
        <v>1916</v>
      </c>
      <c r="AC4103" s="207" t="s">
        <v>4163</v>
      </c>
      <c r="AD4103" s="213">
        <v>7</v>
      </c>
    </row>
    <row r="4104" spans="28:30" x14ac:dyDescent="0.3">
      <c r="AB4104" s="207" t="s">
        <v>1916</v>
      </c>
      <c r="AC4104" s="207" t="s">
        <v>4164</v>
      </c>
      <c r="AD4104" s="213">
        <v>8</v>
      </c>
    </row>
    <row r="4105" spans="28:30" x14ac:dyDescent="0.3">
      <c r="AB4105" s="207" t="s">
        <v>27</v>
      </c>
      <c r="AC4105" s="207" t="s">
        <v>4165</v>
      </c>
      <c r="AD4105" s="213">
        <v>8</v>
      </c>
    </row>
    <row r="4106" spans="28:30" x14ac:dyDescent="0.3">
      <c r="AB4106" s="207" t="s">
        <v>371</v>
      </c>
      <c r="AC4106" s="207" t="s">
        <v>4166</v>
      </c>
      <c r="AD4106" s="213">
        <v>8</v>
      </c>
    </row>
    <row r="4107" spans="28:30" x14ac:dyDescent="0.3">
      <c r="AB4107" s="207" t="s">
        <v>1640</v>
      </c>
      <c r="AC4107" s="207" t="s">
        <v>4167</v>
      </c>
      <c r="AD4107" s="213">
        <v>7</v>
      </c>
    </row>
    <row r="4108" spans="28:30" x14ac:dyDescent="0.3">
      <c r="AB4108" s="207" t="s">
        <v>204</v>
      </c>
      <c r="AC4108" s="207" t="s">
        <v>4168</v>
      </c>
      <c r="AD4108" s="213">
        <v>8</v>
      </c>
    </row>
    <row r="4109" spans="28:30" x14ac:dyDescent="0.3">
      <c r="AB4109" s="207" t="s">
        <v>204</v>
      </c>
      <c r="AC4109" s="207" t="s">
        <v>4169</v>
      </c>
      <c r="AD4109" s="213">
        <v>8</v>
      </c>
    </row>
    <row r="4110" spans="28:30" x14ac:dyDescent="0.3">
      <c r="AB4110" s="207" t="s">
        <v>204</v>
      </c>
      <c r="AC4110" s="207" t="s">
        <v>4170</v>
      </c>
      <c r="AD4110" s="213">
        <v>8</v>
      </c>
    </row>
    <row r="4111" spans="28:30" x14ac:dyDescent="0.3">
      <c r="AB4111" s="207" t="s">
        <v>1916</v>
      </c>
      <c r="AC4111" s="207" t="s">
        <v>4171</v>
      </c>
      <c r="AD4111" s="213">
        <v>7</v>
      </c>
    </row>
    <row r="4112" spans="28:30" x14ac:dyDescent="0.3">
      <c r="AB4112" s="207" t="s">
        <v>204</v>
      </c>
      <c r="AC4112" s="207" t="s">
        <v>4172</v>
      </c>
      <c r="AD4112" s="213">
        <v>8</v>
      </c>
    </row>
    <row r="4113" spans="28:30" x14ac:dyDescent="0.3">
      <c r="AB4113" s="207" t="s">
        <v>1916</v>
      </c>
      <c r="AC4113" s="207" t="s">
        <v>4173</v>
      </c>
      <c r="AD4113" s="213">
        <v>7</v>
      </c>
    </row>
    <row r="4114" spans="28:30" x14ac:dyDescent="0.3">
      <c r="AB4114" s="207" t="s">
        <v>1949</v>
      </c>
      <c r="AC4114" s="207" t="s">
        <v>4174</v>
      </c>
      <c r="AD4114" s="213">
        <v>7</v>
      </c>
    </row>
    <row r="4115" spans="28:30" x14ac:dyDescent="0.3">
      <c r="AB4115" s="207" t="s">
        <v>3845</v>
      </c>
      <c r="AC4115" s="207" t="s">
        <v>4175</v>
      </c>
      <c r="AD4115" s="213">
        <v>8</v>
      </c>
    </row>
    <row r="4116" spans="28:30" x14ac:dyDescent="0.3">
      <c r="AB4116" s="207" t="s">
        <v>1916</v>
      </c>
      <c r="AC4116" s="207" t="s">
        <v>4176</v>
      </c>
      <c r="AD4116" s="213">
        <v>8</v>
      </c>
    </row>
    <row r="4117" spans="28:30" x14ac:dyDescent="0.3">
      <c r="AB4117" s="207" t="s">
        <v>3977</v>
      </c>
      <c r="AC4117" s="207" t="s">
        <v>4177</v>
      </c>
      <c r="AD4117" s="213">
        <v>8</v>
      </c>
    </row>
    <row r="4118" spans="28:30" x14ac:dyDescent="0.3">
      <c r="AB4118" s="207" t="s">
        <v>1916</v>
      </c>
      <c r="AC4118" s="207" t="s">
        <v>4178</v>
      </c>
      <c r="AD4118" s="213">
        <v>5</v>
      </c>
    </row>
    <row r="4119" spans="28:30" x14ac:dyDescent="0.3">
      <c r="AB4119" s="207" t="s">
        <v>1916</v>
      </c>
      <c r="AC4119" s="207" t="s">
        <v>4179</v>
      </c>
      <c r="AD4119" s="213">
        <v>7</v>
      </c>
    </row>
    <row r="4120" spans="28:30" x14ac:dyDescent="0.3">
      <c r="AB4120" s="207" t="s">
        <v>3845</v>
      </c>
      <c r="AC4120" s="207" t="s">
        <v>4180</v>
      </c>
      <c r="AD4120" s="213">
        <v>7</v>
      </c>
    </row>
    <row r="4121" spans="28:30" x14ac:dyDescent="0.3">
      <c r="AB4121" s="207" t="s">
        <v>3845</v>
      </c>
      <c r="AC4121" s="207" t="s">
        <v>4181</v>
      </c>
      <c r="AD4121" s="213">
        <v>8</v>
      </c>
    </row>
    <row r="4122" spans="28:30" x14ac:dyDescent="0.3">
      <c r="AB4122" s="207" t="s">
        <v>27</v>
      </c>
      <c r="AC4122" s="207" t="s">
        <v>4182</v>
      </c>
      <c r="AD4122" s="213">
        <v>8</v>
      </c>
    </row>
    <row r="4123" spans="28:30" x14ac:dyDescent="0.3">
      <c r="AB4123" s="207" t="s">
        <v>1916</v>
      </c>
      <c r="AC4123" s="207" t="s">
        <v>4183</v>
      </c>
      <c r="AD4123" s="213">
        <v>8</v>
      </c>
    </row>
    <row r="4124" spans="28:30" x14ac:dyDescent="0.3">
      <c r="AB4124" s="207" t="s">
        <v>1949</v>
      </c>
      <c r="AC4124" s="207" t="s">
        <v>4184</v>
      </c>
      <c r="AD4124" s="213">
        <v>7</v>
      </c>
    </row>
    <row r="4125" spans="28:30" x14ac:dyDescent="0.3">
      <c r="AB4125" s="207" t="s">
        <v>1916</v>
      </c>
      <c r="AC4125" s="207" t="s">
        <v>4185</v>
      </c>
      <c r="AD4125" s="213">
        <v>8</v>
      </c>
    </row>
    <row r="4126" spans="28:30" x14ac:dyDescent="0.3">
      <c r="AB4126" s="207" t="s">
        <v>27</v>
      </c>
      <c r="AC4126" s="207" t="s">
        <v>4186</v>
      </c>
      <c r="AD4126" s="213">
        <v>8</v>
      </c>
    </row>
    <row r="4127" spans="28:30" x14ac:dyDescent="0.3">
      <c r="AB4127" s="207" t="s">
        <v>204</v>
      </c>
      <c r="AC4127" s="207" t="s">
        <v>4187</v>
      </c>
      <c r="AD4127" s="213">
        <v>8</v>
      </c>
    </row>
    <row r="4128" spans="28:30" x14ac:dyDescent="0.3">
      <c r="AB4128" s="207" t="s">
        <v>27</v>
      </c>
      <c r="AC4128" s="207" t="s">
        <v>4188</v>
      </c>
      <c r="AD4128" s="213">
        <v>8</v>
      </c>
    </row>
    <row r="4129" spans="28:30" x14ac:dyDescent="0.3">
      <c r="AB4129" s="207" t="s">
        <v>27</v>
      </c>
      <c r="AC4129" s="207" t="s">
        <v>4189</v>
      </c>
      <c r="AD4129" s="213">
        <v>8</v>
      </c>
    </row>
    <row r="4130" spans="28:30" x14ac:dyDescent="0.3">
      <c r="AB4130" s="207" t="s">
        <v>204</v>
      </c>
      <c r="AC4130" s="207" t="s">
        <v>3395</v>
      </c>
      <c r="AD4130" s="213">
        <v>8</v>
      </c>
    </row>
    <row r="4131" spans="28:30" x14ac:dyDescent="0.3">
      <c r="AB4131" s="207" t="s">
        <v>1949</v>
      </c>
      <c r="AC4131" s="207" t="s">
        <v>4190</v>
      </c>
      <c r="AD4131" s="213">
        <v>7</v>
      </c>
    </row>
    <row r="4132" spans="28:30" x14ac:dyDescent="0.3">
      <c r="AB4132" s="207" t="s">
        <v>1949</v>
      </c>
      <c r="AC4132" s="207" t="s">
        <v>4191</v>
      </c>
      <c r="AD4132" s="213">
        <v>7</v>
      </c>
    </row>
    <row r="4133" spans="28:30" x14ac:dyDescent="0.3">
      <c r="AB4133" s="207" t="s">
        <v>1916</v>
      </c>
      <c r="AC4133" s="207" t="s">
        <v>4192</v>
      </c>
      <c r="AD4133" s="213">
        <v>8</v>
      </c>
    </row>
    <row r="4134" spans="28:30" x14ac:dyDescent="0.3">
      <c r="AB4134" s="207" t="s">
        <v>3845</v>
      </c>
      <c r="AC4134" s="207" t="s">
        <v>4193</v>
      </c>
      <c r="AD4134" s="213">
        <v>7</v>
      </c>
    </row>
    <row r="4135" spans="28:30" x14ac:dyDescent="0.3">
      <c r="AB4135" s="207" t="s">
        <v>2158</v>
      </c>
      <c r="AC4135" s="207" t="s">
        <v>4194</v>
      </c>
      <c r="AD4135" s="213">
        <v>7</v>
      </c>
    </row>
    <row r="4136" spans="28:30" x14ac:dyDescent="0.3">
      <c r="AB4136" s="207" t="s">
        <v>3845</v>
      </c>
      <c r="AC4136" s="207" t="s">
        <v>4195</v>
      </c>
      <c r="AD4136" s="213">
        <v>8</v>
      </c>
    </row>
    <row r="4137" spans="28:30" x14ac:dyDescent="0.3">
      <c r="AB4137" s="207" t="s">
        <v>203</v>
      </c>
      <c r="AC4137" s="207" t="s">
        <v>4196</v>
      </c>
      <c r="AD4137" s="213">
        <v>8</v>
      </c>
    </row>
    <row r="4138" spans="28:30" x14ac:dyDescent="0.3">
      <c r="AB4138" s="207" t="s">
        <v>3845</v>
      </c>
      <c r="AC4138" s="207" t="s">
        <v>4197</v>
      </c>
      <c r="AD4138" s="213">
        <v>8</v>
      </c>
    </row>
    <row r="4139" spans="28:30" x14ac:dyDescent="0.3">
      <c r="AB4139" s="207" t="s">
        <v>3845</v>
      </c>
      <c r="AC4139" s="207" t="s">
        <v>4198</v>
      </c>
      <c r="AD4139" s="213">
        <v>8</v>
      </c>
    </row>
    <row r="4140" spans="28:30" x14ac:dyDescent="0.3">
      <c r="AB4140" s="207" t="s">
        <v>27</v>
      </c>
      <c r="AC4140" s="207" t="s">
        <v>4199</v>
      </c>
      <c r="AD4140" s="213">
        <v>8</v>
      </c>
    </row>
    <row r="4141" spans="28:30" x14ac:dyDescent="0.3">
      <c r="AB4141" s="207" t="s">
        <v>1949</v>
      </c>
      <c r="AC4141" s="207" t="s">
        <v>4200</v>
      </c>
      <c r="AD4141" s="213">
        <v>7</v>
      </c>
    </row>
    <row r="4142" spans="28:30" x14ac:dyDescent="0.3">
      <c r="AB4142" s="207" t="s">
        <v>1949</v>
      </c>
      <c r="AC4142" s="207" t="s">
        <v>4201</v>
      </c>
      <c r="AD4142" s="213">
        <v>8</v>
      </c>
    </row>
    <row r="4143" spans="28:30" x14ac:dyDescent="0.3">
      <c r="AB4143" s="207" t="s">
        <v>3845</v>
      </c>
      <c r="AC4143" s="207" t="s">
        <v>4202</v>
      </c>
      <c r="AD4143" s="213">
        <v>8</v>
      </c>
    </row>
    <row r="4144" spans="28:30" x14ac:dyDescent="0.3">
      <c r="AB4144" s="207" t="s">
        <v>3845</v>
      </c>
      <c r="AC4144" s="207" t="s">
        <v>4203</v>
      </c>
      <c r="AD4144" s="213">
        <v>8</v>
      </c>
    </row>
    <row r="4145" spans="28:30" x14ac:dyDescent="0.3">
      <c r="AB4145" s="207" t="s">
        <v>1949</v>
      </c>
      <c r="AC4145" s="207" t="s">
        <v>4204</v>
      </c>
      <c r="AD4145" s="213">
        <v>8</v>
      </c>
    </row>
    <row r="4146" spans="28:30" x14ac:dyDescent="0.3">
      <c r="AB4146" s="207" t="s">
        <v>1949</v>
      </c>
      <c r="AC4146" s="207" t="s">
        <v>4205</v>
      </c>
      <c r="AD4146" s="213">
        <v>8</v>
      </c>
    </row>
    <row r="4147" spans="28:30" x14ac:dyDescent="0.3">
      <c r="AB4147" s="207" t="s">
        <v>27</v>
      </c>
      <c r="AC4147" s="207" t="s">
        <v>4206</v>
      </c>
      <c r="AD4147" s="213">
        <v>8</v>
      </c>
    </row>
    <row r="4148" spans="28:30" x14ac:dyDescent="0.3">
      <c r="AB4148" s="207" t="s">
        <v>27</v>
      </c>
      <c r="AC4148" s="207" t="s">
        <v>4207</v>
      </c>
      <c r="AD4148" s="213">
        <v>8</v>
      </c>
    </row>
    <row r="4149" spans="28:30" x14ac:dyDescent="0.3">
      <c r="AB4149" s="207" t="s">
        <v>1949</v>
      </c>
      <c r="AC4149" s="207" t="s">
        <v>4208</v>
      </c>
      <c r="AD4149" s="213">
        <v>7</v>
      </c>
    </row>
    <row r="4150" spans="28:30" x14ac:dyDescent="0.3">
      <c r="AB4150" s="207" t="s">
        <v>1949</v>
      </c>
      <c r="AC4150" s="207" t="s">
        <v>4209</v>
      </c>
      <c r="AD4150" s="213">
        <v>8</v>
      </c>
    </row>
    <row r="4151" spans="28:30" x14ac:dyDescent="0.3">
      <c r="AB4151" s="207" t="s">
        <v>27</v>
      </c>
      <c r="AC4151" s="207" t="s">
        <v>4210</v>
      </c>
      <c r="AD4151" s="213">
        <v>8</v>
      </c>
    </row>
    <row r="4152" spans="28:30" x14ac:dyDescent="0.3">
      <c r="AB4152" s="207" t="s">
        <v>27</v>
      </c>
      <c r="AC4152" s="207" t="s">
        <v>4211</v>
      </c>
      <c r="AD4152" s="213">
        <v>8</v>
      </c>
    </row>
    <row r="4153" spans="28:30" x14ac:dyDescent="0.3">
      <c r="AB4153" s="207" t="s">
        <v>1949</v>
      </c>
      <c r="AC4153" s="207" t="s">
        <v>4212</v>
      </c>
      <c r="AD4153" s="213">
        <v>7</v>
      </c>
    </row>
    <row r="4154" spans="28:30" x14ac:dyDescent="0.3">
      <c r="AB4154" s="207" t="s">
        <v>1949</v>
      </c>
      <c r="AC4154" s="207" t="s">
        <v>4213</v>
      </c>
      <c r="AD4154" s="213">
        <v>7</v>
      </c>
    </row>
    <row r="4155" spans="28:30" x14ac:dyDescent="0.3">
      <c r="AB4155" s="207" t="s">
        <v>27</v>
      </c>
      <c r="AC4155" s="207" t="s">
        <v>4214</v>
      </c>
      <c r="AD4155" s="213">
        <v>8</v>
      </c>
    </row>
    <row r="4156" spans="28:30" x14ac:dyDescent="0.3">
      <c r="AB4156" s="207" t="s">
        <v>3845</v>
      </c>
      <c r="AC4156" s="207" t="s">
        <v>4215</v>
      </c>
      <c r="AD4156" s="213">
        <v>8</v>
      </c>
    </row>
    <row r="4157" spans="28:30" x14ac:dyDescent="0.3">
      <c r="AB4157" s="207" t="s">
        <v>3845</v>
      </c>
      <c r="AC4157" s="207" t="s">
        <v>4216</v>
      </c>
      <c r="AD4157" s="213">
        <v>8</v>
      </c>
    </row>
    <row r="4158" spans="28:30" x14ac:dyDescent="0.3">
      <c r="AB4158" s="207" t="s">
        <v>27</v>
      </c>
      <c r="AC4158" s="207" t="s">
        <v>4217</v>
      </c>
      <c r="AD4158" s="213">
        <v>8</v>
      </c>
    </row>
    <row r="4159" spans="28:30" x14ac:dyDescent="0.3">
      <c r="AB4159" s="207" t="s">
        <v>1949</v>
      </c>
      <c r="AC4159" s="207" t="s">
        <v>4218</v>
      </c>
      <c r="AD4159" s="213">
        <v>7</v>
      </c>
    </row>
    <row r="4160" spans="28:30" x14ac:dyDescent="0.3">
      <c r="AB4160" s="207" t="s">
        <v>1949</v>
      </c>
      <c r="AC4160" s="207" t="s">
        <v>4219</v>
      </c>
      <c r="AD4160" s="213">
        <v>8</v>
      </c>
    </row>
    <row r="4161" spans="28:30" x14ac:dyDescent="0.3">
      <c r="AB4161" s="207" t="s">
        <v>3845</v>
      </c>
      <c r="AC4161" s="207" t="s">
        <v>4220</v>
      </c>
      <c r="AD4161" s="213">
        <v>8</v>
      </c>
    </row>
    <row r="4162" spans="28:30" x14ac:dyDescent="0.3">
      <c r="AB4162" s="207" t="s">
        <v>3845</v>
      </c>
      <c r="AC4162" s="207" t="s">
        <v>4221</v>
      </c>
      <c r="AD4162" s="213">
        <v>8</v>
      </c>
    </row>
    <row r="4163" spans="28:30" x14ac:dyDescent="0.3">
      <c r="AB4163" s="207" t="s">
        <v>27</v>
      </c>
      <c r="AC4163" s="207" t="s">
        <v>4222</v>
      </c>
      <c r="AD4163" s="213">
        <v>8</v>
      </c>
    </row>
    <row r="4164" spans="28:30" x14ac:dyDescent="0.3">
      <c r="AB4164" s="207" t="s">
        <v>1916</v>
      </c>
      <c r="AC4164" s="207" t="s">
        <v>4223</v>
      </c>
      <c r="AD4164" s="213">
        <v>8</v>
      </c>
    </row>
    <row r="4165" spans="28:30" x14ac:dyDescent="0.3">
      <c r="AB4165" s="207" t="s">
        <v>1949</v>
      </c>
      <c r="AC4165" s="207" t="s">
        <v>4224</v>
      </c>
      <c r="AD4165" s="213">
        <v>8</v>
      </c>
    </row>
    <row r="4166" spans="28:30" x14ac:dyDescent="0.3">
      <c r="AB4166" s="207" t="s">
        <v>3977</v>
      </c>
      <c r="AC4166" s="207" t="s">
        <v>4225</v>
      </c>
      <c r="AD4166" s="213">
        <v>8</v>
      </c>
    </row>
    <row r="4167" spans="28:30" x14ac:dyDescent="0.3">
      <c r="AB4167" s="207" t="s">
        <v>1949</v>
      </c>
      <c r="AC4167" s="207" t="s">
        <v>4226</v>
      </c>
      <c r="AD4167" s="213">
        <v>8</v>
      </c>
    </row>
    <row r="4168" spans="28:30" x14ac:dyDescent="0.3">
      <c r="AB4168" s="207" t="s">
        <v>3977</v>
      </c>
      <c r="AC4168" s="207" t="s">
        <v>4227</v>
      </c>
      <c r="AD4168" s="213">
        <v>8</v>
      </c>
    </row>
    <row r="4169" spans="28:30" x14ac:dyDescent="0.3">
      <c r="AB4169" s="207" t="s">
        <v>27</v>
      </c>
      <c r="AC4169" s="207" t="s">
        <v>4228</v>
      </c>
      <c r="AD4169" s="213">
        <v>8</v>
      </c>
    </row>
    <row r="4170" spans="28:30" x14ac:dyDescent="0.3">
      <c r="AB4170" s="207" t="s">
        <v>1949</v>
      </c>
      <c r="AC4170" s="207" t="s">
        <v>1226</v>
      </c>
      <c r="AD4170" s="213">
        <v>7</v>
      </c>
    </row>
    <row r="4171" spans="28:30" x14ac:dyDescent="0.3">
      <c r="AB4171" s="207" t="s">
        <v>3977</v>
      </c>
      <c r="AC4171" s="207" t="s">
        <v>4229</v>
      </c>
      <c r="AD4171" s="213">
        <v>8</v>
      </c>
    </row>
    <row r="4172" spans="28:30" x14ac:dyDescent="0.3">
      <c r="AB4172" s="207" t="s">
        <v>203</v>
      </c>
      <c r="AC4172" s="207" t="s">
        <v>4230</v>
      </c>
      <c r="AD4172" s="213">
        <v>8</v>
      </c>
    </row>
    <row r="4173" spans="28:30" x14ac:dyDescent="0.3">
      <c r="AB4173" s="207" t="s">
        <v>204</v>
      </c>
      <c r="AC4173" s="207" t="s">
        <v>2966</v>
      </c>
      <c r="AD4173" s="213">
        <v>8</v>
      </c>
    </row>
    <row r="4174" spans="28:30" x14ac:dyDescent="0.3">
      <c r="AB4174" s="207" t="s">
        <v>2158</v>
      </c>
      <c r="AC4174" s="207" t="s">
        <v>4231</v>
      </c>
      <c r="AD4174" s="213">
        <v>8</v>
      </c>
    </row>
    <row r="4175" spans="28:30" x14ac:dyDescent="0.3">
      <c r="AB4175" s="207" t="s">
        <v>1949</v>
      </c>
      <c r="AC4175" s="207" t="s">
        <v>4232</v>
      </c>
      <c r="AD4175" s="213">
        <v>7</v>
      </c>
    </row>
    <row r="4176" spans="28:30" x14ac:dyDescent="0.3">
      <c r="AB4176" s="207" t="s">
        <v>1949</v>
      </c>
      <c r="AC4176" s="207" t="s">
        <v>4233</v>
      </c>
      <c r="AD4176" s="213">
        <v>7</v>
      </c>
    </row>
    <row r="4177" spans="28:30" x14ac:dyDescent="0.3">
      <c r="AB4177" s="207" t="s">
        <v>203</v>
      </c>
      <c r="AC4177" s="207" t="s">
        <v>4234</v>
      </c>
      <c r="AD4177" s="213">
        <v>8</v>
      </c>
    </row>
    <row r="4178" spans="28:30" x14ac:dyDescent="0.3">
      <c r="AB4178" s="207" t="s">
        <v>2171</v>
      </c>
      <c r="AC4178" s="207" t="s">
        <v>4235</v>
      </c>
      <c r="AD4178" s="213">
        <v>8</v>
      </c>
    </row>
    <row r="4179" spans="28:30" x14ac:dyDescent="0.3">
      <c r="AB4179" s="207" t="s">
        <v>1949</v>
      </c>
      <c r="AC4179" s="207" t="s">
        <v>4236</v>
      </c>
      <c r="AD4179" s="213">
        <v>8</v>
      </c>
    </row>
    <row r="4180" spans="28:30" x14ac:dyDescent="0.3">
      <c r="AB4180" s="207" t="s">
        <v>1949</v>
      </c>
      <c r="AC4180" s="207" t="s">
        <v>2960</v>
      </c>
      <c r="AD4180" s="213">
        <v>8</v>
      </c>
    </row>
    <row r="4181" spans="28:30" x14ac:dyDescent="0.3">
      <c r="AB4181" s="207" t="s">
        <v>1949</v>
      </c>
      <c r="AC4181" s="207" t="s">
        <v>4237</v>
      </c>
      <c r="AD4181" s="213">
        <v>8</v>
      </c>
    </row>
    <row r="4182" spans="28:30" x14ac:dyDescent="0.3">
      <c r="AB4182" s="207" t="s">
        <v>3845</v>
      </c>
      <c r="AC4182" s="207" t="s">
        <v>4238</v>
      </c>
      <c r="AD4182" s="213">
        <v>7</v>
      </c>
    </row>
    <row r="4183" spans="28:30" x14ac:dyDescent="0.3">
      <c r="AB4183" s="207" t="s">
        <v>3977</v>
      </c>
      <c r="AC4183" s="207" t="s">
        <v>4239</v>
      </c>
      <c r="AD4183" s="213">
        <v>8</v>
      </c>
    </row>
    <row r="4184" spans="28:30" x14ac:dyDescent="0.3">
      <c r="AB4184" s="207" t="s">
        <v>2171</v>
      </c>
      <c r="AC4184" s="207" t="s">
        <v>4240</v>
      </c>
      <c r="AD4184" s="213">
        <v>8</v>
      </c>
    </row>
    <row r="4185" spans="28:30" x14ac:dyDescent="0.3">
      <c r="AB4185" s="207" t="s">
        <v>2171</v>
      </c>
      <c r="AC4185" s="207" t="s">
        <v>4241</v>
      </c>
      <c r="AD4185" s="213">
        <v>8</v>
      </c>
    </row>
    <row r="4186" spans="28:30" x14ac:dyDescent="0.3">
      <c r="AB4186" s="207" t="s">
        <v>2171</v>
      </c>
      <c r="AC4186" s="207" t="s">
        <v>4242</v>
      </c>
      <c r="AD4186" s="213">
        <v>8</v>
      </c>
    </row>
    <row r="4187" spans="28:30" x14ac:dyDescent="0.3">
      <c r="AB4187" s="207" t="s">
        <v>2171</v>
      </c>
      <c r="AC4187" s="207" t="s">
        <v>4243</v>
      </c>
      <c r="AD4187" s="213">
        <v>8</v>
      </c>
    </row>
    <row r="4188" spans="28:30" x14ac:dyDescent="0.3">
      <c r="AB4188" s="207" t="s">
        <v>204</v>
      </c>
      <c r="AC4188" s="207" t="s">
        <v>4244</v>
      </c>
      <c r="AD4188" s="213">
        <v>8</v>
      </c>
    </row>
    <row r="4189" spans="28:30" x14ac:dyDescent="0.3">
      <c r="AB4189" s="207" t="s">
        <v>2171</v>
      </c>
      <c r="AC4189" s="207" t="s">
        <v>4245</v>
      </c>
      <c r="AD4189" s="213">
        <v>8</v>
      </c>
    </row>
    <row r="4190" spans="28:30" x14ac:dyDescent="0.3">
      <c r="AB4190" s="207" t="s">
        <v>3977</v>
      </c>
      <c r="AC4190" s="207" t="s">
        <v>4246</v>
      </c>
      <c r="AD4190" s="213">
        <v>8</v>
      </c>
    </row>
    <row r="4191" spans="28:30" x14ac:dyDescent="0.3">
      <c r="AB4191" s="207" t="s">
        <v>27</v>
      </c>
      <c r="AC4191" s="207" t="s">
        <v>4247</v>
      </c>
      <c r="AD4191" s="213">
        <v>8</v>
      </c>
    </row>
    <row r="4192" spans="28:30" x14ac:dyDescent="0.3">
      <c r="AB4192" s="207" t="s">
        <v>3977</v>
      </c>
      <c r="AC4192" s="207" t="s">
        <v>4248</v>
      </c>
      <c r="AD4192" s="213">
        <v>8</v>
      </c>
    </row>
    <row r="4193" spans="28:30" x14ac:dyDescent="0.3">
      <c r="AB4193" s="207" t="s">
        <v>3977</v>
      </c>
      <c r="AC4193" s="207" t="s">
        <v>4249</v>
      </c>
      <c r="AD4193" s="213">
        <v>8</v>
      </c>
    </row>
    <row r="4194" spans="28:30" x14ac:dyDescent="0.3">
      <c r="AB4194" s="207" t="s">
        <v>3845</v>
      </c>
      <c r="AC4194" s="207" t="s">
        <v>4250</v>
      </c>
      <c r="AD4194" s="213">
        <v>8</v>
      </c>
    </row>
    <row r="4195" spans="28:30" x14ac:dyDescent="0.3">
      <c r="AB4195" s="207" t="s">
        <v>204</v>
      </c>
      <c r="AC4195" s="207" t="s">
        <v>4251</v>
      </c>
      <c r="AD4195" s="213">
        <v>8</v>
      </c>
    </row>
    <row r="4196" spans="28:30" x14ac:dyDescent="0.3">
      <c r="AB4196" s="207" t="s">
        <v>3977</v>
      </c>
      <c r="AC4196" s="207" t="s">
        <v>4252</v>
      </c>
      <c r="AD4196" s="213">
        <v>8</v>
      </c>
    </row>
    <row r="4197" spans="28:30" x14ac:dyDescent="0.3">
      <c r="AB4197" s="207" t="s">
        <v>3977</v>
      </c>
      <c r="AC4197" s="207" t="s">
        <v>4253</v>
      </c>
      <c r="AD4197" s="213">
        <v>8</v>
      </c>
    </row>
    <row r="4198" spans="28:30" x14ac:dyDescent="0.3">
      <c r="AB4198" s="207" t="s">
        <v>2171</v>
      </c>
      <c r="AC4198" s="207" t="s">
        <v>2985</v>
      </c>
      <c r="AD4198" s="213">
        <v>8</v>
      </c>
    </row>
    <row r="4199" spans="28:30" x14ac:dyDescent="0.3">
      <c r="AB4199" s="207" t="s">
        <v>2158</v>
      </c>
      <c r="AC4199" s="207" t="s">
        <v>4254</v>
      </c>
      <c r="AD4199" s="213">
        <v>8</v>
      </c>
    </row>
    <row r="4200" spans="28:30" x14ac:dyDescent="0.3">
      <c r="AB4200" s="207" t="s">
        <v>2158</v>
      </c>
      <c r="AC4200" s="207" t="s">
        <v>4255</v>
      </c>
      <c r="AD4200" s="213">
        <v>8</v>
      </c>
    </row>
    <row r="4201" spans="28:30" x14ac:dyDescent="0.3">
      <c r="AB4201" s="207" t="s">
        <v>2171</v>
      </c>
      <c r="AC4201" s="207" t="s">
        <v>4256</v>
      </c>
      <c r="AD4201" s="213">
        <v>8</v>
      </c>
    </row>
    <row r="4202" spans="28:30" x14ac:dyDescent="0.3">
      <c r="AB4202" s="207" t="s">
        <v>371</v>
      </c>
      <c r="AC4202" s="207" t="s">
        <v>4257</v>
      </c>
      <c r="AD4202" s="213">
        <v>6</v>
      </c>
    </row>
    <row r="4203" spans="28:30" x14ac:dyDescent="0.3">
      <c r="AB4203" s="207" t="s">
        <v>371</v>
      </c>
      <c r="AC4203" s="207" t="s">
        <v>4258</v>
      </c>
      <c r="AD4203" s="213">
        <v>7</v>
      </c>
    </row>
    <row r="4204" spans="28:30" x14ac:dyDescent="0.3">
      <c r="AB4204" s="207" t="s">
        <v>1713</v>
      </c>
      <c r="AC4204" s="207" t="s">
        <v>4259</v>
      </c>
      <c r="AD4204" s="213">
        <v>7</v>
      </c>
    </row>
    <row r="4205" spans="28:30" x14ac:dyDescent="0.3">
      <c r="AB4205" s="207" t="s">
        <v>3843</v>
      </c>
      <c r="AC4205" s="207" t="s">
        <v>4260</v>
      </c>
      <c r="AD4205" s="213">
        <v>7</v>
      </c>
    </row>
    <row r="4206" spans="28:30" x14ac:dyDescent="0.3">
      <c r="AB4206" s="207" t="s">
        <v>1713</v>
      </c>
      <c r="AC4206" s="207" t="s">
        <v>4261</v>
      </c>
      <c r="AD4206" s="213">
        <v>7</v>
      </c>
    </row>
    <row r="4207" spans="28:30" x14ac:dyDescent="0.3">
      <c r="AB4207" s="207" t="s">
        <v>3843</v>
      </c>
      <c r="AC4207" s="207" t="s">
        <v>4262</v>
      </c>
      <c r="AD4207" s="213">
        <v>7</v>
      </c>
    </row>
    <row r="4208" spans="28:30" x14ac:dyDescent="0.3">
      <c r="AB4208" s="207" t="s">
        <v>3843</v>
      </c>
      <c r="AC4208" s="207" t="s">
        <v>4263</v>
      </c>
      <c r="AD4208" s="213">
        <v>7</v>
      </c>
    </row>
    <row r="4209" spans="28:30" x14ac:dyDescent="0.3">
      <c r="AB4209" s="207" t="s">
        <v>3843</v>
      </c>
      <c r="AC4209" s="207" t="s">
        <v>4264</v>
      </c>
      <c r="AD4209" s="213">
        <v>7</v>
      </c>
    </row>
    <row r="4210" spans="28:30" x14ac:dyDescent="0.3">
      <c r="AB4210" s="207" t="s">
        <v>3843</v>
      </c>
      <c r="AC4210" s="207" t="s">
        <v>4265</v>
      </c>
      <c r="AD4210" s="213">
        <v>7</v>
      </c>
    </row>
    <row r="4211" spans="28:30" x14ac:dyDescent="0.3">
      <c r="AB4211" s="207" t="s">
        <v>204</v>
      </c>
      <c r="AC4211" s="207" t="s">
        <v>4266</v>
      </c>
      <c r="AD4211" s="213">
        <v>8</v>
      </c>
    </row>
    <row r="4212" spans="28:30" x14ac:dyDescent="0.3">
      <c r="AB4212" s="207" t="s">
        <v>204</v>
      </c>
      <c r="AC4212" s="207" t="s">
        <v>4267</v>
      </c>
      <c r="AD4212" s="213">
        <v>8</v>
      </c>
    </row>
    <row r="4213" spans="28:30" x14ac:dyDescent="0.3">
      <c r="AB4213" s="207" t="s">
        <v>371</v>
      </c>
      <c r="AC4213" s="207" t="s">
        <v>4268</v>
      </c>
      <c r="AD4213" s="213">
        <v>7</v>
      </c>
    </row>
    <row r="4214" spans="28:30" x14ac:dyDescent="0.3">
      <c r="AB4214" s="207" t="s">
        <v>3843</v>
      </c>
      <c r="AC4214" s="207" t="s">
        <v>4269</v>
      </c>
      <c r="AD4214" s="213">
        <v>7</v>
      </c>
    </row>
    <row r="4215" spans="28:30" x14ac:dyDescent="0.3">
      <c r="AB4215" s="207" t="s">
        <v>3843</v>
      </c>
      <c r="AC4215" s="207" t="s">
        <v>4270</v>
      </c>
      <c r="AD4215" s="213">
        <v>7</v>
      </c>
    </row>
    <row r="4216" spans="28:30" x14ac:dyDescent="0.3">
      <c r="AB4216" s="207" t="s">
        <v>371</v>
      </c>
      <c r="AC4216" s="207" t="s">
        <v>4271</v>
      </c>
      <c r="AD4216" s="213">
        <v>6</v>
      </c>
    </row>
    <row r="4217" spans="28:30" x14ac:dyDescent="0.3">
      <c r="AB4217" s="207" t="s">
        <v>1640</v>
      </c>
      <c r="AC4217" s="207" t="s">
        <v>4272</v>
      </c>
      <c r="AD4217" s="213">
        <v>7</v>
      </c>
    </row>
    <row r="4218" spans="28:30" x14ac:dyDescent="0.3">
      <c r="AB4218" s="207" t="s">
        <v>1640</v>
      </c>
      <c r="AC4218" s="207" t="s">
        <v>4273</v>
      </c>
      <c r="AD4218" s="213">
        <v>7</v>
      </c>
    </row>
    <row r="4219" spans="28:30" x14ac:dyDescent="0.3">
      <c r="AB4219" s="207" t="s">
        <v>1667</v>
      </c>
      <c r="AC4219" s="207" t="s">
        <v>4274</v>
      </c>
      <c r="AD4219" s="213">
        <v>8</v>
      </c>
    </row>
    <row r="4220" spans="28:30" x14ac:dyDescent="0.3">
      <c r="AB4220" s="207" t="s">
        <v>3843</v>
      </c>
      <c r="AC4220" s="207" t="s">
        <v>4275</v>
      </c>
      <c r="AD4220" s="213">
        <v>7</v>
      </c>
    </row>
    <row r="4221" spans="28:30" x14ac:dyDescent="0.3">
      <c r="AB4221" s="207" t="s">
        <v>1640</v>
      </c>
      <c r="AC4221" s="207" t="s">
        <v>4276</v>
      </c>
      <c r="AD4221" s="213">
        <v>7</v>
      </c>
    </row>
    <row r="4222" spans="28:30" x14ac:dyDescent="0.3">
      <c r="AB4222" s="207" t="s">
        <v>204</v>
      </c>
      <c r="AC4222" s="207" t="s">
        <v>4277</v>
      </c>
      <c r="AD4222" s="213">
        <v>8</v>
      </c>
    </row>
    <row r="4223" spans="28:30" x14ac:dyDescent="0.3">
      <c r="AB4223" s="207" t="s">
        <v>3843</v>
      </c>
      <c r="AC4223" s="207" t="s">
        <v>4278</v>
      </c>
      <c r="AD4223" s="213">
        <v>7</v>
      </c>
    </row>
    <row r="4224" spans="28:30" x14ac:dyDescent="0.3">
      <c r="AB4224" s="207" t="s">
        <v>1949</v>
      </c>
      <c r="AC4224" s="207" t="s">
        <v>4279</v>
      </c>
      <c r="AD4224" s="213">
        <v>7</v>
      </c>
    </row>
    <row r="4225" spans="28:30" x14ac:dyDescent="0.3">
      <c r="AB4225" s="207" t="s">
        <v>3843</v>
      </c>
      <c r="AC4225" s="207" t="s">
        <v>4280</v>
      </c>
      <c r="AD4225" s="213">
        <v>6</v>
      </c>
    </row>
    <row r="4226" spans="28:30" x14ac:dyDescent="0.3">
      <c r="AB4226" s="207" t="s">
        <v>3843</v>
      </c>
      <c r="AC4226" s="207" t="s">
        <v>4281</v>
      </c>
      <c r="AD4226" s="213">
        <v>7</v>
      </c>
    </row>
    <row r="4227" spans="28:30" x14ac:dyDescent="0.3">
      <c r="AB4227" s="207" t="s">
        <v>1736</v>
      </c>
      <c r="AC4227" s="207" t="s">
        <v>1243</v>
      </c>
      <c r="AD4227" s="213">
        <v>7</v>
      </c>
    </row>
    <row r="4228" spans="28:30" x14ac:dyDescent="0.3">
      <c r="AB4228" s="207" t="s">
        <v>1736</v>
      </c>
      <c r="AC4228" s="207" t="s">
        <v>4282</v>
      </c>
      <c r="AD4228" s="213">
        <v>7</v>
      </c>
    </row>
    <row r="4229" spans="28:30" x14ac:dyDescent="0.3">
      <c r="AB4229" s="207" t="s">
        <v>1713</v>
      </c>
      <c r="AC4229" s="207" t="s">
        <v>4283</v>
      </c>
      <c r="AD4229" s="213">
        <v>7</v>
      </c>
    </row>
    <row r="4230" spans="28:30" x14ac:dyDescent="0.3">
      <c r="AB4230" s="207" t="s">
        <v>1949</v>
      </c>
      <c r="AC4230" s="207" t="s">
        <v>4284</v>
      </c>
      <c r="AD4230" s="213">
        <v>7</v>
      </c>
    </row>
    <row r="4231" spans="28:30" x14ac:dyDescent="0.3">
      <c r="AB4231" s="207" t="s">
        <v>1736</v>
      </c>
      <c r="AC4231" s="207" t="s">
        <v>4285</v>
      </c>
      <c r="AD4231" s="213">
        <v>7</v>
      </c>
    </row>
    <row r="4232" spans="28:30" x14ac:dyDescent="0.3">
      <c r="AB4232" s="207" t="s">
        <v>3843</v>
      </c>
      <c r="AC4232" s="207" t="s">
        <v>1003</v>
      </c>
      <c r="AD4232" s="213">
        <v>7</v>
      </c>
    </row>
    <row r="4233" spans="28:30" x14ac:dyDescent="0.3">
      <c r="AB4233" s="207" t="s">
        <v>1949</v>
      </c>
      <c r="AC4233" s="207" t="s">
        <v>4286</v>
      </c>
      <c r="AD4233" s="213">
        <v>7</v>
      </c>
    </row>
    <row r="4234" spans="28:30" x14ac:dyDescent="0.3">
      <c r="AB4234" s="207" t="s">
        <v>1640</v>
      </c>
      <c r="AC4234" s="207" t="s">
        <v>4287</v>
      </c>
      <c r="AD4234" s="213">
        <v>7</v>
      </c>
    </row>
    <row r="4235" spans="28:30" x14ac:dyDescent="0.3">
      <c r="AB4235" s="207" t="s">
        <v>1640</v>
      </c>
      <c r="AC4235" s="207" t="s">
        <v>4288</v>
      </c>
      <c r="AD4235" s="213">
        <v>7</v>
      </c>
    </row>
    <row r="4236" spans="28:30" x14ac:dyDescent="0.3">
      <c r="AB4236" s="207" t="s">
        <v>1736</v>
      </c>
      <c r="AC4236" s="207" t="s">
        <v>4289</v>
      </c>
      <c r="AD4236" s="213">
        <v>7</v>
      </c>
    </row>
    <row r="4237" spans="28:30" x14ac:dyDescent="0.3">
      <c r="AB4237" s="207" t="s">
        <v>1736</v>
      </c>
      <c r="AC4237" s="207" t="s">
        <v>4290</v>
      </c>
      <c r="AD4237" s="213">
        <v>7</v>
      </c>
    </row>
    <row r="4238" spans="28:30" x14ac:dyDescent="0.3">
      <c r="AB4238" s="207" t="s">
        <v>1736</v>
      </c>
      <c r="AC4238" s="207" t="s">
        <v>4291</v>
      </c>
      <c r="AD4238" s="213">
        <v>7</v>
      </c>
    </row>
    <row r="4239" spans="28:30" x14ac:dyDescent="0.3">
      <c r="AB4239" s="207" t="s">
        <v>1736</v>
      </c>
      <c r="AC4239" s="207" t="s">
        <v>4292</v>
      </c>
      <c r="AD4239" s="213">
        <v>7</v>
      </c>
    </row>
    <row r="4240" spans="28:30" x14ac:dyDescent="0.3">
      <c r="AB4240" s="207" t="s">
        <v>1736</v>
      </c>
      <c r="AC4240" s="207" t="s">
        <v>4293</v>
      </c>
      <c r="AD4240" s="213">
        <v>7</v>
      </c>
    </row>
    <row r="4241" spans="28:30" x14ac:dyDescent="0.3">
      <c r="AB4241" s="207" t="s">
        <v>204</v>
      </c>
      <c r="AC4241" s="207" t="s">
        <v>4294</v>
      </c>
      <c r="AD4241" s="213">
        <v>8</v>
      </c>
    </row>
    <row r="4242" spans="28:30" x14ac:dyDescent="0.3">
      <c r="AB4242" s="207" t="s">
        <v>1736</v>
      </c>
      <c r="AC4242" s="207" t="s">
        <v>4295</v>
      </c>
      <c r="AD4242" s="213">
        <v>7</v>
      </c>
    </row>
    <row r="4243" spans="28:30" x14ac:dyDescent="0.3">
      <c r="AB4243" s="207" t="s">
        <v>1736</v>
      </c>
      <c r="AC4243" s="207" t="s">
        <v>4007</v>
      </c>
      <c r="AD4243" s="213">
        <v>7</v>
      </c>
    </row>
    <row r="4244" spans="28:30" x14ac:dyDescent="0.3">
      <c r="AB4244" s="207" t="s">
        <v>1736</v>
      </c>
      <c r="AC4244" s="207" t="s">
        <v>4296</v>
      </c>
      <c r="AD4244" s="213">
        <v>7</v>
      </c>
    </row>
    <row r="4245" spans="28:30" x14ac:dyDescent="0.3">
      <c r="AB4245" s="207" t="s">
        <v>1949</v>
      </c>
      <c r="AC4245" s="207" t="s">
        <v>4297</v>
      </c>
      <c r="AD4245" s="213">
        <v>7</v>
      </c>
    </row>
    <row r="4246" spans="28:30" x14ac:dyDescent="0.3">
      <c r="AB4246" s="207" t="s">
        <v>1736</v>
      </c>
      <c r="AC4246" s="207" t="s">
        <v>4298</v>
      </c>
      <c r="AD4246" s="213">
        <v>7</v>
      </c>
    </row>
    <row r="4247" spans="28:30" x14ac:dyDescent="0.3">
      <c r="AB4247" s="207" t="s">
        <v>1640</v>
      </c>
      <c r="AC4247" s="207" t="s">
        <v>4299</v>
      </c>
      <c r="AD4247" s="213">
        <v>7</v>
      </c>
    </row>
    <row r="4248" spans="28:30" x14ac:dyDescent="0.3">
      <c r="AB4248" s="207" t="s">
        <v>1640</v>
      </c>
      <c r="AC4248" s="207" t="s">
        <v>4300</v>
      </c>
      <c r="AD4248" s="213">
        <v>7</v>
      </c>
    </row>
    <row r="4249" spans="28:30" x14ac:dyDescent="0.3">
      <c r="AB4249" s="207" t="s">
        <v>1736</v>
      </c>
      <c r="AC4249" s="207" t="s">
        <v>4301</v>
      </c>
      <c r="AD4249" s="213">
        <v>7</v>
      </c>
    </row>
    <row r="4250" spans="28:30" x14ac:dyDescent="0.3">
      <c r="AB4250" s="207" t="s">
        <v>1736</v>
      </c>
      <c r="AC4250" s="207" t="s">
        <v>4302</v>
      </c>
      <c r="AD4250" s="213">
        <v>7</v>
      </c>
    </row>
    <row r="4251" spans="28:30" x14ac:dyDescent="0.3">
      <c r="AB4251" s="207" t="s">
        <v>1916</v>
      </c>
      <c r="AC4251" s="207" t="s">
        <v>4303</v>
      </c>
      <c r="AD4251" s="213">
        <v>7</v>
      </c>
    </row>
    <row r="4252" spans="28:30" x14ac:dyDescent="0.3">
      <c r="AB4252" s="207" t="s">
        <v>1640</v>
      </c>
      <c r="AC4252" s="207" t="s">
        <v>4304</v>
      </c>
      <c r="AD4252" s="213">
        <v>7</v>
      </c>
    </row>
    <row r="4253" spans="28:30" x14ac:dyDescent="0.3">
      <c r="AB4253" s="207" t="s">
        <v>1640</v>
      </c>
      <c r="AC4253" s="207" t="s">
        <v>4305</v>
      </c>
      <c r="AD4253" s="213">
        <v>7</v>
      </c>
    </row>
    <row r="4254" spans="28:30" x14ac:dyDescent="0.3">
      <c r="AB4254" s="207" t="s">
        <v>1736</v>
      </c>
      <c r="AC4254" s="207" t="s">
        <v>4306</v>
      </c>
      <c r="AD4254" s="213">
        <v>7</v>
      </c>
    </row>
    <row r="4255" spans="28:30" x14ac:dyDescent="0.3">
      <c r="AB4255" s="207" t="s">
        <v>1736</v>
      </c>
      <c r="AC4255" s="207" t="s">
        <v>4134</v>
      </c>
      <c r="AD4255" s="213">
        <v>7</v>
      </c>
    </row>
    <row r="4256" spans="28:30" x14ac:dyDescent="0.3">
      <c r="AB4256" s="207" t="s">
        <v>1736</v>
      </c>
      <c r="AC4256" s="207" t="s">
        <v>4307</v>
      </c>
      <c r="AD4256" s="213">
        <v>8</v>
      </c>
    </row>
    <row r="4257" spans="28:30" x14ac:dyDescent="0.3">
      <c r="AB4257" s="207" t="s">
        <v>1736</v>
      </c>
      <c r="AC4257" s="207" t="s">
        <v>4308</v>
      </c>
      <c r="AD4257" s="213">
        <v>7</v>
      </c>
    </row>
    <row r="4258" spans="28:30" x14ac:dyDescent="0.3">
      <c r="AB4258" s="207" t="s">
        <v>1640</v>
      </c>
      <c r="AC4258" s="207" t="s">
        <v>4309</v>
      </c>
      <c r="AD4258" s="213">
        <v>7</v>
      </c>
    </row>
    <row r="4259" spans="28:30" x14ac:dyDescent="0.3">
      <c r="AB4259" s="207" t="s">
        <v>204</v>
      </c>
      <c r="AC4259" s="207" t="s">
        <v>4310</v>
      </c>
      <c r="AD4259" s="213">
        <v>8</v>
      </c>
    </row>
    <row r="4260" spans="28:30" x14ac:dyDescent="0.3">
      <c r="AB4260" s="207" t="s">
        <v>1640</v>
      </c>
      <c r="AC4260" s="207" t="s">
        <v>4311</v>
      </c>
      <c r="AD4260" s="213">
        <v>7</v>
      </c>
    </row>
    <row r="4261" spans="28:30" x14ac:dyDescent="0.3">
      <c r="AB4261" s="207" t="s">
        <v>1736</v>
      </c>
      <c r="AC4261" s="207" t="s">
        <v>4312</v>
      </c>
      <c r="AD4261" s="213">
        <v>7</v>
      </c>
    </row>
    <row r="4262" spans="28:30" x14ac:dyDescent="0.3">
      <c r="AB4262" s="207" t="s">
        <v>1736</v>
      </c>
      <c r="AC4262" s="207" t="s">
        <v>4313</v>
      </c>
      <c r="AD4262" s="213">
        <v>7</v>
      </c>
    </row>
    <row r="4263" spans="28:30" x14ac:dyDescent="0.3">
      <c r="AB4263" s="207" t="s">
        <v>1736</v>
      </c>
      <c r="AC4263" s="207" t="s">
        <v>4314</v>
      </c>
      <c r="AD4263" s="213">
        <v>7</v>
      </c>
    </row>
    <row r="4264" spans="28:30" x14ac:dyDescent="0.3">
      <c r="AB4264" s="207" t="s">
        <v>1949</v>
      </c>
      <c r="AC4264" s="207" t="s">
        <v>4315</v>
      </c>
      <c r="AD4264" s="213">
        <v>7</v>
      </c>
    </row>
    <row r="4265" spans="28:30" x14ac:dyDescent="0.3">
      <c r="AB4265" s="207" t="s">
        <v>1640</v>
      </c>
      <c r="AC4265" s="207" t="s">
        <v>4316</v>
      </c>
      <c r="AD4265" s="213">
        <v>7</v>
      </c>
    </row>
    <row r="4266" spans="28:30" x14ac:dyDescent="0.3">
      <c r="AB4266" s="207" t="s">
        <v>1736</v>
      </c>
      <c r="AC4266" s="207" t="s">
        <v>1662</v>
      </c>
      <c r="AD4266" s="213">
        <v>7</v>
      </c>
    </row>
    <row r="4267" spans="28:30" x14ac:dyDescent="0.3">
      <c r="AB4267" s="207" t="s">
        <v>1736</v>
      </c>
      <c r="AC4267" s="207" t="s">
        <v>4317</v>
      </c>
      <c r="AD4267" s="213">
        <v>7</v>
      </c>
    </row>
    <row r="4268" spans="28:30" x14ac:dyDescent="0.3">
      <c r="AB4268" s="207" t="s">
        <v>1736</v>
      </c>
      <c r="AC4268" s="207" t="s">
        <v>4318</v>
      </c>
      <c r="AD4268" s="213">
        <v>7</v>
      </c>
    </row>
    <row r="4269" spans="28:30" x14ac:dyDescent="0.3">
      <c r="AB4269" s="207" t="s">
        <v>1736</v>
      </c>
      <c r="AC4269" s="207" t="s">
        <v>4319</v>
      </c>
      <c r="AD4269" s="213">
        <v>7</v>
      </c>
    </row>
    <row r="4270" spans="28:30" x14ac:dyDescent="0.3">
      <c r="AB4270" s="207" t="s">
        <v>1640</v>
      </c>
      <c r="AC4270" s="207" t="s">
        <v>345</v>
      </c>
      <c r="AD4270" s="213">
        <v>7</v>
      </c>
    </row>
    <row r="4271" spans="28:30" x14ac:dyDescent="0.3">
      <c r="AB4271" s="207" t="s">
        <v>1640</v>
      </c>
      <c r="AC4271" s="207" t="s">
        <v>4320</v>
      </c>
      <c r="AD4271" s="213">
        <v>7</v>
      </c>
    </row>
    <row r="4272" spans="28:30" x14ac:dyDescent="0.3">
      <c r="AB4272" s="207" t="s">
        <v>203</v>
      </c>
      <c r="AC4272" s="207" t="s">
        <v>4321</v>
      </c>
      <c r="AD4272" s="213">
        <v>8</v>
      </c>
    </row>
    <row r="4273" spans="28:30" x14ac:dyDescent="0.3">
      <c r="AB4273" s="207" t="s">
        <v>1640</v>
      </c>
      <c r="AC4273" s="207" t="s">
        <v>4322</v>
      </c>
      <c r="AD4273" s="213">
        <v>7</v>
      </c>
    </row>
    <row r="4274" spans="28:30" x14ac:dyDescent="0.3">
      <c r="AB4274" s="207" t="s">
        <v>1640</v>
      </c>
      <c r="AC4274" s="207" t="s">
        <v>4323</v>
      </c>
      <c r="AD4274" s="213">
        <v>7</v>
      </c>
    </row>
    <row r="4275" spans="28:30" x14ac:dyDescent="0.3">
      <c r="AB4275" s="207" t="s">
        <v>1640</v>
      </c>
      <c r="AC4275" s="207" t="s">
        <v>4324</v>
      </c>
      <c r="AD4275" s="213">
        <v>7</v>
      </c>
    </row>
    <row r="4276" spans="28:30" x14ac:dyDescent="0.3">
      <c r="AB4276" s="207" t="s">
        <v>1736</v>
      </c>
      <c r="AC4276" s="207" t="s">
        <v>4325</v>
      </c>
      <c r="AD4276" s="213">
        <v>7</v>
      </c>
    </row>
    <row r="4277" spans="28:30" x14ac:dyDescent="0.3">
      <c r="AB4277" s="207" t="s">
        <v>1640</v>
      </c>
      <c r="AC4277" s="207" t="s">
        <v>4326</v>
      </c>
      <c r="AD4277" s="213">
        <v>7</v>
      </c>
    </row>
    <row r="4278" spans="28:30" x14ac:dyDescent="0.3">
      <c r="AB4278" s="207" t="s">
        <v>1640</v>
      </c>
      <c r="AC4278" s="207" t="s">
        <v>4327</v>
      </c>
      <c r="AD4278" s="213">
        <v>7</v>
      </c>
    </row>
    <row r="4279" spans="28:30" x14ac:dyDescent="0.3">
      <c r="AB4279" s="207" t="s">
        <v>1736</v>
      </c>
      <c r="AC4279" s="207" t="s">
        <v>396</v>
      </c>
      <c r="AD4279" s="213">
        <v>7</v>
      </c>
    </row>
    <row r="4280" spans="28:30" x14ac:dyDescent="0.3">
      <c r="AB4280" s="207" t="s">
        <v>1640</v>
      </c>
      <c r="AC4280" s="207" t="s">
        <v>4328</v>
      </c>
      <c r="AD4280" s="213">
        <v>7</v>
      </c>
    </row>
    <row r="4281" spans="28:30" x14ac:dyDescent="0.3">
      <c r="AB4281" s="207" t="s">
        <v>1640</v>
      </c>
      <c r="AC4281" s="207" t="s">
        <v>4329</v>
      </c>
      <c r="AD4281" s="213">
        <v>7</v>
      </c>
    </row>
    <row r="4282" spans="28:30" x14ac:dyDescent="0.3">
      <c r="AB4282" s="207" t="s">
        <v>1949</v>
      </c>
      <c r="AC4282" s="207" t="s">
        <v>4330</v>
      </c>
      <c r="AD4282" s="213">
        <v>7</v>
      </c>
    </row>
    <row r="4283" spans="28:30" x14ac:dyDescent="0.3">
      <c r="AB4283" s="207" t="s">
        <v>1640</v>
      </c>
      <c r="AC4283" s="207" t="s">
        <v>4331</v>
      </c>
      <c r="AD4283" s="213">
        <v>7</v>
      </c>
    </row>
    <row r="4284" spans="28:30" x14ac:dyDescent="0.3">
      <c r="AB4284" s="207" t="s">
        <v>1640</v>
      </c>
      <c r="AC4284" s="207" t="s">
        <v>4332</v>
      </c>
      <c r="AD4284" s="213">
        <v>7</v>
      </c>
    </row>
    <row r="4285" spans="28:30" x14ac:dyDescent="0.3">
      <c r="AB4285" s="207" t="s">
        <v>1640</v>
      </c>
      <c r="AC4285" s="207" t="s">
        <v>4333</v>
      </c>
      <c r="AD4285" s="213">
        <v>7</v>
      </c>
    </row>
    <row r="4286" spans="28:30" x14ac:dyDescent="0.3">
      <c r="AB4286" s="207" t="s">
        <v>1640</v>
      </c>
      <c r="AC4286" s="207" t="s">
        <v>4334</v>
      </c>
      <c r="AD4286" s="213">
        <v>7</v>
      </c>
    </row>
    <row r="4287" spans="28:30" x14ac:dyDescent="0.3">
      <c r="AB4287" s="207" t="s">
        <v>1640</v>
      </c>
      <c r="AC4287" s="207" t="s">
        <v>4335</v>
      </c>
      <c r="AD4287" s="213">
        <v>7</v>
      </c>
    </row>
    <row r="4288" spans="28:30" x14ac:dyDescent="0.3">
      <c r="AB4288" s="207" t="s">
        <v>1640</v>
      </c>
      <c r="AC4288" s="207" t="s">
        <v>4336</v>
      </c>
      <c r="AD4288" s="213">
        <v>7</v>
      </c>
    </row>
    <row r="4289" spans="28:30" x14ac:dyDescent="0.3">
      <c r="AB4289" s="207" t="s">
        <v>1640</v>
      </c>
      <c r="AC4289" s="207" t="s">
        <v>4337</v>
      </c>
      <c r="AD4289" s="213">
        <v>7</v>
      </c>
    </row>
    <row r="4290" spans="28:30" x14ac:dyDescent="0.3">
      <c r="AB4290" s="207" t="s">
        <v>1736</v>
      </c>
      <c r="AC4290" s="207" t="s">
        <v>4338</v>
      </c>
      <c r="AD4290" s="213">
        <v>7</v>
      </c>
    </row>
    <row r="4291" spans="28:30" x14ac:dyDescent="0.3">
      <c r="AB4291" s="207" t="s">
        <v>1640</v>
      </c>
      <c r="AC4291" s="207" t="s">
        <v>4339</v>
      </c>
      <c r="AD4291" s="213">
        <v>7</v>
      </c>
    </row>
    <row r="4292" spans="28:30" x14ac:dyDescent="0.3">
      <c r="AB4292" s="207" t="s">
        <v>1640</v>
      </c>
      <c r="AC4292" s="207" t="s">
        <v>2890</v>
      </c>
      <c r="AD4292" s="213">
        <v>7</v>
      </c>
    </row>
    <row r="4293" spans="28:30" x14ac:dyDescent="0.3">
      <c r="AB4293" s="207" t="s">
        <v>1640</v>
      </c>
      <c r="AC4293" s="207" t="s">
        <v>4340</v>
      </c>
      <c r="AD4293" s="213">
        <v>8</v>
      </c>
    </row>
    <row r="4294" spans="28:30" x14ac:dyDescent="0.3">
      <c r="AB4294" s="207" t="s">
        <v>204</v>
      </c>
      <c r="AC4294" s="207" t="s">
        <v>4341</v>
      </c>
      <c r="AD4294" s="213">
        <v>8</v>
      </c>
    </row>
    <row r="4295" spans="28:30" x14ac:dyDescent="0.3">
      <c r="AB4295" s="207" t="s">
        <v>1736</v>
      </c>
      <c r="AC4295" s="207" t="s">
        <v>4342</v>
      </c>
      <c r="AD4295" s="213">
        <v>7</v>
      </c>
    </row>
    <row r="4296" spans="28:30" x14ac:dyDescent="0.3">
      <c r="AB4296" s="207" t="s">
        <v>1640</v>
      </c>
      <c r="AC4296" s="207" t="s">
        <v>2078</v>
      </c>
      <c r="AD4296" s="213">
        <v>7</v>
      </c>
    </row>
    <row r="4297" spans="28:30" x14ac:dyDescent="0.3">
      <c r="AB4297" s="207" t="s">
        <v>1640</v>
      </c>
      <c r="AC4297" s="207" t="s">
        <v>4343</v>
      </c>
      <c r="AD4297" s="213">
        <v>7</v>
      </c>
    </row>
    <row r="4298" spans="28:30" x14ac:dyDescent="0.3">
      <c r="AB4298" s="207" t="s">
        <v>1640</v>
      </c>
      <c r="AC4298" s="207" t="s">
        <v>4344</v>
      </c>
      <c r="AD4298" s="213">
        <v>7</v>
      </c>
    </row>
    <row r="4299" spans="28:30" x14ac:dyDescent="0.3">
      <c r="AB4299" s="207" t="s">
        <v>1640</v>
      </c>
      <c r="AC4299" s="207" t="s">
        <v>4345</v>
      </c>
      <c r="AD4299" s="213">
        <v>7</v>
      </c>
    </row>
    <row r="4300" spans="28:30" x14ac:dyDescent="0.3">
      <c r="AB4300" s="207" t="s">
        <v>1640</v>
      </c>
      <c r="AC4300" s="207" t="s">
        <v>510</v>
      </c>
      <c r="AD4300" s="213">
        <v>7</v>
      </c>
    </row>
    <row r="4301" spans="28:30" x14ac:dyDescent="0.3">
      <c r="AB4301" s="207" t="s">
        <v>1640</v>
      </c>
      <c r="AC4301" s="207" t="s">
        <v>4346</v>
      </c>
      <c r="AD4301" s="213">
        <v>7</v>
      </c>
    </row>
    <row r="4302" spans="28:30" x14ac:dyDescent="0.3">
      <c r="AB4302" s="207" t="s">
        <v>1640</v>
      </c>
      <c r="AC4302" s="207" t="s">
        <v>4347</v>
      </c>
      <c r="AD4302" s="213">
        <v>7</v>
      </c>
    </row>
    <row r="4303" spans="28:30" x14ac:dyDescent="0.3">
      <c r="AB4303" s="207" t="s">
        <v>1640</v>
      </c>
      <c r="AC4303" s="207" t="s">
        <v>4348</v>
      </c>
      <c r="AD4303" s="213">
        <v>7</v>
      </c>
    </row>
    <row r="4304" spans="28:30" x14ac:dyDescent="0.3">
      <c r="AB4304" s="207" t="s">
        <v>1640</v>
      </c>
      <c r="AC4304" s="207" t="s">
        <v>4349</v>
      </c>
      <c r="AD4304" s="213">
        <v>7</v>
      </c>
    </row>
    <row r="4305" spans="28:30" x14ac:dyDescent="0.3">
      <c r="AB4305" s="207" t="s">
        <v>1640</v>
      </c>
      <c r="AC4305" s="207" t="s">
        <v>4350</v>
      </c>
      <c r="AD4305" s="213">
        <v>7</v>
      </c>
    </row>
    <row r="4306" spans="28:30" x14ac:dyDescent="0.3">
      <c r="AB4306" s="207" t="s">
        <v>1949</v>
      </c>
      <c r="AC4306" s="207" t="s">
        <v>4351</v>
      </c>
      <c r="AD4306" s="213">
        <v>7</v>
      </c>
    </row>
    <row r="4307" spans="28:30" x14ac:dyDescent="0.3">
      <c r="AB4307" s="207" t="s">
        <v>203</v>
      </c>
      <c r="AC4307" s="207" t="s">
        <v>4352</v>
      </c>
      <c r="AD4307" s="213">
        <v>8</v>
      </c>
    </row>
    <row r="4308" spans="28:30" x14ac:dyDescent="0.3">
      <c r="AB4308" s="207" t="s">
        <v>1640</v>
      </c>
      <c r="AC4308" s="207" t="s">
        <v>4353</v>
      </c>
      <c r="AD4308" s="213">
        <v>7</v>
      </c>
    </row>
    <row r="4309" spans="28:30" x14ac:dyDescent="0.3">
      <c r="AB4309" s="207" t="s">
        <v>1736</v>
      </c>
      <c r="AC4309" s="207" t="s">
        <v>2289</v>
      </c>
      <c r="AD4309" s="213">
        <v>7</v>
      </c>
    </row>
    <row r="4310" spans="28:30" x14ac:dyDescent="0.3">
      <c r="AB4310" s="207" t="s">
        <v>27</v>
      </c>
      <c r="AC4310" s="207" t="s">
        <v>4354</v>
      </c>
      <c r="AD4310" s="213">
        <v>8</v>
      </c>
    </row>
    <row r="4311" spans="28:30" x14ac:dyDescent="0.3">
      <c r="AB4311" s="207" t="s">
        <v>1640</v>
      </c>
      <c r="AC4311" s="207" t="s">
        <v>4355</v>
      </c>
      <c r="AD4311" s="213">
        <v>7</v>
      </c>
    </row>
    <row r="4312" spans="28:30" x14ac:dyDescent="0.3">
      <c r="AB4312" s="207" t="s">
        <v>1736</v>
      </c>
      <c r="AC4312" s="207" t="s">
        <v>4356</v>
      </c>
      <c r="AD4312" s="213">
        <v>7</v>
      </c>
    </row>
    <row r="4313" spans="28:30" x14ac:dyDescent="0.3">
      <c r="AB4313" s="207" t="s">
        <v>1640</v>
      </c>
      <c r="AC4313" s="207" t="s">
        <v>4357</v>
      </c>
      <c r="AD4313" s="213">
        <v>7</v>
      </c>
    </row>
    <row r="4314" spans="28:30" x14ac:dyDescent="0.3">
      <c r="AB4314" s="207" t="s">
        <v>1640</v>
      </c>
      <c r="AC4314" s="207" t="s">
        <v>4358</v>
      </c>
      <c r="AD4314" s="213">
        <v>7</v>
      </c>
    </row>
    <row r="4315" spans="28:30" x14ac:dyDescent="0.3">
      <c r="AB4315" s="207" t="s">
        <v>1640</v>
      </c>
      <c r="AC4315" s="207" t="s">
        <v>4359</v>
      </c>
      <c r="AD4315" s="213">
        <v>7</v>
      </c>
    </row>
    <row r="4316" spans="28:30" x14ac:dyDescent="0.3">
      <c r="AB4316" s="207" t="s">
        <v>1640</v>
      </c>
      <c r="AC4316" s="207" t="s">
        <v>4360</v>
      </c>
      <c r="AD4316" s="213">
        <v>7</v>
      </c>
    </row>
    <row r="4317" spans="28:30" x14ac:dyDescent="0.3">
      <c r="AB4317" s="207" t="s">
        <v>1640</v>
      </c>
      <c r="AC4317" s="207" t="s">
        <v>4361</v>
      </c>
      <c r="AD4317" s="213">
        <v>7</v>
      </c>
    </row>
    <row r="4318" spans="28:30" x14ac:dyDescent="0.3">
      <c r="AB4318" s="207" t="s">
        <v>203</v>
      </c>
      <c r="AC4318" s="207" t="s">
        <v>1224</v>
      </c>
      <c r="AD4318" s="213">
        <v>8</v>
      </c>
    </row>
    <row r="4319" spans="28:30" x14ac:dyDescent="0.3">
      <c r="AB4319" s="207" t="s">
        <v>1640</v>
      </c>
      <c r="AC4319" s="207" t="s">
        <v>4362</v>
      </c>
      <c r="AD4319" s="213">
        <v>7</v>
      </c>
    </row>
    <row r="4320" spans="28:30" x14ac:dyDescent="0.3">
      <c r="AB4320" s="207" t="s">
        <v>1640</v>
      </c>
      <c r="AC4320" s="207" t="s">
        <v>4363</v>
      </c>
      <c r="AD4320" s="213">
        <v>7</v>
      </c>
    </row>
    <row r="4321" spans="28:30" x14ac:dyDescent="0.3">
      <c r="AB4321" s="207" t="s">
        <v>1736</v>
      </c>
      <c r="AC4321" s="207" t="s">
        <v>2734</v>
      </c>
      <c r="AD4321" s="213">
        <v>7</v>
      </c>
    </row>
    <row r="4322" spans="28:30" x14ac:dyDescent="0.3">
      <c r="AB4322" s="207" t="s">
        <v>3845</v>
      </c>
      <c r="AC4322" s="207" t="s">
        <v>4364</v>
      </c>
      <c r="AD4322" s="213">
        <v>8</v>
      </c>
    </row>
    <row r="4323" spans="28:30" x14ac:dyDescent="0.3">
      <c r="AB4323" s="207" t="s">
        <v>1736</v>
      </c>
      <c r="AC4323" s="207" t="s">
        <v>3456</v>
      </c>
      <c r="AD4323" s="213">
        <v>7</v>
      </c>
    </row>
    <row r="4324" spans="28:30" x14ac:dyDescent="0.3">
      <c r="AB4324" s="207" t="s">
        <v>1640</v>
      </c>
      <c r="AC4324" s="207" t="s">
        <v>4365</v>
      </c>
      <c r="AD4324" s="213">
        <v>7</v>
      </c>
    </row>
    <row r="4325" spans="28:30" x14ac:dyDescent="0.3">
      <c r="AB4325" s="207" t="s">
        <v>1713</v>
      </c>
      <c r="AC4325" s="207" t="s">
        <v>4366</v>
      </c>
      <c r="AD4325" s="213">
        <v>7</v>
      </c>
    </row>
    <row r="4326" spans="28:30" x14ac:dyDescent="0.3">
      <c r="AB4326" s="207" t="s">
        <v>1916</v>
      </c>
      <c r="AC4326" s="207" t="s">
        <v>4367</v>
      </c>
      <c r="AD4326" s="213">
        <v>7</v>
      </c>
    </row>
    <row r="4327" spans="28:30" x14ac:dyDescent="0.3">
      <c r="AB4327" s="207" t="s">
        <v>3845</v>
      </c>
      <c r="AC4327" s="207" t="s">
        <v>1081</v>
      </c>
      <c r="AD4327" s="213">
        <v>8</v>
      </c>
    </row>
    <row r="4328" spans="28:30" x14ac:dyDescent="0.3">
      <c r="AB4328" s="207" t="s">
        <v>3845</v>
      </c>
      <c r="AC4328" s="207" t="s">
        <v>4368</v>
      </c>
      <c r="AD4328" s="213">
        <v>8</v>
      </c>
    </row>
    <row r="4329" spans="28:30" x14ac:dyDescent="0.3">
      <c r="AB4329" s="207" t="s">
        <v>1916</v>
      </c>
      <c r="AC4329" s="207" t="s">
        <v>4369</v>
      </c>
      <c r="AD4329" s="213">
        <v>7</v>
      </c>
    </row>
    <row r="4330" spans="28:30" x14ac:dyDescent="0.3">
      <c r="AB4330" s="207" t="s">
        <v>1916</v>
      </c>
      <c r="AC4330" s="207" t="s">
        <v>4370</v>
      </c>
      <c r="AD4330" s="213">
        <v>7</v>
      </c>
    </row>
    <row r="4331" spans="28:30" x14ac:dyDescent="0.3">
      <c r="AB4331" s="207" t="s">
        <v>3843</v>
      </c>
      <c r="AC4331" s="207" t="s">
        <v>4371</v>
      </c>
      <c r="AD4331" s="213">
        <v>7</v>
      </c>
    </row>
    <row r="4332" spans="28:30" x14ac:dyDescent="0.3">
      <c r="AB4332" s="207" t="s">
        <v>1640</v>
      </c>
      <c r="AC4332" s="207" t="s">
        <v>4372</v>
      </c>
      <c r="AD4332" s="213">
        <v>7</v>
      </c>
    </row>
    <row r="4333" spans="28:30" x14ac:dyDescent="0.3">
      <c r="AB4333" s="207" t="s">
        <v>1640</v>
      </c>
      <c r="AC4333" s="207" t="s">
        <v>4373</v>
      </c>
      <c r="AD4333" s="213">
        <v>7</v>
      </c>
    </row>
    <row r="4334" spans="28:30" x14ac:dyDescent="0.3">
      <c r="AB4334" s="207" t="s">
        <v>1949</v>
      </c>
      <c r="AC4334" s="207" t="s">
        <v>4374</v>
      </c>
      <c r="AD4334" s="213">
        <v>7</v>
      </c>
    </row>
    <row r="4335" spans="28:30" x14ac:dyDescent="0.3">
      <c r="AB4335" s="207" t="s">
        <v>204</v>
      </c>
      <c r="AC4335" s="207" t="s">
        <v>4375</v>
      </c>
      <c r="AD4335" s="213">
        <v>8</v>
      </c>
    </row>
    <row r="4336" spans="28:30" x14ac:dyDescent="0.3">
      <c r="AB4336" s="207" t="s">
        <v>1640</v>
      </c>
      <c r="AC4336" s="207" t="s">
        <v>4376</v>
      </c>
      <c r="AD4336" s="213">
        <v>7</v>
      </c>
    </row>
    <row r="4337" spans="28:30" x14ac:dyDescent="0.3">
      <c r="AB4337" s="207" t="s">
        <v>3845</v>
      </c>
      <c r="AC4337" s="207" t="s">
        <v>4377</v>
      </c>
      <c r="AD4337" s="213">
        <v>8</v>
      </c>
    </row>
    <row r="4338" spans="28:30" x14ac:dyDescent="0.3">
      <c r="AB4338" s="207" t="s">
        <v>3845</v>
      </c>
      <c r="AC4338" s="207" t="s">
        <v>4378</v>
      </c>
      <c r="AD4338" s="213">
        <v>8</v>
      </c>
    </row>
    <row r="4339" spans="28:30" x14ac:dyDescent="0.3">
      <c r="AB4339" s="207" t="s">
        <v>1916</v>
      </c>
      <c r="AC4339" s="207" t="s">
        <v>4379</v>
      </c>
      <c r="AD4339" s="213">
        <v>7</v>
      </c>
    </row>
    <row r="4340" spans="28:30" x14ac:dyDescent="0.3">
      <c r="AB4340" s="207" t="s">
        <v>3845</v>
      </c>
      <c r="AC4340" s="207" t="s">
        <v>4380</v>
      </c>
      <c r="AD4340" s="213">
        <v>8</v>
      </c>
    </row>
    <row r="4341" spans="28:30" x14ac:dyDescent="0.3">
      <c r="AB4341" s="207" t="s">
        <v>1640</v>
      </c>
      <c r="AC4341" s="207" t="s">
        <v>4381</v>
      </c>
      <c r="AD4341" s="213">
        <v>7</v>
      </c>
    </row>
    <row r="4342" spans="28:30" x14ac:dyDescent="0.3">
      <c r="AB4342" s="207" t="s">
        <v>1916</v>
      </c>
      <c r="AC4342" s="207" t="s">
        <v>4382</v>
      </c>
      <c r="AD4342" s="213">
        <v>7</v>
      </c>
    </row>
    <row r="4343" spans="28:30" x14ac:dyDescent="0.3">
      <c r="AB4343" s="207" t="s">
        <v>1916</v>
      </c>
      <c r="AC4343" s="207" t="s">
        <v>4383</v>
      </c>
      <c r="AD4343" s="213">
        <v>7</v>
      </c>
    </row>
    <row r="4344" spans="28:30" x14ac:dyDescent="0.3">
      <c r="AB4344" s="207" t="s">
        <v>27</v>
      </c>
      <c r="AC4344" s="207" t="s">
        <v>4384</v>
      </c>
      <c r="AD4344" s="213">
        <v>8</v>
      </c>
    </row>
    <row r="4345" spans="28:30" x14ac:dyDescent="0.3">
      <c r="AB4345" s="207" t="s">
        <v>3845</v>
      </c>
      <c r="AC4345" s="207" t="s">
        <v>4385</v>
      </c>
      <c r="AD4345" s="213">
        <v>8</v>
      </c>
    </row>
    <row r="4346" spans="28:30" x14ac:dyDescent="0.3">
      <c r="AB4346" s="207" t="s">
        <v>3845</v>
      </c>
      <c r="AC4346" s="207" t="s">
        <v>4386</v>
      </c>
      <c r="AD4346" s="213">
        <v>8</v>
      </c>
    </row>
    <row r="4347" spans="28:30" x14ac:dyDescent="0.3">
      <c r="AB4347" s="207" t="s">
        <v>3843</v>
      </c>
      <c r="AC4347" s="207" t="s">
        <v>4387</v>
      </c>
      <c r="AD4347" s="213">
        <v>7</v>
      </c>
    </row>
    <row r="4348" spans="28:30" x14ac:dyDescent="0.3">
      <c r="AB4348" s="207" t="s">
        <v>3843</v>
      </c>
      <c r="AC4348" s="207" t="s">
        <v>4388</v>
      </c>
      <c r="AD4348" s="213">
        <v>7</v>
      </c>
    </row>
    <row r="4349" spans="28:30" x14ac:dyDescent="0.3">
      <c r="AB4349" s="207" t="s">
        <v>1916</v>
      </c>
      <c r="AC4349" s="207" t="s">
        <v>4389</v>
      </c>
      <c r="AD4349" s="213">
        <v>7</v>
      </c>
    </row>
    <row r="4350" spans="28:30" x14ac:dyDescent="0.3">
      <c r="AB4350" s="207" t="s">
        <v>1640</v>
      </c>
      <c r="AC4350" s="207" t="s">
        <v>4390</v>
      </c>
      <c r="AD4350" s="213">
        <v>7</v>
      </c>
    </row>
    <row r="4351" spans="28:30" x14ac:dyDescent="0.3">
      <c r="AB4351" s="207" t="s">
        <v>3845</v>
      </c>
      <c r="AC4351" s="207" t="s">
        <v>4391</v>
      </c>
      <c r="AD4351" s="213">
        <v>8</v>
      </c>
    </row>
    <row r="4352" spans="28:30" x14ac:dyDescent="0.3">
      <c r="AB4352" s="207" t="s">
        <v>1916</v>
      </c>
      <c r="AC4352" s="207" t="s">
        <v>4392</v>
      </c>
      <c r="AD4352" s="213">
        <v>7</v>
      </c>
    </row>
    <row r="4353" spans="28:30" x14ac:dyDescent="0.3">
      <c r="AB4353" s="207" t="s">
        <v>1916</v>
      </c>
      <c r="AC4353" s="207" t="s">
        <v>4393</v>
      </c>
      <c r="AD4353" s="213">
        <v>7</v>
      </c>
    </row>
    <row r="4354" spans="28:30" x14ac:dyDescent="0.3">
      <c r="AB4354" s="207" t="s">
        <v>3843</v>
      </c>
      <c r="AC4354" s="207" t="s">
        <v>4394</v>
      </c>
      <c r="AD4354" s="213">
        <v>8</v>
      </c>
    </row>
    <row r="4355" spans="28:30" x14ac:dyDescent="0.3">
      <c r="AB4355" s="207" t="s">
        <v>3843</v>
      </c>
      <c r="AC4355" s="207" t="s">
        <v>4395</v>
      </c>
      <c r="AD4355" s="213">
        <v>7</v>
      </c>
    </row>
    <row r="4356" spans="28:30" x14ac:dyDescent="0.3">
      <c r="AB4356" s="207" t="s">
        <v>3845</v>
      </c>
      <c r="AC4356" s="207" t="s">
        <v>4396</v>
      </c>
      <c r="AD4356" s="213">
        <v>8</v>
      </c>
    </row>
    <row r="4357" spans="28:30" x14ac:dyDescent="0.3">
      <c r="AB4357" s="207" t="s">
        <v>3845</v>
      </c>
      <c r="AC4357" s="207" t="s">
        <v>4397</v>
      </c>
      <c r="AD4357" s="213">
        <v>8</v>
      </c>
    </row>
    <row r="4358" spans="28:30" x14ac:dyDescent="0.3">
      <c r="AB4358" s="207" t="s">
        <v>1916</v>
      </c>
      <c r="AC4358" s="207" t="s">
        <v>4398</v>
      </c>
      <c r="AD4358" s="213">
        <v>7</v>
      </c>
    </row>
    <row r="4359" spans="28:30" x14ac:dyDescent="0.3">
      <c r="AB4359" s="207" t="s">
        <v>1949</v>
      </c>
      <c r="AC4359" s="207" t="s">
        <v>4399</v>
      </c>
      <c r="AD4359" s="213">
        <v>7</v>
      </c>
    </row>
    <row r="4360" spans="28:30" x14ac:dyDescent="0.3">
      <c r="AB4360" s="207" t="s">
        <v>1916</v>
      </c>
      <c r="AC4360" s="207" t="s">
        <v>4400</v>
      </c>
      <c r="AD4360" s="213">
        <v>7</v>
      </c>
    </row>
    <row r="4361" spans="28:30" x14ac:dyDescent="0.3">
      <c r="AB4361" s="207" t="s">
        <v>1916</v>
      </c>
      <c r="AC4361" s="207" t="s">
        <v>4401</v>
      </c>
      <c r="AD4361" s="213">
        <v>7</v>
      </c>
    </row>
    <row r="4362" spans="28:30" x14ac:dyDescent="0.3">
      <c r="AB4362" s="207" t="s">
        <v>1640</v>
      </c>
      <c r="AC4362" s="207" t="s">
        <v>4402</v>
      </c>
      <c r="AD4362" s="213">
        <v>7</v>
      </c>
    </row>
    <row r="4363" spans="28:30" x14ac:dyDescent="0.3">
      <c r="AB4363" s="207" t="s">
        <v>1916</v>
      </c>
      <c r="AC4363" s="207" t="s">
        <v>4403</v>
      </c>
      <c r="AD4363" s="213">
        <v>7</v>
      </c>
    </row>
    <row r="4364" spans="28:30" x14ac:dyDescent="0.3">
      <c r="AB4364" s="207" t="s">
        <v>1916</v>
      </c>
      <c r="AC4364" s="207" t="s">
        <v>4404</v>
      </c>
      <c r="AD4364" s="213">
        <v>8</v>
      </c>
    </row>
    <row r="4365" spans="28:30" x14ac:dyDescent="0.3">
      <c r="AB4365" s="207" t="s">
        <v>3845</v>
      </c>
      <c r="AC4365" s="207" t="s">
        <v>4405</v>
      </c>
      <c r="AD4365" s="213">
        <v>8</v>
      </c>
    </row>
    <row r="4366" spans="28:30" x14ac:dyDescent="0.3">
      <c r="AB4366" s="207" t="s">
        <v>1916</v>
      </c>
      <c r="AC4366" s="207" t="s">
        <v>4406</v>
      </c>
      <c r="AD4366" s="213">
        <v>7</v>
      </c>
    </row>
    <row r="4367" spans="28:30" x14ac:dyDescent="0.3">
      <c r="AB4367" s="207" t="s">
        <v>3845</v>
      </c>
      <c r="AC4367" s="207" t="s">
        <v>4407</v>
      </c>
      <c r="AD4367" s="213">
        <v>8</v>
      </c>
    </row>
    <row r="4368" spans="28:30" x14ac:dyDescent="0.3">
      <c r="AB4368" s="207" t="s">
        <v>3845</v>
      </c>
      <c r="AC4368" s="207" t="s">
        <v>4408</v>
      </c>
      <c r="AD4368" s="213">
        <v>8</v>
      </c>
    </row>
    <row r="4369" spans="28:30" x14ac:dyDescent="0.3">
      <c r="AB4369" s="207" t="s">
        <v>1640</v>
      </c>
      <c r="AC4369" s="207" t="s">
        <v>1983</v>
      </c>
      <c r="AD4369" s="213">
        <v>8</v>
      </c>
    </row>
    <row r="4370" spans="28:30" x14ac:dyDescent="0.3">
      <c r="AB4370" s="207" t="s">
        <v>1916</v>
      </c>
      <c r="AC4370" s="207" t="s">
        <v>4409</v>
      </c>
      <c r="AD4370" s="213">
        <v>8</v>
      </c>
    </row>
    <row r="4371" spans="28:30" x14ac:dyDescent="0.3">
      <c r="AB4371" s="207" t="s">
        <v>3845</v>
      </c>
      <c r="AC4371" s="207" t="s">
        <v>333</v>
      </c>
      <c r="AD4371" s="213">
        <v>8</v>
      </c>
    </row>
    <row r="4372" spans="28:30" x14ac:dyDescent="0.3">
      <c r="AB4372" s="207" t="s">
        <v>1916</v>
      </c>
      <c r="AC4372" s="207" t="s">
        <v>4410</v>
      </c>
      <c r="AD4372" s="213">
        <v>7</v>
      </c>
    </row>
    <row r="4373" spans="28:30" x14ac:dyDescent="0.3">
      <c r="AB4373" s="207" t="s">
        <v>3845</v>
      </c>
      <c r="AC4373" s="207" t="s">
        <v>4411</v>
      </c>
      <c r="AD4373" s="213">
        <v>8</v>
      </c>
    </row>
    <row r="4374" spans="28:30" x14ac:dyDescent="0.3">
      <c r="AB4374" s="207" t="s">
        <v>3845</v>
      </c>
      <c r="AC4374" s="207" t="s">
        <v>4412</v>
      </c>
      <c r="AD4374" s="213">
        <v>8</v>
      </c>
    </row>
    <row r="4375" spans="28:30" x14ac:dyDescent="0.3">
      <c r="AB4375" s="207" t="s">
        <v>3845</v>
      </c>
      <c r="AC4375" s="207" t="s">
        <v>4413</v>
      </c>
      <c r="AD4375" s="213">
        <v>8</v>
      </c>
    </row>
    <row r="4376" spans="28:30" x14ac:dyDescent="0.3">
      <c r="AB4376" s="207" t="s">
        <v>1916</v>
      </c>
      <c r="AC4376" s="207" t="s">
        <v>4414</v>
      </c>
      <c r="AD4376" s="213">
        <v>7</v>
      </c>
    </row>
    <row r="4377" spans="28:30" x14ac:dyDescent="0.3">
      <c r="AB4377" s="207" t="s">
        <v>371</v>
      </c>
      <c r="AC4377" s="207" t="s">
        <v>4415</v>
      </c>
      <c r="AD4377" s="213">
        <v>6</v>
      </c>
    </row>
    <row r="4378" spans="28:30" x14ac:dyDescent="0.3">
      <c r="AB4378" s="207" t="s">
        <v>3845</v>
      </c>
      <c r="AC4378" s="207" t="s">
        <v>4416</v>
      </c>
      <c r="AD4378" s="213">
        <v>8</v>
      </c>
    </row>
    <row r="4379" spans="28:30" x14ac:dyDescent="0.3">
      <c r="AB4379" s="207" t="s">
        <v>1949</v>
      </c>
      <c r="AC4379" s="207" t="s">
        <v>4417</v>
      </c>
      <c r="AD4379" s="213">
        <v>7</v>
      </c>
    </row>
    <row r="4380" spans="28:30" x14ac:dyDescent="0.3">
      <c r="AB4380" s="207" t="s">
        <v>1736</v>
      </c>
      <c r="AC4380" s="207" t="s">
        <v>4418</v>
      </c>
      <c r="AD4380" s="213">
        <v>7</v>
      </c>
    </row>
    <row r="4381" spans="28:30" x14ac:dyDescent="0.3">
      <c r="AB4381" s="207" t="s">
        <v>2171</v>
      </c>
      <c r="AC4381" s="207" t="s">
        <v>4419</v>
      </c>
      <c r="AD4381" s="213">
        <v>8</v>
      </c>
    </row>
    <row r="4382" spans="28:30" x14ac:dyDescent="0.3">
      <c r="AB4382" s="207" t="s">
        <v>1916</v>
      </c>
      <c r="AC4382" s="207" t="s">
        <v>4420</v>
      </c>
      <c r="AD4382" s="213">
        <v>7</v>
      </c>
    </row>
    <row r="4383" spans="28:30" x14ac:dyDescent="0.3">
      <c r="AB4383" s="207" t="s">
        <v>27</v>
      </c>
      <c r="AC4383" s="207" t="s">
        <v>4421</v>
      </c>
      <c r="AD4383" s="213">
        <v>8</v>
      </c>
    </row>
    <row r="4384" spans="28:30" x14ac:dyDescent="0.3">
      <c r="AB4384" s="207" t="s">
        <v>1916</v>
      </c>
      <c r="AC4384" s="207" t="s">
        <v>4422</v>
      </c>
      <c r="AD4384" s="213">
        <v>7</v>
      </c>
    </row>
    <row r="4385" spans="28:30" x14ac:dyDescent="0.3">
      <c r="AB4385" s="207" t="s">
        <v>1916</v>
      </c>
      <c r="AC4385" s="207" t="s">
        <v>4423</v>
      </c>
      <c r="AD4385" s="213">
        <v>8</v>
      </c>
    </row>
    <row r="4386" spans="28:30" x14ac:dyDescent="0.3">
      <c r="AB4386" s="207" t="s">
        <v>2171</v>
      </c>
      <c r="AC4386" s="207" t="s">
        <v>4424</v>
      </c>
      <c r="AD4386" s="213">
        <v>8</v>
      </c>
    </row>
    <row r="4387" spans="28:30" x14ac:dyDescent="0.3">
      <c r="AB4387" s="207" t="s">
        <v>3845</v>
      </c>
      <c r="AC4387" s="207" t="s">
        <v>3381</v>
      </c>
      <c r="AD4387" s="213">
        <v>8</v>
      </c>
    </row>
    <row r="4388" spans="28:30" x14ac:dyDescent="0.3">
      <c r="AB4388" s="207" t="s">
        <v>3843</v>
      </c>
      <c r="AC4388" s="207" t="s">
        <v>4425</v>
      </c>
      <c r="AD4388" s="213">
        <v>7</v>
      </c>
    </row>
    <row r="4389" spans="28:30" x14ac:dyDescent="0.3">
      <c r="AB4389" s="207" t="s">
        <v>1916</v>
      </c>
      <c r="AC4389" s="207" t="s">
        <v>4426</v>
      </c>
      <c r="AD4389" s="213">
        <v>8</v>
      </c>
    </row>
    <row r="4390" spans="28:30" x14ac:dyDescent="0.3">
      <c r="AB4390" s="207" t="s">
        <v>204</v>
      </c>
      <c r="AC4390" s="207" t="s">
        <v>4427</v>
      </c>
      <c r="AD4390" s="213">
        <v>8</v>
      </c>
    </row>
    <row r="4391" spans="28:30" x14ac:dyDescent="0.3">
      <c r="AB4391" s="207" t="s">
        <v>1916</v>
      </c>
      <c r="AC4391" s="207" t="s">
        <v>4428</v>
      </c>
      <c r="AD4391" s="213">
        <v>8</v>
      </c>
    </row>
    <row r="4392" spans="28:30" x14ac:dyDescent="0.3">
      <c r="AB4392" s="207" t="s">
        <v>1640</v>
      </c>
      <c r="AC4392" s="207" t="s">
        <v>4429</v>
      </c>
      <c r="AD4392" s="213">
        <v>7</v>
      </c>
    </row>
    <row r="4393" spans="28:30" x14ac:dyDescent="0.3">
      <c r="AB4393" s="207" t="s">
        <v>2158</v>
      </c>
      <c r="AC4393" s="207" t="s">
        <v>4430</v>
      </c>
      <c r="AD4393" s="213">
        <v>6</v>
      </c>
    </row>
    <row r="4394" spans="28:30" x14ac:dyDescent="0.3">
      <c r="AB4394" s="207" t="s">
        <v>3843</v>
      </c>
      <c r="AC4394" s="207" t="s">
        <v>4431</v>
      </c>
      <c r="AD4394" s="213">
        <v>7</v>
      </c>
    </row>
    <row r="4395" spans="28:30" x14ac:dyDescent="0.3">
      <c r="AB4395" s="207" t="s">
        <v>1916</v>
      </c>
      <c r="AC4395" s="207" t="s">
        <v>4432</v>
      </c>
      <c r="AD4395" s="213">
        <v>7</v>
      </c>
    </row>
    <row r="4396" spans="28:30" x14ac:dyDescent="0.3">
      <c r="AB4396" s="207" t="s">
        <v>3845</v>
      </c>
      <c r="AC4396" s="207" t="s">
        <v>4433</v>
      </c>
      <c r="AD4396" s="213">
        <v>8</v>
      </c>
    </row>
    <row r="4397" spans="28:30" x14ac:dyDescent="0.3">
      <c r="AB4397" s="207" t="s">
        <v>1916</v>
      </c>
      <c r="AC4397" s="207" t="s">
        <v>4434</v>
      </c>
      <c r="AD4397" s="213">
        <v>7</v>
      </c>
    </row>
    <row r="4398" spans="28:30" x14ac:dyDescent="0.3">
      <c r="AB4398" s="207" t="s">
        <v>2171</v>
      </c>
      <c r="AC4398" s="207" t="s">
        <v>2497</v>
      </c>
      <c r="AD4398" s="213">
        <v>8</v>
      </c>
    </row>
    <row r="4399" spans="28:30" x14ac:dyDescent="0.3">
      <c r="AB4399" s="207" t="s">
        <v>3843</v>
      </c>
      <c r="AC4399" s="207" t="s">
        <v>4435</v>
      </c>
      <c r="AD4399" s="213">
        <v>7</v>
      </c>
    </row>
    <row r="4400" spans="28:30" x14ac:dyDescent="0.3">
      <c r="AB4400" s="207" t="s">
        <v>1640</v>
      </c>
      <c r="AC4400" s="207" t="s">
        <v>4436</v>
      </c>
      <c r="AD4400" s="213">
        <v>7</v>
      </c>
    </row>
    <row r="4401" spans="28:30" x14ac:dyDescent="0.3">
      <c r="AB4401" s="207" t="s">
        <v>3843</v>
      </c>
      <c r="AC4401" s="207" t="s">
        <v>4437</v>
      </c>
      <c r="AD4401" s="213">
        <v>7</v>
      </c>
    </row>
    <row r="4402" spans="28:30" x14ac:dyDescent="0.3">
      <c r="AB4402" s="207" t="s">
        <v>1916</v>
      </c>
      <c r="AC4402" s="207" t="s">
        <v>4438</v>
      </c>
      <c r="AD4402" s="213">
        <v>7</v>
      </c>
    </row>
    <row r="4403" spans="28:30" x14ac:dyDescent="0.3">
      <c r="AB4403" s="207" t="s">
        <v>1713</v>
      </c>
      <c r="AC4403" s="207" t="s">
        <v>4439</v>
      </c>
      <c r="AD4403" s="213">
        <v>7</v>
      </c>
    </row>
    <row r="4404" spans="28:30" x14ac:dyDescent="0.3">
      <c r="AB4404" s="207" t="s">
        <v>3845</v>
      </c>
      <c r="AC4404" s="207" t="s">
        <v>4440</v>
      </c>
      <c r="AD4404" s="213">
        <v>8</v>
      </c>
    </row>
    <row r="4405" spans="28:30" x14ac:dyDescent="0.3">
      <c r="AB4405" s="207" t="s">
        <v>1916</v>
      </c>
      <c r="AC4405" s="207" t="s">
        <v>4441</v>
      </c>
      <c r="AD4405" s="213">
        <v>7</v>
      </c>
    </row>
    <row r="4406" spans="28:30" x14ac:dyDescent="0.3">
      <c r="AB4406" s="207" t="s">
        <v>3843</v>
      </c>
      <c r="AC4406" s="207" t="s">
        <v>4442</v>
      </c>
      <c r="AD4406" s="213">
        <v>7</v>
      </c>
    </row>
    <row r="4407" spans="28:30" x14ac:dyDescent="0.3">
      <c r="AB4407" s="207" t="s">
        <v>3845</v>
      </c>
      <c r="AC4407" s="207" t="s">
        <v>4443</v>
      </c>
      <c r="AD4407" s="213">
        <v>8</v>
      </c>
    </row>
    <row r="4408" spans="28:30" x14ac:dyDescent="0.3">
      <c r="AB4408" s="207" t="s">
        <v>1916</v>
      </c>
      <c r="AC4408" s="207" t="s">
        <v>4444</v>
      </c>
      <c r="AD4408" s="213">
        <v>7</v>
      </c>
    </row>
    <row r="4409" spans="28:30" x14ac:dyDescent="0.3">
      <c r="AB4409" s="207" t="s">
        <v>1916</v>
      </c>
      <c r="AC4409" s="207" t="s">
        <v>4445</v>
      </c>
      <c r="AD4409" s="213">
        <v>7</v>
      </c>
    </row>
    <row r="4410" spans="28:30" x14ac:dyDescent="0.3">
      <c r="AB4410" s="207" t="s">
        <v>1916</v>
      </c>
      <c r="AC4410" s="207" t="s">
        <v>1791</v>
      </c>
      <c r="AD4410" s="213">
        <v>7</v>
      </c>
    </row>
    <row r="4411" spans="28:30" x14ac:dyDescent="0.3">
      <c r="AB4411" s="207" t="s">
        <v>3843</v>
      </c>
      <c r="AC4411" s="207" t="s">
        <v>4446</v>
      </c>
      <c r="AD4411" s="213">
        <v>7</v>
      </c>
    </row>
    <row r="4412" spans="28:30" x14ac:dyDescent="0.3">
      <c r="AB4412" s="207" t="s">
        <v>1916</v>
      </c>
      <c r="AC4412" s="207" t="s">
        <v>4447</v>
      </c>
      <c r="AD4412" s="213">
        <v>7</v>
      </c>
    </row>
    <row r="4413" spans="28:30" x14ac:dyDescent="0.3">
      <c r="AB4413" s="207" t="s">
        <v>1916</v>
      </c>
      <c r="AC4413" s="207" t="s">
        <v>4448</v>
      </c>
      <c r="AD4413" s="213">
        <v>7</v>
      </c>
    </row>
    <row r="4414" spans="28:30" x14ac:dyDescent="0.3">
      <c r="AB4414" s="207" t="s">
        <v>1916</v>
      </c>
      <c r="AC4414" s="207" t="s">
        <v>4449</v>
      </c>
      <c r="AD4414" s="213">
        <v>7</v>
      </c>
    </row>
    <row r="4415" spans="28:30" x14ac:dyDescent="0.3">
      <c r="AB4415" s="207" t="s">
        <v>3845</v>
      </c>
      <c r="AC4415" s="207" t="s">
        <v>4450</v>
      </c>
      <c r="AD4415" s="213">
        <v>8</v>
      </c>
    </row>
    <row r="4416" spans="28:30" x14ac:dyDescent="0.3">
      <c r="AB4416" s="207" t="s">
        <v>3843</v>
      </c>
      <c r="AC4416" s="207" t="s">
        <v>4451</v>
      </c>
      <c r="AD4416" s="213">
        <v>7</v>
      </c>
    </row>
    <row r="4417" spans="28:30" x14ac:dyDescent="0.3">
      <c r="AB4417" s="207" t="s">
        <v>3845</v>
      </c>
      <c r="AC4417" s="207" t="s">
        <v>4452</v>
      </c>
      <c r="AD4417" s="213">
        <v>8</v>
      </c>
    </row>
    <row r="4418" spans="28:30" x14ac:dyDescent="0.3">
      <c r="AB4418" s="207" t="s">
        <v>3843</v>
      </c>
      <c r="AC4418" s="207" t="s">
        <v>4453</v>
      </c>
      <c r="AD4418" s="213">
        <v>6</v>
      </c>
    </row>
    <row r="4419" spans="28:30" x14ac:dyDescent="0.3">
      <c r="AB4419" s="207" t="s">
        <v>3843</v>
      </c>
      <c r="AC4419" s="207" t="s">
        <v>4454</v>
      </c>
      <c r="AD4419" s="213">
        <v>8</v>
      </c>
    </row>
    <row r="4420" spans="28:30" x14ac:dyDescent="0.3">
      <c r="AB4420" s="207" t="s">
        <v>3843</v>
      </c>
      <c r="AC4420" s="207" t="s">
        <v>4455</v>
      </c>
      <c r="AD4420" s="213">
        <v>7</v>
      </c>
    </row>
    <row r="4421" spans="28:30" x14ac:dyDescent="0.3">
      <c r="AB4421" s="207" t="s">
        <v>3845</v>
      </c>
      <c r="AC4421" s="207" t="s">
        <v>4456</v>
      </c>
      <c r="AD4421" s="213">
        <v>8</v>
      </c>
    </row>
    <row r="4422" spans="28:30" x14ac:dyDescent="0.3">
      <c r="AB4422" s="207" t="s">
        <v>27</v>
      </c>
      <c r="AC4422" s="207" t="s">
        <v>4457</v>
      </c>
      <c r="AD4422" s="213">
        <v>8</v>
      </c>
    </row>
    <row r="4423" spans="28:30" x14ac:dyDescent="0.3">
      <c r="AB4423" s="207" t="s">
        <v>371</v>
      </c>
      <c r="AC4423" s="207" t="s">
        <v>4458</v>
      </c>
      <c r="AD4423" s="213">
        <v>7</v>
      </c>
    </row>
    <row r="4424" spans="28:30" x14ac:dyDescent="0.3">
      <c r="AB4424" s="207" t="s">
        <v>3845</v>
      </c>
      <c r="AC4424" s="207" t="s">
        <v>4459</v>
      </c>
      <c r="AD4424" s="213">
        <v>8</v>
      </c>
    </row>
    <row r="4425" spans="28:30" x14ac:dyDescent="0.3">
      <c r="AB4425" s="207" t="s">
        <v>1916</v>
      </c>
      <c r="AC4425" s="207" t="s">
        <v>4460</v>
      </c>
      <c r="AD4425" s="213">
        <v>7</v>
      </c>
    </row>
    <row r="4426" spans="28:30" x14ac:dyDescent="0.3">
      <c r="AB4426" s="207" t="s">
        <v>204</v>
      </c>
      <c r="AC4426" s="207" t="s">
        <v>4461</v>
      </c>
      <c r="AD4426" s="213">
        <v>8</v>
      </c>
    </row>
    <row r="4427" spans="28:30" x14ac:dyDescent="0.3">
      <c r="AB4427" s="207" t="s">
        <v>3977</v>
      </c>
      <c r="AC4427" s="207" t="s">
        <v>4462</v>
      </c>
      <c r="AD4427" s="213">
        <v>8</v>
      </c>
    </row>
    <row r="4428" spans="28:30" x14ac:dyDescent="0.3">
      <c r="AB4428" s="207" t="s">
        <v>1916</v>
      </c>
      <c r="AC4428" s="207" t="s">
        <v>4463</v>
      </c>
      <c r="AD4428" s="213">
        <v>7</v>
      </c>
    </row>
    <row r="4429" spans="28:30" x14ac:dyDescent="0.3">
      <c r="AB4429" s="207" t="s">
        <v>203</v>
      </c>
      <c r="AC4429" s="207" t="s">
        <v>4464</v>
      </c>
      <c r="AD4429" s="213">
        <v>8</v>
      </c>
    </row>
    <row r="4430" spans="28:30" x14ac:dyDescent="0.3">
      <c r="AB4430" s="207" t="s">
        <v>1916</v>
      </c>
      <c r="AC4430" s="207" t="s">
        <v>4465</v>
      </c>
      <c r="AD4430" s="213">
        <v>8</v>
      </c>
    </row>
    <row r="4431" spans="28:30" x14ac:dyDescent="0.3">
      <c r="AB4431" s="207" t="s">
        <v>3845</v>
      </c>
      <c r="AC4431" s="207" t="s">
        <v>4466</v>
      </c>
      <c r="AD4431" s="213">
        <v>8</v>
      </c>
    </row>
    <row r="4432" spans="28:30" x14ac:dyDescent="0.3">
      <c r="AB4432" s="207" t="s">
        <v>3843</v>
      </c>
      <c r="AC4432" s="207" t="s">
        <v>4467</v>
      </c>
      <c r="AD4432" s="213">
        <v>8</v>
      </c>
    </row>
    <row r="4433" spans="28:30" x14ac:dyDescent="0.3">
      <c r="AB4433" s="207" t="s">
        <v>3843</v>
      </c>
      <c r="AC4433" s="207" t="s">
        <v>4468</v>
      </c>
      <c r="AD4433" s="213">
        <v>7</v>
      </c>
    </row>
    <row r="4434" spans="28:30" x14ac:dyDescent="0.3">
      <c r="AB4434" s="207" t="s">
        <v>3843</v>
      </c>
      <c r="AC4434" s="207" t="s">
        <v>4469</v>
      </c>
      <c r="AD4434" s="213">
        <v>7</v>
      </c>
    </row>
    <row r="4435" spans="28:30" x14ac:dyDescent="0.3">
      <c r="AB4435" s="207" t="s">
        <v>27</v>
      </c>
      <c r="AC4435" s="207" t="s">
        <v>4470</v>
      </c>
      <c r="AD4435" s="213">
        <v>8</v>
      </c>
    </row>
    <row r="4436" spans="28:30" x14ac:dyDescent="0.3">
      <c r="AB4436" s="207" t="s">
        <v>3843</v>
      </c>
      <c r="AC4436" s="207" t="s">
        <v>4471</v>
      </c>
      <c r="AD4436" s="213">
        <v>7</v>
      </c>
    </row>
    <row r="4437" spans="28:30" x14ac:dyDescent="0.3">
      <c r="AB4437" s="207" t="s">
        <v>1916</v>
      </c>
      <c r="AC4437" s="207" t="s">
        <v>4472</v>
      </c>
      <c r="AD4437" s="213">
        <v>7</v>
      </c>
    </row>
    <row r="4438" spans="28:30" x14ac:dyDescent="0.3">
      <c r="AB4438" s="207" t="s">
        <v>1916</v>
      </c>
      <c r="AC4438" s="207" t="s">
        <v>4473</v>
      </c>
      <c r="AD4438" s="213">
        <v>7</v>
      </c>
    </row>
    <row r="4439" spans="28:30" x14ac:dyDescent="0.3">
      <c r="AB4439" s="207" t="s">
        <v>3843</v>
      </c>
      <c r="AC4439" s="207" t="s">
        <v>4474</v>
      </c>
      <c r="AD4439" s="213">
        <v>8</v>
      </c>
    </row>
    <row r="4440" spans="28:30" x14ac:dyDescent="0.3">
      <c r="AB4440" s="207" t="s">
        <v>1949</v>
      </c>
      <c r="AC4440" s="207" t="s">
        <v>4475</v>
      </c>
      <c r="AD4440" s="213">
        <v>7</v>
      </c>
    </row>
    <row r="4441" spans="28:30" x14ac:dyDescent="0.3">
      <c r="AB4441" s="207" t="s">
        <v>3843</v>
      </c>
      <c r="AC4441" s="207" t="s">
        <v>4476</v>
      </c>
      <c r="AD4441" s="213">
        <v>7</v>
      </c>
    </row>
    <row r="4442" spans="28:30" x14ac:dyDescent="0.3">
      <c r="AB4442" s="207" t="s">
        <v>3845</v>
      </c>
      <c r="AC4442" s="207" t="s">
        <v>4477</v>
      </c>
      <c r="AD4442" s="213">
        <v>8</v>
      </c>
    </row>
    <row r="4443" spans="28:30" x14ac:dyDescent="0.3">
      <c r="AB4443" s="207" t="s">
        <v>3843</v>
      </c>
      <c r="AC4443" s="207" t="s">
        <v>4478</v>
      </c>
      <c r="AD4443" s="213">
        <v>7</v>
      </c>
    </row>
    <row r="4444" spans="28:30" x14ac:dyDescent="0.3">
      <c r="AB4444" s="207" t="s">
        <v>1916</v>
      </c>
      <c r="AC4444" s="207" t="s">
        <v>4479</v>
      </c>
      <c r="AD4444" s="213">
        <v>7</v>
      </c>
    </row>
    <row r="4445" spans="28:30" x14ac:dyDescent="0.3">
      <c r="AB4445" s="207" t="s">
        <v>3843</v>
      </c>
      <c r="AC4445" s="207" t="s">
        <v>4480</v>
      </c>
      <c r="AD4445" s="213">
        <v>7</v>
      </c>
    </row>
    <row r="4446" spans="28:30" x14ac:dyDescent="0.3">
      <c r="AB4446" s="207" t="s">
        <v>1916</v>
      </c>
      <c r="AC4446" s="207" t="s">
        <v>4481</v>
      </c>
      <c r="AD4446" s="213">
        <v>7</v>
      </c>
    </row>
    <row r="4447" spans="28:30" x14ac:dyDescent="0.3">
      <c r="AB4447" s="207" t="s">
        <v>3843</v>
      </c>
      <c r="AC4447" s="207" t="s">
        <v>4482</v>
      </c>
      <c r="AD4447" s="213">
        <v>8</v>
      </c>
    </row>
    <row r="4448" spans="28:30" x14ac:dyDescent="0.3">
      <c r="AB4448" s="207" t="s">
        <v>3845</v>
      </c>
      <c r="AC4448" s="207" t="s">
        <v>1662</v>
      </c>
      <c r="AD4448" s="213">
        <v>8</v>
      </c>
    </row>
    <row r="4449" spans="28:30" x14ac:dyDescent="0.3">
      <c r="AB4449" s="207" t="s">
        <v>3845</v>
      </c>
      <c r="AC4449" s="207" t="s">
        <v>4483</v>
      </c>
      <c r="AD4449" s="213">
        <v>8</v>
      </c>
    </row>
    <row r="4450" spans="28:30" x14ac:dyDescent="0.3">
      <c r="AB4450" s="207" t="s">
        <v>2171</v>
      </c>
      <c r="AC4450" s="207" t="s">
        <v>2040</v>
      </c>
      <c r="AD4450" s="213">
        <v>8</v>
      </c>
    </row>
    <row r="4451" spans="28:30" x14ac:dyDescent="0.3">
      <c r="AB4451" s="207" t="s">
        <v>1916</v>
      </c>
      <c r="AC4451" s="207" t="s">
        <v>4484</v>
      </c>
      <c r="AD4451" s="213">
        <v>7</v>
      </c>
    </row>
    <row r="4452" spans="28:30" x14ac:dyDescent="0.3">
      <c r="AB4452" s="207" t="s">
        <v>3845</v>
      </c>
      <c r="AC4452" s="207" t="s">
        <v>4485</v>
      </c>
      <c r="AD4452" s="213">
        <v>8</v>
      </c>
    </row>
    <row r="4453" spans="28:30" x14ac:dyDescent="0.3">
      <c r="AB4453" s="207" t="s">
        <v>1916</v>
      </c>
      <c r="AC4453" s="207" t="s">
        <v>4486</v>
      </c>
      <c r="AD4453" s="213">
        <v>8</v>
      </c>
    </row>
    <row r="4454" spans="28:30" x14ac:dyDescent="0.3">
      <c r="AB4454" s="207" t="s">
        <v>3843</v>
      </c>
      <c r="AC4454" s="207" t="s">
        <v>4487</v>
      </c>
      <c r="AD4454" s="213">
        <v>7</v>
      </c>
    </row>
    <row r="4455" spans="28:30" x14ac:dyDescent="0.3">
      <c r="AB4455" s="207" t="s">
        <v>3843</v>
      </c>
      <c r="AC4455" s="207" t="s">
        <v>4488</v>
      </c>
      <c r="AD4455" s="213">
        <v>7</v>
      </c>
    </row>
    <row r="4456" spans="28:30" x14ac:dyDescent="0.3">
      <c r="AB4456" s="207" t="s">
        <v>1916</v>
      </c>
      <c r="AC4456" s="207" t="s">
        <v>4489</v>
      </c>
      <c r="AD4456" s="213">
        <v>7</v>
      </c>
    </row>
    <row r="4457" spans="28:30" x14ac:dyDescent="0.3">
      <c r="AB4457" s="207" t="s">
        <v>3845</v>
      </c>
      <c r="AC4457" s="207" t="s">
        <v>4490</v>
      </c>
      <c r="AD4457" s="213">
        <v>8</v>
      </c>
    </row>
    <row r="4458" spans="28:30" x14ac:dyDescent="0.3">
      <c r="AB4458" s="207" t="s">
        <v>3843</v>
      </c>
      <c r="AC4458" s="207" t="s">
        <v>4491</v>
      </c>
      <c r="AD4458" s="213">
        <v>7</v>
      </c>
    </row>
    <row r="4459" spans="28:30" x14ac:dyDescent="0.3">
      <c r="AB4459" s="207" t="s">
        <v>3843</v>
      </c>
      <c r="AC4459" s="207" t="s">
        <v>4492</v>
      </c>
      <c r="AD4459" s="213">
        <v>7</v>
      </c>
    </row>
    <row r="4460" spans="28:30" x14ac:dyDescent="0.3">
      <c r="AB4460" s="207" t="s">
        <v>1713</v>
      </c>
      <c r="AC4460" s="207" t="s">
        <v>4493</v>
      </c>
      <c r="AD4460" s="213">
        <v>7</v>
      </c>
    </row>
    <row r="4461" spans="28:30" x14ac:dyDescent="0.3">
      <c r="AB4461" s="207" t="s">
        <v>3843</v>
      </c>
      <c r="AC4461" s="207" t="s">
        <v>4494</v>
      </c>
      <c r="AD4461" s="213">
        <v>8</v>
      </c>
    </row>
    <row r="4462" spans="28:30" x14ac:dyDescent="0.3">
      <c r="AB4462" s="207" t="s">
        <v>1916</v>
      </c>
      <c r="AC4462" s="207" t="s">
        <v>4495</v>
      </c>
      <c r="AD4462" s="213">
        <v>7</v>
      </c>
    </row>
    <row r="4463" spans="28:30" x14ac:dyDescent="0.3">
      <c r="AB4463" s="207" t="s">
        <v>3843</v>
      </c>
      <c r="AC4463" s="207" t="s">
        <v>1996</v>
      </c>
      <c r="AD4463" s="213">
        <v>7</v>
      </c>
    </row>
    <row r="4464" spans="28:30" x14ac:dyDescent="0.3">
      <c r="AB4464" s="207" t="s">
        <v>204</v>
      </c>
      <c r="AC4464" s="207" t="s">
        <v>4496</v>
      </c>
      <c r="AD4464" s="213">
        <v>8</v>
      </c>
    </row>
    <row r="4465" spans="28:30" x14ac:dyDescent="0.3">
      <c r="AB4465" s="207" t="s">
        <v>1949</v>
      </c>
      <c r="AC4465" s="207" t="s">
        <v>4497</v>
      </c>
      <c r="AD4465" s="213">
        <v>7</v>
      </c>
    </row>
    <row r="4466" spans="28:30" x14ac:dyDescent="0.3">
      <c r="AB4466" s="207" t="s">
        <v>1949</v>
      </c>
      <c r="AC4466" s="207" t="s">
        <v>4498</v>
      </c>
      <c r="AD4466" s="213">
        <v>7</v>
      </c>
    </row>
    <row r="4467" spans="28:30" x14ac:dyDescent="0.3">
      <c r="AB4467" s="207" t="s">
        <v>3843</v>
      </c>
      <c r="AC4467" s="207" t="s">
        <v>4499</v>
      </c>
      <c r="AD4467" s="213">
        <v>7</v>
      </c>
    </row>
    <row r="4468" spans="28:30" x14ac:dyDescent="0.3">
      <c r="AB4468" s="207" t="s">
        <v>3843</v>
      </c>
      <c r="AC4468" s="207" t="s">
        <v>4500</v>
      </c>
      <c r="AD4468" s="213">
        <v>7</v>
      </c>
    </row>
    <row r="4469" spans="28:30" x14ac:dyDescent="0.3">
      <c r="AB4469" s="207" t="s">
        <v>3843</v>
      </c>
      <c r="AC4469" s="207" t="s">
        <v>4501</v>
      </c>
      <c r="AD4469" s="213">
        <v>7</v>
      </c>
    </row>
    <row r="4470" spans="28:30" x14ac:dyDescent="0.3">
      <c r="AB4470" s="207" t="s">
        <v>3845</v>
      </c>
      <c r="AC4470" s="207" t="s">
        <v>4502</v>
      </c>
      <c r="AD4470" s="213">
        <v>7</v>
      </c>
    </row>
    <row r="4471" spans="28:30" x14ac:dyDescent="0.3">
      <c r="AB4471" s="207" t="s">
        <v>3843</v>
      </c>
      <c r="AC4471" s="207" t="s">
        <v>4503</v>
      </c>
      <c r="AD4471" s="213">
        <v>7</v>
      </c>
    </row>
    <row r="4472" spans="28:30" x14ac:dyDescent="0.3">
      <c r="AB4472" s="207" t="s">
        <v>3843</v>
      </c>
      <c r="AC4472" s="207" t="s">
        <v>4504</v>
      </c>
      <c r="AD4472" s="213">
        <v>7</v>
      </c>
    </row>
    <row r="4473" spans="28:30" x14ac:dyDescent="0.3">
      <c r="AB4473" s="207" t="s">
        <v>1713</v>
      </c>
      <c r="AC4473" s="207" t="s">
        <v>4505</v>
      </c>
      <c r="AD4473" s="213">
        <v>6</v>
      </c>
    </row>
    <row r="4474" spans="28:30" x14ac:dyDescent="0.3">
      <c r="AB4474" s="207" t="s">
        <v>1916</v>
      </c>
      <c r="AC4474" s="207" t="s">
        <v>4506</v>
      </c>
      <c r="AD4474" s="213">
        <v>7</v>
      </c>
    </row>
    <row r="4475" spans="28:30" x14ac:dyDescent="0.3">
      <c r="AB4475" s="207" t="s">
        <v>1916</v>
      </c>
      <c r="AC4475" s="207" t="s">
        <v>4507</v>
      </c>
      <c r="AD4475" s="213">
        <v>7</v>
      </c>
    </row>
    <row r="4476" spans="28:30" x14ac:dyDescent="0.3">
      <c r="AB4476" s="207" t="s">
        <v>27</v>
      </c>
      <c r="AC4476" s="207" t="s">
        <v>4508</v>
      </c>
      <c r="AD4476" s="213">
        <v>8</v>
      </c>
    </row>
    <row r="4477" spans="28:30" x14ac:dyDescent="0.3">
      <c r="AB4477" s="207" t="s">
        <v>3843</v>
      </c>
      <c r="AC4477" s="207" t="s">
        <v>4509</v>
      </c>
      <c r="AD4477" s="213">
        <v>7</v>
      </c>
    </row>
    <row r="4478" spans="28:30" x14ac:dyDescent="0.3">
      <c r="AB4478" s="207" t="s">
        <v>3843</v>
      </c>
      <c r="AC4478" s="207" t="s">
        <v>4510</v>
      </c>
      <c r="AD4478" s="213">
        <v>7</v>
      </c>
    </row>
    <row r="4479" spans="28:30" x14ac:dyDescent="0.3">
      <c r="AB4479" s="207" t="s">
        <v>2171</v>
      </c>
      <c r="AC4479" s="207" t="s">
        <v>4511</v>
      </c>
      <c r="AD4479" s="213">
        <v>8</v>
      </c>
    </row>
    <row r="4480" spans="28:30" x14ac:dyDescent="0.3">
      <c r="AB4480" s="207" t="s">
        <v>3845</v>
      </c>
      <c r="AC4480" s="207" t="s">
        <v>4512</v>
      </c>
      <c r="AD4480" s="213">
        <v>8</v>
      </c>
    </row>
    <row r="4481" spans="28:30" x14ac:dyDescent="0.3">
      <c r="AB4481" s="207" t="s">
        <v>2171</v>
      </c>
      <c r="AC4481" s="207" t="s">
        <v>4513</v>
      </c>
      <c r="AD4481" s="213">
        <v>8</v>
      </c>
    </row>
    <row r="4482" spans="28:30" x14ac:dyDescent="0.3">
      <c r="AB4482" s="207" t="s">
        <v>1916</v>
      </c>
      <c r="AC4482" s="207" t="s">
        <v>4514</v>
      </c>
      <c r="AD4482" s="213">
        <v>8</v>
      </c>
    </row>
    <row r="4483" spans="28:30" x14ac:dyDescent="0.3">
      <c r="AB4483" s="207" t="s">
        <v>2171</v>
      </c>
      <c r="AC4483" s="207" t="s">
        <v>4515</v>
      </c>
      <c r="AD4483" s="213">
        <v>8</v>
      </c>
    </row>
    <row r="4484" spans="28:30" x14ac:dyDescent="0.3">
      <c r="AB4484" s="207" t="s">
        <v>3845</v>
      </c>
      <c r="AC4484" s="207" t="s">
        <v>4516</v>
      </c>
      <c r="AD4484" s="213">
        <v>8</v>
      </c>
    </row>
    <row r="4485" spans="28:30" x14ac:dyDescent="0.3">
      <c r="AB4485" s="207" t="s">
        <v>3843</v>
      </c>
      <c r="AC4485" s="207" t="s">
        <v>4517</v>
      </c>
      <c r="AD4485" s="213">
        <v>7</v>
      </c>
    </row>
    <row r="4486" spans="28:30" x14ac:dyDescent="0.3">
      <c r="AB4486" s="207" t="s">
        <v>3843</v>
      </c>
      <c r="AC4486" s="207" t="s">
        <v>4518</v>
      </c>
      <c r="AD4486" s="213">
        <v>7</v>
      </c>
    </row>
    <row r="4487" spans="28:30" x14ac:dyDescent="0.3">
      <c r="AB4487" s="207" t="s">
        <v>1713</v>
      </c>
      <c r="AC4487" s="207" t="s">
        <v>4519</v>
      </c>
      <c r="AD4487" s="213">
        <v>6</v>
      </c>
    </row>
    <row r="4488" spans="28:30" x14ac:dyDescent="0.3">
      <c r="AB4488" s="207" t="s">
        <v>203</v>
      </c>
      <c r="AC4488" s="207" t="s">
        <v>4520</v>
      </c>
      <c r="AD4488" s="213">
        <v>8</v>
      </c>
    </row>
    <row r="4489" spans="28:30" x14ac:dyDescent="0.3">
      <c r="AB4489" s="207" t="s">
        <v>3843</v>
      </c>
      <c r="AC4489" s="207" t="s">
        <v>4521</v>
      </c>
      <c r="AD4489" s="213">
        <v>7</v>
      </c>
    </row>
    <row r="4490" spans="28:30" x14ac:dyDescent="0.3">
      <c r="AB4490" s="207" t="s">
        <v>3845</v>
      </c>
      <c r="AC4490" s="207" t="s">
        <v>4522</v>
      </c>
      <c r="AD4490" s="213">
        <v>8</v>
      </c>
    </row>
    <row r="4491" spans="28:30" x14ac:dyDescent="0.3">
      <c r="AB4491" s="207" t="s">
        <v>371</v>
      </c>
      <c r="AC4491" s="207" t="s">
        <v>4523</v>
      </c>
      <c r="AD4491" s="213">
        <v>6</v>
      </c>
    </row>
    <row r="4492" spans="28:30" x14ac:dyDescent="0.3">
      <c r="AB4492" s="207" t="s">
        <v>3843</v>
      </c>
      <c r="AC4492" s="207" t="s">
        <v>4524</v>
      </c>
      <c r="AD4492" s="213">
        <v>7</v>
      </c>
    </row>
    <row r="4493" spans="28:30" x14ac:dyDescent="0.3">
      <c r="AB4493" s="207" t="s">
        <v>1713</v>
      </c>
      <c r="AC4493" s="207" t="s">
        <v>4525</v>
      </c>
      <c r="AD4493" s="213">
        <v>6</v>
      </c>
    </row>
    <row r="4494" spans="28:30" x14ac:dyDescent="0.3">
      <c r="AB4494" s="207" t="s">
        <v>3843</v>
      </c>
      <c r="AC4494" s="207" t="s">
        <v>4526</v>
      </c>
      <c r="AD4494" s="213">
        <v>7</v>
      </c>
    </row>
    <row r="4495" spans="28:30" x14ac:dyDescent="0.3">
      <c r="AB4495" s="207" t="s">
        <v>1949</v>
      </c>
      <c r="AC4495" s="207" t="s">
        <v>4527</v>
      </c>
      <c r="AD4495" s="213">
        <v>7</v>
      </c>
    </row>
    <row r="4496" spans="28:30" x14ac:dyDescent="0.3">
      <c r="AB4496" s="207" t="s">
        <v>1949</v>
      </c>
      <c r="AC4496" s="207" t="s">
        <v>4528</v>
      </c>
      <c r="AD4496" s="213">
        <v>8</v>
      </c>
    </row>
    <row r="4497" spans="28:30" x14ac:dyDescent="0.3">
      <c r="AB4497" s="207" t="s">
        <v>2171</v>
      </c>
      <c r="AC4497" s="207" t="s">
        <v>4529</v>
      </c>
      <c r="AD4497" s="213">
        <v>8</v>
      </c>
    </row>
    <row r="4498" spans="28:30" x14ac:dyDescent="0.3">
      <c r="AB4498" s="207" t="s">
        <v>3843</v>
      </c>
      <c r="AC4498" s="207" t="s">
        <v>4530</v>
      </c>
      <c r="AD4498" s="213">
        <v>7</v>
      </c>
    </row>
    <row r="4499" spans="28:30" x14ac:dyDescent="0.3">
      <c r="AB4499" s="207" t="s">
        <v>3845</v>
      </c>
      <c r="AC4499" s="207" t="s">
        <v>1611</v>
      </c>
      <c r="AD4499" s="213">
        <v>8</v>
      </c>
    </row>
    <row r="4500" spans="28:30" x14ac:dyDescent="0.3">
      <c r="AB4500" s="207" t="s">
        <v>3845</v>
      </c>
      <c r="AC4500" s="207" t="s">
        <v>4531</v>
      </c>
      <c r="AD4500" s="213">
        <v>8</v>
      </c>
    </row>
    <row r="4501" spans="28:30" x14ac:dyDescent="0.3">
      <c r="AB4501" s="207" t="s">
        <v>3843</v>
      </c>
      <c r="AC4501" s="207" t="s">
        <v>4532</v>
      </c>
      <c r="AD4501" s="213">
        <v>8</v>
      </c>
    </row>
    <row r="4502" spans="28:30" x14ac:dyDescent="0.3">
      <c r="AB4502" s="207" t="s">
        <v>3843</v>
      </c>
      <c r="AC4502" s="207" t="s">
        <v>4533</v>
      </c>
      <c r="AD4502" s="213">
        <v>7</v>
      </c>
    </row>
    <row r="4503" spans="28:30" x14ac:dyDescent="0.3">
      <c r="AB4503" s="207" t="s">
        <v>2171</v>
      </c>
      <c r="AC4503" s="207" t="s">
        <v>4534</v>
      </c>
      <c r="AD4503" s="213">
        <v>8</v>
      </c>
    </row>
    <row r="4504" spans="28:30" x14ac:dyDescent="0.3">
      <c r="AB4504" s="207" t="s">
        <v>3845</v>
      </c>
      <c r="AC4504" s="207" t="s">
        <v>4535</v>
      </c>
      <c r="AD4504" s="213">
        <v>8</v>
      </c>
    </row>
    <row r="4505" spans="28:30" x14ac:dyDescent="0.3">
      <c r="AB4505" s="207" t="s">
        <v>3843</v>
      </c>
      <c r="AC4505" s="207" t="s">
        <v>4536</v>
      </c>
      <c r="AD4505" s="213">
        <v>8</v>
      </c>
    </row>
    <row r="4506" spans="28:30" x14ac:dyDescent="0.3">
      <c r="AB4506" s="207" t="s">
        <v>3843</v>
      </c>
      <c r="AC4506" s="207" t="s">
        <v>4537</v>
      </c>
      <c r="AD4506" s="213">
        <v>7</v>
      </c>
    </row>
    <row r="4507" spans="28:30" x14ac:dyDescent="0.3">
      <c r="AB4507" s="207" t="s">
        <v>3843</v>
      </c>
      <c r="AC4507" s="207" t="s">
        <v>4538</v>
      </c>
      <c r="AD4507" s="213">
        <v>8</v>
      </c>
    </row>
    <row r="4508" spans="28:30" x14ac:dyDescent="0.3">
      <c r="AB4508" s="207" t="s">
        <v>3845</v>
      </c>
      <c r="AC4508" s="207" t="s">
        <v>4539</v>
      </c>
      <c r="AD4508" s="213">
        <v>8</v>
      </c>
    </row>
    <row r="4509" spans="28:30" x14ac:dyDescent="0.3">
      <c r="AB4509" s="207" t="s">
        <v>3843</v>
      </c>
      <c r="AC4509" s="207" t="s">
        <v>1681</v>
      </c>
      <c r="AD4509" s="213">
        <v>8</v>
      </c>
    </row>
    <row r="4510" spans="28:30" x14ac:dyDescent="0.3">
      <c r="AB4510" s="207" t="s">
        <v>2158</v>
      </c>
      <c r="AC4510" s="207" t="s">
        <v>4540</v>
      </c>
      <c r="AD4510" s="213">
        <v>7</v>
      </c>
    </row>
    <row r="4511" spans="28:30" x14ac:dyDescent="0.3">
      <c r="AB4511" s="207" t="s">
        <v>1916</v>
      </c>
      <c r="AC4511" s="207" t="s">
        <v>4541</v>
      </c>
      <c r="AD4511" s="213">
        <v>7</v>
      </c>
    </row>
    <row r="4512" spans="28:30" x14ac:dyDescent="0.3">
      <c r="AB4512" s="207" t="s">
        <v>1916</v>
      </c>
      <c r="AC4512" s="207" t="s">
        <v>4542</v>
      </c>
      <c r="AD4512" s="213">
        <v>7</v>
      </c>
    </row>
    <row r="4513" spans="28:30" x14ac:dyDescent="0.3">
      <c r="AB4513" s="207" t="s">
        <v>27</v>
      </c>
      <c r="AC4513" s="207" t="s">
        <v>4543</v>
      </c>
      <c r="AD4513" s="213">
        <v>8</v>
      </c>
    </row>
    <row r="4514" spans="28:30" x14ac:dyDescent="0.3">
      <c r="AB4514" s="207" t="s">
        <v>3843</v>
      </c>
      <c r="AC4514" s="207" t="s">
        <v>4544</v>
      </c>
      <c r="AD4514" s="213">
        <v>7</v>
      </c>
    </row>
    <row r="4515" spans="28:30" x14ac:dyDescent="0.3">
      <c r="AB4515" s="207" t="s">
        <v>27</v>
      </c>
      <c r="AC4515" s="207" t="s">
        <v>4545</v>
      </c>
      <c r="AD4515" s="213">
        <v>8</v>
      </c>
    </row>
    <row r="4516" spans="28:30" x14ac:dyDescent="0.3">
      <c r="AB4516" s="207" t="s">
        <v>3843</v>
      </c>
      <c r="AC4516" s="207" t="s">
        <v>4546</v>
      </c>
      <c r="AD4516" s="213">
        <v>7</v>
      </c>
    </row>
    <row r="4517" spans="28:30" x14ac:dyDescent="0.3">
      <c r="AB4517" s="207" t="s">
        <v>3845</v>
      </c>
      <c r="AC4517" s="207" t="s">
        <v>4547</v>
      </c>
      <c r="AD4517" s="213">
        <v>8</v>
      </c>
    </row>
    <row r="4518" spans="28:30" x14ac:dyDescent="0.3">
      <c r="AB4518" s="207" t="s">
        <v>3845</v>
      </c>
      <c r="AC4518" s="207" t="s">
        <v>4548</v>
      </c>
      <c r="AD4518" s="213">
        <v>8</v>
      </c>
    </row>
    <row r="4519" spans="28:30" x14ac:dyDescent="0.3">
      <c r="AB4519" s="207" t="s">
        <v>3845</v>
      </c>
      <c r="AC4519" s="207" t="s">
        <v>4549</v>
      </c>
      <c r="AD4519" s="213">
        <v>8</v>
      </c>
    </row>
    <row r="4520" spans="28:30" x14ac:dyDescent="0.3">
      <c r="AB4520" s="207" t="s">
        <v>3843</v>
      </c>
      <c r="AC4520" s="207" t="s">
        <v>4550</v>
      </c>
      <c r="AD4520" s="213">
        <v>7</v>
      </c>
    </row>
    <row r="4521" spans="28:30" x14ac:dyDescent="0.3">
      <c r="AB4521" s="207" t="s">
        <v>1949</v>
      </c>
      <c r="AC4521" s="207" t="s">
        <v>3424</v>
      </c>
      <c r="AD4521" s="213">
        <v>7</v>
      </c>
    </row>
    <row r="4522" spans="28:30" x14ac:dyDescent="0.3">
      <c r="AB4522" s="207" t="s">
        <v>3843</v>
      </c>
      <c r="AC4522" s="207" t="s">
        <v>4551</v>
      </c>
      <c r="AD4522" s="213">
        <v>8</v>
      </c>
    </row>
    <row r="4523" spans="28:30" x14ac:dyDescent="0.3">
      <c r="AB4523" s="207" t="s">
        <v>3845</v>
      </c>
      <c r="AC4523" s="207" t="s">
        <v>4552</v>
      </c>
      <c r="AD4523" s="213">
        <v>8</v>
      </c>
    </row>
    <row r="4524" spans="28:30" x14ac:dyDescent="0.3">
      <c r="AB4524" s="207" t="s">
        <v>371</v>
      </c>
      <c r="AC4524" s="207" t="s">
        <v>4553</v>
      </c>
      <c r="AD4524" s="213">
        <v>6</v>
      </c>
    </row>
    <row r="4525" spans="28:30" x14ac:dyDescent="0.3">
      <c r="AB4525" s="207" t="s">
        <v>3843</v>
      </c>
      <c r="AC4525" s="207" t="s">
        <v>4554</v>
      </c>
      <c r="AD4525" s="213">
        <v>7</v>
      </c>
    </row>
    <row r="4526" spans="28:30" x14ac:dyDescent="0.3">
      <c r="AB4526" s="207" t="s">
        <v>1949</v>
      </c>
      <c r="AC4526" s="207" t="s">
        <v>4555</v>
      </c>
      <c r="AD4526" s="213">
        <v>7</v>
      </c>
    </row>
    <row r="4527" spans="28:30" x14ac:dyDescent="0.3">
      <c r="AB4527" s="207" t="s">
        <v>1949</v>
      </c>
      <c r="AC4527" s="207" t="s">
        <v>4556</v>
      </c>
      <c r="AD4527" s="213">
        <v>8</v>
      </c>
    </row>
    <row r="4528" spans="28:30" x14ac:dyDescent="0.3">
      <c r="AB4528" s="207" t="s">
        <v>2171</v>
      </c>
      <c r="AC4528" s="207" t="s">
        <v>4557</v>
      </c>
      <c r="AD4528" s="213">
        <v>8</v>
      </c>
    </row>
    <row r="4529" spans="28:30" x14ac:dyDescent="0.3">
      <c r="AB4529" s="207" t="s">
        <v>3843</v>
      </c>
      <c r="AC4529" s="207" t="s">
        <v>4558</v>
      </c>
      <c r="AD4529" s="213">
        <v>7</v>
      </c>
    </row>
    <row r="4530" spans="28:30" x14ac:dyDescent="0.3">
      <c r="AB4530" s="207" t="s">
        <v>3843</v>
      </c>
      <c r="AC4530" s="207" t="s">
        <v>4559</v>
      </c>
      <c r="AD4530" s="213">
        <v>7</v>
      </c>
    </row>
    <row r="4531" spans="28:30" x14ac:dyDescent="0.3">
      <c r="AB4531" s="207" t="s">
        <v>3843</v>
      </c>
      <c r="AC4531" s="207" t="s">
        <v>4560</v>
      </c>
      <c r="AD4531" s="213">
        <v>7</v>
      </c>
    </row>
    <row r="4532" spans="28:30" x14ac:dyDescent="0.3">
      <c r="AB4532" s="207" t="s">
        <v>1949</v>
      </c>
      <c r="AC4532" s="207" t="s">
        <v>4561</v>
      </c>
      <c r="AD4532" s="213">
        <v>8</v>
      </c>
    </row>
    <row r="4533" spans="28:30" x14ac:dyDescent="0.3">
      <c r="AB4533" s="207" t="s">
        <v>1713</v>
      </c>
      <c r="AC4533" s="207" t="s">
        <v>4562</v>
      </c>
      <c r="AD4533" s="213">
        <v>6</v>
      </c>
    </row>
    <row r="4534" spans="28:30" x14ac:dyDescent="0.3">
      <c r="AB4534" s="207" t="s">
        <v>1713</v>
      </c>
      <c r="AC4534" s="207" t="s">
        <v>4563</v>
      </c>
      <c r="AD4534" s="213">
        <v>6</v>
      </c>
    </row>
    <row r="4535" spans="28:30" x14ac:dyDescent="0.3">
      <c r="AB4535" s="207" t="s">
        <v>1713</v>
      </c>
      <c r="AC4535" s="207" t="s">
        <v>4564</v>
      </c>
      <c r="AD4535" s="213">
        <v>6</v>
      </c>
    </row>
    <row r="4536" spans="28:30" x14ac:dyDescent="0.3">
      <c r="AB4536" s="207" t="s">
        <v>2158</v>
      </c>
      <c r="AC4536" s="207" t="s">
        <v>4565</v>
      </c>
      <c r="AD4536" s="213">
        <v>8</v>
      </c>
    </row>
    <row r="4537" spans="28:30" x14ac:dyDescent="0.3">
      <c r="AB4537" s="207" t="s">
        <v>3843</v>
      </c>
      <c r="AC4537" s="207" t="s">
        <v>4566</v>
      </c>
      <c r="AD4537" s="213">
        <v>7</v>
      </c>
    </row>
    <row r="4538" spans="28:30" x14ac:dyDescent="0.3">
      <c r="AB4538" s="207" t="s">
        <v>203</v>
      </c>
      <c r="AC4538" s="207" t="s">
        <v>4567</v>
      </c>
      <c r="AD4538" s="213">
        <v>8</v>
      </c>
    </row>
    <row r="4539" spans="28:30" x14ac:dyDescent="0.3">
      <c r="AB4539" s="207" t="s">
        <v>3845</v>
      </c>
      <c r="AC4539" s="207" t="s">
        <v>4568</v>
      </c>
      <c r="AD4539" s="213">
        <v>7</v>
      </c>
    </row>
    <row r="4540" spans="28:30" x14ac:dyDescent="0.3">
      <c r="AB4540" s="207" t="s">
        <v>3843</v>
      </c>
      <c r="AC4540" s="207" t="s">
        <v>4569</v>
      </c>
      <c r="AD4540" s="213">
        <v>7</v>
      </c>
    </row>
    <row r="4541" spans="28:30" x14ac:dyDescent="0.3">
      <c r="AB4541" s="207" t="s">
        <v>3845</v>
      </c>
      <c r="AC4541" s="207" t="s">
        <v>4570</v>
      </c>
      <c r="AD4541" s="213">
        <v>8</v>
      </c>
    </row>
    <row r="4542" spans="28:30" x14ac:dyDescent="0.3">
      <c r="AB4542" s="207" t="s">
        <v>1713</v>
      </c>
      <c r="AC4542" s="207" t="s">
        <v>4571</v>
      </c>
      <c r="AD4542" s="213">
        <v>6</v>
      </c>
    </row>
    <row r="4543" spans="28:30" x14ac:dyDescent="0.3">
      <c r="AB4543" s="207" t="s">
        <v>3843</v>
      </c>
      <c r="AC4543" s="207" t="s">
        <v>4572</v>
      </c>
      <c r="AD4543" s="213">
        <v>7</v>
      </c>
    </row>
    <row r="4544" spans="28:30" x14ac:dyDescent="0.3">
      <c r="AB4544" s="207" t="s">
        <v>1949</v>
      </c>
      <c r="AC4544" s="207" t="s">
        <v>4573</v>
      </c>
      <c r="AD4544" s="213">
        <v>7</v>
      </c>
    </row>
    <row r="4545" spans="28:30" x14ac:dyDescent="0.3">
      <c r="AB4545" s="207" t="s">
        <v>1916</v>
      </c>
      <c r="AC4545" s="207" t="s">
        <v>4574</v>
      </c>
      <c r="AD4545" s="213">
        <v>8</v>
      </c>
    </row>
    <row r="4546" spans="28:30" x14ac:dyDescent="0.3">
      <c r="AB4546" s="207" t="s">
        <v>1949</v>
      </c>
      <c r="AC4546" s="207" t="s">
        <v>4575</v>
      </c>
      <c r="AD4546" s="213">
        <v>8</v>
      </c>
    </row>
    <row r="4547" spans="28:30" x14ac:dyDescent="0.3">
      <c r="AB4547" s="207" t="s">
        <v>1949</v>
      </c>
      <c r="AC4547" s="207" t="s">
        <v>4576</v>
      </c>
      <c r="AD4547" s="213">
        <v>7</v>
      </c>
    </row>
    <row r="4548" spans="28:30" x14ac:dyDescent="0.3">
      <c r="AB4548" s="207" t="s">
        <v>3845</v>
      </c>
      <c r="AC4548" s="207" t="s">
        <v>4577</v>
      </c>
      <c r="AD4548" s="213">
        <v>8</v>
      </c>
    </row>
    <row r="4549" spans="28:30" x14ac:dyDescent="0.3">
      <c r="AB4549" s="207" t="s">
        <v>3843</v>
      </c>
      <c r="AC4549" s="207" t="s">
        <v>4578</v>
      </c>
      <c r="AD4549" s="213">
        <v>8</v>
      </c>
    </row>
    <row r="4550" spans="28:30" x14ac:dyDescent="0.3">
      <c r="AB4550" s="207" t="s">
        <v>27</v>
      </c>
      <c r="AC4550" s="207" t="s">
        <v>4579</v>
      </c>
      <c r="AD4550" s="213">
        <v>8</v>
      </c>
    </row>
    <row r="4551" spans="28:30" x14ac:dyDescent="0.3">
      <c r="AB4551" s="207" t="s">
        <v>3843</v>
      </c>
      <c r="AC4551" s="207" t="s">
        <v>4580</v>
      </c>
      <c r="AD4551" s="213">
        <v>7</v>
      </c>
    </row>
    <row r="4552" spans="28:30" x14ac:dyDescent="0.3">
      <c r="AB4552" s="207" t="s">
        <v>3845</v>
      </c>
      <c r="AC4552" s="207" t="s">
        <v>4581</v>
      </c>
      <c r="AD4552" s="213">
        <v>8</v>
      </c>
    </row>
    <row r="4553" spans="28:30" x14ac:dyDescent="0.3">
      <c r="AB4553" s="207" t="s">
        <v>1949</v>
      </c>
      <c r="AC4553" s="207" t="s">
        <v>4582</v>
      </c>
      <c r="AD4553" s="213">
        <v>7</v>
      </c>
    </row>
    <row r="4554" spans="28:30" x14ac:dyDescent="0.3">
      <c r="AB4554" s="207" t="s">
        <v>1949</v>
      </c>
      <c r="AC4554" s="207" t="s">
        <v>4583</v>
      </c>
      <c r="AD4554" s="213">
        <v>8</v>
      </c>
    </row>
    <row r="4555" spans="28:30" x14ac:dyDescent="0.3">
      <c r="AB4555" s="207" t="s">
        <v>3845</v>
      </c>
      <c r="AC4555" s="207" t="s">
        <v>4584</v>
      </c>
      <c r="AD4555" s="213">
        <v>8</v>
      </c>
    </row>
    <row r="4556" spans="28:30" x14ac:dyDescent="0.3">
      <c r="AB4556" s="207" t="s">
        <v>1949</v>
      </c>
      <c r="AC4556" s="207" t="s">
        <v>4585</v>
      </c>
      <c r="AD4556" s="213">
        <v>8</v>
      </c>
    </row>
    <row r="4557" spans="28:30" x14ac:dyDescent="0.3">
      <c r="AB4557" s="207" t="s">
        <v>1736</v>
      </c>
      <c r="AC4557" s="207" t="s">
        <v>4586</v>
      </c>
      <c r="AD4557" s="213">
        <v>7</v>
      </c>
    </row>
    <row r="4558" spans="28:30" x14ac:dyDescent="0.3">
      <c r="AB4558" s="207" t="s">
        <v>1916</v>
      </c>
      <c r="AC4558" s="207" t="s">
        <v>4587</v>
      </c>
      <c r="AD4558" s="213">
        <v>7</v>
      </c>
    </row>
    <row r="4559" spans="28:30" x14ac:dyDescent="0.3">
      <c r="AB4559" s="207" t="s">
        <v>2158</v>
      </c>
      <c r="AC4559" s="207" t="s">
        <v>4588</v>
      </c>
      <c r="AD4559" s="213">
        <v>7</v>
      </c>
    </row>
    <row r="4560" spans="28:30" x14ac:dyDescent="0.3">
      <c r="AB4560" s="207" t="s">
        <v>2158</v>
      </c>
      <c r="AC4560" s="207" t="s">
        <v>4589</v>
      </c>
      <c r="AD4560" s="213">
        <v>6</v>
      </c>
    </row>
    <row r="4561" spans="28:30" x14ac:dyDescent="0.3">
      <c r="AB4561" s="207" t="s">
        <v>3843</v>
      </c>
      <c r="AC4561" s="207" t="s">
        <v>4590</v>
      </c>
      <c r="AD4561" s="213">
        <v>7</v>
      </c>
    </row>
    <row r="4562" spans="28:30" x14ac:dyDescent="0.3">
      <c r="AB4562" s="207" t="s">
        <v>203</v>
      </c>
      <c r="AC4562" s="207" t="s">
        <v>4591</v>
      </c>
      <c r="AD4562" s="213">
        <v>8</v>
      </c>
    </row>
    <row r="4563" spans="28:30" x14ac:dyDescent="0.3">
      <c r="AB4563" s="207" t="s">
        <v>203</v>
      </c>
      <c r="AC4563" s="207" t="s">
        <v>4592</v>
      </c>
      <c r="AD4563" s="213">
        <v>8</v>
      </c>
    </row>
    <row r="4564" spans="28:30" x14ac:dyDescent="0.3">
      <c r="AB4564" s="207" t="s">
        <v>3845</v>
      </c>
      <c r="AC4564" s="207" t="s">
        <v>4593</v>
      </c>
      <c r="AD4564" s="213">
        <v>7</v>
      </c>
    </row>
    <row r="4565" spans="28:30" x14ac:dyDescent="0.3">
      <c r="AB4565" s="207" t="s">
        <v>3845</v>
      </c>
      <c r="AC4565" s="207" t="s">
        <v>4594</v>
      </c>
      <c r="AD4565" s="213">
        <v>7</v>
      </c>
    </row>
    <row r="4566" spans="28:30" x14ac:dyDescent="0.3">
      <c r="AB4566" s="207" t="s">
        <v>203</v>
      </c>
      <c r="AC4566" s="207" t="s">
        <v>4595</v>
      </c>
      <c r="AD4566" s="213">
        <v>8</v>
      </c>
    </row>
    <row r="4567" spans="28:30" x14ac:dyDescent="0.3">
      <c r="AB4567" s="207" t="s">
        <v>27</v>
      </c>
      <c r="AC4567" s="207" t="s">
        <v>4596</v>
      </c>
      <c r="AD4567" s="213">
        <v>8</v>
      </c>
    </row>
    <row r="4568" spans="28:30" x14ac:dyDescent="0.3">
      <c r="AB4568" s="207" t="s">
        <v>3845</v>
      </c>
      <c r="AC4568" s="207" t="s">
        <v>4597</v>
      </c>
      <c r="AD4568" s="213">
        <v>8</v>
      </c>
    </row>
    <row r="4569" spans="28:30" x14ac:dyDescent="0.3">
      <c r="AB4569" s="207" t="s">
        <v>3845</v>
      </c>
      <c r="AC4569" s="207" t="s">
        <v>4598</v>
      </c>
      <c r="AD4569" s="213">
        <v>7</v>
      </c>
    </row>
    <row r="4570" spans="28:30" x14ac:dyDescent="0.3">
      <c r="AB4570" s="207" t="s">
        <v>3845</v>
      </c>
      <c r="AC4570" s="207" t="s">
        <v>4599</v>
      </c>
      <c r="AD4570" s="213">
        <v>8</v>
      </c>
    </row>
    <row r="4571" spans="28:30" x14ac:dyDescent="0.3">
      <c r="AB4571" s="207" t="s">
        <v>3845</v>
      </c>
      <c r="AC4571" s="207" t="s">
        <v>4600</v>
      </c>
      <c r="AD4571" s="213">
        <v>8</v>
      </c>
    </row>
    <row r="4572" spans="28:30" x14ac:dyDescent="0.3">
      <c r="AB4572" s="207" t="s">
        <v>3845</v>
      </c>
      <c r="AC4572" s="207" t="s">
        <v>4601</v>
      </c>
      <c r="AD4572" s="213">
        <v>7</v>
      </c>
    </row>
    <row r="4573" spans="28:30" x14ac:dyDescent="0.3">
      <c r="AB4573" s="207" t="s">
        <v>1916</v>
      </c>
      <c r="AC4573" s="207" t="s">
        <v>4602</v>
      </c>
      <c r="AD4573" s="213">
        <v>8</v>
      </c>
    </row>
    <row r="4574" spans="28:30" x14ac:dyDescent="0.3">
      <c r="AB4574" s="207" t="s">
        <v>3845</v>
      </c>
      <c r="AC4574" s="207" t="s">
        <v>4603</v>
      </c>
      <c r="AD4574" s="213">
        <v>7</v>
      </c>
    </row>
    <row r="4575" spans="28:30" x14ac:dyDescent="0.3">
      <c r="AB4575" s="207" t="s">
        <v>1949</v>
      </c>
      <c r="AC4575" s="207" t="s">
        <v>4604</v>
      </c>
      <c r="AD4575" s="213">
        <v>8</v>
      </c>
    </row>
    <row r="4576" spans="28:30" x14ac:dyDescent="0.3">
      <c r="AB4576" s="207" t="s">
        <v>3845</v>
      </c>
      <c r="AC4576" s="207" t="s">
        <v>4605</v>
      </c>
      <c r="AD4576" s="213">
        <v>8</v>
      </c>
    </row>
    <row r="4577" spans="28:30" x14ac:dyDescent="0.3">
      <c r="AB4577" s="207" t="s">
        <v>3843</v>
      </c>
      <c r="AC4577" s="207" t="s">
        <v>4606</v>
      </c>
      <c r="AD4577" s="213">
        <v>7</v>
      </c>
    </row>
    <row r="4578" spans="28:30" x14ac:dyDescent="0.3">
      <c r="AB4578" s="207" t="s">
        <v>1949</v>
      </c>
      <c r="AC4578" s="207" t="s">
        <v>4607</v>
      </c>
      <c r="AD4578" s="213">
        <v>7</v>
      </c>
    </row>
    <row r="4579" spans="28:30" x14ac:dyDescent="0.3">
      <c r="AB4579" s="207" t="s">
        <v>203</v>
      </c>
      <c r="AC4579" s="207" t="s">
        <v>4608</v>
      </c>
      <c r="AD4579" s="213">
        <v>8</v>
      </c>
    </row>
    <row r="4580" spans="28:30" x14ac:dyDescent="0.3">
      <c r="AB4580" s="207" t="s">
        <v>27</v>
      </c>
      <c r="AC4580" s="207" t="s">
        <v>4609</v>
      </c>
      <c r="AD4580" s="213">
        <v>8</v>
      </c>
    </row>
    <row r="4581" spans="28:30" x14ac:dyDescent="0.3">
      <c r="AB4581" s="207" t="s">
        <v>203</v>
      </c>
      <c r="AC4581" s="207" t="s">
        <v>4610</v>
      </c>
      <c r="AD4581" s="213">
        <v>8</v>
      </c>
    </row>
    <row r="4582" spans="28:30" x14ac:dyDescent="0.3">
      <c r="AB4582" s="207" t="s">
        <v>27</v>
      </c>
      <c r="AC4582" s="207" t="s">
        <v>4611</v>
      </c>
      <c r="AD4582" s="213">
        <v>8</v>
      </c>
    </row>
    <row r="4583" spans="28:30" x14ac:dyDescent="0.3">
      <c r="AB4583" s="207" t="s">
        <v>1949</v>
      </c>
      <c r="AC4583" s="207" t="s">
        <v>4612</v>
      </c>
      <c r="AD4583" s="213">
        <v>7</v>
      </c>
    </row>
    <row r="4584" spans="28:30" x14ac:dyDescent="0.3">
      <c r="AB4584" s="207" t="s">
        <v>3843</v>
      </c>
      <c r="AC4584" s="207" t="s">
        <v>4613</v>
      </c>
      <c r="AD4584" s="213">
        <v>7</v>
      </c>
    </row>
    <row r="4585" spans="28:30" x14ac:dyDescent="0.3">
      <c r="AB4585" s="207" t="s">
        <v>2171</v>
      </c>
      <c r="AC4585" s="207" t="s">
        <v>4614</v>
      </c>
      <c r="AD4585" s="213">
        <v>8</v>
      </c>
    </row>
    <row r="4586" spans="28:30" x14ac:dyDescent="0.3">
      <c r="AB4586" s="207" t="s">
        <v>3845</v>
      </c>
      <c r="AC4586" s="207" t="s">
        <v>4615</v>
      </c>
      <c r="AD4586" s="213">
        <v>7</v>
      </c>
    </row>
    <row r="4587" spans="28:30" x14ac:dyDescent="0.3">
      <c r="AB4587" s="207" t="s">
        <v>2158</v>
      </c>
      <c r="AC4587" s="207" t="s">
        <v>4616</v>
      </c>
      <c r="AD4587" s="213">
        <v>8</v>
      </c>
    </row>
    <row r="4588" spans="28:30" x14ac:dyDescent="0.3">
      <c r="AB4588" s="207" t="s">
        <v>3845</v>
      </c>
      <c r="AC4588" s="207" t="s">
        <v>4617</v>
      </c>
      <c r="AD4588" s="213">
        <v>8</v>
      </c>
    </row>
    <row r="4589" spans="28:30" x14ac:dyDescent="0.3">
      <c r="AB4589" s="207" t="s">
        <v>1949</v>
      </c>
      <c r="AC4589" s="207" t="s">
        <v>4618</v>
      </c>
      <c r="AD4589" s="213">
        <v>8</v>
      </c>
    </row>
    <row r="4590" spans="28:30" x14ac:dyDescent="0.3">
      <c r="AB4590" s="207" t="s">
        <v>1949</v>
      </c>
      <c r="AC4590" s="207" t="s">
        <v>4619</v>
      </c>
      <c r="AD4590" s="213">
        <v>7</v>
      </c>
    </row>
    <row r="4591" spans="28:30" x14ac:dyDescent="0.3">
      <c r="AB4591" s="207" t="s">
        <v>3845</v>
      </c>
      <c r="AC4591" s="207" t="s">
        <v>4620</v>
      </c>
      <c r="AD4591" s="213">
        <v>8</v>
      </c>
    </row>
    <row r="4592" spans="28:30" x14ac:dyDescent="0.3">
      <c r="AB4592" s="207" t="s">
        <v>3845</v>
      </c>
      <c r="AC4592" s="207" t="s">
        <v>4621</v>
      </c>
      <c r="AD4592" s="213">
        <v>7</v>
      </c>
    </row>
    <row r="4593" spans="28:30" x14ac:dyDescent="0.3">
      <c r="AB4593" s="207" t="s">
        <v>1949</v>
      </c>
      <c r="AC4593" s="207" t="s">
        <v>4622</v>
      </c>
      <c r="AD4593" s="213">
        <v>7</v>
      </c>
    </row>
    <row r="4594" spans="28:30" x14ac:dyDescent="0.3">
      <c r="AB4594" s="207" t="s">
        <v>1949</v>
      </c>
      <c r="AC4594" s="207" t="s">
        <v>4623</v>
      </c>
      <c r="AD4594" s="213">
        <v>8</v>
      </c>
    </row>
    <row r="4595" spans="28:30" x14ac:dyDescent="0.3">
      <c r="AB4595" s="207" t="s">
        <v>3845</v>
      </c>
      <c r="AC4595" s="207" t="s">
        <v>4624</v>
      </c>
      <c r="AD4595" s="213">
        <v>8</v>
      </c>
    </row>
    <row r="4596" spans="28:30" x14ac:dyDescent="0.3">
      <c r="AB4596" s="207" t="s">
        <v>3843</v>
      </c>
      <c r="AC4596" s="207" t="s">
        <v>4625</v>
      </c>
      <c r="AD4596" s="213">
        <v>7</v>
      </c>
    </row>
    <row r="4597" spans="28:30" x14ac:dyDescent="0.3">
      <c r="AB4597" s="207" t="s">
        <v>3845</v>
      </c>
      <c r="AC4597" s="207" t="s">
        <v>4626</v>
      </c>
      <c r="AD4597" s="213">
        <v>8</v>
      </c>
    </row>
    <row r="4598" spans="28:30" x14ac:dyDescent="0.3">
      <c r="AB4598" s="207" t="s">
        <v>1949</v>
      </c>
      <c r="AC4598" s="207" t="s">
        <v>4627</v>
      </c>
      <c r="AD4598" s="213">
        <v>7</v>
      </c>
    </row>
    <row r="4599" spans="28:30" x14ac:dyDescent="0.3">
      <c r="AB4599" s="207" t="s">
        <v>1949</v>
      </c>
      <c r="AC4599" s="207" t="s">
        <v>1436</v>
      </c>
      <c r="AD4599" s="213">
        <v>7</v>
      </c>
    </row>
    <row r="4600" spans="28:30" x14ac:dyDescent="0.3">
      <c r="AB4600" s="207" t="s">
        <v>2171</v>
      </c>
      <c r="AC4600" s="207" t="s">
        <v>4628</v>
      </c>
      <c r="AD4600" s="213">
        <v>8</v>
      </c>
    </row>
    <row r="4601" spans="28:30" x14ac:dyDescent="0.3">
      <c r="AB4601" s="207" t="s">
        <v>1949</v>
      </c>
      <c r="AC4601" s="207" t="s">
        <v>4629</v>
      </c>
      <c r="AD4601" s="213">
        <v>8</v>
      </c>
    </row>
    <row r="4602" spans="28:30" x14ac:dyDescent="0.3">
      <c r="AB4602" s="207" t="s">
        <v>3845</v>
      </c>
      <c r="AC4602" s="207" t="s">
        <v>4630</v>
      </c>
      <c r="AD4602" s="213">
        <v>7</v>
      </c>
    </row>
    <row r="4603" spans="28:30" x14ac:dyDescent="0.3">
      <c r="AB4603" s="207" t="s">
        <v>3843</v>
      </c>
      <c r="AC4603" s="207" t="s">
        <v>4631</v>
      </c>
      <c r="AD4603" s="213">
        <v>7</v>
      </c>
    </row>
    <row r="4604" spans="28:30" x14ac:dyDescent="0.3">
      <c r="AB4604" s="207" t="s">
        <v>3845</v>
      </c>
      <c r="AC4604" s="207" t="s">
        <v>4632</v>
      </c>
      <c r="AD4604" s="213">
        <v>7</v>
      </c>
    </row>
    <row r="4605" spans="28:30" x14ac:dyDescent="0.3">
      <c r="AB4605" s="207" t="s">
        <v>2158</v>
      </c>
      <c r="AC4605" s="207" t="s">
        <v>4633</v>
      </c>
      <c r="AD4605" s="213">
        <v>6</v>
      </c>
    </row>
    <row r="4606" spans="28:30" x14ac:dyDescent="0.3">
      <c r="AB4606" s="207" t="s">
        <v>3845</v>
      </c>
      <c r="AC4606" s="207" t="s">
        <v>4634</v>
      </c>
      <c r="AD4606" s="213">
        <v>8</v>
      </c>
    </row>
    <row r="4607" spans="28:30" x14ac:dyDescent="0.3">
      <c r="AB4607" s="207" t="s">
        <v>3845</v>
      </c>
      <c r="AC4607" s="207" t="s">
        <v>4635</v>
      </c>
      <c r="AD4607" s="213">
        <v>7</v>
      </c>
    </row>
    <row r="4608" spans="28:30" x14ac:dyDescent="0.3">
      <c r="AB4608" s="207" t="s">
        <v>2158</v>
      </c>
      <c r="AC4608" s="207" t="s">
        <v>4636</v>
      </c>
      <c r="AD4608" s="213">
        <v>8</v>
      </c>
    </row>
    <row r="4609" spans="28:30" x14ac:dyDescent="0.3">
      <c r="AB4609" s="207" t="s">
        <v>3845</v>
      </c>
      <c r="AC4609" s="207" t="s">
        <v>2984</v>
      </c>
      <c r="AD4609" s="213">
        <v>7</v>
      </c>
    </row>
    <row r="4610" spans="28:30" x14ac:dyDescent="0.3">
      <c r="AB4610" s="207" t="s">
        <v>3845</v>
      </c>
      <c r="AC4610" s="207" t="s">
        <v>4637</v>
      </c>
      <c r="AD4610" s="213">
        <v>8</v>
      </c>
    </row>
    <row r="4611" spans="28:30" x14ac:dyDescent="0.3">
      <c r="AB4611" s="207" t="s">
        <v>3845</v>
      </c>
      <c r="AC4611" s="207" t="s">
        <v>4638</v>
      </c>
      <c r="AD4611" s="213">
        <v>8</v>
      </c>
    </row>
    <row r="4612" spans="28:30" x14ac:dyDescent="0.3">
      <c r="AB4612" s="207" t="s">
        <v>1949</v>
      </c>
      <c r="AC4612" s="207" t="s">
        <v>4639</v>
      </c>
      <c r="AD4612" s="213">
        <v>7</v>
      </c>
    </row>
    <row r="4613" spans="28:30" x14ac:dyDescent="0.3">
      <c r="AB4613" s="207" t="s">
        <v>3845</v>
      </c>
      <c r="AC4613" s="207" t="s">
        <v>4640</v>
      </c>
      <c r="AD4613" s="213">
        <v>8</v>
      </c>
    </row>
    <row r="4614" spans="28:30" x14ac:dyDescent="0.3">
      <c r="AB4614" s="207" t="s">
        <v>3843</v>
      </c>
      <c r="AC4614" s="207" t="s">
        <v>4641</v>
      </c>
      <c r="AD4614" s="213">
        <v>7</v>
      </c>
    </row>
    <row r="4615" spans="28:30" x14ac:dyDescent="0.3">
      <c r="AB4615" s="207" t="s">
        <v>3845</v>
      </c>
      <c r="AC4615" s="207" t="s">
        <v>4642</v>
      </c>
      <c r="AD4615" s="213">
        <v>8</v>
      </c>
    </row>
    <row r="4616" spans="28:30" x14ac:dyDescent="0.3">
      <c r="AB4616" s="207" t="s">
        <v>2158</v>
      </c>
      <c r="AC4616" s="207" t="s">
        <v>4643</v>
      </c>
      <c r="AD4616" s="213">
        <v>7</v>
      </c>
    </row>
    <row r="4617" spans="28:30" x14ac:dyDescent="0.3">
      <c r="AB4617" s="207" t="s">
        <v>2158</v>
      </c>
      <c r="AC4617" s="207" t="s">
        <v>4644</v>
      </c>
      <c r="AD4617" s="213">
        <v>8</v>
      </c>
    </row>
    <row r="4618" spans="28:30" x14ac:dyDescent="0.3">
      <c r="AB4618" s="207" t="s">
        <v>3845</v>
      </c>
      <c r="AC4618" s="207" t="s">
        <v>4645</v>
      </c>
      <c r="AD4618" s="213">
        <v>7</v>
      </c>
    </row>
    <row r="4619" spans="28:30" x14ac:dyDescent="0.3">
      <c r="AB4619" s="207" t="s">
        <v>3843</v>
      </c>
      <c r="AC4619" s="207" t="s">
        <v>4646</v>
      </c>
      <c r="AD4619" s="213">
        <v>7</v>
      </c>
    </row>
    <row r="4620" spans="28:30" x14ac:dyDescent="0.3">
      <c r="AB4620" s="207" t="s">
        <v>3845</v>
      </c>
      <c r="AC4620" s="207" t="s">
        <v>4647</v>
      </c>
      <c r="AD4620" s="213">
        <v>8</v>
      </c>
    </row>
    <row r="4621" spans="28:30" x14ac:dyDescent="0.3">
      <c r="AB4621" s="207" t="s">
        <v>2158</v>
      </c>
      <c r="AC4621" s="207" t="s">
        <v>4648</v>
      </c>
      <c r="AD4621" s="213">
        <v>7</v>
      </c>
    </row>
    <row r="4622" spans="28:30" x14ac:dyDescent="0.3">
      <c r="AB4622" s="207" t="s">
        <v>3843</v>
      </c>
      <c r="AC4622" s="207" t="s">
        <v>4649</v>
      </c>
      <c r="AD4622" s="213">
        <v>7</v>
      </c>
    </row>
    <row r="4623" spans="28:30" x14ac:dyDescent="0.3">
      <c r="AB4623" s="207" t="s">
        <v>2158</v>
      </c>
      <c r="AC4623" s="207" t="s">
        <v>4650</v>
      </c>
      <c r="AD4623" s="213">
        <v>7</v>
      </c>
    </row>
    <row r="4624" spans="28:30" x14ac:dyDescent="0.3">
      <c r="AB4624" s="207" t="s">
        <v>3845</v>
      </c>
      <c r="AC4624" s="207" t="s">
        <v>4651</v>
      </c>
      <c r="AD4624" s="213">
        <v>8</v>
      </c>
    </row>
    <row r="4625" spans="28:30" x14ac:dyDescent="0.3">
      <c r="AB4625" s="207" t="s">
        <v>2171</v>
      </c>
      <c r="AC4625" s="207" t="s">
        <v>4652</v>
      </c>
      <c r="AD4625" s="213">
        <v>8</v>
      </c>
    </row>
    <row r="4626" spans="28:30" x14ac:dyDescent="0.3">
      <c r="AB4626" s="207" t="s">
        <v>3845</v>
      </c>
      <c r="AC4626" s="207" t="s">
        <v>4653</v>
      </c>
      <c r="AD4626" s="213">
        <v>8</v>
      </c>
    </row>
    <row r="4627" spans="28:30" x14ac:dyDescent="0.3">
      <c r="AB4627" s="207" t="s">
        <v>3845</v>
      </c>
      <c r="AC4627" s="207" t="s">
        <v>4654</v>
      </c>
      <c r="AD4627" s="213">
        <v>8</v>
      </c>
    </row>
    <row r="4628" spans="28:30" x14ac:dyDescent="0.3">
      <c r="AB4628" s="207" t="s">
        <v>3845</v>
      </c>
      <c r="AC4628" s="207" t="s">
        <v>4655</v>
      </c>
      <c r="AD4628" s="213">
        <v>8</v>
      </c>
    </row>
    <row r="4629" spans="28:30" x14ac:dyDescent="0.3">
      <c r="AB4629" s="207" t="s">
        <v>3845</v>
      </c>
      <c r="AC4629" s="207" t="s">
        <v>4656</v>
      </c>
      <c r="AD4629" s="213">
        <v>8</v>
      </c>
    </row>
    <row r="4630" spans="28:30" x14ac:dyDescent="0.3">
      <c r="AB4630" s="207" t="s">
        <v>3845</v>
      </c>
      <c r="AC4630" s="207" t="s">
        <v>4657</v>
      </c>
      <c r="AD4630" s="213">
        <v>8</v>
      </c>
    </row>
    <row r="4631" spans="28:30" x14ac:dyDescent="0.3">
      <c r="AB4631" s="207" t="s">
        <v>2158</v>
      </c>
      <c r="AC4631" s="207" t="s">
        <v>4658</v>
      </c>
      <c r="AD4631" s="213">
        <v>8</v>
      </c>
    </row>
    <row r="4632" spans="28:30" x14ac:dyDescent="0.3">
      <c r="AB4632" s="207" t="s">
        <v>1949</v>
      </c>
      <c r="AC4632" s="207" t="s">
        <v>4659</v>
      </c>
      <c r="AD4632" s="213">
        <v>8</v>
      </c>
    </row>
    <row r="4633" spans="28:30" x14ac:dyDescent="0.3">
      <c r="AB4633" s="207" t="s">
        <v>1949</v>
      </c>
      <c r="AC4633" s="207" t="s">
        <v>4660</v>
      </c>
      <c r="AD4633" s="213">
        <v>8</v>
      </c>
    </row>
    <row r="4634" spans="28:30" x14ac:dyDescent="0.3">
      <c r="AB4634" s="207" t="s">
        <v>3845</v>
      </c>
      <c r="AC4634" s="207" t="s">
        <v>4661</v>
      </c>
      <c r="AD4634" s="213">
        <v>7</v>
      </c>
    </row>
    <row r="4635" spans="28:30" x14ac:dyDescent="0.3">
      <c r="AB4635" s="207" t="s">
        <v>3843</v>
      </c>
      <c r="AC4635" s="207" t="s">
        <v>4662</v>
      </c>
      <c r="AD4635" s="213">
        <v>7</v>
      </c>
    </row>
    <row r="4636" spans="28:30" x14ac:dyDescent="0.3">
      <c r="AB4636" s="207" t="s">
        <v>203</v>
      </c>
      <c r="AC4636" s="207" t="s">
        <v>4663</v>
      </c>
      <c r="AD4636" s="213">
        <v>8</v>
      </c>
    </row>
    <row r="4637" spans="28:30" x14ac:dyDescent="0.3">
      <c r="AB4637" s="207" t="s">
        <v>2171</v>
      </c>
      <c r="AC4637" s="207" t="s">
        <v>4664</v>
      </c>
      <c r="AD4637" s="213">
        <v>8</v>
      </c>
    </row>
    <row r="4638" spans="28:30" x14ac:dyDescent="0.3">
      <c r="AB4638" s="207" t="s">
        <v>1949</v>
      </c>
      <c r="AC4638" s="207" t="s">
        <v>4665</v>
      </c>
      <c r="AD4638" s="213">
        <v>8</v>
      </c>
    </row>
    <row r="4639" spans="28:30" x14ac:dyDescent="0.3">
      <c r="AB4639" s="207" t="s">
        <v>3845</v>
      </c>
      <c r="AC4639" s="207" t="s">
        <v>4666</v>
      </c>
      <c r="AD4639" s="213">
        <v>8</v>
      </c>
    </row>
    <row r="4640" spans="28:30" x14ac:dyDescent="0.3">
      <c r="AB4640" s="207" t="s">
        <v>3845</v>
      </c>
      <c r="AC4640" s="207" t="s">
        <v>4667</v>
      </c>
      <c r="AD4640" s="213">
        <v>7</v>
      </c>
    </row>
    <row r="4641" spans="28:30" x14ac:dyDescent="0.3">
      <c r="AB4641" s="207" t="s">
        <v>27</v>
      </c>
      <c r="AC4641" s="207" t="s">
        <v>4668</v>
      </c>
      <c r="AD4641" s="213">
        <v>8</v>
      </c>
    </row>
    <row r="4642" spans="28:30" x14ac:dyDescent="0.3">
      <c r="AB4642" s="207" t="s">
        <v>2158</v>
      </c>
      <c r="AC4642" s="207" t="s">
        <v>4669</v>
      </c>
      <c r="AD4642" s="213">
        <v>7</v>
      </c>
    </row>
    <row r="4643" spans="28:30" x14ac:dyDescent="0.3">
      <c r="AB4643" s="207" t="s">
        <v>2158</v>
      </c>
      <c r="AC4643" s="207" t="s">
        <v>4670</v>
      </c>
      <c r="AD4643" s="213">
        <v>8</v>
      </c>
    </row>
    <row r="4644" spans="28:30" x14ac:dyDescent="0.3">
      <c r="AB4644" s="207" t="s">
        <v>3845</v>
      </c>
      <c r="AC4644" s="207" t="s">
        <v>4671</v>
      </c>
      <c r="AD4644" s="213">
        <v>8</v>
      </c>
    </row>
    <row r="4645" spans="28:30" x14ac:dyDescent="0.3">
      <c r="AB4645" s="207" t="s">
        <v>2158</v>
      </c>
      <c r="AC4645" s="207" t="s">
        <v>4672</v>
      </c>
      <c r="AD4645" s="213">
        <v>7</v>
      </c>
    </row>
    <row r="4646" spans="28:30" x14ac:dyDescent="0.3">
      <c r="AB4646" s="207" t="s">
        <v>27</v>
      </c>
      <c r="AC4646" s="207" t="s">
        <v>4673</v>
      </c>
      <c r="AD4646" s="213">
        <v>8</v>
      </c>
    </row>
    <row r="4647" spans="28:30" x14ac:dyDescent="0.3">
      <c r="AB4647" s="207" t="s">
        <v>3845</v>
      </c>
      <c r="AC4647" s="207" t="s">
        <v>4674</v>
      </c>
      <c r="AD4647" s="213">
        <v>7</v>
      </c>
    </row>
    <row r="4648" spans="28:30" x14ac:dyDescent="0.3">
      <c r="AB4648" s="207" t="s">
        <v>3845</v>
      </c>
      <c r="AC4648" s="207" t="s">
        <v>4675</v>
      </c>
      <c r="AD4648" s="213">
        <v>7</v>
      </c>
    </row>
    <row r="4649" spans="28:30" x14ac:dyDescent="0.3">
      <c r="AB4649" s="207" t="s">
        <v>2158</v>
      </c>
      <c r="AC4649" s="207" t="s">
        <v>4676</v>
      </c>
      <c r="AD4649" s="213">
        <v>8</v>
      </c>
    </row>
    <row r="4650" spans="28:30" x14ac:dyDescent="0.3">
      <c r="AB4650" s="207" t="s">
        <v>3845</v>
      </c>
      <c r="AC4650" s="207" t="s">
        <v>4677</v>
      </c>
      <c r="AD4650" s="213">
        <v>7</v>
      </c>
    </row>
    <row r="4651" spans="28:30" x14ac:dyDescent="0.3">
      <c r="AB4651" s="207" t="s">
        <v>2171</v>
      </c>
      <c r="AC4651" s="207" t="s">
        <v>4678</v>
      </c>
      <c r="AD4651" s="213">
        <v>8</v>
      </c>
    </row>
    <row r="4652" spans="28:30" x14ac:dyDescent="0.3">
      <c r="AB4652" s="207" t="s">
        <v>1949</v>
      </c>
      <c r="AC4652" s="207" t="s">
        <v>4679</v>
      </c>
      <c r="AD4652" s="213">
        <v>7</v>
      </c>
    </row>
    <row r="4653" spans="28:30" x14ac:dyDescent="0.3">
      <c r="AB4653" s="207" t="s">
        <v>2158</v>
      </c>
      <c r="AC4653" s="207" t="s">
        <v>1872</v>
      </c>
      <c r="AD4653" s="213">
        <v>6</v>
      </c>
    </row>
    <row r="4654" spans="28:30" x14ac:dyDescent="0.3">
      <c r="AB4654" s="207" t="s">
        <v>3845</v>
      </c>
      <c r="AC4654" s="207" t="s">
        <v>4680</v>
      </c>
      <c r="AD4654" s="213">
        <v>8</v>
      </c>
    </row>
    <row r="4655" spans="28:30" x14ac:dyDescent="0.3">
      <c r="AB4655" s="207" t="s">
        <v>3845</v>
      </c>
      <c r="AC4655" s="207" t="s">
        <v>4681</v>
      </c>
      <c r="AD4655" s="213">
        <v>7</v>
      </c>
    </row>
    <row r="4656" spans="28:30" x14ac:dyDescent="0.3">
      <c r="AB4656" s="207" t="s">
        <v>3845</v>
      </c>
      <c r="AC4656" s="207" t="s">
        <v>4682</v>
      </c>
      <c r="AD4656" s="213">
        <v>7</v>
      </c>
    </row>
    <row r="4657" spans="28:30" x14ac:dyDescent="0.3">
      <c r="AB4657" s="207" t="s">
        <v>1949</v>
      </c>
      <c r="AC4657" s="207" t="s">
        <v>4385</v>
      </c>
      <c r="AD4657" s="213">
        <v>8</v>
      </c>
    </row>
    <row r="4658" spans="28:30" x14ac:dyDescent="0.3">
      <c r="AB4658" s="207" t="s">
        <v>2158</v>
      </c>
      <c r="AC4658" s="207" t="s">
        <v>4683</v>
      </c>
      <c r="AD4658" s="213">
        <v>8</v>
      </c>
    </row>
    <row r="4659" spans="28:30" x14ac:dyDescent="0.3">
      <c r="AB4659" s="207" t="s">
        <v>2158</v>
      </c>
      <c r="AC4659" s="207" t="s">
        <v>4684</v>
      </c>
      <c r="AD4659" s="213">
        <v>7</v>
      </c>
    </row>
    <row r="4660" spans="28:30" x14ac:dyDescent="0.3">
      <c r="AB4660" s="207" t="s">
        <v>1713</v>
      </c>
      <c r="AC4660" s="207" t="s">
        <v>671</v>
      </c>
      <c r="AD4660" s="213">
        <v>6</v>
      </c>
    </row>
    <row r="4661" spans="28:30" x14ac:dyDescent="0.3">
      <c r="AB4661" s="207" t="s">
        <v>1949</v>
      </c>
      <c r="AC4661" s="207" t="s">
        <v>4685</v>
      </c>
      <c r="AD4661" s="213">
        <v>8</v>
      </c>
    </row>
    <row r="4662" spans="28:30" x14ac:dyDescent="0.3">
      <c r="AB4662" s="207" t="s">
        <v>3845</v>
      </c>
      <c r="AC4662" s="207" t="s">
        <v>4686</v>
      </c>
      <c r="AD4662" s="213">
        <v>8</v>
      </c>
    </row>
    <row r="4663" spans="28:30" x14ac:dyDescent="0.3">
      <c r="AB4663" s="207" t="s">
        <v>2158</v>
      </c>
      <c r="AC4663" s="207" t="s">
        <v>4687</v>
      </c>
      <c r="AD4663" s="213">
        <v>8</v>
      </c>
    </row>
    <row r="4664" spans="28:30" x14ac:dyDescent="0.3">
      <c r="AB4664" s="207" t="s">
        <v>3845</v>
      </c>
      <c r="AC4664" s="207" t="s">
        <v>1738</v>
      </c>
      <c r="AD4664" s="213">
        <v>7</v>
      </c>
    </row>
    <row r="4665" spans="28:30" x14ac:dyDescent="0.3">
      <c r="AB4665" s="207" t="s">
        <v>2158</v>
      </c>
      <c r="AC4665" s="207" t="s">
        <v>4688</v>
      </c>
      <c r="AD4665" s="213">
        <v>7</v>
      </c>
    </row>
    <row r="4666" spans="28:30" x14ac:dyDescent="0.3">
      <c r="AB4666" s="207" t="s">
        <v>204</v>
      </c>
      <c r="AC4666" s="207" t="s">
        <v>4689</v>
      </c>
      <c r="AD4666" s="213">
        <v>8</v>
      </c>
    </row>
    <row r="4667" spans="28:30" x14ac:dyDescent="0.3">
      <c r="AB4667" s="207" t="s">
        <v>1949</v>
      </c>
      <c r="AC4667" s="207" t="s">
        <v>4690</v>
      </c>
      <c r="AD4667" s="213">
        <v>8</v>
      </c>
    </row>
    <row r="4668" spans="28:30" x14ac:dyDescent="0.3">
      <c r="AB4668" s="207" t="s">
        <v>1949</v>
      </c>
      <c r="AC4668" s="207" t="s">
        <v>4691</v>
      </c>
      <c r="AD4668" s="213">
        <v>7</v>
      </c>
    </row>
    <row r="4669" spans="28:30" x14ac:dyDescent="0.3">
      <c r="AB4669" s="207" t="s">
        <v>2158</v>
      </c>
      <c r="AC4669" s="207" t="s">
        <v>4692</v>
      </c>
      <c r="AD4669" s="213">
        <v>8</v>
      </c>
    </row>
    <row r="4670" spans="28:30" x14ac:dyDescent="0.3">
      <c r="AB4670" s="207" t="s">
        <v>2158</v>
      </c>
      <c r="AC4670" s="207" t="s">
        <v>4693</v>
      </c>
      <c r="AD4670" s="213">
        <v>8</v>
      </c>
    </row>
    <row r="4671" spans="28:30" x14ac:dyDescent="0.3">
      <c r="AB4671" s="207" t="s">
        <v>3845</v>
      </c>
      <c r="AC4671" s="207" t="s">
        <v>4694</v>
      </c>
      <c r="AD4671" s="213">
        <v>8</v>
      </c>
    </row>
    <row r="4672" spans="28:30" x14ac:dyDescent="0.3">
      <c r="AB4672" s="207" t="s">
        <v>3845</v>
      </c>
      <c r="AC4672" s="207" t="s">
        <v>4695</v>
      </c>
      <c r="AD4672" s="213">
        <v>8</v>
      </c>
    </row>
    <row r="4673" spans="28:30" x14ac:dyDescent="0.3">
      <c r="AB4673" s="207" t="s">
        <v>2158</v>
      </c>
      <c r="AC4673" s="207" t="s">
        <v>4696</v>
      </c>
      <c r="AD4673" s="213">
        <v>7</v>
      </c>
    </row>
    <row r="4674" spans="28:30" x14ac:dyDescent="0.3">
      <c r="AB4674" s="207" t="s">
        <v>1949</v>
      </c>
      <c r="AC4674" s="207" t="s">
        <v>4697</v>
      </c>
      <c r="AD4674" s="213">
        <v>7</v>
      </c>
    </row>
    <row r="4675" spans="28:30" x14ac:dyDescent="0.3">
      <c r="AB4675" s="207" t="s">
        <v>3845</v>
      </c>
      <c r="AC4675" s="207" t="s">
        <v>4698</v>
      </c>
      <c r="AD4675" s="213">
        <v>7</v>
      </c>
    </row>
    <row r="4676" spans="28:30" x14ac:dyDescent="0.3">
      <c r="AB4676" s="207" t="s">
        <v>1949</v>
      </c>
      <c r="AC4676" s="207" t="s">
        <v>4699</v>
      </c>
      <c r="AD4676" s="213">
        <v>8</v>
      </c>
    </row>
    <row r="4677" spans="28:30" x14ac:dyDescent="0.3">
      <c r="AB4677" s="207" t="s">
        <v>3845</v>
      </c>
      <c r="AC4677" s="207" t="s">
        <v>2378</v>
      </c>
      <c r="AD4677" s="213">
        <v>8</v>
      </c>
    </row>
    <row r="4678" spans="28:30" x14ac:dyDescent="0.3">
      <c r="AB4678" s="207" t="s">
        <v>3845</v>
      </c>
      <c r="AC4678" s="207" t="s">
        <v>4700</v>
      </c>
      <c r="AD4678" s="213">
        <v>8</v>
      </c>
    </row>
    <row r="4679" spans="28:30" x14ac:dyDescent="0.3">
      <c r="AB4679" s="207" t="s">
        <v>3845</v>
      </c>
      <c r="AC4679" s="207" t="s">
        <v>4701</v>
      </c>
      <c r="AD4679" s="213">
        <v>7</v>
      </c>
    </row>
    <row r="4680" spans="28:30" x14ac:dyDescent="0.3">
      <c r="AB4680" s="207" t="s">
        <v>204</v>
      </c>
      <c r="AC4680" s="207" t="s">
        <v>4702</v>
      </c>
      <c r="AD4680" s="213">
        <v>8</v>
      </c>
    </row>
    <row r="4681" spans="28:30" x14ac:dyDescent="0.3">
      <c r="AB4681" s="207" t="s">
        <v>3845</v>
      </c>
      <c r="AC4681" s="207" t="s">
        <v>4703</v>
      </c>
      <c r="AD4681" s="213">
        <v>7</v>
      </c>
    </row>
    <row r="4682" spans="28:30" x14ac:dyDescent="0.3">
      <c r="AB4682" s="207" t="s">
        <v>27</v>
      </c>
      <c r="AC4682" s="207" t="s">
        <v>4704</v>
      </c>
      <c r="AD4682" s="213">
        <v>8</v>
      </c>
    </row>
    <row r="4683" spans="28:30" x14ac:dyDescent="0.3">
      <c r="AB4683" s="207" t="s">
        <v>1949</v>
      </c>
      <c r="AC4683" s="207" t="s">
        <v>4705</v>
      </c>
      <c r="AD4683" s="213">
        <v>8</v>
      </c>
    </row>
    <row r="4684" spans="28:30" x14ac:dyDescent="0.3">
      <c r="AB4684" s="207" t="s">
        <v>3843</v>
      </c>
      <c r="AC4684" s="207" t="s">
        <v>4528</v>
      </c>
      <c r="AD4684" s="213">
        <v>8</v>
      </c>
    </row>
    <row r="4685" spans="28:30" x14ac:dyDescent="0.3">
      <c r="AB4685" s="207" t="s">
        <v>1949</v>
      </c>
      <c r="AC4685" s="207" t="s">
        <v>4706</v>
      </c>
      <c r="AD4685" s="213">
        <v>7</v>
      </c>
    </row>
    <row r="4686" spans="28:30" x14ac:dyDescent="0.3">
      <c r="AB4686" s="207" t="s">
        <v>1949</v>
      </c>
      <c r="AC4686" s="207" t="s">
        <v>4707</v>
      </c>
      <c r="AD4686" s="213">
        <v>7</v>
      </c>
    </row>
    <row r="4687" spans="28:30" x14ac:dyDescent="0.3">
      <c r="AB4687" s="207" t="s">
        <v>2171</v>
      </c>
      <c r="AC4687" s="207" t="s">
        <v>4708</v>
      </c>
      <c r="AD4687" s="213">
        <v>8</v>
      </c>
    </row>
    <row r="4688" spans="28:30" x14ac:dyDescent="0.3">
      <c r="AB4688" s="207" t="s">
        <v>1949</v>
      </c>
      <c r="AC4688" s="207" t="s">
        <v>3304</v>
      </c>
      <c r="AD4688" s="213">
        <v>7</v>
      </c>
    </row>
    <row r="4689" spans="28:30" x14ac:dyDescent="0.3">
      <c r="AB4689" s="207" t="s">
        <v>1949</v>
      </c>
      <c r="AC4689" s="207" t="s">
        <v>4709</v>
      </c>
      <c r="AD4689" s="213">
        <v>7</v>
      </c>
    </row>
    <row r="4690" spans="28:30" x14ac:dyDescent="0.3">
      <c r="AB4690" s="207" t="s">
        <v>3845</v>
      </c>
      <c r="AC4690" s="207" t="s">
        <v>4710</v>
      </c>
      <c r="AD4690" s="213">
        <v>7</v>
      </c>
    </row>
    <row r="4691" spans="28:30" x14ac:dyDescent="0.3">
      <c r="AB4691" s="207" t="s">
        <v>3845</v>
      </c>
      <c r="AC4691" s="207" t="s">
        <v>4711</v>
      </c>
      <c r="AD4691" s="213">
        <v>7</v>
      </c>
    </row>
    <row r="4692" spans="28:30" x14ac:dyDescent="0.3">
      <c r="AB4692" s="207" t="s">
        <v>2158</v>
      </c>
      <c r="AC4692" s="207" t="s">
        <v>4712</v>
      </c>
      <c r="AD4692" s="213">
        <v>8</v>
      </c>
    </row>
    <row r="4693" spans="28:30" x14ac:dyDescent="0.3">
      <c r="AB4693" s="207" t="s">
        <v>3845</v>
      </c>
      <c r="AC4693" s="207" t="s">
        <v>4713</v>
      </c>
      <c r="AD4693" s="213">
        <v>7</v>
      </c>
    </row>
    <row r="4694" spans="28:30" x14ac:dyDescent="0.3">
      <c r="AB4694" s="207" t="s">
        <v>3845</v>
      </c>
      <c r="AC4694" s="207" t="s">
        <v>4714</v>
      </c>
      <c r="AD4694" s="213">
        <v>8</v>
      </c>
    </row>
    <row r="4695" spans="28:30" x14ac:dyDescent="0.3">
      <c r="AB4695" s="207" t="s">
        <v>203</v>
      </c>
      <c r="AC4695" s="207" t="s">
        <v>4715</v>
      </c>
      <c r="AD4695" s="213">
        <v>8</v>
      </c>
    </row>
    <row r="4696" spans="28:30" x14ac:dyDescent="0.3">
      <c r="AB4696" s="207" t="s">
        <v>2158</v>
      </c>
      <c r="AC4696" s="207" t="s">
        <v>2348</v>
      </c>
      <c r="AD4696" s="213">
        <v>6</v>
      </c>
    </row>
    <row r="4697" spans="28:30" x14ac:dyDescent="0.3">
      <c r="AB4697" s="207" t="s">
        <v>3845</v>
      </c>
      <c r="AC4697" s="207" t="s">
        <v>4716</v>
      </c>
      <c r="AD4697" s="213">
        <v>8</v>
      </c>
    </row>
    <row r="4698" spans="28:30" x14ac:dyDescent="0.3">
      <c r="AB4698" s="207" t="s">
        <v>3845</v>
      </c>
      <c r="AC4698" s="207" t="s">
        <v>4717</v>
      </c>
      <c r="AD4698" s="213">
        <v>7</v>
      </c>
    </row>
    <row r="4699" spans="28:30" x14ac:dyDescent="0.3">
      <c r="AB4699" s="207" t="s">
        <v>2158</v>
      </c>
      <c r="AC4699" s="207" t="s">
        <v>4718</v>
      </c>
      <c r="AD4699" s="213">
        <v>8</v>
      </c>
    </row>
    <row r="4700" spans="28:30" x14ac:dyDescent="0.3">
      <c r="AB4700" s="207" t="s">
        <v>203</v>
      </c>
      <c r="AC4700" s="207" t="s">
        <v>4719</v>
      </c>
      <c r="AD4700" s="213">
        <v>8</v>
      </c>
    </row>
    <row r="4701" spans="28:30" x14ac:dyDescent="0.3">
      <c r="AB4701" s="207" t="s">
        <v>3845</v>
      </c>
      <c r="AC4701" s="207" t="s">
        <v>4720</v>
      </c>
      <c r="AD4701" s="213">
        <v>8</v>
      </c>
    </row>
    <row r="4702" spans="28:30" x14ac:dyDescent="0.3">
      <c r="AB4702" s="207" t="s">
        <v>1949</v>
      </c>
      <c r="AC4702" s="207" t="s">
        <v>1007</v>
      </c>
      <c r="AD4702" s="213">
        <v>7</v>
      </c>
    </row>
    <row r="4703" spans="28:30" x14ac:dyDescent="0.3">
      <c r="AB4703" s="207" t="s">
        <v>1949</v>
      </c>
      <c r="AC4703" s="207" t="s">
        <v>1065</v>
      </c>
      <c r="AD4703" s="213">
        <v>8</v>
      </c>
    </row>
    <row r="4704" spans="28:30" x14ac:dyDescent="0.3">
      <c r="AB4704" s="207" t="s">
        <v>3845</v>
      </c>
      <c r="AC4704" s="207" t="s">
        <v>4721</v>
      </c>
      <c r="AD4704" s="213">
        <v>7</v>
      </c>
    </row>
    <row r="4705" spans="28:30" x14ac:dyDescent="0.3">
      <c r="AB4705" s="207" t="s">
        <v>2158</v>
      </c>
      <c r="AC4705" s="207" t="s">
        <v>4722</v>
      </c>
      <c r="AD4705" s="213">
        <v>7</v>
      </c>
    </row>
    <row r="4706" spans="28:30" x14ac:dyDescent="0.3">
      <c r="AB4706" s="207" t="s">
        <v>1949</v>
      </c>
      <c r="AC4706" s="207" t="s">
        <v>4723</v>
      </c>
      <c r="AD4706" s="213">
        <v>7</v>
      </c>
    </row>
    <row r="4707" spans="28:30" x14ac:dyDescent="0.3">
      <c r="AB4707" s="207" t="s">
        <v>3845</v>
      </c>
      <c r="AC4707" s="207" t="s">
        <v>4724</v>
      </c>
      <c r="AD4707" s="213">
        <v>7</v>
      </c>
    </row>
    <row r="4708" spans="28:30" x14ac:dyDescent="0.3">
      <c r="AB4708" s="207" t="s">
        <v>1949</v>
      </c>
      <c r="AC4708" s="207" t="s">
        <v>2141</v>
      </c>
      <c r="AD4708" s="213">
        <v>7</v>
      </c>
    </row>
    <row r="4709" spans="28:30" x14ac:dyDescent="0.3">
      <c r="AB4709" s="207" t="s">
        <v>2158</v>
      </c>
      <c r="AC4709" s="207" t="s">
        <v>4725</v>
      </c>
      <c r="AD4709" s="213">
        <v>7</v>
      </c>
    </row>
    <row r="4710" spans="28:30" x14ac:dyDescent="0.3">
      <c r="AB4710" s="207" t="s">
        <v>2158</v>
      </c>
      <c r="AC4710" s="207" t="s">
        <v>4726</v>
      </c>
      <c r="AD4710" s="213">
        <v>6</v>
      </c>
    </row>
    <row r="4711" spans="28:30" x14ac:dyDescent="0.3">
      <c r="AB4711" s="207" t="s">
        <v>2171</v>
      </c>
      <c r="AC4711" s="207" t="s">
        <v>4727</v>
      </c>
      <c r="AD4711" s="213">
        <v>8</v>
      </c>
    </row>
    <row r="4712" spans="28:30" x14ac:dyDescent="0.3">
      <c r="AB4712" s="207" t="s">
        <v>2158</v>
      </c>
      <c r="AC4712" s="207" t="s">
        <v>4728</v>
      </c>
      <c r="AD4712" s="213">
        <v>8</v>
      </c>
    </row>
    <row r="4713" spans="28:30" x14ac:dyDescent="0.3">
      <c r="AB4713" s="207" t="s">
        <v>2158</v>
      </c>
      <c r="AC4713" s="207" t="s">
        <v>4729</v>
      </c>
      <c r="AD4713" s="213">
        <v>8</v>
      </c>
    </row>
    <row r="4714" spans="28:30" x14ac:dyDescent="0.3">
      <c r="AB4714" s="207" t="s">
        <v>3843</v>
      </c>
      <c r="AC4714" s="207" t="s">
        <v>4730</v>
      </c>
      <c r="AD4714" s="213">
        <v>8</v>
      </c>
    </row>
    <row r="4715" spans="28:30" x14ac:dyDescent="0.3">
      <c r="AB4715" s="207" t="s">
        <v>3843</v>
      </c>
      <c r="AC4715" s="207" t="s">
        <v>4731</v>
      </c>
      <c r="AD4715" s="213">
        <v>7</v>
      </c>
    </row>
    <row r="4716" spans="28:30" x14ac:dyDescent="0.3">
      <c r="AB4716" s="207" t="s">
        <v>2171</v>
      </c>
      <c r="AC4716" s="207" t="s">
        <v>4732</v>
      </c>
      <c r="AD4716" s="213">
        <v>8</v>
      </c>
    </row>
    <row r="4717" spans="28:30" x14ac:dyDescent="0.3">
      <c r="AB4717" s="207" t="s">
        <v>3845</v>
      </c>
      <c r="AC4717" s="207" t="s">
        <v>4733</v>
      </c>
      <c r="AD4717" s="213">
        <v>7</v>
      </c>
    </row>
    <row r="4718" spans="28:30" x14ac:dyDescent="0.3">
      <c r="AB4718" s="207" t="s">
        <v>3845</v>
      </c>
      <c r="AC4718" s="207" t="s">
        <v>4734</v>
      </c>
      <c r="AD4718" s="213">
        <v>7</v>
      </c>
    </row>
    <row r="4719" spans="28:30" x14ac:dyDescent="0.3">
      <c r="AB4719" s="207" t="s">
        <v>1949</v>
      </c>
      <c r="AC4719" s="207" t="s">
        <v>4735</v>
      </c>
      <c r="AD4719" s="213">
        <v>7</v>
      </c>
    </row>
    <row r="4720" spans="28:30" x14ac:dyDescent="0.3">
      <c r="AB4720" s="207" t="s">
        <v>1949</v>
      </c>
      <c r="AC4720" s="207" t="s">
        <v>4736</v>
      </c>
      <c r="AD4720" s="213">
        <v>8</v>
      </c>
    </row>
    <row r="4721" spans="28:30" x14ac:dyDescent="0.3">
      <c r="AB4721" s="207" t="s">
        <v>3845</v>
      </c>
      <c r="AC4721" s="207" t="s">
        <v>4737</v>
      </c>
      <c r="AD4721" s="213">
        <v>8</v>
      </c>
    </row>
    <row r="4722" spans="28:30" x14ac:dyDescent="0.3">
      <c r="AB4722" s="207" t="s">
        <v>3845</v>
      </c>
      <c r="AC4722" s="207" t="s">
        <v>4738</v>
      </c>
      <c r="AD4722" s="213">
        <v>7</v>
      </c>
    </row>
    <row r="4723" spans="28:30" x14ac:dyDescent="0.3">
      <c r="AB4723" s="207" t="s">
        <v>3845</v>
      </c>
      <c r="AC4723" s="207" t="s">
        <v>1237</v>
      </c>
      <c r="AD4723" s="213">
        <v>7</v>
      </c>
    </row>
    <row r="4724" spans="28:30" x14ac:dyDescent="0.3">
      <c r="AB4724" s="207" t="s">
        <v>3845</v>
      </c>
      <c r="AC4724" s="207" t="s">
        <v>2392</v>
      </c>
      <c r="AD4724" s="213">
        <v>8</v>
      </c>
    </row>
    <row r="4725" spans="28:30" x14ac:dyDescent="0.3">
      <c r="AB4725" s="207" t="s">
        <v>1949</v>
      </c>
      <c r="AC4725" s="207" t="s">
        <v>4739</v>
      </c>
      <c r="AD4725" s="213">
        <v>7</v>
      </c>
    </row>
    <row r="4726" spans="28:30" x14ac:dyDescent="0.3">
      <c r="AB4726" s="207" t="s">
        <v>2158</v>
      </c>
      <c r="AC4726" s="207" t="s">
        <v>4740</v>
      </c>
      <c r="AD4726" s="213">
        <v>5</v>
      </c>
    </row>
    <row r="4727" spans="28:30" x14ac:dyDescent="0.3">
      <c r="AB4727" s="207" t="s">
        <v>3845</v>
      </c>
      <c r="AC4727" s="207" t="s">
        <v>4741</v>
      </c>
      <c r="AD4727" s="213">
        <v>7</v>
      </c>
    </row>
    <row r="4728" spans="28:30" x14ac:dyDescent="0.3">
      <c r="AB4728" s="207" t="s">
        <v>1949</v>
      </c>
      <c r="AC4728" s="207" t="s">
        <v>4742</v>
      </c>
      <c r="AD4728" s="213">
        <v>7</v>
      </c>
    </row>
    <row r="4729" spans="28:30" x14ac:dyDescent="0.3">
      <c r="AB4729" s="207" t="s">
        <v>3845</v>
      </c>
      <c r="AC4729" s="207" t="s">
        <v>4743</v>
      </c>
      <c r="AD4729" s="213">
        <v>7</v>
      </c>
    </row>
    <row r="4730" spans="28:30" x14ac:dyDescent="0.3">
      <c r="AB4730" s="207" t="s">
        <v>3845</v>
      </c>
      <c r="AC4730" s="207" t="s">
        <v>4744</v>
      </c>
      <c r="AD4730" s="213">
        <v>7</v>
      </c>
    </row>
    <row r="4731" spans="28:30" x14ac:dyDescent="0.3">
      <c r="AB4731" s="207" t="s">
        <v>1949</v>
      </c>
      <c r="AC4731" s="207" t="s">
        <v>4745</v>
      </c>
      <c r="AD4731" s="213">
        <v>7</v>
      </c>
    </row>
    <row r="4732" spans="28:30" x14ac:dyDescent="0.3">
      <c r="AB4732" s="207" t="s">
        <v>3845</v>
      </c>
      <c r="AC4732" s="207" t="s">
        <v>4746</v>
      </c>
      <c r="AD4732" s="213">
        <v>8</v>
      </c>
    </row>
    <row r="4733" spans="28:30" x14ac:dyDescent="0.3">
      <c r="AB4733" s="207" t="s">
        <v>1949</v>
      </c>
      <c r="AC4733" s="207" t="s">
        <v>4747</v>
      </c>
      <c r="AD4733" s="213">
        <v>7</v>
      </c>
    </row>
    <row r="4734" spans="28:30" x14ac:dyDescent="0.3">
      <c r="AB4734" s="207" t="s">
        <v>3845</v>
      </c>
      <c r="AC4734" s="207" t="s">
        <v>4748</v>
      </c>
      <c r="AD4734" s="213">
        <v>7</v>
      </c>
    </row>
    <row r="4735" spans="28:30" x14ac:dyDescent="0.3">
      <c r="AB4735" s="207" t="s">
        <v>203</v>
      </c>
      <c r="AC4735" s="207" t="s">
        <v>4749</v>
      </c>
      <c r="AD4735" s="213">
        <v>8</v>
      </c>
    </row>
    <row r="4736" spans="28:30" x14ac:dyDescent="0.3">
      <c r="AB4736" s="207" t="s">
        <v>1916</v>
      </c>
      <c r="AC4736" s="207" t="s">
        <v>4750</v>
      </c>
      <c r="AD4736" s="213">
        <v>8</v>
      </c>
    </row>
    <row r="4737" spans="28:30" x14ac:dyDescent="0.3">
      <c r="AB4737" s="207" t="s">
        <v>3845</v>
      </c>
      <c r="AC4737" s="207" t="s">
        <v>4751</v>
      </c>
      <c r="AD4737" s="213">
        <v>7</v>
      </c>
    </row>
    <row r="4738" spans="28:30" x14ac:dyDescent="0.3">
      <c r="AB4738" s="207" t="s">
        <v>1949</v>
      </c>
      <c r="AC4738" s="207" t="s">
        <v>4752</v>
      </c>
      <c r="AD4738" s="213">
        <v>7</v>
      </c>
    </row>
    <row r="4739" spans="28:30" x14ac:dyDescent="0.3">
      <c r="AB4739" s="207" t="s">
        <v>3845</v>
      </c>
      <c r="AC4739" s="207" t="s">
        <v>4753</v>
      </c>
      <c r="AD4739" s="213">
        <v>8</v>
      </c>
    </row>
    <row r="4740" spans="28:30" x14ac:dyDescent="0.3">
      <c r="AB4740" s="207" t="s">
        <v>2171</v>
      </c>
      <c r="AC4740" s="207" t="s">
        <v>4754</v>
      </c>
      <c r="AD4740" s="213">
        <v>8</v>
      </c>
    </row>
    <row r="4741" spans="28:30" x14ac:dyDescent="0.3">
      <c r="AB4741" s="207" t="s">
        <v>1949</v>
      </c>
      <c r="AC4741" s="207" t="s">
        <v>4755</v>
      </c>
      <c r="AD4741" s="213">
        <v>7</v>
      </c>
    </row>
    <row r="4742" spans="28:30" x14ac:dyDescent="0.3">
      <c r="AB4742" s="207" t="s">
        <v>3845</v>
      </c>
      <c r="AC4742" s="207" t="s">
        <v>4756</v>
      </c>
      <c r="AD4742" s="213">
        <v>7</v>
      </c>
    </row>
    <row r="4743" spans="28:30" x14ac:dyDescent="0.3">
      <c r="AB4743" s="207" t="s">
        <v>1949</v>
      </c>
      <c r="AC4743" s="207" t="s">
        <v>4420</v>
      </c>
      <c r="AD4743" s="213">
        <v>7</v>
      </c>
    </row>
    <row r="4744" spans="28:30" x14ac:dyDescent="0.3">
      <c r="AB4744" s="207" t="s">
        <v>1949</v>
      </c>
      <c r="AC4744" s="207" t="s">
        <v>4757</v>
      </c>
      <c r="AD4744" s="213">
        <v>8</v>
      </c>
    </row>
    <row r="4745" spans="28:30" x14ac:dyDescent="0.3">
      <c r="AB4745" s="207" t="s">
        <v>1949</v>
      </c>
      <c r="AC4745" s="207" t="s">
        <v>4206</v>
      </c>
      <c r="AD4745" s="213">
        <v>7</v>
      </c>
    </row>
    <row r="4746" spans="28:30" x14ac:dyDescent="0.3">
      <c r="AB4746" s="207" t="s">
        <v>1949</v>
      </c>
      <c r="AC4746" s="207" t="s">
        <v>4758</v>
      </c>
      <c r="AD4746" s="213">
        <v>7</v>
      </c>
    </row>
    <row r="4747" spans="28:30" x14ac:dyDescent="0.3">
      <c r="AB4747" s="207" t="s">
        <v>1949</v>
      </c>
      <c r="AC4747" s="207" t="s">
        <v>4759</v>
      </c>
      <c r="AD4747" s="213">
        <v>7</v>
      </c>
    </row>
    <row r="4748" spans="28:30" x14ac:dyDescent="0.3">
      <c r="AB4748" s="207" t="s">
        <v>2158</v>
      </c>
      <c r="AC4748" s="207" t="s">
        <v>4760</v>
      </c>
      <c r="AD4748" s="213">
        <v>6</v>
      </c>
    </row>
    <row r="4749" spans="28:30" x14ac:dyDescent="0.3">
      <c r="AB4749" s="207" t="s">
        <v>3845</v>
      </c>
      <c r="AC4749" s="207" t="s">
        <v>4761</v>
      </c>
      <c r="AD4749" s="213">
        <v>8</v>
      </c>
    </row>
    <row r="4750" spans="28:30" x14ac:dyDescent="0.3">
      <c r="AB4750" s="207" t="s">
        <v>1949</v>
      </c>
      <c r="AC4750" s="207" t="s">
        <v>4762</v>
      </c>
      <c r="AD4750" s="213">
        <v>8</v>
      </c>
    </row>
    <row r="4751" spans="28:30" x14ac:dyDescent="0.3">
      <c r="AB4751" s="207" t="s">
        <v>3843</v>
      </c>
      <c r="AC4751" s="207" t="s">
        <v>4763</v>
      </c>
      <c r="AD4751" s="213">
        <v>7</v>
      </c>
    </row>
    <row r="4752" spans="28:30" x14ac:dyDescent="0.3">
      <c r="AB4752" s="207" t="s">
        <v>2158</v>
      </c>
      <c r="AC4752" s="207" t="s">
        <v>4764</v>
      </c>
      <c r="AD4752" s="213">
        <v>5</v>
      </c>
    </row>
    <row r="4753" spans="28:30" x14ac:dyDescent="0.3">
      <c r="AB4753" s="207" t="s">
        <v>2158</v>
      </c>
      <c r="AC4753" s="207" t="s">
        <v>4765</v>
      </c>
      <c r="AD4753" s="213">
        <v>5</v>
      </c>
    </row>
    <row r="4754" spans="28:30" x14ac:dyDescent="0.3">
      <c r="AB4754" s="207" t="s">
        <v>1949</v>
      </c>
      <c r="AC4754" s="207" t="s">
        <v>4766</v>
      </c>
      <c r="AD4754" s="213">
        <v>8</v>
      </c>
    </row>
    <row r="4755" spans="28:30" x14ac:dyDescent="0.3">
      <c r="AB4755" s="207" t="s">
        <v>3845</v>
      </c>
      <c r="AC4755" s="207" t="s">
        <v>1799</v>
      </c>
      <c r="AD4755" s="213">
        <v>7</v>
      </c>
    </row>
    <row r="4756" spans="28:30" x14ac:dyDescent="0.3">
      <c r="AB4756" s="207" t="s">
        <v>2158</v>
      </c>
      <c r="AC4756" s="207" t="s">
        <v>4767</v>
      </c>
      <c r="AD4756" s="213">
        <v>8</v>
      </c>
    </row>
    <row r="4757" spans="28:30" x14ac:dyDescent="0.3">
      <c r="AB4757" s="207" t="s">
        <v>2158</v>
      </c>
      <c r="AC4757" s="207" t="s">
        <v>4768</v>
      </c>
      <c r="AD4757" s="213">
        <v>8</v>
      </c>
    </row>
    <row r="4758" spans="28:30" x14ac:dyDescent="0.3">
      <c r="AB4758" s="207" t="s">
        <v>1949</v>
      </c>
      <c r="AC4758" s="207" t="s">
        <v>4769</v>
      </c>
      <c r="AD4758" s="213">
        <v>7</v>
      </c>
    </row>
    <row r="4759" spans="28:30" x14ac:dyDescent="0.3">
      <c r="AB4759" s="207" t="s">
        <v>1949</v>
      </c>
      <c r="AC4759" s="207" t="s">
        <v>4770</v>
      </c>
      <c r="AD4759" s="213">
        <v>7</v>
      </c>
    </row>
    <row r="4760" spans="28:30" x14ac:dyDescent="0.3">
      <c r="AB4760" s="207" t="s">
        <v>1949</v>
      </c>
      <c r="AC4760" s="207" t="s">
        <v>4771</v>
      </c>
      <c r="AD4760" s="213">
        <v>7</v>
      </c>
    </row>
    <row r="4761" spans="28:30" x14ac:dyDescent="0.3">
      <c r="AB4761" s="207" t="s">
        <v>3845</v>
      </c>
      <c r="AC4761" s="207" t="s">
        <v>4772</v>
      </c>
      <c r="AD4761" s="213">
        <v>7</v>
      </c>
    </row>
    <row r="4762" spans="28:30" x14ac:dyDescent="0.3">
      <c r="AB4762" s="207" t="s">
        <v>3843</v>
      </c>
      <c r="AC4762" s="207" t="s">
        <v>4773</v>
      </c>
      <c r="AD4762" s="213">
        <v>7</v>
      </c>
    </row>
    <row r="4763" spans="28:30" x14ac:dyDescent="0.3">
      <c r="AB4763" s="207" t="s">
        <v>3845</v>
      </c>
      <c r="AC4763" s="207" t="s">
        <v>4774</v>
      </c>
      <c r="AD4763" s="213">
        <v>7</v>
      </c>
    </row>
    <row r="4764" spans="28:30" x14ac:dyDescent="0.3">
      <c r="AB4764" s="207" t="s">
        <v>2158</v>
      </c>
      <c r="AC4764" s="207" t="s">
        <v>4775</v>
      </c>
      <c r="AD4764" s="213">
        <v>8</v>
      </c>
    </row>
    <row r="4765" spans="28:30" x14ac:dyDescent="0.3">
      <c r="AB4765" s="207" t="s">
        <v>2171</v>
      </c>
      <c r="AC4765" s="207" t="s">
        <v>4776</v>
      </c>
      <c r="AD4765" s="213">
        <v>8</v>
      </c>
    </row>
    <row r="4766" spans="28:30" x14ac:dyDescent="0.3">
      <c r="AB4766" s="207" t="s">
        <v>1949</v>
      </c>
      <c r="AC4766" s="207" t="s">
        <v>1847</v>
      </c>
      <c r="AD4766" s="213">
        <v>7</v>
      </c>
    </row>
    <row r="4767" spans="28:30" x14ac:dyDescent="0.3">
      <c r="AB4767" s="207" t="s">
        <v>2158</v>
      </c>
      <c r="AC4767" s="207" t="s">
        <v>4777</v>
      </c>
      <c r="AD4767" s="213">
        <v>8</v>
      </c>
    </row>
    <row r="4768" spans="28:30" x14ac:dyDescent="0.3">
      <c r="AB4768" s="207" t="s">
        <v>1949</v>
      </c>
      <c r="AC4768" s="207" t="s">
        <v>4778</v>
      </c>
      <c r="AD4768" s="213">
        <v>7</v>
      </c>
    </row>
    <row r="4769" spans="28:30" x14ac:dyDescent="0.3">
      <c r="AB4769" s="207" t="s">
        <v>2158</v>
      </c>
      <c r="AC4769" s="207" t="s">
        <v>4779</v>
      </c>
      <c r="AD4769" s="213">
        <v>8</v>
      </c>
    </row>
    <row r="4770" spans="28:30" x14ac:dyDescent="0.3">
      <c r="AB4770" s="207" t="s">
        <v>204</v>
      </c>
      <c r="AC4770" s="207" t="s">
        <v>4780</v>
      </c>
      <c r="AD4770" s="213">
        <v>8</v>
      </c>
    </row>
    <row r="4771" spans="28:30" x14ac:dyDescent="0.3">
      <c r="AB4771" s="207" t="s">
        <v>1949</v>
      </c>
      <c r="AC4771" s="207" t="s">
        <v>4781</v>
      </c>
      <c r="AD4771" s="213">
        <v>7</v>
      </c>
    </row>
    <row r="4772" spans="28:30" x14ac:dyDescent="0.3">
      <c r="AB4772" s="207" t="s">
        <v>1949</v>
      </c>
      <c r="AC4772" s="207" t="s">
        <v>4782</v>
      </c>
      <c r="AD4772" s="213">
        <v>7</v>
      </c>
    </row>
    <row r="4773" spans="28:30" x14ac:dyDescent="0.3">
      <c r="AB4773" s="207" t="s">
        <v>1949</v>
      </c>
      <c r="AC4773" s="207" t="s">
        <v>4783</v>
      </c>
      <c r="AD4773" s="213">
        <v>7</v>
      </c>
    </row>
    <row r="4774" spans="28:30" x14ac:dyDescent="0.3">
      <c r="AB4774" s="207" t="s">
        <v>2158</v>
      </c>
      <c r="AC4774" s="207" t="s">
        <v>4784</v>
      </c>
      <c r="AD4774" s="213">
        <v>8</v>
      </c>
    </row>
    <row r="4775" spans="28:30" x14ac:dyDescent="0.3">
      <c r="AB4775" s="207" t="s">
        <v>1949</v>
      </c>
      <c r="AC4775" s="207" t="s">
        <v>4785</v>
      </c>
      <c r="AD4775" s="213">
        <v>7</v>
      </c>
    </row>
    <row r="4776" spans="28:30" x14ac:dyDescent="0.3">
      <c r="AB4776" s="207" t="s">
        <v>2158</v>
      </c>
      <c r="AC4776" s="207" t="s">
        <v>4786</v>
      </c>
      <c r="AD4776" s="213">
        <v>8</v>
      </c>
    </row>
    <row r="4777" spans="28:30" x14ac:dyDescent="0.3">
      <c r="AB4777" s="207" t="s">
        <v>1949</v>
      </c>
      <c r="AC4777" s="207" t="s">
        <v>4787</v>
      </c>
      <c r="AD4777" s="213">
        <v>7</v>
      </c>
    </row>
    <row r="4778" spans="28:30" x14ac:dyDescent="0.3">
      <c r="AB4778" s="207" t="s">
        <v>1949</v>
      </c>
      <c r="AC4778" s="207" t="s">
        <v>4788</v>
      </c>
      <c r="AD4778" s="213">
        <v>7</v>
      </c>
    </row>
    <row r="4779" spans="28:30" x14ac:dyDescent="0.3">
      <c r="AB4779" s="207" t="s">
        <v>1949</v>
      </c>
      <c r="AC4779" s="207" t="s">
        <v>4789</v>
      </c>
      <c r="AD4779" s="213">
        <v>7</v>
      </c>
    </row>
    <row r="4780" spans="28:30" x14ac:dyDescent="0.3">
      <c r="AB4780" s="207" t="s">
        <v>2158</v>
      </c>
      <c r="AC4780" s="207" t="s">
        <v>4790</v>
      </c>
      <c r="AD4780" s="213">
        <v>8</v>
      </c>
    </row>
    <row r="4781" spans="28:30" x14ac:dyDescent="0.3">
      <c r="AB4781" s="207" t="s">
        <v>3845</v>
      </c>
      <c r="AC4781" s="207" t="s">
        <v>4791</v>
      </c>
      <c r="AD4781" s="213">
        <v>7</v>
      </c>
    </row>
    <row r="4782" spans="28:30" x14ac:dyDescent="0.3">
      <c r="AB4782" s="207" t="s">
        <v>1949</v>
      </c>
      <c r="AC4782" s="207" t="s">
        <v>4792</v>
      </c>
      <c r="AD4782" s="213">
        <v>7</v>
      </c>
    </row>
    <row r="4783" spans="28:30" x14ac:dyDescent="0.3">
      <c r="AB4783" s="207" t="s">
        <v>2158</v>
      </c>
      <c r="AC4783" s="207" t="s">
        <v>4793</v>
      </c>
      <c r="AD4783" s="213">
        <v>8</v>
      </c>
    </row>
    <row r="4784" spans="28:30" x14ac:dyDescent="0.3">
      <c r="AB4784" s="207" t="s">
        <v>2158</v>
      </c>
      <c r="AC4784" s="207" t="s">
        <v>4794</v>
      </c>
      <c r="AD4784" s="213">
        <v>8</v>
      </c>
    </row>
    <row r="4785" spans="28:30" x14ac:dyDescent="0.3">
      <c r="AB4785" s="207" t="s">
        <v>2158</v>
      </c>
      <c r="AC4785" s="207" t="s">
        <v>4795</v>
      </c>
      <c r="AD4785" s="213">
        <v>8</v>
      </c>
    </row>
    <row r="4786" spans="28:30" x14ac:dyDescent="0.3">
      <c r="AB4786" s="207" t="s">
        <v>2158</v>
      </c>
      <c r="AC4786" s="207" t="s">
        <v>4796</v>
      </c>
      <c r="AD4786" s="213">
        <v>8</v>
      </c>
    </row>
    <row r="4787" spans="28:30" x14ac:dyDescent="0.3">
      <c r="AB4787" s="207" t="s">
        <v>1949</v>
      </c>
      <c r="AC4787" s="207" t="s">
        <v>4797</v>
      </c>
      <c r="AD4787" s="213">
        <v>7</v>
      </c>
    </row>
    <row r="4788" spans="28:30" x14ac:dyDescent="0.3">
      <c r="AB4788" s="207" t="s">
        <v>1949</v>
      </c>
      <c r="AC4788" s="207" t="s">
        <v>4798</v>
      </c>
      <c r="AD4788" s="213">
        <v>7</v>
      </c>
    </row>
    <row r="4789" spans="28:30" x14ac:dyDescent="0.3">
      <c r="AB4789" s="207" t="s">
        <v>1949</v>
      </c>
      <c r="AC4789" s="207" t="s">
        <v>4799</v>
      </c>
      <c r="AD4789" s="213">
        <v>6</v>
      </c>
    </row>
    <row r="4790" spans="28:30" x14ac:dyDescent="0.3">
      <c r="AB4790" s="207" t="s">
        <v>1689</v>
      </c>
      <c r="AC4790" s="207" t="s">
        <v>4800</v>
      </c>
      <c r="AD4790" s="213">
        <v>8</v>
      </c>
    </row>
    <row r="4791" spans="28:30" x14ac:dyDescent="0.3">
      <c r="AB4791" s="207" t="s">
        <v>54</v>
      </c>
      <c r="AC4791" s="207" t="s">
        <v>4801</v>
      </c>
      <c r="AD4791" s="213">
        <v>8</v>
      </c>
    </row>
    <row r="4792" spans="28:30" x14ac:dyDescent="0.3">
      <c r="AB4792" s="207" t="s">
        <v>1736</v>
      </c>
      <c r="AC4792" s="207" t="s">
        <v>4802</v>
      </c>
      <c r="AD4792" s="213">
        <v>8</v>
      </c>
    </row>
    <row r="4793" spans="28:30" x14ac:dyDescent="0.3">
      <c r="AB4793" s="207" t="s">
        <v>215</v>
      </c>
      <c r="AC4793" s="207" t="s">
        <v>4803</v>
      </c>
      <c r="AD4793" s="213">
        <v>8</v>
      </c>
    </row>
    <row r="4794" spans="28:30" x14ac:dyDescent="0.3">
      <c r="AB4794" s="207" t="s">
        <v>1736</v>
      </c>
      <c r="AC4794" s="207" t="s">
        <v>4804</v>
      </c>
      <c r="AD4794" s="213">
        <v>8</v>
      </c>
    </row>
    <row r="4795" spans="28:30" x14ac:dyDescent="0.3">
      <c r="AB4795" s="207" t="s">
        <v>1736</v>
      </c>
      <c r="AC4795" s="207" t="s">
        <v>4805</v>
      </c>
      <c r="AD4795" s="213">
        <v>8</v>
      </c>
    </row>
    <row r="4796" spans="28:30" x14ac:dyDescent="0.3">
      <c r="AB4796" s="207" t="s">
        <v>215</v>
      </c>
      <c r="AC4796" s="207" t="s">
        <v>4298</v>
      </c>
      <c r="AD4796" s="213">
        <v>8</v>
      </c>
    </row>
    <row r="4797" spans="28:30" x14ac:dyDescent="0.3">
      <c r="AB4797" s="207" t="s">
        <v>1736</v>
      </c>
      <c r="AC4797" s="207" t="s">
        <v>4806</v>
      </c>
      <c r="AD4797" s="213">
        <v>8</v>
      </c>
    </row>
    <row r="4798" spans="28:30" x14ac:dyDescent="0.3">
      <c r="AB4798" s="207" t="s">
        <v>215</v>
      </c>
      <c r="AC4798" s="207" t="s">
        <v>4807</v>
      </c>
      <c r="AD4798" s="213">
        <v>8</v>
      </c>
    </row>
    <row r="4799" spans="28:30" x14ac:dyDescent="0.3">
      <c r="AB4799" s="207" t="s">
        <v>215</v>
      </c>
      <c r="AC4799" s="207" t="s">
        <v>4808</v>
      </c>
      <c r="AD4799" s="213">
        <v>8</v>
      </c>
    </row>
    <row r="4800" spans="28:30" x14ac:dyDescent="0.3">
      <c r="AB4800" s="207" t="s">
        <v>215</v>
      </c>
      <c r="AC4800" s="207" t="s">
        <v>4809</v>
      </c>
      <c r="AD4800" s="213">
        <v>8</v>
      </c>
    </row>
    <row r="4801" spans="28:30" x14ac:dyDescent="0.3">
      <c r="AB4801" s="207" t="s">
        <v>215</v>
      </c>
      <c r="AC4801" s="207" t="s">
        <v>4810</v>
      </c>
      <c r="AD4801" s="213">
        <v>8</v>
      </c>
    </row>
    <row r="4802" spans="28:30" x14ac:dyDescent="0.3">
      <c r="AB4802" s="207" t="s">
        <v>1689</v>
      </c>
      <c r="AC4802" s="207" t="s">
        <v>4811</v>
      </c>
      <c r="AD4802" s="213">
        <v>8</v>
      </c>
    </row>
    <row r="4803" spans="28:30" x14ac:dyDescent="0.3">
      <c r="AB4803" s="207" t="s">
        <v>215</v>
      </c>
      <c r="AC4803" s="207" t="s">
        <v>4812</v>
      </c>
      <c r="AD4803" s="213">
        <v>8</v>
      </c>
    </row>
    <row r="4804" spans="28:30" x14ac:dyDescent="0.3">
      <c r="AB4804" s="207" t="s">
        <v>3845</v>
      </c>
      <c r="AC4804" s="207" t="s">
        <v>4813</v>
      </c>
      <c r="AD4804" s="213">
        <v>8</v>
      </c>
    </row>
    <row r="4805" spans="28:30" x14ac:dyDescent="0.3">
      <c r="AB4805" s="207" t="s">
        <v>215</v>
      </c>
      <c r="AC4805" s="207" t="s">
        <v>4814</v>
      </c>
      <c r="AD4805" s="213">
        <v>8</v>
      </c>
    </row>
    <row r="4806" spans="28:30" x14ac:dyDescent="0.3">
      <c r="AB4806" s="207" t="s">
        <v>1736</v>
      </c>
      <c r="AC4806" s="207" t="s">
        <v>4815</v>
      </c>
      <c r="AD4806" s="213">
        <v>8</v>
      </c>
    </row>
    <row r="4807" spans="28:30" x14ac:dyDescent="0.3">
      <c r="AB4807" s="207" t="s">
        <v>1689</v>
      </c>
      <c r="AC4807" s="207" t="s">
        <v>4816</v>
      </c>
      <c r="AD4807" s="213">
        <v>8</v>
      </c>
    </row>
    <row r="4808" spans="28:30" x14ac:dyDescent="0.3">
      <c r="AB4808" s="207" t="s">
        <v>215</v>
      </c>
      <c r="AC4808" s="207" t="s">
        <v>4817</v>
      </c>
      <c r="AD4808" s="213">
        <v>8</v>
      </c>
    </row>
    <row r="4809" spans="28:30" x14ac:dyDescent="0.3">
      <c r="AB4809" s="207" t="s">
        <v>1736</v>
      </c>
      <c r="AC4809" s="207" t="s">
        <v>4818</v>
      </c>
      <c r="AD4809" s="213">
        <v>8</v>
      </c>
    </row>
    <row r="4810" spans="28:30" x14ac:dyDescent="0.3">
      <c r="AB4810" s="207" t="s">
        <v>54</v>
      </c>
      <c r="AC4810" s="207" t="s">
        <v>4819</v>
      </c>
      <c r="AD4810" s="213">
        <v>8</v>
      </c>
    </row>
    <row r="4811" spans="28:30" x14ac:dyDescent="0.3">
      <c r="AB4811" s="207" t="s">
        <v>54</v>
      </c>
      <c r="AC4811" s="207" t="s">
        <v>3960</v>
      </c>
      <c r="AD4811" s="213">
        <v>8</v>
      </c>
    </row>
    <row r="4812" spans="28:30" x14ac:dyDescent="0.3">
      <c r="AB4812" s="207" t="s">
        <v>1736</v>
      </c>
      <c r="AC4812" s="207" t="s">
        <v>2023</v>
      </c>
      <c r="AD4812" s="213">
        <v>8</v>
      </c>
    </row>
    <row r="4813" spans="28:30" x14ac:dyDescent="0.3">
      <c r="AB4813" s="207" t="s">
        <v>215</v>
      </c>
      <c r="AC4813" s="207" t="s">
        <v>4820</v>
      </c>
      <c r="AD4813" s="213">
        <v>8</v>
      </c>
    </row>
    <row r="4814" spans="28:30" x14ac:dyDescent="0.3">
      <c r="AB4814" s="207" t="s">
        <v>371</v>
      </c>
      <c r="AC4814" s="207" t="s">
        <v>4821</v>
      </c>
      <c r="AD4814" s="213">
        <v>8</v>
      </c>
    </row>
    <row r="4815" spans="28:30" x14ac:dyDescent="0.3">
      <c r="AB4815" s="207" t="s">
        <v>371</v>
      </c>
      <c r="AC4815" s="207" t="s">
        <v>4822</v>
      </c>
      <c r="AD4815" s="213">
        <v>8</v>
      </c>
    </row>
    <row r="4816" spans="28:30" x14ac:dyDescent="0.3">
      <c r="AB4816" s="207" t="s">
        <v>371</v>
      </c>
      <c r="AC4816" s="207" t="s">
        <v>4823</v>
      </c>
      <c r="AD4816" s="213">
        <v>8</v>
      </c>
    </row>
    <row r="4817" spans="28:30" x14ac:dyDescent="0.3">
      <c r="AB4817" s="207" t="s">
        <v>1640</v>
      </c>
      <c r="AC4817" s="207" t="s">
        <v>4824</v>
      </c>
      <c r="AD4817" s="213">
        <v>8</v>
      </c>
    </row>
    <row r="4818" spans="28:30" x14ac:dyDescent="0.3">
      <c r="AB4818" s="207" t="s">
        <v>1736</v>
      </c>
      <c r="AC4818" s="207" t="s">
        <v>4825</v>
      </c>
      <c r="AD4818" s="213">
        <v>8</v>
      </c>
    </row>
    <row r="4819" spans="28:30" x14ac:dyDescent="0.3">
      <c r="AB4819" s="207" t="s">
        <v>1689</v>
      </c>
      <c r="AC4819" s="207" t="s">
        <v>4826</v>
      </c>
      <c r="AD4819" s="213">
        <v>8</v>
      </c>
    </row>
    <row r="4820" spans="28:30" x14ac:dyDescent="0.3">
      <c r="AB4820" s="207" t="s">
        <v>1640</v>
      </c>
      <c r="AC4820" s="207" t="s">
        <v>4827</v>
      </c>
      <c r="AD4820" s="213">
        <v>8</v>
      </c>
    </row>
    <row r="4821" spans="28:30" x14ac:dyDescent="0.3">
      <c r="AB4821" s="207" t="s">
        <v>1640</v>
      </c>
      <c r="AC4821" s="207" t="s">
        <v>1411</v>
      </c>
      <c r="AD4821" s="213">
        <v>8</v>
      </c>
    </row>
    <row r="4822" spans="28:30" x14ac:dyDescent="0.3">
      <c r="AB4822" s="207" t="s">
        <v>215</v>
      </c>
      <c r="AC4822" s="207" t="s">
        <v>2343</v>
      </c>
      <c r="AD4822" s="213">
        <v>8</v>
      </c>
    </row>
    <row r="4823" spans="28:30" x14ac:dyDescent="0.3">
      <c r="AB4823" s="207" t="s">
        <v>371</v>
      </c>
      <c r="AC4823" s="207" t="s">
        <v>4828</v>
      </c>
      <c r="AD4823" s="213">
        <v>8</v>
      </c>
    </row>
    <row r="4824" spans="28:30" x14ac:dyDescent="0.3">
      <c r="AB4824" s="207" t="s">
        <v>54</v>
      </c>
      <c r="AC4824" s="207" t="s">
        <v>4829</v>
      </c>
      <c r="AD4824" s="213">
        <v>8</v>
      </c>
    </row>
    <row r="4825" spans="28:30" x14ac:dyDescent="0.3">
      <c r="AB4825" s="207" t="s">
        <v>54</v>
      </c>
      <c r="AC4825" s="207" t="s">
        <v>2734</v>
      </c>
      <c r="AD4825" s="213">
        <v>8</v>
      </c>
    </row>
    <row r="4826" spans="28:30" x14ac:dyDescent="0.3">
      <c r="AB4826" s="207" t="s">
        <v>1640</v>
      </c>
      <c r="AC4826" s="207" t="s">
        <v>3985</v>
      </c>
      <c r="AD4826" s="213">
        <v>8</v>
      </c>
    </row>
    <row r="4827" spans="28:30" x14ac:dyDescent="0.3">
      <c r="AB4827" s="207" t="s">
        <v>215</v>
      </c>
      <c r="AC4827" s="207" t="s">
        <v>4830</v>
      </c>
      <c r="AD4827" s="213">
        <v>8</v>
      </c>
    </row>
    <row r="4828" spans="28:30" x14ac:dyDescent="0.3">
      <c r="AB4828" s="207" t="s">
        <v>1640</v>
      </c>
      <c r="AC4828" s="207" t="s">
        <v>2624</v>
      </c>
      <c r="AD4828" s="213">
        <v>8</v>
      </c>
    </row>
    <row r="4829" spans="28:30" x14ac:dyDescent="0.3">
      <c r="AB4829" s="207" t="s">
        <v>1736</v>
      </c>
      <c r="AC4829" s="207" t="s">
        <v>4831</v>
      </c>
      <c r="AD4829" s="213">
        <v>8</v>
      </c>
    </row>
    <row r="4830" spans="28:30" x14ac:dyDescent="0.3">
      <c r="AB4830" s="207" t="s">
        <v>371</v>
      </c>
      <c r="AC4830" s="207" t="s">
        <v>4832</v>
      </c>
      <c r="AD4830" s="213">
        <v>8</v>
      </c>
    </row>
    <row r="4831" spans="28:30" x14ac:dyDescent="0.3">
      <c r="AB4831" s="207" t="s">
        <v>1640</v>
      </c>
      <c r="AC4831" s="207" t="s">
        <v>4833</v>
      </c>
      <c r="AD4831" s="213">
        <v>8</v>
      </c>
    </row>
    <row r="4832" spans="28:30" x14ac:dyDescent="0.3">
      <c r="AB4832" s="207" t="s">
        <v>215</v>
      </c>
      <c r="AC4832" s="207" t="s">
        <v>4834</v>
      </c>
      <c r="AD4832" s="213">
        <v>8</v>
      </c>
    </row>
    <row r="4833" spans="28:30" x14ac:dyDescent="0.3">
      <c r="AB4833" s="207" t="s">
        <v>1640</v>
      </c>
      <c r="AC4833" s="207" t="s">
        <v>1549</v>
      </c>
      <c r="AD4833" s="213">
        <v>8</v>
      </c>
    </row>
    <row r="4834" spans="28:30" x14ac:dyDescent="0.3">
      <c r="AB4834" s="207" t="s">
        <v>1736</v>
      </c>
      <c r="AC4834" s="207" t="s">
        <v>4835</v>
      </c>
      <c r="AD4834" s="213">
        <v>8</v>
      </c>
    </row>
    <row r="4835" spans="28:30" x14ac:dyDescent="0.3">
      <c r="AB4835" s="207" t="s">
        <v>1640</v>
      </c>
      <c r="AC4835" s="207" t="s">
        <v>4836</v>
      </c>
      <c r="AD4835" s="213">
        <v>8</v>
      </c>
    </row>
    <row r="4836" spans="28:30" x14ac:dyDescent="0.3">
      <c r="AB4836" s="207" t="s">
        <v>54</v>
      </c>
      <c r="AC4836" s="207" t="s">
        <v>4837</v>
      </c>
      <c r="AD4836" s="213">
        <v>8</v>
      </c>
    </row>
    <row r="4837" spans="28:30" x14ac:dyDescent="0.3">
      <c r="AB4837" s="207" t="s">
        <v>54</v>
      </c>
      <c r="AC4837" s="207" t="s">
        <v>4838</v>
      </c>
      <c r="AD4837" s="213">
        <v>8</v>
      </c>
    </row>
    <row r="4838" spans="28:30" x14ac:dyDescent="0.3">
      <c r="AB4838" s="207" t="s">
        <v>1640</v>
      </c>
      <c r="AC4838" s="207" t="s">
        <v>4839</v>
      </c>
      <c r="AD4838" s="213">
        <v>8</v>
      </c>
    </row>
    <row r="4839" spans="28:30" x14ac:dyDescent="0.3">
      <c r="AB4839" s="207" t="s">
        <v>54</v>
      </c>
      <c r="AC4839" s="207" t="s">
        <v>4840</v>
      </c>
      <c r="AD4839" s="213">
        <v>8</v>
      </c>
    </row>
    <row r="4840" spans="28:30" x14ac:dyDescent="0.3">
      <c r="AB4840" s="207" t="s">
        <v>1689</v>
      </c>
      <c r="AC4840" s="207" t="s">
        <v>4841</v>
      </c>
      <c r="AD4840" s="213">
        <v>8</v>
      </c>
    </row>
    <row r="4841" spans="28:30" x14ac:dyDescent="0.3">
      <c r="AB4841" s="207" t="s">
        <v>54</v>
      </c>
      <c r="AC4841" s="207" t="s">
        <v>4842</v>
      </c>
      <c r="AD4841" s="213">
        <v>8</v>
      </c>
    </row>
    <row r="4842" spans="28:30" x14ac:dyDescent="0.3">
      <c r="AB4842" s="207" t="s">
        <v>215</v>
      </c>
      <c r="AC4842" s="207" t="s">
        <v>4843</v>
      </c>
      <c r="AD4842" s="213">
        <v>8</v>
      </c>
    </row>
    <row r="4843" spans="28:30" x14ac:dyDescent="0.3">
      <c r="AB4843" s="207" t="s">
        <v>1689</v>
      </c>
      <c r="AC4843" s="207" t="s">
        <v>4844</v>
      </c>
      <c r="AD4843" s="213">
        <v>8</v>
      </c>
    </row>
    <row r="4844" spans="28:30" x14ac:dyDescent="0.3">
      <c r="AB4844" s="207" t="s">
        <v>217</v>
      </c>
      <c r="AC4844" s="207" t="s">
        <v>4845</v>
      </c>
      <c r="AD4844" s="213">
        <v>5</v>
      </c>
    </row>
    <row r="4845" spans="28:30" x14ac:dyDescent="0.3">
      <c r="AB4845" s="207" t="s">
        <v>215</v>
      </c>
      <c r="AC4845" s="207" t="s">
        <v>4846</v>
      </c>
      <c r="AD4845" s="213">
        <v>8</v>
      </c>
    </row>
    <row r="4846" spans="28:30" x14ac:dyDescent="0.3">
      <c r="AB4846" s="207" t="s">
        <v>215</v>
      </c>
      <c r="AC4846" s="207" t="s">
        <v>4847</v>
      </c>
      <c r="AD4846" s="213">
        <v>8</v>
      </c>
    </row>
    <row r="4847" spans="28:30" x14ac:dyDescent="0.3">
      <c r="AB4847" s="207" t="s">
        <v>54</v>
      </c>
      <c r="AC4847" s="207" t="s">
        <v>4848</v>
      </c>
      <c r="AD4847" s="213">
        <v>8</v>
      </c>
    </row>
    <row r="4848" spans="28:30" x14ac:dyDescent="0.3">
      <c r="AB4848" s="207" t="s">
        <v>1736</v>
      </c>
      <c r="AC4848" s="207" t="s">
        <v>4849</v>
      </c>
      <c r="AD4848" s="213">
        <v>8</v>
      </c>
    </row>
    <row r="4849" spans="28:30" x14ac:dyDescent="0.3">
      <c r="AB4849" s="207" t="s">
        <v>1689</v>
      </c>
      <c r="AC4849" s="207" t="s">
        <v>2044</v>
      </c>
      <c r="AD4849" s="213">
        <v>8</v>
      </c>
    </row>
    <row r="4850" spans="28:30" x14ac:dyDescent="0.3">
      <c r="AB4850" s="207" t="s">
        <v>1736</v>
      </c>
      <c r="AC4850" s="207" t="s">
        <v>4850</v>
      </c>
      <c r="AD4850" s="213">
        <v>8</v>
      </c>
    </row>
    <row r="4851" spans="28:30" x14ac:dyDescent="0.3">
      <c r="AB4851" s="207" t="s">
        <v>371</v>
      </c>
      <c r="AC4851" s="207" t="s">
        <v>4851</v>
      </c>
      <c r="AD4851" s="213">
        <v>8</v>
      </c>
    </row>
    <row r="4852" spans="28:30" x14ac:dyDescent="0.3">
      <c r="AB4852" s="207" t="s">
        <v>247</v>
      </c>
      <c r="AC4852" s="207" t="s">
        <v>4852</v>
      </c>
      <c r="AD4852" s="213">
        <v>5</v>
      </c>
    </row>
    <row r="4853" spans="28:30" x14ac:dyDescent="0.3">
      <c r="AB4853" s="207" t="s">
        <v>1640</v>
      </c>
      <c r="AC4853" s="207" t="s">
        <v>2498</v>
      </c>
      <c r="AD4853" s="213">
        <v>8</v>
      </c>
    </row>
    <row r="4854" spans="28:30" x14ac:dyDescent="0.3">
      <c r="AB4854" s="207" t="s">
        <v>371</v>
      </c>
      <c r="AC4854" s="207" t="s">
        <v>2149</v>
      </c>
      <c r="AD4854" s="213">
        <v>8</v>
      </c>
    </row>
    <row r="4855" spans="28:30" x14ac:dyDescent="0.3">
      <c r="AB4855" s="207" t="s">
        <v>371</v>
      </c>
      <c r="AC4855" s="207" t="s">
        <v>4853</v>
      </c>
      <c r="AD4855" s="213">
        <v>8</v>
      </c>
    </row>
    <row r="4856" spans="28:30" x14ac:dyDescent="0.3">
      <c r="AB4856" s="207" t="s">
        <v>371</v>
      </c>
      <c r="AC4856" s="207" t="s">
        <v>4854</v>
      </c>
      <c r="AD4856" s="213">
        <v>8</v>
      </c>
    </row>
    <row r="4857" spans="28:30" x14ac:dyDescent="0.3">
      <c r="AB4857" s="207" t="s">
        <v>215</v>
      </c>
      <c r="AC4857" s="207" t="s">
        <v>4855</v>
      </c>
      <c r="AD4857" s="213">
        <v>8</v>
      </c>
    </row>
    <row r="4858" spans="28:30" x14ac:dyDescent="0.3">
      <c r="AB4858" s="207" t="s">
        <v>1736</v>
      </c>
      <c r="AC4858" s="207" t="s">
        <v>4856</v>
      </c>
      <c r="AD4858" s="213">
        <v>8</v>
      </c>
    </row>
    <row r="4859" spans="28:30" x14ac:dyDescent="0.3">
      <c r="AB4859" s="207" t="s">
        <v>1640</v>
      </c>
      <c r="AC4859" s="207" t="s">
        <v>4857</v>
      </c>
      <c r="AD4859" s="213">
        <v>8</v>
      </c>
    </row>
    <row r="4860" spans="28:30" x14ac:dyDescent="0.3">
      <c r="AB4860" s="207" t="s">
        <v>1736</v>
      </c>
      <c r="AC4860" s="207" t="s">
        <v>4858</v>
      </c>
      <c r="AD4860" s="213">
        <v>8</v>
      </c>
    </row>
    <row r="4861" spans="28:30" x14ac:dyDescent="0.3">
      <c r="AB4861" s="207" t="s">
        <v>215</v>
      </c>
      <c r="AC4861" s="207" t="s">
        <v>4859</v>
      </c>
      <c r="AD4861" s="213">
        <v>8</v>
      </c>
    </row>
    <row r="4862" spans="28:30" x14ac:dyDescent="0.3">
      <c r="AB4862" s="207" t="s">
        <v>215</v>
      </c>
      <c r="AC4862" s="207" t="s">
        <v>4860</v>
      </c>
      <c r="AD4862" s="213">
        <v>8</v>
      </c>
    </row>
    <row r="4863" spans="28:30" x14ac:dyDescent="0.3">
      <c r="AB4863" s="207" t="s">
        <v>1736</v>
      </c>
      <c r="AC4863" s="207" t="s">
        <v>4861</v>
      </c>
      <c r="AD4863" s="213">
        <v>8</v>
      </c>
    </row>
    <row r="4864" spans="28:30" x14ac:dyDescent="0.3">
      <c r="AB4864" s="207" t="s">
        <v>217</v>
      </c>
      <c r="AC4864" s="207" t="s">
        <v>4862</v>
      </c>
      <c r="AD4864" s="213">
        <v>5</v>
      </c>
    </row>
    <row r="4865" spans="28:30" x14ac:dyDescent="0.3">
      <c r="AB4865" s="207" t="s">
        <v>371</v>
      </c>
      <c r="AC4865" s="207" t="s">
        <v>4863</v>
      </c>
      <c r="AD4865" s="213">
        <v>8</v>
      </c>
    </row>
    <row r="4866" spans="28:30" x14ac:dyDescent="0.3">
      <c r="AB4866" s="207" t="s">
        <v>215</v>
      </c>
      <c r="AC4866" s="207" t="s">
        <v>4864</v>
      </c>
      <c r="AD4866" s="213">
        <v>8</v>
      </c>
    </row>
    <row r="4867" spans="28:30" x14ac:dyDescent="0.3">
      <c r="AB4867" s="207" t="s">
        <v>215</v>
      </c>
      <c r="AC4867" s="207" t="s">
        <v>4865</v>
      </c>
      <c r="AD4867" s="213">
        <v>8</v>
      </c>
    </row>
    <row r="4868" spans="28:30" x14ac:dyDescent="0.3">
      <c r="AB4868" s="207" t="s">
        <v>215</v>
      </c>
      <c r="AC4868" s="207" t="s">
        <v>4866</v>
      </c>
      <c r="AD4868" s="213">
        <v>8</v>
      </c>
    </row>
    <row r="4869" spans="28:30" x14ac:dyDescent="0.3">
      <c r="AB4869" s="207" t="s">
        <v>3843</v>
      </c>
      <c r="AC4869" s="207" t="s">
        <v>4867</v>
      </c>
      <c r="AD4869" s="213">
        <v>7</v>
      </c>
    </row>
    <row r="4870" spans="28:30" x14ac:dyDescent="0.3">
      <c r="AB4870" s="207" t="s">
        <v>1689</v>
      </c>
      <c r="AC4870" s="207" t="s">
        <v>4868</v>
      </c>
      <c r="AD4870" s="213">
        <v>8</v>
      </c>
    </row>
    <row r="4871" spans="28:30" x14ac:dyDescent="0.3">
      <c r="AB4871" s="207" t="s">
        <v>371</v>
      </c>
      <c r="AC4871" s="207" t="s">
        <v>4869</v>
      </c>
      <c r="AD4871" s="213">
        <v>8</v>
      </c>
    </row>
    <row r="4872" spans="28:30" x14ac:dyDescent="0.3">
      <c r="AB4872" s="207" t="s">
        <v>1640</v>
      </c>
      <c r="AC4872" s="207" t="s">
        <v>4870</v>
      </c>
      <c r="AD4872" s="213">
        <v>8</v>
      </c>
    </row>
    <row r="4873" spans="28:30" x14ac:dyDescent="0.3">
      <c r="AB4873" s="207" t="s">
        <v>215</v>
      </c>
      <c r="AC4873" s="207" t="s">
        <v>4285</v>
      </c>
      <c r="AD4873" s="213">
        <v>8</v>
      </c>
    </row>
    <row r="4874" spans="28:30" x14ac:dyDescent="0.3">
      <c r="AB4874" s="207" t="s">
        <v>247</v>
      </c>
      <c r="AC4874" s="207" t="s">
        <v>4871</v>
      </c>
      <c r="AD4874" s="213">
        <v>5</v>
      </c>
    </row>
    <row r="4875" spans="28:30" x14ac:dyDescent="0.3">
      <c r="AB4875" s="207" t="s">
        <v>1689</v>
      </c>
      <c r="AC4875" s="207" t="s">
        <v>4872</v>
      </c>
      <c r="AD4875" s="213">
        <v>8</v>
      </c>
    </row>
    <row r="4876" spans="28:30" x14ac:dyDescent="0.3">
      <c r="AB4876" s="207" t="s">
        <v>247</v>
      </c>
      <c r="AC4876" s="207" t="s">
        <v>4873</v>
      </c>
      <c r="AD4876" s="213">
        <v>5</v>
      </c>
    </row>
    <row r="4877" spans="28:30" x14ac:dyDescent="0.3">
      <c r="AB4877" s="207" t="s">
        <v>54</v>
      </c>
      <c r="AC4877" s="207" t="s">
        <v>4874</v>
      </c>
      <c r="AD4877" s="213">
        <v>8</v>
      </c>
    </row>
    <row r="4878" spans="28:30" x14ac:dyDescent="0.3">
      <c r="AB4878" s="207" t="s">
        <v>1640</v>
      </c>
      <c r="AC4878" s="207" t="s">
        <v>3298</v>
      </c>
      <c r="AD4878" s="213">
        <v>8</v>
      </c>
    </row>
    <row r="4879" spans="28:30" x14ac:dyDescent="0.3">
      <c r="AB4879" s="207" t="s">
        <v>27</v>
      </c>
      <c r="AC4879" s="207" t="s">
        <v>4875</v>
      </c>
      <c r="AD4879" s="213">
        <v>8</v>
      </c>
    </row>
    <row r="4880" spans="28:30" x14ac:dyDescent="0.3">
      <c r="AB4880" s="207" t="s">
        <v>1689</v>
      </c>
      <c r="AC4880" s="207" t="s">
        <v>4876</v>
      </c>
      <c r="AD4880" s="213">
        <v>8</v>
      </c>
    </row>
    <row r="4881" spans="28:30" x14ac:dyDescent="0.3">
      <c r="AB4881" s="207" t="s">
        <v>371</v>
      </c>
      <c r="AC4881" s="207" t="s">
        <v>4804</v>
      </c>
      <c r="AD4881" s="213">
        <v>8</v>
      </c>
    </row>
    <row r="4882" spans="28:30" x14ac:dyDescent="0.3">
      <c r="AB4882" s="207" t="s">
        <v>1640</v>
      </c>
      <c r="AC4882" s="207" t="s">
        <v>4877</v>
      </c>
      <c r="AD4882" s="213">
        <v>8</v>
      </c>
    </row>
    <row r="4883" spans="28:30" x14ac:dyDescent="0.3">
      <c r="AB4883" s="207" t="s">
        <v>1667</v>
      </c>
      <c r="AC4883" s="207" t="s">
        <v>363</v>
      </c>
      <c r="AD4883" s="213">
        <v>8</v>
      </c>
    </row>
    <row r="4884" spans="28:30" x14ac:dyDescent="0.3">
      <c r="AB4884" s="207" t="s">
        <v>27</v>
      </c>
      <c r="AC4884" s="207" t="s">
        <v>4878</v>
      </c>
      <c r="AD4884" s="213">
        <v>8</v>
      </c>
    </row>
    <row r="4885" spans="28:30" x14ac:dyDescent="0.3">
      <c r="AB4885" s="207" t="s">
        <v>215</v>
      </c>
      <c r="AC4885" s="207" t="s">
        <v>4879</v>
      </c>
      <c r="AD4885" s="213">
        <v>8</v>
      </c>
    </row>
    <row r="4886" spans="28:30" x14ac:dyDescent="0.3">
      <c r="AB4886" s="207" t="s">
        <v>371</v>
      </c>
      <c r="AC4886" s="207" t="s">
        <v>4880</v>
      </c>
      <c r="AD4886" s="213">
        <v>8</v>
      </c>
    </row>
    <row r="4887" spans="28:30" x14ac:dyDescent="0.3">
      <c r="AB4887" s="207" t="s">
        <v>1640</v>
      </c>
      <c r="AC4887" s="207" t="s">
        <v>4289</v>
      </c>
      <c r="AD4887" s="213">
        <v>8</v>
      </c>
    </row>
    <row r="4888" spans="28:30" x14ac:dyDescent="0.3">
      <c r="AB4888" s="207" t="s">
        <v>215</v>
      </c>
      <c r="AC4888" s="207" t="s">
        <v>4881</v>
      </c>
      <c r="AD4888" s="213">
        <v>8</v>
      </c>
    </row>
    <row r="4889" spans="28:30" x14ac:dyDescent="0.3">
      <c r="AB4889" s="207" t="s">
        <v>1689</v>
      </c>
      <c r="AC4889" s="207" t="s">
        <v>4882</v>
      </c>
      <c r="AD4889" s="213">
        <v>8</v>
      </c>
    </row>
    <row r="4890" spans="28:30" x14ac:dyDescent="0.3">
      <c r="AB4890" s="207" t="s">
        <v>1736</v>
      </c>
      <c r="AC4890" s="207" t="s">
        <v>4883</v>
      </c>
      <c r="AD4890" s="213">
        <v>8</v>
      </c>
    </row>
    <row r="4891" spans="28:30" x14ac:dyDescent="0.3">
      <c r="AB4891" s="207" t="s">
        <v>1736</v>
      </c>
      <c r="AC4891" s="207" t="s">
        <v>4884</v>
      </c>
      <c r="AD4891" s="213">
        <v>8</v>
      </c>
    </row>
    <row r="4892" spans="28:30" x14ac:dyDescent="0.3">
      <c r="AB4892" s="207" t="s">
        <v>371</v>
      </c>
      <c r="AC4892" s="207" t="s">
        <v>1411</v>
      </c>
      <c r="AD4892" s="213">
        <v>8</v>
      </c>
    </row>
    <row r="4893" spans="28:30" x14ac:dyDescent="0.3">
      <c r="AB4893" s="207" t="s">
        <v>371</v>
      </c>
      <c r="AC4893" s="207" t="s">
        <v>4885</v>
      </c>
      <c r="AD4893" s="213">
        <v>8</v>
      </c>
    </row>
    <row r="4894" spans="28:30" x14ac:dyDescent="0.3">
      <c r="AB4894" s="207" t="s">
        <v>371</v>
      </c>
      <c r="AC4894" s="207" t="s">
        <v>4886</v>
      </c>
      <c r="AD4894" s="213">
        <v>5</v>
      </c>
    </row>
    <row r="4895" spans="28:30" x14ac:dyDescent="0.3">
      <c r="AB4895" s="207" t="s">
        <v>3843</v>
      </c>
      <c r="AC4895" s="207" t="s">
        <v>4887</v>
      </c>
      <c r="AD4895" s="213">
        <v>7</v>
      </c>
    </row>
    <row r="4896" spans="28:30" x14ac:dyDescent="0.3">
      <c r="AB4896" s="207" t="s">
        <v>1640</v>
      </c>
      <c r="AC4896" s="207" t="s">
        <v>4888</v>
      </c>
      <c r="AD4896" s="213">
        <v>8</v>
      </c>
    </row>
    <row r="4897" spans="28:30" x14ac:dyDescent="0.3">
      <c r="AB4897" s="207" t="s">
        <v>215</v>
      </c>
      <c r="AC4897" s="207" t="s">
        <v>4889</v>
      </c>
      <c r="AD4897" s="213">
        <v>8</v>
      </c>
    </row>
    <row r="4898" spans="28:30" x14ac:dyDescent="0.3">
      <c r="AB4898" s="207" t="s">
        <v>1736</v>
      </c>
      <c r="AC4898" s="207" t="s">
        <v>4890</v>
      </c>
      <c r="AD4898" s="213">
        <v>8</v>
      </c>
    </row>
    <row r="4899" spans="28:30" x14ac:dyDescent="0.3">
      <c r="AB4899" s="207" t="s">
        <v>1640</v>
      </c>
      <c r="AC4899" s="207" t="s">
        <v>4891</v>
      </c>
      <c r="AD4899" s="213">
        <v>8</v>
      </c>
    </row>
    <row r="4900" spans="28:30" x14ac:dyDescent="0.3">
      <c r="AB4900" s="207" t="s">
        <v>1640</v>
      </c>
      <c r="AC4900" s="207" t="s">
        <v>2047</v>
      </c>
      <c r="AD4900" s="213">
        <v>8</v>
      </c>
    </row>
    <row r="4901" spans="28:30" x14ac:dyDescent="0.3">
      <c r="AB4901" s="207" t="s">
        <v>1736</v>
      </c>
      <c r="AC4901" s="207" t="s">
        <v>4892</v>
      </c>
      <c r="AD4901" s="213">
        <v>8</v>
      </c>
    </row>
    <row r="4902" spans="28:30" x14ac:dyDescent="0.3">
      <c r="AB4902" s="207" t="s">
        <v>371</v>
      </c>
      <c r="AC4902" s="207" t="s">
        <v>4893</v>
      </c>
      <c r="AD4902" s="213">
        <v>8</v>
      </c>
    </row>
    <row r="4903" spans="28:30" x14ac:dyDescent="0.3">
      <c r="AB4903" s="207" t="s">
        <v>1689</v>
      </c>
      <c r="AC4903" s="207" t="s">
        <v>4894</v>
      </c>
      <c r="AD4903" s="213">
        <v>8</v>
      </c>
    </row>
    <row r="4904" spans="28:30" x14ac:dyDescent="0.3">
      <c r="AB4904" s="207" t="s">
        <v>1689</v>
      </c>
      <c r="AC4904" s="207" t="s">
        <v>4895</v>
      </c>
      <c r="AD4904" s="213">
        <v>8</v>
      </c>
    </row>
    <row r="4905" spans="28:30" x14ac:dyDescent="0.3">
      <c r="AB4905" s="207" t="s">
        <v>1640</v>
      </c>
      <c r="AC4905" s="207" t="s">
        <v>4325</v>
      </c>
      <c r="AD4905" s="213">
        <v>8</v>
      </c>
    </row>
    <row r="4906" spans="28:30" x14ac:dyDescent="0.3">
      <c r="AB4906" s="207" t="s">
        <v>1640</v>
      </c>
      <c r="AC4906" s="207" t="s">
        <v>4896</v>
      </c>
      <c r="AD4906" s="213">
        <v>8</v>
      </c>
    </row>
    <row r="4907" spans="28:30" x14ac:dyDescent="0.3">
      <c r="AB4907" s="207" t="s">
        <v>1640</v>
      </c>
      <c r="AC4907" s="207" t="s">
        <v>4897</v>
      </c>
      <c r="AD4907" s="213">
        <v>8</v>
      </c>
    </row>
    <row r="4908" spans="28:30" x14ac:dyDescent="0.3">
      <c r="AB4908" s="207" t="s">
        <v>1640</v>
      </c>
      <c r="AC4908" s="207" t="s">
        <v>4898</v>
      </c>
      <c r="AD4908" s="213">
        <v>8</v>
      </c>
    </row>
    <row r="4909" spans="28:30" x14ac:dyDescent="0.3">
      <c r="AB4909" s="207" t="s">
        <v>1713</v>
      </c>
      <c r="AC4909" s="207" t="s">
        <v>4899</v>
      </c>
      <c r="AD4909" s="213">
        <v>7</v>
      </c>
    </row>
    <row r="4910" spans="28:30" x14ac:dyDescent="0.3">
      <c r="AB4910" s="207" t="s">
        <v>371</v>
      </c>
      <c r="AC4910" s="207" t="s">
        <v>4900</v>
      </c>
      <c r="AD4910" s="213">
        <v>8</v>
      </c>
    </row>
    <row r="4911" spans="28:30" x14ac:dyDescent="0.3">
      <c r="AB4911" s="207" t="s">
        <v>217</v>
      </c>
      <c r="AC4911" s="207" t="s">
        <v>4901</v>
      </c>
      <c r="AD4911" s="213">
        <v>8</v>
      </c>
    </row>
    <row r="4912" spans="28:30" x14ac:dyDescent="0.3">
      <c r="AB4912" s="207" t="s">
        <v>54</v>
      </c>
      <c r="AC4912" s="207" t="s">
        <v>4902</v>
      </c>
      <c r="AD4912" s="213">
        <v>8</v>
      </c>
    </row>
    <row r="4913" spans="28:30" x14ac:dyDescent="0.3">
      <c r="AB4913" s="207" t="s">
        <v>371</v>
      </c>
      <c r="AC4913" s="207" t="s">
        <v>4903</v>
      </c>
      <c r="AD4913" s="213">
        <v>8</v>
      </c>
    </row>
    <row r="4914" spans="28:30" x14ac:dyDescent="0.3">
      <c r="AB4914" s="207" t="s">
        <v>247</v>
      </c>
      <c r="AC4914" s="207" t="s">
        <v>4904</v>
      </c>
      <c r="AD4914" s="213">
        <v>5</v>
      </c>
    </row>
    <row r="4915" spans="28:30" x14ac:dyDescent="0.3">
      <c r="AB4915" s="207" t="s">
        <v>215</v>
      </c>
      <c r="AC4915" s="207" t="s">
        <v>4905</v>
      </c>
      <c r="AD4915" s="213">
        <v>7</v>
      </c>
    </row>
    <row r="4916" spans="28:30" x14ac:dyDescent="0.3">
      <c r="AB4916" s="207" t="s">
        <v>215</v>
      </c>
      <c r="AC4916" s="207" t="s">
        <v>4906</v>
      </c>
      <c r="AD4916" s="213">
        <v>8</v>
      </c>
    </row>
    <row r="4917" spans="28:30" x14ac:dyDescent="0.3">
      <c r="AB4917" s="207" t="s">
        <v>1689</v>
      </c>
      <c r="AC4917" s="207" t="s">
        <v>4907</v>
      </c>
      <c r="AD4917" s="213">
        <v>8</v>
      </c>
    </row>
    <row r="4918" spans="28:30" x14ac:dyDescent="0.3">
      <c r="AB4918" s="207" t="s">
        <v>215</v>
      </c>
      <c r="AC4918" s="207" t="s">
        <v>4908</v>
      </c>
      <c r="AD4918" s="213">
        <v>8</v>
      </c>
    </row>
    <row r="4919" spans="28:30" x14ac:dyDescent="0.3">
      <c r="AB4919" s="207" t="s">
        <v>1689</v>
      </c>
      <c r="AC4919" s="207" t="s">
        <v>4909</v>
      </c>
      <c r="AD4919" s="213">
        <v>8</v>
      </c>
    </row>
    <row r="4920" spans="28:30" x14ac:dyDescent="0.3">
      <c r="AB4920" s="207" t="s">
        <v>1736</v>
      </c>
      <c r="AC4920" s="207" t="s">
        <v>4910</v>
      </c>
      <c r="AD4920" s="213">
        <v>8</v>
      </c>
    </row>
    <row r="4921" spans="28:30" x14ac:dyDescent="0.3">
      <c r="AB4921" s="207" t="s">
        <v>371</v>
      </c>
      <c r="AC4921" s="207" t="s">
        <v>4911</v>
      </c>
      <c r="AD4921" s="213">
        <v>8</v>
      </c>
    </row>
    <row r="4922" spans="28:30" x14ac:dyDescent="0.3">
      <c r="AB4922" s="207" t="s">
        <v>54</v>
      </c>
      <c r="AC4922" s="207" t="s">
        <v>4912</v>
      </c>
      <c r="AD4922" s="213">
        <v>8</v>
      </c>
    </row>
    <row r="4923" spans="28:30" x14ac:dyDescent="0.3">
      <c r="AB4923" s="207" t="s">
        <v>215</v>
      </c>
      <c r="AC4923" s="207" t="s">
        <v>4386</v>
      </c>
      <c r="AD4923" s="213">
        <v>8</v>
      </c>
    </row>
    <row r="4924" spans="28:30" x14ac:dyDescent="0.3">
      <c r="AB4924" s="207" t="s">
        <v>3843</v>
      </c>
      <c r="AC4924" s="207" t="s">
        <v>4913</v>
      </c>
      <c r="AD4924" s="213">
        <v>7</v>
      </c>
    </row>
    <row r="4925" spans="28:30" x14ac:dyDescent="0.3">
      <c r="AB4925" s="207" t="s">
        <v>371</v>
      </c>
      <c r="AC4925" s="207" t="s">
        <v>4914</v>
      </c>
      <c r="AD4925" s="213">
        <v>6</v>
      </c>
    </row>
    <row r="4926" spans="28:30" x14ac:dyDescent="0.3">
      <c r="AB4926" s="207" t="s">
        <v>371</v>
      </c>
      <c r="AC4926" s="207" t="s">
        <v>4915</v>
      </c>
      <c r="AD4926" s="213">
        <v>6</v>
      </c>
    </row>
    <row r="4927" spans="28:30" x14ac:dyDescent="0.3">
      <c r="AB4927" s="207" t="s">
        <v>371</v>
      </c>
      <c r="AC4927" s="207" t="s">
        <v>4916</v>
      </c>
      <c r="AD4927" s="213">
        <v>8</v>
      </c>
    </row>
    <row r="4928" spans="28:30" x14ac:dyDescent="0.3">
      <c r="AB4928" s="207" t="s">
        <v>1640</v>
      </c>
      <c r="AC4928" s="207" t="s">
        <v>4661</v>
      </c>
      <c r="AD4928" s="213">
        <v>8</v>
      </c>
    </row>
    <row r="4929" spans="28:30" x14ac:dyDescent="0.3">
      <c r="AB4929" s="207" t="s">
        <v>215</v>
      </c>
      <c r="AC4929" s="207" t="s">
        <v>4917</v>
      </c>
      <c r="AD4929" s="213">
        <v>8</v>
      </c>
    </row>
    <row r="4930" spans="28:30" x14ac:dyDescent="0.3">
      <c r="AB4930" s="207" t="s">
        <v>1916</v>
      </c>
      <c r="AC4930" s="207" t="s">
        <v>4918</v>
      </c>
      <c r="AD4930" s="213">
        <v>8</v>
      </c>
    </row>
    <row r="4931" spans="28:30" x14ac:dyDescent="0.3">
      <c r="AB4931" s="207" t="s">
        <v>371</v>
      </c>
      <c r="AC4931" s="207" t="s">
        <v>4919</v>
      </c>
      <c r="AD4931" s="213">
        <v>8</v>
      </c>
    </row>
    <row r="4932" spans="28:30" x14ac:dyDescent="0.3">
      <c r="AB4932" s="207" t="s">
        <v>371</v>
      </c>
      <c r="AC4932" s="207" t="s">
        <v>4920</v>
      </c>
      <c r="AD4932" s="213">
        <v>8</v>
      </c>
    </row>
    <row r="4933" spans="28:30" x14ac:dyDescent="0.3">
      <c r="AB4933" s="207" t="s">
        <v>27</v>
      </c>
      <c r="AC4933" s="207" t="s">
        <v>4921</v>
      </c>
      <c r="AD4933" s="213">
        <v>8</v>
      </c>
    </row>
    <row r="4934" spans="28:30" x14ac:dyDescent="0.3">
      <c r="AB4934" s="207" t="s">
        <v>3843</v>
      </c>
      <c r="AC4934" s="207" t="s">
        <v>4922</v>
      </c>
      <c r="AD4934" s="213">
        <v>7</v>
      </c>
    </row>
    <row r="4935" spans="28:30" x14ac:dyDescent="0.3">
      <c r="AB4935" s="207" t="s">
        <v>371</v>
      </c>
      <c r="AC4935" s="207" t="s">
        <v>4923</v>
      </c>
      <c r="AD4935" s="213">
        <v>6</v>
      </c>
    </row>
    <row r="4936" spans="28:30" x14ac:dyDescent="0.3">
      <c r="AB4936" s="207" t="s">
        <v>371</v>
      </c>
      <c r="AC4936" s="207" t="s">
        <v>4924</v>
      </c>
      <c r="AD4936" s="213">
        <v>8</v>
      </c>
    </row>
    <row r="4937" spans="28:30" x14ac:dyDescent="0.3">
      <c r="AB4937" s="207" t="s">
        <v>1689</v>
      </c>
      <c r="AC4937" s="207" t="s">
        <v>4925</v>
      </c>
      <c r="AD4937" s="213">
        <v>8</v>
      </c>
    </row>
    <row r="4938" spans="28:30" x14ac:dyDescent="0.3">
      <c r="AB4938" s="207" t="s">
        <v>1689</v>
      </c>
      <c r="AC4938" s="207" t="s">
        <v>4926</v>
      </c>
      <c r="AD4938" s="213">
        <v>8</v>
      </c>
    </row>
    <row r="4939" spans="28:30" x14ac:dyDescent="0.3">
      <c r="AB4939" s="207" t="s">
        <v>1736</v>
      </c>
      <c r="AC4939" s="207" t="s">
        <v>2131</v>
      </c>
      <c r="AD4939" s="213">
        <v>8</v>
      </c>
    </row>
    <row r="4940" spans="28:30" x14ac:dyDescent="0.3">
      <c r="AB4940" s="207" t="s">
        <v>371</v>
      </c>
      <c r="AC4940" s="207" t="s">
        <v>4927</v>
      </c>
      <c r="AD4940" s="213">
        <v>8</v>
      </c>
    </row>
    <row r="4941" spans="28:30" x14ac:dyDescent="0.3">
      <c r="AB4941" s="207" t="s">
        <v>371</v>
      </c>
      <c r="AC4941" s="207" t="s">
        <v>4928</v>
      </c>
      <c r="AD4941" s="213">
        <v>8</v>
      </c>
    </row>
    <row r="4942" spans="28:30" x14ac:dyDescent="0.3">
      <c r="AB4942" s="207" t="s">
        <v>27</v>
      </c>
      <c r="AC4942" s="207" t="s">
        <v>4929</v>
      </c>
      <c r="AD4942" s="213">
        <v>8</v>
      </c>
    </row>
    <row r="4943" spans="28:30" x14ac:dyDescent="0.3">
      <c r="AB4943" s="207" t="s">
        <v>1640</v>
      </c>
      <c r="AC4943" s="207" t="s">
        <v>3402</v>
      </c>
      <c r="AD4943" s="213">
        <v>8</v>
      </c>
    </row>
    <row r="4944" spans="28:30" x14ac:dyDescent="0.3">
      <c r="AB4944" s="207" t="s">
        <v>1736</v>
      </c>
      <c r="AC4944" s="207" t="s">
        <v>1827</v>
      </c>
      <c r="AD4944" s="213">
        <v>7</v>
      </c>
    </row>
    <row r="4945" spans="28:30" x14ac:dyDescent="0.3">
      <c r="AB4945" s="207" t="s">
        <v>371</v>
      </c>
      <c r="AC4945" s="207" t="s">
        <v>4930</v>
      </c>
      <c r="AD4945" s="213">
        <v>6</v>
      </c>
    </row>
    <row r="4946" spans="28:30" x14ac:dyDescent="0.3">
      <c r="AB4946" s="207" t="s">
        <v>371</v>
      </c>
      <c r="AC4946" s="207" t="s">
        <v>4931</v>
      </c>
      <c r="AD4946" s="213">
        <v>8</v>
      </c>
    </row>
    <row r="4947" spans="28:30" x14ac:dyDescent="0.3">
      <c r="AB4947" s="207" t="s">
        <v>1736</v>
      </c>
      <c r="AC4947" s="207" t="s">
        <v>4932</v>
      </c>
      <c r="AD4947" s="213">
        <v>7</v>
      </c>
    </row>
    <row r="4948" spans="28:30" x14ac:dyDescent="0.3">
      <c r="AB4948" s="207" t="s">
        <v>204</v>
      </c>
      <c r="AC4948" s="207" t="s">
        <v>4933</v>
      </c>
      <c r="AD4948" s="213">
        <v>8</v>
      </c>
    </row>
    <row r="4949" spans="28:30" x14ac:dyDescent="0.3">
      <c r="AB4949" s="207" t="s">
        <v>215</v>
      </c>
      <c r="AC4949" s="207" t="s">
        <v>4934</v>
      </c>
      <c r="AD4949" s="213">
        <v>7</v>
      </c>
    </row>
    <row r="4950" spans="28:30" x14ac:dyDescent="0.3">
      <c r="AB4950" s="207" t="s">
        <v>1736</v>
      </c>
      <c r="AC4950" s="207" t="s">
        <v>4935</v>
      </c>
      <c r="AD4950" s="213">
        <v>7</v>
      </c>
    </row>
    <row r="4951" spans="28:30" x14ac:dyDescent="0.3">
      <c r="AB4951" s="207" t="s">
        <v>1949</v>
      </c>
      <c r="AC4951" s="207" t="s">
        <v>4936</v>
      </c>
      <c r="AD4951" s="213">
        <v>7</v>
      </c>
    </row>
    <row r="4952" spans="28:30" x14ac:dyDescent="0.3">
      <c r="AB4952" s="207" t="s">
        <v>1736</v>
      </c>
      <c r="AC4952" s="207" t="s">
        <v>4937</v>
      </c>
      <c r="AD4952" s="213">
        <v>8</v>
      </c>
    </row>
    <row r="4953" spans="28:30" x14ac:dyDescent="0.3">
      <c r="AB4953" s="207" t="s">
        <v>204</v>
      </c>
      <c r="AC4953" s="207" t="s">
        <v>4938</v>
      </c>
      <c r="AD4953" s="213">
        <v>8</v>
      </c>
    </row>
    <row r="4954" spans="28:30" x14ac:dyDescent="0.3">
      <c r="AB4954" s="207" t="s">
        <v>27</v>
      </c>
      <c r="AC4954" s="207" t="s">
        <v>4939</v>
      </c>
      <c r="AD4954" s="213">
        <v>8</v>
      </c>
    </row>
    <row r="4955" spans="28:30" x14ac:dyDescent="0.3">
      <c r="AB4955" s="207" t="s">
        <v>1689</v>
      </c>
      <c r="AC4955" s="207" t="s">
        <v>4940</v>
      </c>
      <c r="AD4955" s="213">
        <v>8</v>
      </c>
    </row>
    <row r="4956" spans="28:30" x14ac:dyDescent="0.3">
      <c r="AB4956" s="207" t="s">
        <v>1736</v>
      </c>
      <c r="AC4956" s="207" t="s">
        <v>4941</v>
      </c>
      <c r="AD4956" s="213">
        <v>7</v>
      </c>
    </row>
    <row r="4957" spans="28:30" x14ac:dyDescent="0.3">
      <c r="AB4957" s="207" t="s">
        <v>371</v>
      </c>
      <c r="AC4957" s="207" t="s">
        <v>4942</v>
      </c>
      <c r="AD4957" s="213">
        <v>8</v>
      </c>
    </row>
    <row r="4958" spans="28:30" x14ac:dyDescent="0.3">
      <c r="AB4958" s="207" t="s">
        <v>204</v>
      </c>
      <c r="AC4958" s="207" t="s">
        <v>4943</v>
      </c>
      <c r="AD4958" s="213">
        <v>8</v>
      </c>
    </row>
    <row r="4959" spans="28:30" x14ac:dyDescent="0.3">
      <c r="AB4959" s="207" t="s">
        <v>1736</v>
      </c>
      <c r="AC4959" s="207" t="s">
        <v>4944</v>
      </c>
      <c r="AD4959" s="213">
        <v>7</v>
      </c>
    </row>
    <row r="4960" spans="28:30" x14ac:dyDescent="0.3">
      <c r="AB4960" s="207" t="s">
        <v>371</v>
      </c>
      <c r="AC4960" s="207" t="s">
        <v>4945</v>
      </c>
      <c r="AD4960" s="213">
        <v>8</v>
      </c>
    </row>
    <row r="4961" spans="28:30" x14ac:dyDescent="0.3">
      <c r="AB4961" s="207" t="s">
        <v>54</v>
      </c>
      <c r="AC4961" s="207" t="s">
        <v>4946</v>
      </c>
      <c r="AD4961" s="213">
        <v>8</v>
      </c>
    </row>
    <row r="4962" spans="28:30" x14ac:dyDescent="0.3">
      <c r="AB4962" s="207" t="s">
        <v>1736</v>
      </c>
      <c r="AC4962" s="207" t="s">
        <v>1474</v>
      </c>
      <c r="AD4962" s="213">
        <v>8</v>
      </c>
    </row>
    <row r="4963" spans="28:30" x14ac:dyDescent="0.3">
      <c r="AB4963" s="207" t="s">
        <v>1736</v>
      </c>
      <c r="AC4963" s="207" t="s">
        <v>3598</v>
      </c>
      <c r="AD4963" s="213">
        <v>8</v>
      </c>
    </row>
    <row r="4964" spans="28:30" x14ac:dyDescent="0.3">
      <c r="AB4964" s="207" t="s">
        <v>1736</v>
      </c>
      <c r="AC4964" s="207" t="s">
        <v>4947</v>
      </c>
      <c r="AD4964" s="213">
        <v>8</v>
      </c>
    </row>
    <row r="4965" spans="28:30" x14ac:dyDescent="0.3">
      <c r="AB4965" s="207" t="s">
        <v>371</v>
      </c>
      <c r="AC4965" s="207" t="s">
        <v>4948</v>
      </c>
      <c r="AD4965" s="213">
        <v>6</v>
      </c>
    </row>
    <row r="4966" spans="28:30" x14ac:dyDescent="0.3">
      <c r="AB4966" s="207" t="s">
        <v>27</v>
      </c>
      <c r="AC4966" s="207" t="s">
        <v>4949</v>
      </c>
      <c r="AD4966" s="213">
        <v>8</v>
      </c>
    </row>
    <row r="4967" spans="28:30" x14ac:dyDescent="0.3">
      <c r="AB4967" s="207" t="s">
        <v>1640</v>
      </c>
      <c r="AC4967" s="207" t="s">
        <v>4950</v>
      </c>
      <c r="AD4967" s="213">
        <v>7</v>
      </c>
    </row>
    <row r="4968" spans="28:30" x14ac:dyDescent="0.3">
      <c r="AB4968" s="207" t="s">
        <v>1640</v>
      </c>
      <c r="AC4968" s="207" t="s">
        <v>4951</v>
      </c>
      <c r="AD4968" s="213">
        <v>7</v>
      </c>
    </row>
    <row r="4969" spans="28:30" x14ac:dyDescent="0.3">
      <c r="AB4969" s="207" t="s">
        <v>1916</v>
      </c>
      <c r="AC4969" s="207" t="s">
        <v>4952</v>
      </c>
      <c r="AD4969" s="213">
        <v>7</v>
      </c>
    </row>
    <row r="4970" spans="28:30" x14ac:dyDescent="0.3">
      <c r="AB4970" s="207" t="s">
        <v>1736</v>
      </c>
      <c r="AC4970" s="207" t="s">
        <v>1611</v>
      </c>
      <c r="AD4970" s="213">
        <v>7</v>
      </c>
    </row>
    <row r="4971" spans="28:30" x14ac:dyDescent="0.3">
      <c r="AB4971" s="207" t="s">
        <v>371</v>
      </c>
      <c r="AC4971" s="207" t="s">
        <v>4953</v>
      </c>
      <c r="AD4971" s="213">
        <v>8</v>
      </c>
    </row>
    <row r="4972" spans="28:30" x14ac:dyDescent="0.3">
      <c r="AB4972" s="207" t="s">
        <v>204</v>
      </c>
      <c r="AC4972" s="207" t="s">
        <v>4954</v>
      </c>
      <c r="AD4972" s="213">
        <v>8</v>
      </c>
    </row>
    <row r="4973" spans="28:30" x14ac:dyDescent="0.3">
      <c r="AB4973" s="207" t="s">
        <v>1916</v>
      </c>
      <c r="AC4973" s="207" t="s">
        <v>2229</v>
      </c>
      <c r="AD4973" s="213">
        <v>7</v>
      </c>
    </row>
    <row r="4974" spans="28:30" x14ac:dyDescent="0.3">
      <c r="AB4974" s="207" t="s">
        <v>371</v>
      </c>
      <c r="AC4974" s="207" t="s">
        <v>4955</v>
      </c>
      <c r="AD4974" s="213">
        <v>5</v>
      </c>
    </row>
    <row r="4975" spans="28:30" x14ac:dyDescent="0.3">
      <c r="AB4975" s="207" t="s">
        <v>54</v>
      </c>
      <c r="AC4975" s="207" t="s">
        <v>4956</v>
      </c>
      <c r="AD4975" s="213">
        <v>8</v>
      </c>
    </row>
    <row r="4976" spans="28:30" x14ac:dyDescent="0.3">
      <c r="AB4976" s="207" t="s">
        <v>247</v>
      </c>
      <c r="AC4976" s="207" t="s">
        <v>4957</v>
      </c>
      <c r="AD4976" s="213">
        <v>5</v>
      </c>
    </row>
    <row r="4977" spans="28:30" x14ac:dyDescent="0.3">
      <c r="AB4977" s="207" t="s">
        <v>1736</v>
      </c>
      <c r="AC4977" s="207" t="s">
        <v>4958</v>
      </c>
      <c r="AD4977" s="213">
        <v>7</v>
      </c>
    </row>
    <row r="4978" spans="28:30" x14ac:dyDescent="0.3">
      <c r="AB4978" s="207" t="s">
        <v>1736</v>
      </c>
      <c r="AC4978" s="207" t="s">
        <v>4959</v>
      </c>
      <c r="AD4978" s="213">
        <v>7</v>
      </c>
    </row>
    <row r="4979" spans="28:30" x14ac:dyDescent="0.3">
      <c r="AB4979" s="207" t="s">
        <v>1640</v>
      </c>
      <c r="AC4979" s="207" t="s">
        <v>4960</v>
      </c>
      <c r="AD4979" s="213">
        <v>8</v>
      </c>
    </row>
    <row r="4980" spans="28:30" x14ac:dyDescent="0.3">
      <c r="AB4980" s="207" t="s">
        <v>1916</v>
      </c>
      <c r="AC4980" s="207" t="s">
        <v>4961</v>
      </c>
      <c r="AD4980" s="213">
        <v>7</v>
      </c>
    </row>
    <row r="4981" spans="28:30" x14ac:dyDescent="0.3">
      <c r="AB4981" s="207" t="s">
        <v>204</v>
      </c>
      <c r="AC4981" s="207" t="s">
        <v>4962</v>
      </c>
      <c r="AD4981" s="213">
        <v>8</v>
      </c>
    </row>
    <row r="4982" spans="28:30" x14ac:dyDescent="0.3">
      <c r="AB4982" s="207" t="s">
        <v>1640</v>
      </c>
      <c r="AC4982" s="207" t="s">
        <v>4963</v>
      </c>
      <c r="AD4982" s="213">
        <v>8</v>
      </c>
    </row>
    <row r="4983" spans="28:30" x14ac:dyDescent="0.3">
      <c r="AB4983" s="207" t="s">
        <v>1640</v>
      </c>
      <c r="AC4983" s="207" t="s">
        <v>4964</v>
      </c>
      <c r="AD4983" s="213">
        <v>7</v>
      </c>
    </row>
    <row r="4984" spans="28:30" x14ac:dyDescent="0.3">
      <c r="AB4984" s="207" t="s">
        <v>371</v>
      </c>
      <c r="AC4984" s="207" t="s">
        <v>4965</v>
      </c>
      <c r="AD4984" s="213">
        <v>8</v>
      </c>
    </row>
    <row r="4985" spans="28:30" x14ac:dyDescent="0.3">
      <c r="AB4985" s="207" t="s">
        <v>1736</v>
      </c>
      <c r="AC4985" s="207" t="s">
        <v>4966</v>
      </c>
      <c r="AD4985" s="213">
        <v>7</v>
      </c>
    </row>
    <row r="4986" spans="28:30" x14ac:dyDescent="0.3">
      <c r="AB4986" s="207" t="s">
        <v>371</v>
      </c>
      <c r="AC4986" s="207" t="s">
        <v>4967</v>
      </c>
      <c r="AD4986" s="213">
        <v>8</v>
      </c>
    </row>
    <row r="4987" spans="28:30" x14ac:dyDescent="0.3">
      <c r="AB4987" s="207" t="s">
        <v>1736</v>
      </c>
      <c r="AC4987" s="207" t="s">
        <v>4968</v>
      </c>
      <c r="AD4987" s="213">
        <v>8</v>
      </c>
    </row>
    <row r="4988" spans="28:30" x14ac:dyDescent="0.3">
      <c r="AB4988" s="207" t="s">
        <v>371</v>
      </c>
      <c r="AC4988" s="207" t="s">
        <v>4969</v>
      </c>
      <c r="AD4988" s="213">
        <v>8</v>
      </c>
    </row>
    <row r="4989" spans="28:30" x14ac:dyDescent="0.3">
      <c r="AB4989" s="207" t="s">
        <v>1916</v>
      </c>
      <c r="AC4989" s="207" t="s">
        <v>4970</v>
      </c>
      <c r="AD4989" s="213">
        <v>7</v>
      </c>
    </row>
    <row r="4990" spans="28:30" x14ac:dyDescent="0.3">
      <c r="AB4990" s="207" t="s">
        <v>1916</v>
      </c>
      <c r="AC4990" s="207" t="s">
        <v>4971</v>
      </c>
      <c r="AD4990" s="213">
        <v>7</v>
      </c>
    </row>
    <row r="4991" spans="28:30" x14ac:dyDescent="0.3">
      <c r="AB4991" s="207" t="s">
        <v>371</v>
      </c>
      <c r="AC4991" s="207" t="s">
        <v>4972</v>
      </c>
      <c r="AD4991" s="213">
        <v>8</v>
      </c>
    </row>
    <row r="4992" spans="28:30" x14ac:dyDescent="0.3">
      <c r="AB4992" s="207" t="s">
        <v>1916</v>
      </c>
      <c r="AC4992" s="207" t="s">
        <v>4973</v>
      </c>
      <c r="AD4992" s="213">
        <v>7</v>
      </c>
    </row>
    <row r="4993" spans="28:30" x14ac:dyDescent="0.3">
      <c r="AB4993" s="207" t="s">
        <v>1916</v>
      </c>
      <c r="AC4993" s="207" t="s">
        <v>4974</v>
      </c>
      <c r="AD4993" s="213">
        <v>7</v>
      </c>
    </row>
    <row r="4994" spans="28:30" x14ac:dyDescent="0.3">
      <c r="AB4994" s="207" t="s">
        <v>2171</v>
      </c>
      <c r="AC4994" s="207" t="s">
        <v>4975</v>
      </c>
      <c r="AD4994" s="213">
        <v>8</v>
      </c>
    </row>
    <row r="4995" spans="28:30" x14ac:dyDescent="0.3">
      <c r="AB4995" s="207" t="s">
        <v>1640</v>
      </c>
      <c r="AC4995" s="207" t="s">
        <v>4976</v>
      </c>
      <c r="AD4995" s="213">
        <v>7</v>
      </c>
    </row>
    <row r="4996" spans="28:30" x14ac:dyDescent="0.3">
      <c r="AB4996" s="207" t="s">
        <v>1949</v>
      </c>
      <c r="AC4996" s="207" t="s">
        <v>4977</v>
      </c>
      <c r="AD4996" s="213">
        <v>7</v>
      </c>
    </row>
    <row r="4997" spans="28:30" x14ac:dyDescent="0.3">
      <c r="AB4997" s="207" t="s">
        <v>3843</v>
      </c>
      <c r="AC4997" s="207" t="s">
        <v>4978</v>
      </c>
      <c r="AD4997" s="213">
        <v>7</v>
      </c>
    </row>
    <row r="4998" spans="28:30" x14ac:dyDescent="0.3">
      <c r="AB4998" s="207" t="s">
        <v>3843</v>
      </c>
      <c r="AC4998" s="207" t="s">
        <v>4979</v>
      </c>
      <c r="AD4998" s="213">
        <v>7</v>
      </c>
    </row>
    <row r="4999" spans="28:30" x14ac:dyDescent="0.3">
      <c r="AB4999" s="207" t="s">
        <v>1916</v>
      </c>
      <c r="AC4999" s="207" t="s">
        <v>4980</v>
      </c>
      <c r="AD4999" s="213">
        <v>7</v>
      </c>
    </row>
    <row r="5000" spans="28:30" x14ac:dyDescent="0.3">
      <c r="AB5000" s="207" t="s">
        <v>2171</v>
      </c>
      <c r="AC5000" s="207" t="s">
        <v>4981</v>
      </c>
      <c r="AD5000" s="213">
        <v>8</v>
      </c>
    </row>
    <row r="5001" spans="28:30" x14ac:dyDescent="0.3">
      <c r="AB5001" s="207" t="s">
        <v>1916</v>
      </c>
      <c r="AC5001" s="207" t="s">
        <v>4982</v>
      </c>
      <c r="AD5001" s="213">
        <v>7</v>
      </c>
    </row>
    <row r="5002" spans="28:30" x14ac:dyDescent="0.3">
      <c r="AB5002" s="207" t="s">
        <v>1736</v>
      </c>
      <c r="AC5002" s="207" t="s">
        <v>4983</v>
      </c>
      <c r="AD5002" s="213">
        <v>8</v>
      </c>
    </row>
    <row r="5003" spans="28:30" x14ac:dyDescent="0.3">
      <c r="AB5003" s="207" t="s">
        <v>1916</v>
      </c>
      <c r="AC5003" s="207" t="s">
        <v>4984</v>
      </c>
      <c r="AD5003" s="213">
        <v>7</v>
      </c>
    </row>
    <row r="5004" spans="28:30" x14ac:dyDescent="0.3">
      <c r="AB5004" s="207" t="s">
        <v>1951</v>
      </c>
      <c r="AC5004" s="207" t="s">
        <v>4985</v>
      </c>
      <c r="AD5004" s="213">
        <v>6</v>
      </c>
    </row>
    <row r="5005" spans="28:30" x14ac:dyDescent="0.3">
      <c r="AB5005" s="207" t="s">
        <v>371</v>
      </c>
      <c r="AC5005" s="207" t="s">
        <v>4986</v>
      </c>
      <c r="AD5005" s="213">
        <v>8</v>
      </c>
    </row>
    <row r="5006" spans="28:30" x14ac:dyDescent="0.3">
      <c r="AB5006" s="207" t="s">
        <v>1916</v>
      </c>
      <c r="AC5006" s="207" t="s">
        <v>4237</v>
      </c>
      <c r="AD5006" s="213">
        <v>7</v>
      </c>
    </row>
    <row r="5007" spans="28:30" x14ac:dyDescent="0.3">
      <c r="AB5007" s="207" t="s">
        <v>371</v>
      </c>
      <c r="AC5007" s="207" t="s">
        <v>4987</v>
      </c>
      <c r="AD5007" s="213">
        <v>8</v>
      </c>
    </row>
    <row r="5008" spans="28:30" x14ac:dyDescent="0.3">
      <c r="AB5008" s="207" t="s">
        <v>1736</v>
      </c>
      <c r="AC5008" s="207" t="s">
        <v>4988</v>
      </c>
      <c r="AD5008" s="213">
        <v>8</v>
      </c>
    </row>
    <row r="5009" spans="28:30" x14ac:dyDescent="0.3">
      <c r="AB5009" s="207" t="s">
        <v>371</v>
      </c>
      <c r="AC5009" s="207" t="s">
        <v>4989</v>
      </c>
      <c r="AD5009" s="213">
        <v>8</v>
      </c>
    </row>
    <row r="5010" spans="28:30" x14ac:dyDescent="0.3">
      <c r="AB5010" s="207" t="s">
        <v>1916</v>
      </c>
      <c r="AC5010" s="207" t="s">
        <v>4990</v>
      </c>
      <c r="AD5010" s="213">
        <v>7</v>
      </c>
    </row>
    <row r="5011" spans="28:30" x14ac:dyDescent="0.3">
      <c r="AB5011" s="207" t="s">
        <v>371</v>
      </c>
      <c r="AC5011" s="207" t="s">
        <v>4991</v>
      </c>
      <c r="AD5011" s="213">
        <v>8</v>
      </c>
    </row>
    <row r="5012" spans="28:30" x14ac:dyDescent="0.3">
      <c r="AB5012" s="207" t="s">
        <v>3843</v>
      </c>
      <c r="AC5012" s="207" t="s">
        <v>4992</v>
      </c>
      <c r="AD5012" s="213">
        <v>7</v>
      </c>
    </row>
    <row r="5013" spans="28:30" x14ac:dyDescent="0.3">
      <c r="AB5013" s="207" t="s">
        <v>371</v>
      </c>
      <c r="AC5013" s="207" t="s">
        <v>4993</v>
      </c>
      <c r="AD5013" s="213">
        <v>8</v>
      </c>
    </row>
    <row r="5014" spans="28:30" x14ac:dyDescent="0.3">
      <c r="AB5014" s="207" t="s">
        <v>371</v>
      </c>
      <c r="AC5014" s="207" t="s">
        <v>4994</v>
      </c>
      <c r="AD5014" s="213">
        <v>8</v>
      </c>
    </row>
    <row r="5015" spans="28:30" x14ac:dyDescent="0.3">
      <c r="AB5015" s="207" t="s">
        <v>1916</v>
      </c>
      <c r="AC5015" s="207" t="s">
        <v>4995</v>
      </c>
      <c r="AD5015" s="213">
        <v>7</v>
      </c>
    </row>
    <row r="5016" spans="28:30" x14ac:dyDescent="0.3">
      <c r="AB5016" s="207" t="s">
        <v>371</v>
      </c>
      <c r="AC5016" s="207" t="s">
        <v>4996</v>
      </c>
      <c r="AD5016" s="213">
        <v>7</v>
      </c>
    </row>
    <row r="5017" spans="28:30" x14ac:dyDescent="0.3">
      <c r="AB5017" s="207" t="s">
        <v>215</v>
      </c>
      <c r="AC5017" s="207" t="s">
        <v>4997</v>
      </c>
      <c r="AD5017" s="213">
        <v>7</v>
      </c>
    </row>
    <row r="5018" spans="28:30" x14ac:dyDescent="0.3">
      <c r="AB5018" s="207" t="s">
        <v>3843</v>
      </c>
      <c r="AC5018" s="207" t="s">
        <v>4998</v>
      </c>
      <c r="AD5018" s="213">
        <v>8</v>
      </c>
    </row>
    <row r="5019" spans="28:30" x14ac:dyDescent="0.3">
      <c r="AB5019" s="207" t="s">
        <v>1640</v>
      </c>
      <c r="AC5019" s="207" t="s">
        <v>2289</v>
      </c>
      <c r="AD5019" s="213">
        <v>8</v>
      </c>
    </row>
    <row r="5020" spans="28:30" x14ac:dyDescent="0.3">
      <c r="AB5020" s="207" t="s">
        <v>1916</v>
      </c>
      <c r="AC5020" s="207" t="s">
        <v>4999</v>
      </c>
      <c r="AD5020" s="213">
        <v>7</v>
      </c>
    </row>
    <row r="5021" spans="28:30" x14ac:dyDescent="0.3">
      <c r="AB5021" s="207" t="s">
        <v>1949</v>
      </c>
      <c r="AC5021" s="207" t="s">
        <v>5000</v>
      </c>
      <c r="AD5021" s="213">
        <v>7</v>
      </c>
    </row>
    <row r="5022" spans="28:30" x14ac:dyDescent="0.3">
      <c r="AB5022" s="207" t="s">
        <v>371</v>
      </c>
      <c r="AC5022" s="207" t="s">
        <v>5001</v>
      </c>
      <c r="AD5022" s="213">
        <v>8</v>
      </c>
    </row>
    <row r="5023" spans="28:30" x14ac:dyDescent="0.3">
      <c r="AB5023" s="207" t="s">
        <v>27</v>
      </c>
      <c r="AC5023" s="207" t="s">
        <v>5002</v>
      </c>
      <c r="AD5023" s="213">
        <v>8</v>
      </c>
    </row>
    <row r="5024" spans="28:30" x14ac:dyDescent="0.3">
      <c r="AB5024" s="207" t="s">
        <v>3977</v>
      </c>
      <c r="AC5024" s="207" t="s">
        <v>5003</v>
      </c>
      <c r="AD5024" s="213">
        <v>8</v>
      </c>
    </row>
    <row r="5025" spans="28:30" x14ac:dyDescent="0.3">
      <c r="AB5025" s="207" t="s">
        <v>204</v>
      </c>
      <c r="AC5025" s="207" t="s">
        <v>5004</v>
      </c>
      <c r="AD5025" s="213">
        <v>8</v>
      </c>
    </row>
    <row r="5026" spans="28:30" x14ac:dyDescent="0.3">
      <c r="AB5026" s="207" t="s">
        <v>1949</v>
      </c>
      <c r="AC5026" s="207" t="s">
        <v>5005</v>
      </c>
      <c r="AD5026" s="213">
        <v>7</v>
      </c>
    </row>
    <row r="5027" spans="28:30" x14ac:dyDescent="0.3">
      <c r="AB5027" s="207" t="s">
        <v>371</v>
      </c>
      <c r="AC5027" s="207" t="s">
        <v>5006</v>
      </c>
      <c r="AD5027" s="213">
        <v>6</v>
      </c>
    </row>
    <row r="5028" spans="28:30" x14ac:dyDescent="0.3">
      <c r="AB5028" s="207" t="s">
        <v>1916</v>
      </c>
      <c r="AC5028" s="207" t="s">
        <v>5007</v>
      </c>
      <c r="AD5028" s="213">
        <v>7</v>
      </c>
    </row>
    <row r="5029" spans="28:30" x14ac:dyDescent="0.3">
      <c r="AB5029" s="207" t="s">
        <v>27</v>
      </c>
      <c r="AC5029" s="207" t="s">
        <v>521</v>
      </c>
      <c r="AD5029" s="213">
        <v>8</v>
      </c>
    </row>
    <row r="5030" spans="28:30" x14ac:dyDescent="0.3">
      <c r="AB5030" s="207" t="s">
        <v>3843</v>
      </c>
      <c r="AC5030" s="207" t="s">
        <v>5008</v>
      </c>
      <c r="AD5030" s="213">
        <v>7</v>
      </c>
    </row>
    <row r="5031" spans="28:30" x14ac:dyDescent="0.3">
      <c r="AB5031" s="207" t="s">
        <v>371</v>
      </c>
      <c r="AC5031" s="207" t="s">
        <v>5009</v>
      </c>
      <c r="AD5031" s="213">
        <v>7</v>
      </c>
    </row>
    <row r="5032" spans="28:30" x14ac:dyDescent="0.3">
      <c r="AB5032" s="207" t="s">
        <v>1916</v>
      </c>
      <c r="AC5032" s="207" t="s">
        <v>5010</v>
      </c>
      <c r="AD5032" s="213">
        <v>7</v>
      </c>
    </row>
    <row r="5033" spans="28:30" x14ac:dyDescent="0.3">
      <c r="AB5033" s="207" t="s">
        <v>2158</v>
      </c>
      <c r="AC5033" s="207" t="s">
        <v>1287</v>
      </c>
      <c r="AD5033" s="213">
        <v>7</v>
      </c>
    </row>
    <row r="5034" spans="28:30" x14ac:dyDescent="0.3">
      <c r="AB5034" s="207" t="s">
        <v>1916</v>
      </c>
      <c r="AC5034" s="207" t="s">
        <v>5011</v>
      </c>
      <c r="AD5034" s="213">
        <v>7</v>
      </c>
    </row>
    <row r="5035" spans="28:30" x14ac:dyDescent="0.3">
      <c r="AB5035" s="207" t="s">
        <v>1949</v>
      </c>
      <c r="AC5035" s="207" t="s">
        <v>5012</v>
      </c>
      <c r="AD5035" s="213">
        <v>7</v>
      </c>
    </row>
    <row r="5036" spans="28:30" x14ac:dyDescent="0.3">
      <c r="AB5036" s="207" t="s">
        <v>215</v>
      </c>
      <c r="AC5036" s="207" t="s">
        <v>5013</v>
      </c>
      <c r="AD5036" s="213">
        <v>8</v>
      </c>
    </row>
    <row r="5037" spans="28:30" x14ac:dyDescent="0.3">
      <c r="AB5037" s="207" t="s">
        <v>27</v>
      </c>
      <c r="AC5037" s="207" t="s">
        <v>5014</v>
      </c>
      <c r="AD5037" s="213">
        <v>8</v>
      </c>
    </row>
    <row r="5038" spans="28:30" x14ac:dyDescent="0.3">
      <c r="AB5038" s="207" t="s">
        <v>1949</v>
      </c>
      <c r="AC5038" s="207" t="s">
        <v>5015</v>
      </c>
      <c r="AD5038" s="213">
        <v>7</v>
      </c>
    </row>
    <row r="5039" spans="28:30" x14ac:dyDescent="0.3">
      <c r="AB5039" s="207" t="s">
        <v>371</v>
      </c>
      <c r="AC5039" s="207" t="s">
        <v>5016</v>
      </c>
      <c r="AD5039" s="213">
        <v>7</v>
      </c>
    </row>
    <row r="5040" spans="28:30" x14ac:dyDescent="0.3">
      <c r="AB5040" s="207" t="s">
        <v>27</v>
      </c>
      <c r="AC5040" s="207" t="s">
        <v>5017</v>
      </c>
      <c r="AD5040" s="213">
        <v>8</v>
      </c>
    </row>
    <row r="5041" spans="28:30" x14ac:dyDescent="0.3">
      <c r="AB5041" s="207" t="s">
        <v>2158</v>
      </c>
      <c r="AC5041" s="207" t="s">
        <v>5018</v>
      </c>
      <c r="AD5041" s="213">
        <v>7</v>
      </c>
    </row>
    <row r="5042" spans="28:30" x14ac:dyDescent="0.3">
      <c r="AB5042" s="207" t="s">
        <v>27</v>
      </c>
      <c r="AC5042" s="207" t="s">
        <v>5019</v>
      </c>
      <c r="AD5042" s="213">
        <v>8</v>
      </c>
    </row>
    <row r="5043" spans="28:30" x14ac:dyDescent="0.3">
      <c r="AB5043" s="207" t="s">
        <v>3845</v>
      </c>
      <c r="AC5043" s="207" t="s">
        <v>5020</v>
      </c>
      <c r="AD5043" s="213">
        <v>7</v>
      </c>
    </row>
    <row r="5044" spans="28:30" x14ac:dyDescent="0.3">
      <c r="AB5044" s="207" t="s">
        <v>3843</v>
      </c>
      <c r="AC5044" s="207" t="s">
        <v>5021</v>
      </c>
      <c r="AD5044" s="213">
        <v>7</v>
      </c>
    </row>
    <row r="5045" spans="28:30" x14ac:dyDescent="0.3">
      <c r="AB5045" s="207" t="s">
        <v>371</v>
      </c>
      <c r="AC5045" s="207" t="s">
        <v>5022</v>
      </c>
      <c r="AD5045" s="213">
        <v>8</v>
      </c>
    </row>
    <row r="5046" spans="28:30" x14ac:dyDescent="0.3">
      <c r="AB5046" s="207" t="s">
        <v>371</v>
      </c>
      <c r="AC5046" s="207" t="s">
        <v>5023</v>
      </c>
      <c r="AD5046" s="213">
        <v>6</v>
      </c>
    </row>
    <row r="5047" spans="28:30" x14ac:dyDescent="0.3">
      <c r="AB5047" s="207" t="s">
        <v>371</v>
      </c>
      <c r="AC5047" s="207" t="s">
        <v>5024</v>
      </c>
      <c r="AD5047" s="213">
        <v>8</v>
      </c>
    </row>
    <row r="5048" spans="28:30" x14ac:dyDescent="0.3">
      <c r="AB5048" s="207" t="s">
        <v>371</v>
      </c>
      <c r="AC5048" s="207" t="s">
        <v>5025</v>
      </c>
      <c r="AD5048" s="213">
        <v>6</v>
      </c>
    </row>
    <row r="5049" spans="28:30" x14ac:dyDescent="0.3">
      <c r="AB5049" s="207" t="s">
        <v>3843</v>
      </c>
      <c r="AC5049" s="207" t="s">
        <v>5026</v>
      </c>
      <c r="AD5049" s="213">
        <v>7</v>
      </c>
    </row>
    <row r="5050" spans="28:30" x14ac:dyDescent="0.3">
      <c r="AB5050" s="207" t="s">
        <v>27</v>
      </c>
      <c r="AC5050" s="207" t="s">
        <v>5027</v>
      </c>
      <c r="AD5050" s="213">
        <v>8</v>
      </c>
    </row>
    <row r="5051" spans="28:30" x14ac:dyDescent="0.3">
      <c r="AB5051" s="207" t="s">
        <v>1916</v>
      </c>
      <c r="AC5051" s="207" t="s">
        <v>5028</v>
      </c>
      <c r="AD5051" s="213">
        <v>7</v>
      </c>
    </row>
    <row r="5052" spans="28:30" x14ac:dyDescent="0.3">
      <c r="AB5052" s="207" t="s">
        <v>1949</v>
      </c>
      <c r="AC5052" s="207" t="s">
        <v>5029</v>
      </c>
      <c r="AD5052" s="213">
        <v>7</v>
      </c>
    </row>
    <row r="5053" spans="28:30" x14ac:dyDescent="0.3">
      <c r="AB5053" s="207" t="s">
        <v>1949</v>
      </c>
      <c r="AC5053" s="207" t="s">
        <v>5030</v>
      </c>
      <c r="AD5053" s="213">
        <v>7</v>
      </c>
    </row>
    <row r="5054" spans="28:30" x14ac:dyDescent="0.3">
      <c r="AB5054" s="207" t="s">
        <v>27</v>
      </c>
      <c r="AC5054" s="207" t="s">
        <v>5031</v>
      </c>
      <c r="AD5054" s="213">
        <v>8</v>
      </c>
    </row>
    <row r="5055" spans="28:30" x14ac:dyDescent="0.3">
      <c r="AB5055" s="207" t="s">
        <v>371</v>
      </c>
      <c r="AC5055" s="207" t="s">
        <v>5032</v>
      </c>
      <c r="AD5055" s="213">
        <v>7</v>
      </c>
    </row>
    <row r="5056" spans="28:30" x14ac:dyDescent="0.3">
      <c r="AB5056" s="207" t="s">
        <v>204</v>
      </c>
      <c r="AC5056" s="207" t="s">
        <v>5033</v>
      </c>
      <c r="AD5056" s="213">
        <v>8</v>
      </c>
    </row>
    <row r="5057" spans="28:30" x14ac:dyDescent="0.3">
      <c r="AB5057" s="207" t="s">
        <v>1916</v>
      </c>
      <c r="AC5057" s="207" t="s">
        <v>5034</v>
      </c>
      <c r="AD5057" s="213">
        <v>7</v>
      </c>
    </row>
    <row r="5058" spans="28:30" x14ac:dyDescent="0.3">
      <c r="AB5058" s="207" t="s">
        <v>215</v>
      </c>
      <c r="AC5058" s="207" t="s">
        <v>5035</v>
      </c>
      <c r="AD5058" s="213">
        <v>7</v>
      </c>
    </row>
    <row r="5059" spans="28:30" x14ac:dyDescent="0.3">
      <c r="AB5059" s="207" t="s">
        <v>1916</v>
      </c>
      <c r="AC5059" s="207" t="s">
        <v>5036</v>
      </c>
      <c r="AD5059" s="213">
        <v>7</v>
      </c>
    </row>
    <row r="5060" spans="28:30" x14ac:dyDescent="0.3">
      <c r="AB5060" s="207" t="s">
        <v>2171</v>
      </c>
      <c r="AC5060" s="207" t="s">
        <v>5037</v>
      </c>
      <c r="AD5060" s="213">
        <v>8</v>
      </c>
    </row>
    <row r="5061" spans="28:30" x14ac:dyDescent="0.3">
      <c r="AB5061" s="207" t="s">
        <v>371</v>
      </c>
      <c r="AC5061" s="207" t="s">
        <v>5038</v>
      </c>
      <c r="AD5061" s="213">
        <v>6</v>
      </c>
    </row>
    <row r="5062" spans="28:30" x14ac:dyDescent="0.3">
      <c r="AB5062" s="207" t="s">
        <v>204</v>
      </c>
      <c r="AC5062" s="207" t="s">
        <v>5039</v>
      </c>
      <c r="AD5062" s="213">
        <v>8</v>
      </c>
    </row>
    <row r="5063" spans="28:30" x14ac:dyDescent="0.3">
      <c r="AB5063" s="207" t="s">
        <v>215</v>
      </c>
      <c r="AC5063" s="207" t="s">
        <v>3098</v>
      </c>
      <c r="AD5063" s="213">
        <v>7</v>
      </c>
    </row>
    <row r="5064" spans="28:30" x14ac:dyDescent="0.3">
      <c r="AB5064" s="207" t="s">
        <v>1949</v>
      </c>
      <c r="AC5064" s="207" t="s">
        <v>5040</v>
      </c>
      <c r="AD5064" s="213">
        <v>8</v>
      </c>
    </row>
    <row r="5065" spans="28:30" x14ac:dyDescent="0.3">
      <c r="AB5065" s="207" t="s">
        <v>3843</v>
      </c>
      <c r="AC5065" s="207" t="s">
        <v>5041</v>
      </c>
      <c r="AD5065" s="213">
        <v>7</v>
      </c>
    </row>
    <row r="5066" spans="28:30" x14ac:dyDescent="0.3">
      <c r="AB5066" s="207" t="s">
        <v>1949</v>
      </c>
      <c r="AC5066" s="207" t="s">
        <v>5042</v>
      </c>
      <c r="AD5066" s="213">
        <v>7</v>
      </c>
    </row>
    <row r="5067" spans="28:30" x14ac:dyDescent="0.3">
      <c r="AB5067" s="207" t="s">
        <v>1916</v>
      </c>
      <c r="AC5067" s="207" t="s">
        <v>5043</v>
      </c>
      <c r="AD5067" s="213">
        <v>7</v>
      </c>
    </row>
    <row r="5068" spans="28:30" x14ac:dyDescent="0.3">
      <c r="AB5068" s="207" t="s">
        <v>1916</v>
      </c>
      <c r="AC5068" s="207" t="s">
        <v>5044</v>
      </c>
      <c r="AD5068" s="213">
        <v>7</v>
      </c>
    </row>
    <row r="5069" spans="28:30" x14ac:dyDescent="0.3">
      <c r="AB5069" s="207" t="s">
        <v>27</v>
      </c>
      <c r="AC5069" s="207" t="s">
        <v>5045</v>
      </c>
      <c r="AD5069" s="213">
        <v>8</v>
      </c>
    </row>
    <row r="5070" spans="28:30" x14ac:dyDescent="0.3">
      <c r="AB5070" s="207" t="s">
        <v>371</v>
      </c>
      <c r="AC5070" s="207" t="s">
        <v>1921</v>
      </c>
      <c r="AD5070" s="213">
        <v>8</v>
      </c>
    </row>
    <row r="5071" spans="28:30" x14ac:dyDescent="0.3">
      <c r="AB5071" s="207" t="s">
        <v>1949</v>
      </c>
      <c r="AC5071" s="207" t="s">
        <v>5046</v>
      </c>
      <c r="AD5071" s="213">
        <v>8</v>
      </c>
    </row>
    <row r="5072" spans="28:30" x14ac:dyDescent="0.3">
      <c r="AB5072" s="207" t="s">
        <v>1916</v>
      </c>
      <c r="AC5072" s="207" t="s">
        <v>2917</v>
      </c>
      <c r="AD5072" s="213">
        <v>7</v>
      </c>
    </row>
    <row r="5073" spans="28:30" x14ac:dyDescent="0.3">
      <c r="AB5073" s="207" t="s">
        <v>27</v>
      </c>
      <c r="AC5073" s="207" t="s">
        <v>5046</v>
      </c>
      <c r="AD5073" s="213">
        <v>8</v>
      </c>
    </row>
    <row r="5074" spans="28:30" x14ac:dyDescent="0.3">
      <c r="AB5074" s="207" t="s">
        <v>2158</v>
      </c>
      <c r="AC5074" s="207" t="s">
        <v>5047</v>
      </c>
      <c r="AD5074" s="213">
        <v>7</v>
      </c>
    </row>
    <row r="5075" spans="28:30" x14ac:dyDescent="0.3">
      <c r="AB5075" s="207" t="s">
        <v>27</v>
      </c>
      <c r="AC5075" s="207" t="s">
        <v>5048</v>
      </c>
      <c r="AD5075" s="213">
        <v>8</v>
      </c>
    </row>
    <row r="5076" spans="28:30" x14ac:dyDescent="0.3">
      <c r="AB5076" s="207" t="s">
        <v>1949</v>
      </c>
      <c r="AC5076" s="207" t="s">
        <v>5049</v>
      </c>
      <c r="AD5076" s="213">
        <v>8</v>
      </c>
    </row>
    <row r="5077" spans="28:30" x14ac:dyDescent="0.3">
      <c r="AB5077" s="207" t="s">
        <v>1916</v>
      </c>
      <c r="AC5077" s="207" t="s">
        <v>5050</v>
      </c>
      <c r="AD5077" s="213">
        <v>7</v>
      </c>
    </row>
    <row r="5078" spans="28:30" x14ac:dyDescent="0.3">
      <c r="AB5078" s="207" t="s">
        <v>27</v>
      </c>
      <c r="AC5078" s="207" t="s">
        <v>5051</v>
      </c>
      <c r="AD5078" s="213">
        <v>8</v>
      </c>
    </row>
    <row r="5079" spans="28:30" x14ac:dyDescent="0.3">
      <c r="AB5079" s="207" t="s">
        <v>1640</v>
      </c>
      <c r="AC5079" s="207" t="s">
        <v>2088</v>
      </c>
      <c r="AD5079" s="213">
        <v>8</v>
      </c>
    </row>
    <row r="5080" spans="28:30" x14ac:dyDescent="0.3">
      <c r="AB5080" s="207" t="s">
        <v>204</v>
      </c>
      <c r="AC5080" s="207" t="s">
        <v>5052</v>
      </c>
      <c r="AD5080" s="213">
        <v>8</v>
      </c>
    </row>
    <row r="5081" spans="28:30" x14ac:dyDescent="0.3">
      <c r="AB5081" s="207" t="s">
        <v>1916</v>
      </c>
      <c r="AC5081" s="207" t="s">
        <v>3999</v>
      </c>
      <c r="AD5081" s="213">
        <v>7</v>
      </c>
    </row>
    <row r="5082" spans="28:30" x14ac:dyDescent="0.3">
      <c r="AB5082" s="207" t="s">
        <v>1949</v>
      </c>
      <c r="AC5082" s="207" t="s">
        <v>5867</v>
      </c>
      <c r="AD5082" s="213">
        <v>8</v>
      </c>
    </row>
    <row r="5083" spans="28:30" x14ac:dyDescent="0.3">
      <c r="AB5083" s="207" t="s">
        <v>371</v>
      </c>
      <c r="AC5083" s="207" t="s">
        <v>5053</v>
      </c>
      <c r="AD5083" s="213">
        <v>8</v>
      </c>
    </row>
    <row r="5084" spans="28:30" x14ac:dyDescent="0.3">
      <c r="AB5084" s="207" t="s">
        <v>1949</v>
      </c>
      <c r="AC5084" s="207" t="s">
        <v>5054</v>
      </c>
      <c r="AD5084" s="213">
        <v>8</v>
      </c>
    </row>
    <row r="5085" spans="28:30" x14ac:dyDescent="0.3">
      <c r="AB5085" s="207" t="s">
        <v>27</v>
      </c>
      <c r="AC5085" s="207" t="s">
        <v>4080</v>
      </c>
      <c r="AD5085" s="213">
        <v>8</v>
      </c>
    </row>
    <row r="5086" spans="28:30" x14ac:dyDescent="0.3">
      <c r="AB5086" s="207" t="s">
        <v>3845</v>
      </c>
      <c r="AC5086" s="207" t="s">
        <v>5055</v>
      </c>
      <c r="AD5086" s="213">
        <v>8</v>
      </c>
    </row>
    <row r="5087" spans="28:30" x14ac:dyDescent="0.3">
      <c r="AB5087" s="207" t="s">
        <v>1949</v>
      </c>
      <c r="AC5087" s="207" t="s">
        <v>5056</v>
      </c>
      <c r="AD5087" s="213">
        <v>8</v>
      </c>
    </row>
    <row r="5088" spans="28:30" x14ac:dyDescent="0.3">
      <c r="AB5088" s="207" t="s">
        <v>203</v>
      </c>
      <c r="AC5088" s="207" t="s">
        <v>5057</v>
      </c>
      <c r="AD5088" s="213">
        <v>8</v>
      </c>
    </row>
    <row r="5089" spans="28:30" x14ac:dyDescent="0.3">
      <c r="AB5089" s="207" t="s">
        <v>1916</v>
      </c>
      <c r="AC5089" s="207" t="s">
        <v>5058</v>
      </c>
      <c r="AD5089" s="213">
        <v>7</v>
      </c>
    </row>
    <row r="5090" spans="28:30" x14ac:dyDescent="0.3">
      <c r="AB5090" s="207" t="s">
        <v>1949</v>
      </c>
      <c r="AC5090" s="207" t="s">
        <v>5059</v>
      </c>
      <c r="AD5090" s="213">
        <v>8</v>
      </c>
    </row>
    <row r="5091" spans="28:30" x14ac:dyDescent="0.3">
      <c r="AB5091" s="207" t="s">
        <v>3845</v>
      </c>
      <c r="AC5091" s="207" t="s">
        <v>5060</v>
      </c>
      <c r="AD5091" s="213">
        <v>7</v>
      </c>
    </row>
    <row r="5092" spans="28:30" x14ac:dyDescent="0.3">
      <c r="AB5092" s="207" t="s">
        <v>3843</v>
      </c>
      <c r="AC5092" s="207" t="s">
        <v>5061</v>
      </c>
      <c r="AD5092" s="213">
        <v>7</v>
      </c>
    </row>
    <row r="5093" spans="28:30" x14ac:dyDescent="0.3">
      <c r="AB5093" s="207" t="s">
        <v>1916</v>
      </c>
      <c r="AC5093" s="207" t="s">
        <v>5062</v>
      </c>
      <c r="AD5093" s="213">
        <v>7</v>
      </c>
    </row>
    <row r="5094" spans="28:30" x14ac:dyDescent="0.3">
      <c r="AB5094" s="207" t="s">
        <v>2158</v>
      </c>
      <c r="AC5094" s="207" t="s">
        <v>5063</v>
      </c>
      <c r="AD5094" s="213">
        <v>5</v>
      </c>
    </row>
    <row r="5095" spans="28:30" x14ac:dyDescent="0.3">
      <c r="AB5095" s="207" t="s">
        <v>3843</v>
      </c>
      <c r="AC5095" s="207" t="s">
        <v>5064</v>
      </c>
      <c r="AD5095" s="213">
        <v>7</v>
      </c>
    </row>
    <row r="5096" spans="28:30" x14ac:dyDescent="0.3">
      <c r="AB5096" s="207" t="s">
        <v>204</v>
      </c>
      <c r="AC5096" s="207" t="s">
        <v>5065</v>
      </c>
      <c r="AD5096" s="213">
        <v>8</v>
      </c>
    </row>
    <row r="5097" spans="28:30" x14ac:dyDescent="0.3">
      <c r="AB5097" s="207" t="s">
        <v>1916</v>
      </c>
      <c r="AC5097" s="207" t="s">
        <v>5066</v>
      </c>
      <c r="AD5097" s="213">
        <v>7</v>
      </c>
    </row>
    <row r="5098" spans="28:30" x14ac:dyDescent="0.3">
      <c r="AB5098" s="207" t="s">
        <v>215</v>
      </c>
      <c r="AC5098" s="207" t="s">
        <v>5067</v>
      </c>
      <c r="AD5098" s="213">
        <v>6</v>
      </c>
    </row>
    <row r="5099" spans="28:30" x14ac:dyDescent="0.3">
      <c r="AB5099" s="207" t="s">
        <v>1916</v>
      </c>
      <c r="AC5099" s="207" t="s">
        <v>5068</v>
      </c>
      <c r="AD5099" s="213">
        <v>7</v>
      </c>
    </row>
    <row r="5100" spans="28:30" x14ac:dyDescent="0.3">
      <c r="AB5100" s="207" t="s">
        <v>2158</v>
      </c>
      <c r="AC5100" s="207" t="s">
        <v>5069</v>
      </c>
      <c r="AD5100" s="213">
        <v>5</v>
      </c>
    </row>
    <row r="5101" spans="28:30" x14ac:dyDescent="0.3">
      <c r="AB5101" s="207" t="s">
        <v>2171</v>
      </c>
      <c r="AC5101" s="207" t="s">
        <v>5070</v>
      </c>
      <c r="AD5101" s="213">
        <v>8</v>
      </c>
    </row>
    <row r="5102" spans="28:30" x14ac:dyDescent="0.3">
      <c r="AB5102" s="207" t="s">
        <v>2158</v>
      </c>
      <c r="AC5102" s="207" t="s">
        <v>5071</v>
      </c>
      <c r="AD5102" s="213">
        <v>8</v>
      </c>
    </row>
    <row r="5103" spans="28:30" x14ac:dyDescent="0.3">
      <c r="AB5103" s="207" t="s">
        <v>3845</v>
      </c>
      <c r="AC5103" s="207" t="s">
        <v>5072</v>
      </c>
      <c r="AD5103" s="213">
        <v>8</v>
      </c>
    </row>
    <row r="5104" spans="28:30" x14ac:dyDescent="0.3">
      <c r="AB5104" s="207" t="s">
        <v>1916</v>
      </c>
      <c r="AC5104" s="207" t="s">
        <v>5073</v>
      </c>
      <c r="AD5104" s="213">
        <v>7</v>
      </c>
    </row>
    <row r="5105" spans="28:30" x14ac:dyDescent="0.3">
      <c r="AB5105" s="207" t="s">
        <v>2158</v>
      </c>
      <c r="AC5105" s="207" t="s">
        <v>5074</v>
      </c>
      <c r="AD5105" s="213">
        <v>7</v>
      </c>
    </row>
    <row r="5106" spans="28:30" x14ac:dyDescent="0.3">
      <c r="AB5106" s="207" t="s">
        <v>371</v>
      </c>
      <c r="AC5106" s="207" t="s">
        <v>5075</v>
      </c>
      <c r="AD5106" s="213">
        <v>8</v>
      </c>
    </row>
    <row r="5107" spans="28:30" x14ac:dyDescent="0.3">
      <c r="AB5107" s="207" t="s">
        <v>2171</v>
      </c>
      <c r="AC5107" s="207" t="s">
        <v>5076</v>
      </c>
      <c r="AD5107" s="213">
        <v>8</v>
      </c>
    </row>
    <row r="5108" spans="28:30" x14ac:dyDescent="0.3">
      <c r="AB5108" s="207" t="s">
        <v>1949</v>
      </c>
      <c r="AC5108" s="207" t="s">
        <v>5077</v>
      </c>
      <c r="AD5108" s="213">
        <v>7</v>
      </c>
    </row>
    <row r="5109" spans="28:30" x14ac:dyDescent="0.3">
      <c r="AB5109" s="207" t="s">
        <v>3843</v>
      </c>
      <c r="AC5109" s="207" t="s">
        <v>5078</v>
      </c>
      <c r="AD5109" s="213">
        <v>7</v>
      </c>
    </row>
    <row r="5110" spans="28:30" x14ac:dyDescent="0.3">
      <c r="AB5110" s="207" t="s">
        <v>1916</v>
      </c>
      <c r="AC5110" s="207" t="s">
        <v>5079</v>
      </c>
      <c r="AD5110" s="213">
        <v>7</v>
      </c>
    </row>
    <row r="5111" spans="28:30" x14ac:dyDescent="0.3">
      <c r="AB5111" s="207" t="s">
        <v>1916</v>
      </c>
      <c r="AC5111" s="207" t="s">
        <v>5080</v>
      </c>
      <c r="AD5111" s="213">
        <v>7</v>
      </c>
    </row>
    <row r="5112" spans="28:30" x14ac:dyDescent="0.3">
      <c r="AB5112" s="207" t="s">
        <v>1736</v>
      </c>
      <c r="AC5112" s="207" t="s">
        <v>5081</v>
      </c>
      <c r="AD5112" s="213">
        <v>7</v>
      </c>
    </row>
    <row r="5113" spans="28:30" x14ac:dyDescent="0.3">
      <c r="AB5113" s="207" t="s">
        <v>1949</v>
      </c>
      <c r="AC5113" s="207" t="s">
        <v>5082</v>
      </c>
      <c r="AD5113" s="213">
        <v>7</v>
      </c>
    </row>
    <row r="5114" spans="28:30" x14ac:dyDescent="0.3">
      <c r="AB5114" s="207" t="s">
        <v>3843</v>
      </c>
      <c r="AC5114" s="207" t="s">
        <v>5083</v>
      </c>
      <c r="AD5114" s="213">
        <v>7</v>
      </c>
    </row>
    <row r="5115" spans="28:30" x14ac:dyDescent="0.3">
      <c r="AB5115" s="207" t="s">
        <v>2171</v>
      </c>
      <c r="AC5115" s="207" t="s">
        <v>5084</v>
      </c>
      <c r="AD5115" s="213">
        <v>8</v>
      </c>
    </row>
    <row r="5116" spans="28:30" x14ac:dyDescent="0.3">
      <c r="AB5116" s="207" t="s">
        <v>371</v>
      </c>
      <c r="AC5116" s="207" t="s">
        <v>5085</v>
      </c>
      <c r="AD5116" s="213">
        <v>8</v>
      </c>
    </row>
    <row r="5117" spans="28:30" x14ac:dyDescent="0.3">
      <c r="AB5117" s="207" t="s">
        <v>371</v>
      </c>
      <c r="AC5117" s="207" t="s">
        <v>5086</v>
      </c>
      <c r="AD5117" s="213">
        <v>8</v>
      </c>
    </row>
    <row r="5118" spans="28:30" x14ac:dyDescent="0.3">
      <c r="AB5118" s="207" t="s">
        <v>1916</v>
      </c>
      <c r="AC5118" s="207" t="s">
        <v>5087</v>
      </c>
      <c r="AD5118" s="213">
        <v>7</v>
      </c>
    </row>
    <row r="5119" spans="28:30" x14ac:dyDescent="0.3">
      <c r="AB5119" s="207" t="s">
        <v>1916</v>
      </c>
      <c r="AC5119" s="207" t="s">
        <v>5088</v>
      </c>
      <c r="AD5119" s="213">
        <v>7</v>
      </c>
    </row>
    <row r="5120" spans="28:30" x14ac:dyDescent="0.3">
      <c r="AB5120" s="207" t="s">
        <v>2158</v>
      </c>
      <c r="AC5120" s="207" t="s">
        <v>5089</v>
      </c>
      <c r="AD5120" s="213">
        <v>8</v>
      </c>
    </row>
    <row r="5121" spans="28:30" x14ac:dyDescent="0.3">
      <c r="AB5121" s="207" t="s">
        <v>3843</v>
      </c>
      <c r="AC5121" s="207" t="s">
        <v>5090</v>
      </c>
      <c r="AD5121" s="213">
        <v>7</v>
      </c>
    </row>
    <row r="5122" spans="28:30" x14ac:dyDescent="0.3">
      <c r="AB5122" s="207" t="s">
        <v>3843</v>
      </c>
      <c r="AC5122" s="207" t="s">
        <v>5091</v>
      </c>
      <c r="AD5122" s="213">
        <v>7</v>
      </c>
    </row>
    <row r="5123" spans="28:30" x14ac:dyDescent="0.3">
      <c r="AB5123" s="207" t="s">
        <v>3843</v>
      </c>
      <c r="AC5123" s="207" t="s">
        <v>5092</v>
      </c>
      <c r="AD5123" s="213">
        <v>7</v>
      </c>
    </row>
    <row r="5124" spans="28:30" x14ac:dyDescent="0.3">
      <c r="AB5124" s="207" t="s">
        <v>3845</v>
      </c>
      <c r="AC5124" s="207" t="s">
        <v>5093</v>
      </c>
      <c r="AD5124" s="213">
        <v>8</v>
      </c>
    </row>
    <row r="5125" spans="28:30" x14ac:dyDescent="0.3">
      <c r="AB5125" s="207" t="s">
        <v>1916</v>
      </c>
      <c r="AC5125" s="207" t="s">
        <v>5094</v>
      </c>
      <c r="AD5125" s="213">
        <v>7</v>
      </c>
    </row>
    <row r="5126" spans="28:30" x14ac:dyDescent="0.3">
      <c r="AB5126" s="207" t="s">
        <v>3843</v>
      </c>
      <c r="AC5126" s="207" t="s">
        <v>5095</v>
      </c>
      <c r="AD5126" s="213">
        <v>7</v>
      </c>
    </row>
    <row r="5127" spans="28:30" x14ac:dyDescent="0.3">
      <c r="AB5127" s="207" t="s">
        <v>1916</v>
      </c>
      <c r="AC5127" s="207" t="s">
        <v>5096</v>
      </c>
      <c r="AD5127" s="213">
        <v>7</v>
      </c>
    </row>
    <row r="5128" spans="28:30" x14ac:dyDescent="0.3">
      <c r="AB5128" s="207" t="s">
        <v>1640</v>
      </c>
      <c r="AC5128" s="207" t="s">
        <v>5097</v>
      </c>
      <c r="AD5128" s="213">
        <v>8</v>
      </c>
    </row>
    <row r="5129" spans="28:30" x14ac:dyDescent="0.3">
      <c r="AB5129" s="207" t="s">
        <v>3845</v>
      </c>
      <c r="AC5129" s="207" t="s">
        <v>5098</v>
      </c>
      <c r="AD5129" s="213">
        <v>8</v>
      </c>
    </row>
    <row r="5130" spans="28:30" x14ac:dyDescent="0.3">
      <c r="AB5130" s="207" t="s">
        <v>203</v>
      </c>
      <c r="AC5130" s="207" t="s">
        <v>5099</v>
      </c>
      <c r="AD5130" s="213">
        <v>8</v>
      </c>
    </row>
    <row r="5131" spans="28:30" x14ac:dyDescent="0.3">
      <c r="AB5131" s="207" t="s">
        <v>1916</v>
      </c>
      <c r="AC5131" s="207" t="s">
        <v>5100</v>
      </c>
      <c r="AD5131" s="213">
        <v>7</v>
      </c>
    </row>
    <row r="5132" spans="28:30" x14ac:dyDescent="0.3">
      <c r="AB5132" s="207" t="s">
        <v>1689</v>
      </c>
      <c r="AC5132" s="207" t="s">
        <v>5101</v>
      </c>
      <c r="AD5132" s="213">
        <v>8</v>
      </c>
    </row>
    <row r="5133" spans="28:30" x14ac:dyDescent="0.3">
      <c r="AB5133" s="207" t="s">
        <v>1916</v>
      </c>
      <c r="AC5133" s="207" t="s">
        <v>5102</v>
      </c>
      <c r="AD5133" s="213">
        <v>7</v>
      </c>
    </row>
    <row r="5134" spans="28:30" x14ac:dyDescent="0.3">
      <c r="AB5134" s="207" t="s">
        <v>3845</v>
      </c>
      <c r="AC5134" s="207" t="s">
        <v>5103</v>
      </c>
      <c r="AD5134" s="213">
        <v>8</v>
      </c>
    </row>
    <row r="5135" spans="28:30" x14ac:dyDescent="0.3">
      <c r="AB5135" s="207" t="s">
        <v>1916</v>
      </c>
      <c r="AC5135" s="207" t="s">
        <v>559</v>
      </c>
      <c r="AD5135" s="213">
        <v>7</v>
      </c>
    </row>
    <row r="5136" spans="28:30" x14ac:dyDescent="0.3">
      <c r="AB5136" s="207" t="s">
        <v>1916</v>
      </c>
      <c r="AC5136" s="207" t="s">
        <v>5104</v>
      </c>
      <c r="AD5136" s="213">
        <v>7</v>
      </c>
    </row>
    <row r="5137" spans="28:30" x14ac:dyDescent="0.3">
      <c r="AB5137" s="207" t="s">
        <v>1916</v>
      </c>
      <c r="AC5137" s="207" t="s">
        <v>5105</v>
      </c>
      <c r="AD5137" s="213">
        <v>7</v>
      </c>
    </row>
    <row r="5138" spans="28:30" x14ac:dyDescent="0.3">
      <c r="AB5138" s="207" t="s">
        <v>1640</v>
      </c>
      <c r="AC5138" s="207" t="s">
        <v>5106</v>
      </c>
      <c r="AD5138" s="213">
        <v>8</v>
      </c>
    </row>
    <row r="5139" spans="28:30" x14ac:dyDescent="0.3">
      <c r="AB5139" s="207" t="s">
        <v>3843</v>
      </c>
      <c r="AC5139" s="207" t="s">
        <v>5107</v>
      </c>
      <c r="AD5139" s="213">
        <v>7</v>
      </c>
    </row>
    <row r="5140" spans="28:30" x14ac:dyDescent="0.3">
      <c r="AB5140" s="207" t="s">
        <v>3843</v>
      </c>
      <c r="AC5140" s="207" t="s">
        <v>5108</v>
      </c>
      <c r="AD5140" s="213">
        <v>7</v>
      </c>
    </row>
    <row r="5141" spans="28:30" x14ac:dyDescent="0.3">
      <c r="AB5141" s="207" t="s">
        <v>2158</v>
      </c>
      <c r="AC5141" s="207" t="s">
        <v>5109</v>
      </c>
      <c r="AD5141" s="213">
        <v>6</v>
      </c>
    </row>
    <row r="5142" spans="28:30" x14ac:dyDescent="0.3">
      <c r="AB5142" s="207" t="s">
        <v>27</v>
      </c>
      <c r="AC5142" s="207" t="s">
        <v>5110</v>
      </c>
      <c r="AD5142" s="213">
        <v>8</v>
      </c>
    </row>
    <row r="5143" spans="28:30" x14ac:dyDescent="0.3">
      <c r="AB5143" s="207" t="s">
        <v>3843</v>
      </c>
      <c r="AC5143" s="207" t="s">
        <v>5111</v>
      </c>
      <c r="AD5143" s="213">
        <v>7</v>
      </c>
    </row>
    <row r="5144" spans="28:30" x14ac:dyDescent="0.3">
      <c r="AB5144" s="207" t="s">
        <v>371</v>
      </c>
      <c r="AC5144" s="207" t="s">
        <v>5112</v>
      </c>
      <c r="AD5144" s="213">
        <v>7</v>
      </c>
    </row>
    <row r="5145" spans="28:30" x14ac:dyDescent="0.3">
      <c r="AB5145" s="207" t="s">
        <v>1640</v>
      </c>
      <c r="AC5145" s="207" t="s">
        <v>1316</v>
      </c>
      <c r="AD5145" s="213">
        <v>8</v>
      </c>
    </row>
    <row r="5146" spans="28:30" x14ac:dyDescent="0.3">
      <c r="AB5146" s="207" t="s">
        <v>217</v>
      </c>
      <c r="AC5146" s="207" t="s">
        <v>5113</v>
      </c>
      <c r="AD5146" s="213">
        <v>8</v>
      </c>
    </row>
    <row r="5147" spans="28:30" x14ac:dyDescent="0.3">
      <c r="AB5147" s="207" t="s">
        <v>3845</v>
      </c>
      <c r="AC5147" s="207" t="s">
        <v>5114</v>
      </c>
      <c r="AD5147" s="213">
        <v>8</v>
      </c>
    </row>
    <row r="5148" spans="28:30" x14ac:dyDescent="0.3">
      <c r="AB5148" s="207" t="s">
        <v>3845</v>
      </c>
      <c r="AC5148" s="207" t="s">
        <v>5115</v>
      </c>
      <c r="AD5148" s="213">
        <v>8</v>
      </c>
    </row>
    <row r="5149" spans="28:30" x14ac:dyDescent="0.3">
      <c r="AB5149" s="207" t="s">
        <v>371</v>
      </c>
      <c r="AC5149" s="207" t="s">
        <v>5116</v>
      </c>
      <c r="AD5149" s="213">
        <v>8</v>
      </c>
    </row>
    <row r="5150" spans="28:30" x14ac:dyDescent="0.3">
      <c r="AB5150" s="207" t="s">
        <v>215</v>
      </c>
      <c r="AC5150" s="207" t="s">
        <v>5117</v>
      </c>
      <c r="AD5150" s="213">
        <v>8</v>
      </c>
    </row>
    <row r="5151" spans="28:30" x14ac:dyDescent="0.3">
      <c r="AB5151" s="207" t="s">
        <v>215</v>
      </c>
      <c r="AC5151" s="207" t="s">
        <v>5118</v>
      </c>
      <c r="AD5151" s="213">
        <v>8</v>
      </c>
    </row>
    <row r="5152" spans="28:30" x14ac:dyDescent="0.3">
      <c r="AB5152" s="207" t="s">
        <v>215</v>
      </c>
      <c r="AC5152" s="207" t="s">
        <v>5119</v>
      </c>
      <c r="AD5152" s="213">
        <v>8</v>
      </c>
    </row>
    <row r="5153" spans="28:30" x14ac:dyDescent="0.3">
      <c r="AB5153" s="207" t="s">
        <v>371</v>
      </c>
      <c r="AC5153" s="207" t="s">
        <v>5120</v>
      </c>
      <c r="AD5153" s="213">
        <v>8</v>
      </c>
    </row>
    <row r="5154" spans="28:30" x14ac:dyDescent="0.3">
      <c r="AB5154" s="207" t="s">
        <v>1689</v>
      </c>
      <c r="AC5154" s="207" t="s">
        <v>5121</v>
      </c>
      <c r="AD5154" s="213">
        <v>8</v>
      </c>
    </row>
    <row r="5155" spans="28:30" x14ac:dyDescent="0.3">
      <c r="AB5155" s="207" t="s">
        <v>215</v>
      </c>
      <c r="AC5155" s="207" t="s">
        <v>5122</v>
      </c>
      <c r="AD5155" s="213">
        <v>8</v>
      </c>
    </row>
    <row r="5156" spans="28:30" x14ac:dyDescent="0.3">
      <c r="AB5156" s="207" t="s">
        <v>1689</v>
      </c>
      <c r="AC5156" s="207" t="s">
        <v>5123</v>
      </c>
      <c r="AD5156" s="213">
        <v>8</v>
      </c>
    </row>
    <row r="5157" spans="28:30" x14ac:dyDescent="0.3">
      <c r="AB5157" s="207" t="s">
        <v>215</v>
      </c>
      <c r="AC5157" s="207" t="s">
        <v>5124</v>
      </c>
      <c r="AD5157" s="213">
        <v>8</v>
      </c>
    </row>
    <row r="5158" spans="28:30" x14ac:dyDescent="0.3">
      <c r="AB5158" s="207" t="s">
        <v>215</v>
      </c>
      <c r="AC5158" s="207" t="s">
        <v>5125</v>
      </c>
      <c r="AD5158" s="213">
        <v>8</v>
      </c>
    </row>
    <row r="5159" spans="28:30" x14ac:dyDescent="0.3">
      <c r="AB5159" s="207" t="s">
        <v>215</v>
      </c>
      <c r="AC5159" s="207" t="s">
        <v>5126</v>
      </c>
      <c r="AD5159" s="213">
        <v>8</v>
      </c>
    </row>
    <row r="5160" spans="28:30" x14ac:dyDescent="0.3">
      <c r="AB5160" s="207" t="s">
        <v>1689</v>
      </c>
      <c r="AC5160" s="207" t="s">
        <v>5127</v>
      </c>
      <c r="AD5160" s="213">
        <v>8</v>
      </c>
    </row>
    <row r="5161" spans="28:30" x14ac:dyDescent="0.3">
      <c r="AB5161" s="207" t="s">
        <v>215</v>
      </c>
      <c r="AC5161" s="207" t="s">
        <v>5128</v>
      </c>
      <c r="AD5161" s="213">
        <v>8</v>
      </c>
    </row>
    <row r="5162" spans="28:30" x14ac:dyDescent="0.3">
      <c r="AB5162" s="207" t="s">
        <v>1689</v>
      </c>
      <c r="AC5162" s="207" t="s">
        <v>5129</v>
      </c>
      <c r="AD5162" s="213">
        <v>8</v>
      </c>
    </row>
    <row r="5163" spans="28:30" x14ac:dyDescent="0.3">
      <c r="AB5163" s="207" t="s">
        <v>54</v>
      </c>
      <c r="AC5163" s="207" t="s">
        <v>5130</v>
      </c>
      <c r="AD5163" s="213">
        <v>8</v>
      </c>
    </row>
    <row r="5164" spans="28:30" x14ac:dyDescent="0.3">
      <c r="AB5164" s="207" t="s">
        <v>215</v>
      </c>
      <c r="AC5164" s="207" t="s">
        <v>4008</v>
      </c>
      <c r="AD5164" s="213">
        <v>8</v>
      </c>
    </row>
    <row r="5165" spans="28:30" x14ac:dyDescent="0.3">
      <c r="AB5165" s="207" t="s">
        <v>1736</v>
      </c>
      <c r="AC5165" s="207" t="s">
        <v>5131</v>
      </c>
      <c r="AD5165" s="213">
        <v>8</v>
      </c>
    </row>
    <row r="5166" spans="28:30" x14ac:dyDescent="0.3">
      <c r="AB5166" s="207" t="s">
        <v>215</v>
      </c>
      <c r="AC5166" s="207" t="s">
        <v>2086</v>
      </c>
      <c r="AD5166" s="213">
        <v>8</v>
      </c>
    </row>
    <row r="5167" spans="28:30" x14ac:dyDescent="0.3">
      <c r="AB5167" s="207" t="s">
        <v>54</v>
      </c>
      <c r="AC5167" s="207" t="s">
        <v>5132</v>
      </c>
      <c r="AD5167" s="213">
        <v>8</v>
      </c>
    </row>
    <row r="5168" spans="28:30" x14ac:dyDescent="0.3">
      <c r="AB5168" s="207" t="s">
        <v>54</v>
      </c>
      <c r="AC5168" s="207" t="s">
        <v>5133</v>
      </c>
      <c r="AD5168" s="213">
        <v>8</v>
      </c>
    </row>
    <row r="5169" spans="28:30" x14ac:dyDescent="0.3">
      <c r="AB5169" s="207" t="s">
        <v>54</v>
      </c>
      <c r="AC5169" s="207" t="s">
        <v>5134</v>
      </c>
      <c r="AD5169" s="213">
        <v>8</v>
      </c>
    </row>
    <row r="5170" spans="28:30" x14ac:dyDescent="0.3">
      <c r="AB5170" s="207" t="s">
        <v>54</v>
      </c>
      <c r="AC5170" s="207" t="s">
        <v>5135</v>
      </c>
      <c r="AD5170" s="213">
        <v>8</v>
      </c>
    </row>
    <row r="5171" spans="28:30" x14ac:dyDescent="0.3">
      <c r="AB5171" s="207" t="s">
        <v>54</v>
      </c>
      <c r="AC5171" s="207" t="s">
        <v>5136</v>
      </c>
      <c r="AD5171" s="213">
        <v>8</v>
      </c>
    </row>
    <row r="5172" spans="28:30" x14ac:dyDescent="0.3">
      <c r="AB5172" s="207" t="s">
        <v>54</v>
      </c>
      <c r="AC5172" s="207" t="s">
        <v>5137</v>
      </c>
      <c r="AD5172" s="213">
        <v>8</v>
      </c>
    </row>
    <row r="5173" spans="28:30" x14ac:dyDescent="0.3">
      <c r="AB5173" s="207" t="s">
        <v>215</v>
      </c>
      <c r="AC5173" s="207" t="s">
        <v>5138</v>
      </c>
      <c r="AD5173" s="213">
        <v>8</v>
      </c>
    </row>
    <row r="5174" spans="28:30" x14ac:dyDescent="0.3">
      <c r="AB5174" s="207" t="s">
        <v>371</v>
      </c>
      <c r="AC5174" s="207" t="s">
        <v>5139</v>
      </c>
      <c r="AD5174" s="213">
        <v>5</v>
      </c>
    </row>
    <row r="5175" spans="28:30" x14ac:dyDescent="0.3">
      <c r="AB5175" s="207" t="s">
        <v>215</v>
      </c>
      <c r="AC5175" s="207" t="s">
        <v>5140</v>
      </c>
      <c r="AD5175" s="213">
        <v>8</v>
      </c>
    </row>
    <row r="5176" spans="28:30" x14ac:dyDescent="0.3">
      <c r="AB5176" s="207" t="s">
        <v>1689</v>
      </c>
      <c r="AC5176" s="207" t="s">
        <v>5141</v>
      </c>
      <c r="AD5176" s="213">
        <v>8</v>
      </c>
    </row>
    <row r="5177" spans="28:30" x14ac:dyDescent="0.3">
      <c r="AB5177" s="207" t="s">
        <v>54</v>
      </c>
      <c r="AC5177" s="207" t="s">
        <v>5142</v>
      </c>
      <c r="AD5177" s="213">
        <v>8</v>
      </c>
    </row>
    <row r="5178" spans="28:30" x14ac:dyDescent="0.3">
      <c r="AB5178" s="207" t="s">
        <v>371</v>
      </c>
      <c r="AC5178" s="207" t="s">
        <v>5143</v>
      </c>
      <c r="AD5178" s="213">
        <v>8</v>
      </c>
    </row>
    <row r="5179" spans="28:30" x14ac:dyDescent="0.3">
      <c r="AB5179" s="207" t="s">
        <v>54</v>
      </c>
      <c r="AC5179" s="207" t="s">
        <v>4818</v>
      </c>
      <c r="AD5179" s="213">
        <v>8</v>
      </c>
    </row>
    <row r="5180" spans="28:30" x14ac:dyDescent="0.3">
      <c r="AB5180" s="207" t="s">
        <v>54</v>
      </c>
      <c r="AC5180" s="207" t="s">
        <v>5144</v>
      </c>
      <c r="AD5180" s="213">
        <v>8</v>
      </c>
    </row>
    <row r="5181" spans="28:30" x14ac:dyDescent="0.3">
      <c r="AB5181" s="207" t="s">
        <v>54</v>
      </c>
      <c r="AC5181" s="207" t="s">
        <v>899</v>
      </c>
      <c r="AD5181" s="213">
        <v>8</v>
      </c>
    </row>
    <row r="5182" spans="28:30" x14ac:dyDescent="0.3">
      <c r="AB5182" s="207" t="s">
        <v>215</v>
      </c>
      <c r="AC5182" s="207" t="s">
        <v>5145</v>
      </c>
      <c r="AD5182" s="213">
        <v>8</v>
      </c>
    </row>
    <row r="5183" spans="28:30" x14ac:dyDescent="0.3">
      <c r="AB5183" s="207" t="s">
        <v>1689</v>
      </c>
      <c r="AC5183" s="207" t="s">
        <v>3697</v>
      </c>
      <c r="AD5183" s="213">
        <v>8</v>
      </c>
    </row>
    <row r="5184" spans="28:30" x14ac:dyDescent="0.3">
      <c r="AB5184" s="207" t="s">
        <v>54</v>
      </c>
      <c r="AC5184" s="207" t="s">
        <v>5146</v>
      </c>
      <c r="AD5184" s="213">
        <v>8</v>
      </c>
    </row>
    <row r="5185" spans="28:30" x14ac:dyDescent="0.3">
      <c r="AB5185" s="207" t="s">
        <v>215</v>
      </c>
      <c r="AC5185" s="207" t="s">
        <v>5147</v>
      </c>
      <c r="AD5185" s="213">
        <v>8</v>
      </c>
    </row>
    <row r="5186" spans="28:30" x14ac:dyDescent="0.3">
      <c r="AB5186" s="207" t="s">
        <v>54</v>
      </c>
      <c r="AC5186" s="207" t="s">
        <v>5148</v>
      </c>
      <c r="AD5186" s="213">
        <v>8</v>
      </c>
    </row>
    <row r="5187" spans="28:30" x14ac:dyDescent="0.3">
      <c r="AB5187" s="207" t="s">
        <v>54</v>
      </c>
      <c r="AC5187" s="207" t="s">
        <v>5149</v>
      </c>
      <c r="AD5187" s="213">
        <v>8</v>
      </c>
    </row>
    <row r="5188" spans="28:30" x14ac:dyDescent="0.3">
      <c r="AB5188" s="207" t="s">
        <v>54</v>
      </c>
      <c r="AC5188" s="207" t="s">
        <v>5150</v>
      </c>
      <c r="AD5188" s="213">
        <v>8</v>
      </c>
    </row>
    <row r="5189" spans="28:30" x14ac:dyDescent="0.3">
      <c r="AB5189" s="207" t="s">
        <v>54</v>
      </c>
      <c r="AC5189" s="207" t="s">
        <v>5151</v>
      </c>
      <c r="AD5189" s="213">
        <v>8</v>
      </c>
    </row>
    <row r="5190" spans="28:30" x14ac:dyDescent="0.3">
      <c r="AB5190" s="207" t="s">
        <v>204</v>
      </c>
      <c r="AC5190" s="207" t="s">
        <v>5152</v>
      </c>
      <c r="AD5190" s="213">
        <v>8</v>
      </c>
    </row>
    <row r="5191" spans="28:30" x14ac:dyDescent="0.3">
      <c r="AB5191" s="207" t="s">
        <v>54</v>
      </c>
      <c r="AC5191" s="207" t="s">
        <v>5153</v>
      </c>
      <c r="AD5191" s="213">
        <v>8</v>
      </c>
    </row>
    <row r="5192" spans="28:30" x14ac:dyDescent="0.3">
      <c r="AB5192" s="207" t="s">
        <v>54</v>
      </c>
      <c r="AC5192" s="207" t="s">
        <v>5154</v>
      </c>
      <c r="AD5192" s="213">
        <v>8</v>
      </c>
    </row>
    <row r="5193" spans="28:30" x14ac:dyDescent="0.3">
      <c r="AB5193" s="207" t="s">
        <v>1689</v>
      </c>
      <c r="AC5193" s="207" t="s">
        <v>801</v>
      </c>
      <c r="AD5193" s="213">
        <v>8</v>
      </c>
    </row>
    <row r="5194" spans="28:30" x14ac:dyDescent="0.3">
      <c r="AB5194" s="207" t="s">
        <v>54</v>
      </c>
      <c r="AC5194" s="207" t="s">
        <v>5155</v>
      </c>
      <c r="AD5194" s="213">
        <v>8</v>
      </c>
    </row>
    <row r="5195" spans="28:30" x14ac:dyDescent="0.3">
      <c r="AB5195" s="207" t="s">
        <v>54</v>
      </c>
      <c r="AC5195" s="207" t="s">
        <v>5156</v>
      </c>
      <c r="AD5195" s="213">
        <v>8</v>
      </c>
    </row>
    <row r="5196" spans="28:30" x14ac:dyDescent="0.3">
      <c r="AB5196" s="207" t="s">
        <v>371</v>
      </c>
      <c r="AC5196" s="207" t="s">
        <v>5157</v>
      </c>
      <c r="AD5196" s="213">
        <v>8</v>
      </c>
    </row>
    <row r="5197" spans="28:30" x14ac:dyDescent="0.3">
      <c r="AB5197" s="207" t="s">
        <v>54</v>
      </c>
      <c r="AC5197" s="207" t="s">
        <v>5158</v>
      </c>
      <c r="AD5197" s="213">
        <v>8</v>
      </c>
    </row>
    <row r="5198" spans="28:30" x14ac:dyDescent="0.3">
      <c r="AB5198" s="207" t="s">
        <v>3843</v>
      </c>
      <c r="AC5198" s="207" t="s">
        <v>5159</v>
      </c>
      <c r="AD5198" s="213">
        <v>7</v>
      </c>
    </row>
    <row r="5199" spans="28:30" x14ac:dyDescent="0.3">
      <c r="AB5199" s="207" t="s">
        <v>54</v>
      </c>
      <c r="AC5199" s="207" t="s">
        <v>5160</v>
      </c>
      <c r="AD5199" s="213">
        <v>8</v>
      </c>
    </row>
    <row r="5200" spans="28:30" x14ac:dyDescent="0.3">
      <c r="AB5200" s="207" t="s">
        <v>247</v>
      </c>
      <c r="AC5200" s="207" t="s">
        <v>5161</v>
      </c>
      <c r="AD5200" s="213">
        <v>7</v>
      </c>
    </row>
    <row r="5201" spans="28:30" x14ac:dyDescent="0.3">
      <c r="AB5201" s="207" t="s">
        <v>1640</v>
      </c>
      <c r="AC5201" s="207" t="s">
        <v>887</v>
      </c>
      <c r="AD5201" s="213">
        <v>8</v>
      </c>
    </row>
    <row r="5202" spans="28:30" x14ac:dyDescent="0.3">
      <c r="AB5202" s="207" t="s">
        <v>1689</v>
      </c>
      <c r="AC5202" s="207" t="s">
        <v>5162</v>
      </c>
      <c r="AD5202" s="213">
        <v>8</v>
      </c>
    </row>
    <row r="5203" spans="28:30" x14ac:dyDescent="0.3">
      <c r="AB5203" s="207" t="s">
        <v>54</v>
      </c>
      <c r="AC5203" s="207" t="s">
        <v>3950</v>
      </c>
      <c r="AD5203" s="213">
        <v>8</v>
      </c>
    </row>
    <row r="5204" spans="28:30" x14ac:dyDescent="0.3">
      <c r="AB5204" s="207" t="s">
        <v>215</v>
      </c>
      <c r="AC5204" s="207" t="s">
        <v>5163</v>
      </c>
      <c r="AD5204" s="213">
        <v>7</v>
      </c>
    </row>
    <row r="5205" spans="28:30" x14ac:dyDescent="0.3">
      <c r="AB5205" s="207" t="s">
        <v>371</v>
      </c>
      <c r="AC5205" s="207" t="s">
        <v>5164</v>
      </c>
      <c r="AD5205" s="213">
        <v>7</v>
      </c>
    </row>
    <row r="5206" spans="28:30" x14ac:dyDescent="0.3">
      <c r="AB5206" s="207" t="s">
        <v>54</v>
      </c>
      <c r="AC5206" s="207" t="s">
        <v>4051</v>
      </c>
      <c r="AD5206" s="213">
        <v>8</v>
      </c>
    </row>
    <row r="5207" spans="28:30" x14ac:dyDescent="0.3">
      <c r="AB5207" s="207" t="s">
        <v>54</v>
      </c>
      <c r="AC5207" s="207" t="s">
        <v>5165</v>
      </c>
      <c r="AD5207" s="213">
        <v>8</v>
      </c>
    </row>
    <row r="5208" spans="28:30" x14ac:dyDescent="0.3">
      <c r="AB5208" s="207" t="s">
        <v>1689</v>
      </c>
      <c r="AC5208" s="207" t="s">
        <v>5166</v>
      </c>
      <c r="AD5208" s="213">
        <v>8</v>
      </c>
    </row>
    <row r="5209" spans="28:30" x14ac:dyDescent="0.3">
      <c r="AB5209" s="207" t="s">
        <v>1689</v>
      </c>
      <c r="AC5209" s="207" t="s">
        <v>5167</v>
      </c>
      <c r="AD5209" s="213">
        <v>8</v>
      </c>
    </row>
    <row r="5210" spans="28:30" x14ac:dyDescent="0.3">
      <c r="AB5210" s="207" t="s">
        <v>204</v>
      </c>
      <c r="AC5210" s="207" t="s">
        <v>5168</v>
      </c>
      <c r="AD5210" s="213">
        <v>8</v>
      </c>
    </row>
    <row r="5211" spans="28:30" x14ac:dyDescent="0.3">
      <c r="AB5211" s="207" t="s">
        <v>215</v>
      </c>
      <c r="AC5211" s="207" t="s">
        <v>2514</v>
      </c>
      <c r="AD5211" s="213">
        <v>7</v>
      </c>
    </row>
    <row r="5212" spans="28:30" x14ac:dyDescent="0.3">
      <c r="AB5212" s="207" t="s">
        <v>1689</v>
      </c>
      <c r="AC5212" s="207" t="s">
        <v>5169</v>
      </c>
      <c r="AD5212" s="213">
        <v>8</v>
      </c>
    </row>
    <row r="5213" spans="28:30" x14ac:dyDescent="0.3">
      <c r="AB5213" s="207" t="s">
        <v>1689</v>
      </c>
      <c r="AC5213" s="207" t="s">
        <v>5170</v>
      </c>
      <c r="AD5213" s="213">
        <v>8</v>
      </c>
    </row>
    <row r="5214" spans="28:30" x14ac:dyDescent="0.3">
      <c r="AB5214" s="207" t="s">
        <v>54</v>
      </c>
      <c r="AC5214" s="207" t="s">
        <v>5171</v>
      </c>
      <c r="AD5214" s="213">
        <v>8</v>
      </c>
    </row>
    <row r="5215" spans="28:30" x14ac:dyDescent="0.3">
      <c r="AB5215" s="207" t="s">
        <v>1689</v>
      </c>
      <c r="AC5215" s="207" t="s">
        <v>2817</v>
      </c>
      <c r="AD5215" s="213">
        <v>8</v>
      </c>
    </row>
    <row r="5216" spans="28:30" x14ac:dyDescent="0.3">
      <c r="AB5216" s="207" t="s">
        <v>54</v>
      </c>
      <c r="AC5216" s="207" t="s">
        <v>5172</v>
      </c>
      <c r="AD5216" s="213">
        <v>8</v>
      </c>
    </row>
    <row r="5217" spans="28:30" x14ac:dyDescent="0.3">
      <c r="AB5217" s="207" t="s">
        <v>1713</v>
      </c>
      <c r="AC5217" s="207" t="s">
        <v>5173</v>
      </c>
      <c r="AD5217" s="213">
        <v>7</v>
      </c>
    </row>
    <row r="5218" spans="28:30" x14ac:dyDescent="0.3">
      <c r="AB5218" s="207" t="s">
        <v>1689</v>
      </c>
      <c r="AC5218" s="207" t="s">
        <v>5174</v>
      </c>
      <c r="AD5218" s="213">
        <v>8</v>
      </c>
    </row>
    <row r="5219" spans="28:30" x14ac:dyDescent="0.3">
      <c r="AB5219" s="207" t="s">
        <v>1689</v>
      </c>
      <c r="AC5219" s="207" t="s">
        <v>3099</v>
      </c>
      <c r="AD5219" s="213">
        <v>8</v>
      </c>
    </row>
    <row r="5220" spans="28:30" x14ac:dyDescent="0.3">
      <c r="AB5220" s="207" t="s">
        <v>1689</v>
      </c>
      <c r="AC5220" s="207" t="s">
        <v>2300</v>
      </c>
      <c r="AD5220" s="213">
        <v>8</v>
      </c>
    </row>
    <row r="5221" spans="28:30" x14ac:dyDescent="0.3">
      <c r="AB5221" s="207" t="s">
        <v>3845</v>
      </c>
      <c r="AC5221" s="207" t="s">
        <v>5175</v>
      </c>
      <c r="AD5221" s="213">
        <v>8</v>
      </c>
    </row>
    <row r="5222" spans="28:30" x14ac:dyDescent="0.3">
      <c r="AB5222" s="207" t="s">
        <v>247</v>
      </c>
      <c r="AC5222" s="207" t="s">
        <v>5176</v>
      </c>
      <c r="AD5222" s="213">
        <v>6</v>
      </c>
    </row>
    <row r="5223" spans="28:30" x14ac:dyDescent="0.3">
      <c r="AB5223" s="207" t="s">
        <v>1689</v>
      </c>
      <c r="AC5223" s="207" t="s">
        <v>4870</v>
      </c>
      <c r="AD5223" s="213">
        <v>8</v>
      </c>
    </row>
    <row r="5224" spans="28:30" x14ac:dyDescent="0.3">
      <c r="AB5224" s="207" t="s">
        <v>247</v>
      </c>
      <c r="AC5224" s="207" t="s">
        <v>5177</v>
      </c>
      <c r="AD5224" s="213">
        <v>6</v>
      </c>
    </row>
    <row r="5225" spans="28:30" x14ac:dyDescent="0.3">
      <c r="AB5225" s="207" t="s">
        <v>1689</v>
      </c>
      <c r="AC5225" s="207" t="s">
        <v>5178</v>
      </c>
      <c r="AD5225" s="213">
        <v>8</v>
      </c>
    </row>
    <row r="5226" spans="28:30" x14ac:dyDescent="0.3">
      <c r="AB5226" s="207" t="s">
        <v>54</v>
      </c>
      <c r="AC5226" s="207" t="s">
        <v>5179</v>
      </c>
      <c r="AD5226" s="213">
        <v>8</v>
      </c>
    </row>
    <row r="5227" spans="28:30" x14ac:dyDescent="0.3">
      <c r="AB5227" s="207" t="s">
        <v>1689</v>
      </c>
      <c r="AC5227" s="207" t="s">
        <v>5180</v>
      </c>
      <c r="AD5227" s="213">
        <v>8</v>
      </c>
    </row>
    <row r="5228" spans="28:30" x14ac:dyDescent="0.3">
      <c r="AB5228" s="207" t="s">
        <v>1689</v>
      </c>
      <c r="AC5228" s="207" t="s">
        <v>5181</v>
      </c>
      <c r="AD5228" s="213">
        <v>8</v>
      </c>
    </row>
    <row r="5229" spans="28:30" x14ac:dyDescent="0.3">
      <c r="AB5229" s="207" t="s">
        <v>1689</v>
      </c>
      <c r="AC5229" s="207" t="s">
        <v>5182</v>
      </c>
      <c r="AD5229" s="213">
        <v>8</v>
      </c>
    </row>
    <row r="5230" spans="28:30" x14ac:dyDescent="0.3">
      <c r="AB5230" s="207" t="s">
        <v>1736</v>
      </c>
      <c r="AC5230" s="207" t="s">
        <v>5183</v>
      </c>
      <c r="AD5230" s="213">
        <v>7</v>
      </c>
    </row>
    <row r="5231" spans="28:30" x14ac:dyDescent="0.3">
      <c r="AB5231" s="207" t="s">
        <v>371</v>
      </c>
      <c r="AC5231" s="207" t="s">
        <v>1409</v>
      </c>
      <c r="AD5231" s="213">
        <v>7</v>
      </c>
    </row>
    <row r="5232" spans="28:30" x14ac:dyDescent="0.3">
      <c r="AB5232" s="207" t="s">
        <v>54</v>
      </c>
      <c r="AC5232" s="207" t="s">
        <v>5184</v>
      </c>
      <c r="AD5232" s="213">
        <v>8</v>
      </c>
    </row>
    <row r="5233" spans="28:30" x14ac:dyDescent="0.3">
      <c r="AB5233" s="207" t="s">
        <v>1736</v>
      </c>
      <c r="AC5233" s="207" t="s">
        <v>5185</v>
      </c>
      <c r="AD5233" s="213">
        <v>7</v>
      </c>
    </row>
    <row r="5234" spans="28:30" x14ac:dyDescent="0.3">
      <c r="AB5234" s="207" t="s">
        <v>3845</v>
      </c>
      <c r="AC5234" s="207" t="s">
        <v>5186</v>
      </c>
      <c r="AD5234" s="213">
        <v>8</v>
      </c>
    </row>
    <row r="5235" spans="28:30" x14ac:dyDescent="0.3">
      <c r="AB5235" s="207" t="s">
        <v>54</v>
      </c>
      <c r="AC5235" s="207" t="s">
        <v>5187</v>
      </c>
      <c r="AD5235" s="213">
        <v>8</v>
      </c>
    </row>
    <row r="5236" spans="28:30" x14ac:dyDescent="0.3">
      <c r="AB5236" s="207" t="s">
        <v>1736</v>
      </c>
      <c r="AC5236" s="207" t="s">
        <v>5188</v>
      </c>
      <c r="AD5236" s="213">
        <v>7</v>
      </c>
    </row>
    <row r="5237" spans="28:30" x14ac:dyDescent="0.3">
      <c r="AB5237" s="207" t="s">
        <v>1689</v>
      </c>
      <c r="AC5237" s="207" t="s">
        <v>524</v>
      </c>
      <c r="AD5237" s="213">
        <v>8</v>
      </c>
    </row>
    <row r="5238" spans="28:30" x14ac:dyDescent="0.3">
      <c r="AB5238" s="207" t="s">
        <v>215</v>
      </c>
      <c r="AC5238" s="207" t="s">
        <v>5189</v>
      </c>
      <c r="AD5238" s="213">
        <v>6</v>
      </c>
    </row>
    <row r="5239" spans="28:30" x14ac:dyDescent="0.3">
      <c r="AB5239" s="207" t="s">
        <v>3843</v>
      </c>
      <c r="AC5239" s="207" t="s">
        <v>5190</v>
      </c>
      <c r="AD5239" s="213">
        <v>7</v>
      </c>
    </row>
    <row r="5240" spans="28:30" x14ac:dyDescent="0.3">
      <c r="AB5240" s="207" t="s">
        <v>1736</v>
      </c>
      <c r="AC5240" s="207" t="s">
        <v>5191</v>
      </c>
      <c r="AD5240" s="213">
        <v>7</v>
      </c>
    </row>
    <row r="5241" spans="28:30" x14ac:dyDescent="0.3">
      <c r="AB5241" s="207" t="s">
        <v>1736</v>
      </c>
      <c r="AC5241" s="207" t="s">
        <v>4990</v>
      </c>
      <c r="AD5241" s="213">
        <v>7</v>
      </c>
    </row>
    <row r="5242" spans="28:30" x14ac:dyDescent="0.3">
      <c r="AB5242" s="207" t="s">
        <v>1713</v>
      </c>
      <c r="AC5242" s="207" t="s">
        <v>5192</v>
      </c>
      <c r="AD5242" s="213">
        <v>7</v>
      </c>
    </row>
    <row r="5243" spans="28:30" x14ac:dyDescent="0.3">
      <c r="AB5243" s="207" t="s">
        <v>247</v>
      </c>
      <c r="AC5243" s="207" t="s">
        <v>5193</v>
      </c>
      <c r="AD5243" s="213">
        <v>5</v>
      </c>
    </row>
    <row r="5244" spans="28:30" x14ac:dyDescent="0.3">
      <c r="AB5244" s="207" t="s">
        <v>3843</v>
      </c>
      <c r="AC5244" s="207" t="s">
        <v>5194</v>
      </c>
      <c r="AD5244" s="213">
        <v>7</v>
      </c>
    </row>
    <row r="5245" spans="28:30" x14ac:dyDescent="0.3">
      <c r="AB5245" s="207" t="s">
        <v>1689</v>
      </c>
      <c r="AC5245" s="207" t="s">
        <v>5195</v>
      </c>
      <c r="AD5245" s="213">
        <v>8</v>
      </c>
    </row>
    <row r="5246" spans="28:30" x14ac:dyDescent="0.3">
      <c r="AB5246" s="207" t="s">
        <v>1736</v>
      </c>
      <c r="AC5246" s="207" t="s">
        <v>5196</v>
      </c>
      <c r="AD5246" s="213">
        <v>7</v>
      </c>
    </row>
    <row r="5247" spans="28:30" x14ac:dyDescent="0.3">
      <c r="AB5247" s="207" t="s">
        <v>1736</v>
      </c>
      <c r="AC5247" s="207" t="s">
        <v>5197</v>
      </c>
      <c r="AD5247" s="213">
        <v>7</v>
      </c>
    </row>
    <row r="5248" spans="28:30" x14ac:dyDescent="0.3">
      <c r="AB5248" s="207" t="s">
        <v>1689</v>
      </c>
      <c r="AC5248" s="207" t="s">
        <v>4551</v>
      </c>
      <c r="AD5248" s="213">
        <v>8</v>
      </c>
    </row>
    <row r="5249" spans="28:30" x14ac:dyDescent="0.3">
      <c r="AB5249" s="207" t="s">
        <v>1689</v>
      </c>
      <c r="AC5249" s="207" t="s">
        <v>5198</v>
      </c>
      <c r="AD5249" s="213">
        <v>8</v>
      </c>
    </row>
    <row r="5250" spans="28:30" x14ac:dyDescent="0.3">
      <c r="AB5250" s="207" t="s">
        <v>1689</v>
      </c>
      <c r="AC5250" s="207" t="s">
        <v>5199</v>
      </c>
      <c r="AD5250" s="213">
        <v>8</v>
      </c>
    </row>
    <row r="5251" spans="28:30" x14ac:dyDescent="0.3">
      <c r="AB5251" s="207" t="s">
        <v>1689</v>
      </c>
      <c r="AC5251" s="207" t="s">
        <v>5200</v>
      </c>
      <c r="AD5251" s="213">
        <v>8</v>
      </c>
    </row>
    <row r="5252" spans="28:30" x14ac:dyDescent="0.3">
      <c r="AB5252" s="207" t="s">
        <v>1736</v>
      </c>
      <c r="AC5252" s="207" t="s">
        <v>5201</v>
      </c>
      <c r="AD5252" s="213">
        <v>7</v>
      </c>
    </row>
    <row r="5253" spans="28:30" x14ac:dyDescent="0.3">
      <c r="AB5253" s="207" t="s">
        <v>1689</v>
      </c>
      <c r="AC5253" s="207" t="s">
        <v>5202</v>
      </c>
      <c r="AD5253" s="213">
        <v>8</v>
      </c>
    </row>
    <row r="5254" spans="28:30" x14ac:dyDescent="0.3">
      <c r="AB5254" s="207" t="s">
        <v>215</v>
      </c>
      <c r="AC5254" s="207" t="s">
        <v>4748</v>
      </c>
      <c r="AD5254" s="213">
        <v>7</v>
      </c>
    </row>
    <row r="5255" spans="28:30" x14ac:dyDescent="0.3">
      <c r="AB5255" s="207" t="s">
        <v>1689</v>
      </c>
      <c r="AC5255" s="207" t="s">
        <v>5203</v>
      </c>
      <c r="AD5255" s="213">
        <v>8</v>
      </c>
    </row>
    <row r="5256" spans="28:30" x14ac:dyDescent="0.3">
      <c r="AB5256" s="207" t="s">
        <v>1689</v>
      </c>
      <c r="AC5256" s="207" t="s">
        <v>5204</v>
      </c>
      <c r="AD5256" s="213">
        <v>8</v>
      </c>
    </row>
    <row r="5257" spans="28:30" x14ac:dyDescent="0.3">
      <c r="AB5257" s="207" t="s">
        <v>1916</v>
      </c>
      <c r="AC5257" s="207" t="s">
        <v>1127</v>
      </c>
      <c r="AD5257" s="213">
        <v>7</v>
      </c>
    </row>
    <row r="5258" spans="28:30" x14ac:dyDescent="0.3">
      <c r="AB5258" s="207" t="s">
        <v>1736</v>
      </c>
      <c r="AC5258" s="207" t="s">
        <v>5205</v>
      </c>
      <c r="AD5258" s="213">
        <v>7</v>
      </c>
    </row>
    <row r="5259" spans="28:30" x14ac:dyDescent="0.3">
      <c r="AB5259" s="207" t="s">
        <v>1689</v>
      </c>
      <c r="AC5259" s="207" t="s">
        <v>5206</v>
      </c>
      <c r="AD5259" s="213">
        <v>8</v>
      </c>
    </row>
    <row r="5260" spans="28:30" x14ac:dyDescent="0.3">
      <c r="AB5260" s="207" t="s">
        <v>2171</v>
      </c>
      <c r="AC5260" s="207" t="s">
        <v>5207</v>
      </c>
      <c r="AD5260" s="213">
        <v>8</v>
      </c>
    </row>
    <row r="5261" spans="28:30" x14ac:dyDescent="0.3">
      <c r="AB5261" s="207" t="s">
        <v>1689</v>
      </c>
      <c r="AC5261" s="207" t="s">
        <v>5208</v>
      </c>
      <c r="AD5261" s="213">
        <v>8</v>
      </c>
    </row>
    <row r="5262" spans="28:30" x14ac:dyDescent="0.3">
      <c r="AB5262" s="207" t="s">
        <v>1736</v>
      </c>
      <c r="AC5262" s="207" t="s">
        <v>5209</v>
      </c>
      <c r="AD5262" s="213">
        <v>7</v>
      </c>
    </row>
    <row r="5263" spans="28:30" x14ac:dyDescent="0.3">
      <c r="AB5263" s="207" t="s">
        <v>1736</v>
      </c>
      <c r="AC5263" s="207" t="s">
        <v>1564</v>
      </c>
      <c r="AD5263" s="213">
        <v>7</v>
      </c>
    </row>
    <row r="5264" spans="28:30" x14ac:dyDescent="0.3">
      <c r="AB5264" s="207" t="s">
        <v>54</v>
      </c>
      <c r="AC5264" s="207" t="s">
        <v>5210</v>
      </c>
      <c r="AD5264" s="213">
        <v>8</v>
      </c>
    </row>
    <row r="5265" spans="28:30" x14ac:dyDescent="0.3">
      <c r="AB5265" s="207" t="s">
        <v>3843</v>
      </c>
      <c r="AC5265" s="207" t="s">
        <v>5211</v>
      </c>
      <c r="AD5265" s="213">
        <v>7</v>
      </c>
    </row>
    <row r="5266" spans="28:30" x14ac:dyDescent="0.3">
      <c r="AB5266" s="207" t="s">
        <v>1689</v>
      </c>
      <c r="AC5266" s="207" t="s">
        <v>5212</v>
      </c>
      <c r="AD5266" s="213">
        <v>8</v>
      </c>
    </row>
    <row r="5267" spans="28:30" x14ac:dyDescent="0.3">
      <c r="AB5267" s="207" t="s">
        <v>3843</v>
      </c>
      <c r="AC5267" s="207" t="s">
        <v>5213</v>
      </c>
      <c r="AD5267" s="213">
        <v>7</v>
      </c>
    </row>
    <row r="5268" spans="28:30" x14ac:dyDescent="0.3">
      <c r="AB5268" s="207" t="s">
        <v>1689</v>
      </c>
      <c r="AC5268" s="207" t="s">
        <v>5214</v>
      </c>
      <c r="AD5268" s="213">
        <v>8</v>
      </c>
    </row>
    <row r="5269" spans="28:30" x14ac:dyDescent="0.3">
      <c r="AB5269" s="207" t="s">
        <v>1736</v>
      </c>
      <c r="AC5269" s="207" t="s">
        <v>5215</v>
      </c>
      <c r="AD5269" s="213">
        <v>7</v>
      </c>
    </row>
    <row r="5270" spans="28:30" x14ac:dyDescent="0.3">
      <c r="AB5270" s="207" t="s">
        <v>54</v>
      </c>
      <c r="AC5270" s="207" t="s">
        <v>5216</v>
      </c>
      <c r="AD5270" s="213">
        <v>8</v>
      </c>
    </row>
    <row r="5271" spans="28:30" x14ac:dyDescent="0.3">
      <c r="AB5271" s="207" t="s">
        <v>215</v>
      </c>
      <c r="AC5271" s="207" t="s">
        <v>1130</v>
      </c>
      <c r="AD5271" s="213">
        <v>8</v>
      </c>
    </row>
    <row r="5272" spans="28:30" x14ac:dyDescent="0.3">
      <c r="AB5272" s="207" t="s">
        <v>1736</v>
      </c>
      <c r="AC5272" s="207" t="s">
        <v>5217</v>
      </c>
      <c r="AD5272" s="213">
        <v>7</v>
      </c>
    </row>
    <row r="5273" spans="28:30" x14ac:dyDescent="0.3">
      <c r="AB5273" s="207" t="s">
        <v>1736</v>
      </c>
      <c r="AC5273" s="207" t="s">
        <v>5218</v>
      </c>
      <c r="AD5273" s="213">
        <v>7</v>
      </c>
    </row>
    <row r="5274" spans="28:30" x14ac:dyDescent="0.3">
      <c r="AB5274" s="207" t="s">
        <v>1736</v>
      </c>
      <c r="AC5274" s="207" t="s">
        <v>4237</v>
      </c>
      <c r="AD5274" s="213">
        <v>6</v>
      </c>
    </row>
    <row r="5275" spans="28:30" x14ac:dyDescent="0.3">
      <c r="AB5275" s="207" t="s">
        <v>2158</v>
      </c>
      <c r="AC5275" s="207" t="s">
        <v>5219</v>
      </c>
      <c r="AD5275" s="213">
        <v>8</v>
      </c>
    </row>
    <row r="5276" spans="28:30" x14ac:dyDescent="0.3">
      <c r="AB5276" s="207" t="s">
        <v>247</v>
      </c>
      <c r="AC5276" s="207" t="s">
        <v>5220</v>
      </c>
      <c r="AD5276" s="213">
        <v>6</v>
      </c>
    </row>
    <row r="5277" spans="28:30" x14ac:dyDescent="0.3">
      <c r="AB5277" s="207" t="s">
        <v>27</v>
      </c>
      <c r="AC5277" s="207" t="s">
        <v>5221</v>
      </c>
      <c r="AD5277" s="213">
        <v>8</v>
      </c>
    </row>
    <row r="5278" spans="28:30" x14ac:dyDescent="0.3">
      <c r="AB5278" s="207" t="s">
        <v>371</v>
      </c>
      <c r="AC5278" s="207" t="s">
        <v>5222</v>
      </c>
      <c r="AD5278" s="213">
        <v>6</v>
      </c>
    </row>
    <row r="5279" spans="28:30" x14ac:dyDescent="0.3">
      <c r="AB5279" s="207" t="s">
        <v>247</v>
      </c>
      <c r="AC5279" s="207" t="s">
        <v>5223</v>
      </c>
      <c r="AD5279" s="213">
        <v>6</v>
      </c>
    </row>
    <row r="5280" spans="28:30" x14ac:dyDescent="0.3">
      <c r="AB5280" s="207" t="s">
        <v>1736</v>
      </c>
      <c r="AC5280" s="207" t="s">
        <v>5224</v>
      </c>
      <c r="AD5280" s="213">
        <v>7</v>
      </c>
    </row>
    <row r="5281" spans="28:30" x14ac:dyDescent="0.3">
      <c r="AB5281" s="207" t="s">
        <v>247</v>
      </c>
      <c r="AC5281" s="207" t="s">
        <v>5225</v>
      </c>
      <c r="AD5281" s="213">
        <v>6</v>
      </c>
    </row>
    <row r="5282" spans="28:30" x14ac:dyDescent="0.3">
      <c r="AB5282" s="207" t="s">
        <v>1916</v>
      </c>
      <c r="AC5282" s="207" t="s">
        <v>5226</v>
      </c>
      <c r="AD5282" s="213">
        <v>7</v>
      </c>
    </row>
    <row r="5283" spans="28:30" x14ac:dyDescent="0.3">
      <c r="AB5283" s="207" t="s">
        <v>3845</v>
      </c>
      <c r="AC5283" s="207" t="s">
        <v>5227</v>
      </c>
      <c r="AD5283" s="213">
        <v>8</v>
      </c>
    </row>
    <row r="5284" spans="28:30" x14ac:dyDescent="0.3">
      <c r="AB5284" s="207" t="s">
        <v>1736</v>
      </c>
      <c r="AC5284" s="207" t="s">
        <v>5228</v>
      </c>
      <c r="AD5284" s="213">
        <v>7</v>
      </c>
    </row>
    <row r="5285" spans="28:30" x14ac:dyDescent="0.3">
      <c r="AB5285" s="207" t="s">
        <v>1689</v>
      </c>
      <c r="AC5285" s="207" t="s">
        <v>2154</v>
      </c>
      <c r="AD5285" s="213">
        <v>8</v>
      </c>
    </row>
    <row r="5286" spans="28:30" x14ac:dyDescent="0.3">
      <c r="AB5286" s="207" t="s">
        <v>1736</v>
      </c>
      <c r="AC5286" s="207" t="s">
        <v>5229</v>
      </c>
      <c r="AD5286" s="213">
        <v>7</v>
      </c>
    </row>
    <row r="5287" spans="28:30" x14ac:dyDescent="0.3">
      <c r="AB5287" s="207" t="s">
        <v>1736</v>
      </c>
      <c r="AC5287" s="207" t="s">
        <v>5230</v>
      </c>
      <c r="AD5287" s="213">
        <v>7</v>
      </c>
    </row>
    <row r="5288" spans="28:30" x14ac:dyDescent="0.3">
      <c r="AB5288" s="207" t="s">
        <v>1916</v>
      </c>
      <c r="AC5288" s="207" t="s">
        <v>5231</v>
      </c>
      <c r="AD5288" s="213">
        <v>7</v>
      </c>
    </row>
    <row r="5289" spans="28:30" x14ac:dyDescent="0.3">
      <c r="AB5289" s="207" t="s">
        <v>1736</v>
      </c>
      <c r="AC5289" s="207" t="s">
        <v>1503</v>
      </c>
      <c r="AD5289" s="213">
        <v>7</v>
      </c>
    </row>
    <row r="5290" spans="28:30" x14ac:dyDescent="0.3">
      <c r="AB5290" s="207" t="s">
        <v>215</v>
      </c>
      <c r="AC5290" s="207" t="s">
        <v>5232</v>
      </c>
      <c r="AD5290" s="213">
        <v>8</v>
      </c>
    </row>
    <row r="5291" spans="28:30" x14ac:dyDescent="0.3">
      <c r="AB5291" s="207" t="s">
        <v>1736</v>
      </c>
      <c r="AC5291" s="207" t="s">
        <v>5233</v>
      </c>
      <c r="AD5291" s="213">
        <v>7</v>
      </c>
    </row>
    <row r="5292" spans="28:30" x14ac:dyDescent="0.3">
      <c r="AB5292" s="207" t="s">
        <v>1736</v>
      </c>
      <c r="AC5292" s="207" t="s">
        <v>1316</v>
      </c>
      <c r="AD5292" s="213">
        <v>7</v>
      </c>
    </row>
    <row r="5293" spans="28:30" x14ac:dyDescent="0.3">
      <c r="AB5293" s="207" t="s">
        <v>3843</v>
      </c>
      <c r="AC5293" s="207" t="s">
        <v>5234</v>
      </c>
      <c r="AD5293" s="213">
        <v>7</v>
      </c>
    </row>
    <row r="5294" spans="28:30" x14ac:dyDescent="0.3">
      <c r="AB5294" s="207" t="s">
        <v>1736</v>
      </c>
      <c r="AC5294" s="207" t="s">
        <v>5235</v>
      </c>
      <c r="AD5294" s="213">
        <v>6</v>
      </c>
    </row>
    <row r="5295" spans="28:30" x14ac:dyDescent="0.3">
      <c r="AB5295" s="207" t="s">
        <v>1916</v>
      </c>
      <c r="AC5295" s="207" t="s">
        <v>5236</v>
      </c>
      <c r="AD5295" s="213">
        <v>7</v>
      </c>
    </row>
    <row r="5296" spans="28:30" x14ac:dyDescent="0.3">
      <c r="AB5296" s="207" t="s">
        <v>247</v>
      </c>
      <c r="AC5296" s="207" t="s">
        <v>5237</v>
      </c>
      <c r="AD5296" s="213">
        <v>3</v>
      </c>
    </row>
    <row r="5297" spans="28:30" x14ac:dyDescent="0.3">
      <c r="AB5297" s="207" t="s">
        <v>1736</v>
      </c>
      <c r="AC5297" s="207" t="s">
        <v>5238</v>
      </c>
      <c r="AD5297" s="213">
        <v>7</v>
      </c>
    </row>
    <row r="5298" spans="28:30" x14ac:dyDescent="0.3">
      <c r="AB5298" s="207" t="s">
        <v>1736</v>
      </c>
      <c r="AC5298" s="207" t="s">
        <v>5239</v>
      </c>
      <c r="AD5298" s="213">
        <v>7</v>
      </c>
    </row>
    <row r="5299" spans="28:30" x14ac:dyDescent="0.3">
      <c r="AB5299" s="207" t="s">
        <v>3843</v>
      </c>
      <c r="AC5299" s="207" t="s">
        <v>5240</v>
      </c>
      <c r="AD5299" s="213">
        <v>7</v>
      </c>
    </row>
    <row r="5300" spans="28:30" x14ac:dyDescent="0.3">
      <c r="AB5300" s="207" t="s">
        <v>371</v>
      </c>
      <c r="AC5300" s="207" t="s">
        <v>5241</v>
      </c>
      <c r="AD5300" s="213">
        <v>8</v>
      </c>
    </row>
    <row r="5301" spans="28:30" x14ac:dyDescent="0.3">
      <c r="AB5301" s="207" t="s">
        <v>3843</v>
      </c>
      <c r="AC5301" s="207" t="s">
        <v>5242</v>
      </c>
      <c r="AD5301" s="213">
        <v>7</v>
      </c>
    </row>
    <row r="5302" spans="28:30" x14ac:dyDescent="0.3">
      <c r="AB5302" s="207" t="s">
        <v>1713</v>
      </c>
      <c r="AC5302" s="207" t="s">
        <v>5243</v>
      </c>
      <c r="AD5302" s="213">
        <v>7</v>
      </c>
    </row>
    <row r="5303" spans="28:30" x14ac:dyDescent="0.3">
      <c r="AB5303" s="207" t="s">
        <v>371</v>
      </c>
      <c r="AC5303" s="207" t="s">
        <v>5244</v>
      </c>
      <c r="AD5303" s="213">
        <v>8</v>
      </c>
    </row>
    <row r="5304" spans="28:30" x14ac:dyDescent="0.3">
      <c r="AB5304" s="207" t="s">
        <v>371</v>
      </c>
      <c r="AC5304" s="207" t="s">
        <v>5245</v>
      </c>
      <c r="AD5304" s="213">
        <v>6</v>
      </c>
    </row>
    <row r="5305" spans="28:30" x14ac:dyDescent="0.3">
      <c r="AB5305" s="207" t="s">
        <v>3843</v>
      </c>
      <c r="AC5305" s="207" t="s">
        <v>5246</v>
      </c>
      <c r="AD5305" s="213">
        <v>7</v>
      </c>
    </row>
    <row r="5306" spans="28:30" x14ac:dyDescent="0.3">
      <c r="AB5306" s="207" t="s">
        <v>3843</v>
      </c>
      <c r="AC5306" s="207" t="s">
        <v>5247</v>
      </c>
      <c r="AD5306" s="213">
        <v>7</v>
      </c>
    </row>
    <row r="5307" spans="28:30" x14ac:dyDescent="0.3">
      <c r="AB5307" s="207" t="s">
        <v>3843</v>
      </c>
      <c r="AC5307" s="207" t="s">
        <v>5248</v>
      </c>
      <c r="AD5307" s="213">
        <v>7</v>
      </c>
    </row>
    <row r="5308" spans="28:30" x14ac:dyDescent="0.3">
      <c r="AB5308" s="207" t="s">
        <v>371</v>
      </c>
      <c r="AC5308" s="207" t="s">
        <v>5249</v>
      </c>
      <c r="AD5308" s="213">
        <v>8</v>
      </c>
    </row>
    <row r="5309" spans="28:30" x14ac:dyDescent="0.3">
      <c r="AB5309" s="207" t="s">
        <v>3843</v>
      </c>
      <c r="AC5309" s="207" t="s">
        <v>5250</v>
      </c>
      <c r="AD5309" s="213">
        <v>7</v>
      </c>
    </row>
    <row r="5310" spans="28:30" x14ac:dyDescent="0.3">
      <c r="AB5310" s="207" t="s">
        <v>371</v>
      </c>
      <c r="AC5310" s="207" t="s">
        <v>5251</v>
      </c>
      <c r="AD5310" s="213">
        <v>6</v>
      </c>
    </row>
    <row r="5311" spans="28:30" x14ac:dyDescent="0.3">
      <c r="AB5311" s="207" t="s">
        <v>27</v>
      </c>
      <c r="AC5311" s="207" t="s">
        <v>5252</v>
      </c>
      <c r="AD5311" s="213">
        <v>8</v>
      </c>
    </row>
    <row r="5312" spans="28:30" x14ac:dyDescent="0.3">
      <c r="AB5312" s="207" t="s">
        <v>247</v>
      </c>
      <c r="AC5312" s="207" t="s">
        <v>5253</v>
      </c>
      <c r="AD5312" s="213">
        <v>3</v>
      </c>
    </row>
    <row r="5313" spans="28:30" x14ac:dyDescent="0.3">
      <c r="AB5313" s="207" t="s">
        <v>3843</v>
      </c>
      <c r="AC5313" s="207" t="s">
        <v>5254</v>
      </c>
      <c r="AD5313" s="213">
        <v>7</v>
      </c>
    </row>
    <row r="5314" spans="28:30" x14ac:dyDescent="0.3">
      <c r="AB5314" s="207" t="s">
        <v>1916</v>
      </c>
      <c r="AC5314" s="207" t="s">
        <v>5255</v>
      </c>
      <c r="AD5314" s="213">
        <v>7</v>
      </c>
    </row>
    <row r="5315" spans="28:30" x14ac:dyDescent="0.3">
      <c r="AB5315" s="207" t="s">
        <v>215</v>
      </c>
      <c r="AC5315" s="207" t="s">
        <v>4773</v>
      </c>
      <c r="AD5315" s="213">
        <v>7</v>
      </c>
    </row>
    <row r="5316" spans="28:30" x14ac:dyDescent="0.3">
      <c r="AB5316" s="207" t="s">
        <v>215</v>
      </c>
      <c r="AC5316" s="207" t="s">
        <v>5256</v>
      </c>
      <c r="AD5316" s="213">
        <v>7</v>
      </c>
    </row>
    <row r="5317" spans="28:30" x14ac:dyDescent="0.3">
      <c r="AB5317" s="207" t="s">
        <v>3843</v>
      </c>
      <c r="AC5317" s="207" t="s">
        <v>5257</v>
      </c>
      <c r="AD5317" s="213">
        <v>7</v>
      </c>
    </row>
    <row r="5318" spans="28:30" x14ac:dyDescent="0.3">
      <c r="AB5318" s="207" t="s">
        <v>371</v>
      </c>
      <c r="AC5318" s="207" t="s">
        <v>5258</v>
      </c>
      <c r="AD5318" s="213">
        <v>8</v>
      </c>
    </row>
    <row r="5319" spans="28:30" x14ac:dyDescent="0.3">
      <c r="AB5319" s="207" t="s">
        <v>3843</v>
      </c>
      <c r="AC5319" s="207" t="s">
        <v>5259</v>
      </c>
      <c r="AD5319" s="213">
        <v>7</v>
      </c>
    </row>
    <row r="5320" spans="28:30" x14ac:dyDescent="0.3">
      <c r="AB5320" s="207" t="s">
        <v>3843</v>
      </c>
      <c r="AC5320" s="207" t="s">
        <v>5260</v>
      </c>
      <c r="AD5320" s="213">
        <v>7</v>
      </c>
    </row>
    <row r="5321" spans="28:30" x14ac:dyDescent="0.3">
      <c r="AB5321" s="207" t="s">
        <v>1916</v>
      </c>
      <c r="AC5321" s="207" t="s">
        <v>5261</v>
      </c>
      <c r="AD5321" s="213">
        <v>7</v>
      </c>
    </row>
    <row r="5322" spans="28:30" x14ac:dyDescent="0.3">
      <c r="AB5322" s="207" t="s">
        <v>2171</v>
      </c>
      <c r="AC5322" s="207" t="s">
        <v>5262</v>
      </c>
      <c r="AD5322" s="213">
        <v>8</v>
      </c>
    </row>
    <row r="5323" spans="28:30" x14ac:dyDescent="0.3">
      <c r="AB5323" s="207" t="s">
        <v>3843</v>
      </c>
      <c r="AC5323" s="207" t="s">
        <v>5263</v>
      </c>
      <c r="AD5323" s="213">
        <v>7</v>
      </c>
    </row>
    <row r="5324" spans="28:30" x14ac:dyDescent="0.3">
      <c r="AB5324" s="207" t="s">
        <v>215</v>
      </c>
      <c r="AC5324" s="207" t="s">
        <v>5264</v>
      </c>
      <c r="AD5324" s="213">
        <v>7</v>
      </c>
    </row>
    <row r="5325" spans="28:30" x14ac:dyDescent="0.3">
      <c r="AB5325" s="207" t="s">
        <v>3843</v>
      </c>
      <c r="AC5325" s="207" t="s">
        <v>5265</v>
      </c>
      <c r="AD5325" s="213">
        <v>7</v>
      </c>
    </row>
    <row r="5326" spans="28:30" x14ac:dyDescent="0.3">
      <c r="AB5326" s="207" t="s">
        <v>2171</v>
      </c>
      <c r="AC5326" s="207" t="s">
        <v>5266</v>
      </c>
      <c r="AD5326" s="213">
        <v>8</v>
      </c>
    </row>
    <row r="5327" spans="28:30" x14ac:dyDescent="0.3">
      <c r="AB5327" s="207" t="s">
        <v>3843</v>
      </c>
      <c r="AC5327" s="207" t="s">
        <v>5267</v>
      </c>
      <c r="AD5327" s="213">
        <v>7</v>
      </c>
    </row>
    <row r="5328" spans="28:30" x14ac:dyDescent="0.3">
      <c r="AB5328" s="207" t="s">
        <v>1640</v>
      </c>
      <c r="AC5328" s="207" t="s">
        <v>5268</v>
      </c>
      <c r="AD5328" s="213">
        <v>7</v>
      </c>
    </row>
    <row r="5329" spans="28:30" x14ac:dyDescent="0.3">
      <c r="AB5329" s="207" t="s">
        <v>3843</v>
      </c>
      <c r="AC5329" s="207" t="s">
        <v>5269</v>
      </c>
      <c r="AD5329" s="213">
        <v>7</v>
      </c>
    </row>
    <row r="5330" spans="28:30" x14ac:dyDescent="0.3">
      <c r="AB5330" s="207" t="s">
        <v>3843</v>
      </c>
      <c r="AC5330" s="207" t="s">
        <v>5270</v>
      </c>
      <c r="AD5330" s="213">
        <v>6</v>
      </c>
    </row>
    <row r="5331" spans="28:30" x14ac:dyDescent="0.3">
      <c r="AB5331" s="207" t="s">
        <v>1713</v>
      </c>
      <c r="AC5331" s="207" t="s">
        <v>2631</v>
      </c>
      <c r="AD5331" s="213">
        <v>7</v>
      </c>
    </row>
    <row r="5332" spans="28:30" x14ac:dyDescent="0.3">
      <c r="AB5332" s="207" t="s">
        <v>1736</v>
      </c>
      <c r="AC5332" s="207" t="s">
        <v>1074</v>
      </c>
      <c r="AD5332" s="213">
        <v>6</v>
      </c>
    </row>
    <row r="5333" spans="28:30" x14ac:dyDescent="0.3">
      <c r="AB5333" s="207" t="s">
        <v>1916</v>
      </c>
      <c r="AC5333" s="207" t="s">
        <v>5271</v>
      </c>
      <c r="AD5333" s="213">
        <v>7</v>
      </c>
    </row>
    <row r="5334" spans="28:30" x14ac:dyDescent="0.3">
      <c r="AB5334" s="207" t="s">
        <v>215</v>
      </c>
      <c r="AC5334" s="207" t="s">
        <v>4383</v>
      </c>
      <c r="AD5334" s="213">
        <v>7</v>
      </c>
    </row>
    <row r="5335" spans="28:30" x14ac:dyDescent="0.3">
      <c r="AB5335" s="207" t="s">
        <v>1916</v>
      </c>
      <c r="AC5335" s="207" t="s">
        <v>3237</v>
      </c>
      <c r="AD5335" s="213">
        <v>7</v>
      </c>
    </row>
    <row r="5336" spans="28:30" x14ac:dyDescent="0.3">
      <c r="AB5336" s="207" t="s">
        <v>1713</v>
      </c>
      <c r="AC5336" s="207" t="s">
        <v>5272</v>
      </c>
      <c r="AD5336" s="213">
        <v>6</v>
      </c>
    </row>
    <row r="5337" spans="28:30" x14ac:dyDescent="0.3">
      <c r="AB5337" s="207" t="s">
        <v>371</v>
      </c>
      <c r="AC5337" s="207" t="s">
        <v>4336</v>
      </c>
      <c r="AD5337" s="213">
        <v>6</v>
      </c>
    </row>
    <row r="5338" spans="28:30" x14ac:dyDescent="0.3">
      <c r="AB5338" s="207" t="s">
        <v>2171</v>
      </c>
      <c r="AC5338" s="207" t="s">
        <v>5273</v>
      </c>
      <c r="AD5338" s="213">
        <v>8</v>
      </c>
    </row>
    <row r="5339" spans="28:30" x14ac:dyDescent="0.3">
      <c r="AB5339" s="207" t="s">
        <v>1736</v>
      </c>
      <c r="AC5339" s="207" t="s">
        <v>5274</v>
      </c>
      <c r="AD5339" s="213">
        <v>6</v>
      </c>
    </row>
    <row r="5340" spans="28:30" x14ac:dyDescent="0.3">
      <c r="AB5340" s="207" t="s">
        <v>3843</v>
      </c>
      <c r="AC5340" s="207" t="s">
        <v>5275</v>
      </c>
      <c r="AD5340" s="213">
        <v>7</v>
      </c>
    </row>
    <row r="5341" spans="28:30" x14ac:dyDescent="0.3">
      <c r="AB5341" s="207" t="s">
        <v>1916</v>
      </c>
      <c r="AC5341" s="207" t="s">
        <v>5276</v>
      </c>
      <c r="AD5341" s="213">
        <v>7</v>
      </c>
    </row>
    <row r="5342" spans="28:30" x14ac:dyDescent="0.3">
      <c r="AB5342" s="207" t="s">
        <v>215</v>
      </c>
      <c r="AC5342" s="207" t="s">
        <v>5277</v>
      </c>
      <c r="AD5342" s="213">
        <v>6</v>
      </c>
    </row>
    <row r="5343" spans="28:30" x14ac:dyDescent="0.3">
      <c r="AB5343" s="207" t="s">
        <v>215</v>
      </c>
      <c r="AC5343" s="207" t="s">
        <v>5278</v>
      </c>
      <c r="AD5343" s="213">
        <v>8</v>
      </c>
    </row>
    <row r="5344" spans="28:30" x14ac:dyDescent="0.3">
      <c r="AB5344" s="207" t="s">
        <v>1736</v>
      </c>
      <c r="AC5344" s="207" t="s">
        <v>5279</v>
      </c>
      <c r="AD5344" s="213">
        <v>7</v>
      </c>
    </row>
    <row r="5345" spans="28:30" x14ac:dyDescent="0.3">
      <c r="AB5345" s="207" t="s">
        <v>2171</v>
      </c>
      <c r="AC5345" s="207" t="s">
        <v>5280</v>
      </c>
      <c r="AD5345" s="213">
        <v>8</v>
      </c>
    </row>
    <row r="5346" spans="28:30" x14ac:dyDescent="0.3">
      <c r="AB5346" s="207" t="s">
        <v>1916</v>
      </c>
      <c r="AC5346" s="207" t="s">
        <v>5281</v>
      </c>
      <c r="AD5346" s="213">
        <v>7</v>
      </c>
    </row>
    <row r="5347" spans="28:30" x14ac:dyDescent="0.3">
      <c r="AB5347" s="207" t="s">
        <v>1916</v>
      </c>
      <c r="AC5347" s="207" t="s">
        <v>5282</v>
      </c>
      <c r="AD5347" s="213">
        <v>7</v>
      </c>
    </row>
    <row r="5348" spans="28:30" x14ac:dyDescent="0.3">
      <c r="AB5348" s="207" t="s">
        <v>3843</v>
      </c>
      <c r="AC5348" s="207" t="s">
        <v>5283</v>
      </c>
      <c r="AD5348" s="213">
        <v>7</v>
      </c>
    </row>
    <row r="5349" spans="28:30" x14ac:dyDescent="0.3">
      <c r="AB5349" s="207" t="s">
        <v>371</v>
      </c>
      <c r="AC5349" s="207" t="s">
        <v>5284</v>
      </c>
      <c r="AD5349" s="213">
        <v>6</v>
      </c>
    </row>
    <row r="5350" spans="28:30" x14ac:dyDescent="0.3">
      <c r="AB5350" s="207" t="s">
        <v>371</v>
      </c>
      <c r="AC5350" s="207" t="s">
        <v>5285</v>
      </c>
      <c r="AD5350" s="213">
        <v>6</v>
      </c>
    </row>
    <row r="5351" spans="28:30" x14ac:dyDescent="0.3">
      <c r="AB5351" s="207" t="s">
        <v>2171</v>
      </c>
      <c r="AC5351" s="207" t="s">
        <v>5286</v>
      </c>
      <c r="AD5351" s="213">
        <v>8</v>
      </c>
    </row>
    <row r="5352" spans="28:30" x14ac:dyDescent="0.3">
      <c r="AB5352" s="207" t="s">
        <v>3843</v>
      </c>
      <c r="AC5352" s="207" t="s">
        <v>5287</v>
      </c>
      <c r="AD5352" s="213">
        <v>7</v>
      </c>
    </row>
    <row r="5353" spans="28:30" x14ac:dyDescent="0.3">
      <c r="AB5353" s="207" t="s">
        <v>371</v>
      </c>
      <c r="AC5353" s="207" t="s">
        <v>5288</v>
      </c>
      <c r="AD5353" s="213">
        <v>6</v>
      </c>
    </row>
    <row r="5354" spans="28:30" x14ac:dyDescent="0.3">
      <c r="AB5354" s="207" t="s">
        <v>2171</v>
      </c>
      <c r="AC5354" s="207" t="s">
        <v>5289</v>
      </c>
      <c r="AD5354" s="213">
        <v>8</v>
      </c>
    </row>
    <row r="5355" spans="28:30" x14ac:dyDescent="0.3">
      <c r="AB5355" s="207" t="s">
        <v>3843</v>
      </c>
      <c r="AC5355" s="207" t="s">
        <v>5290</v>
      </c>
      <c r="AD5355" s="213">
        <v>7</v>
      </c>
    </row>
    <row r="5356" spans="28:30" x14ac:dyDescent="0.3">
      <c r="AB5356" s="207" t="s">
        <v>3843</v>
      </c>
      <c r="AC5356" s="207" t="s">
        <v>5291</v>
      </c>
      <c r="AD5356" s="213">
        <v>7</v>
      </c>
    </row>
    <row r="5357" spans="28:30" x14ac:dyDescent="0.3">
      <c r="AB5357" s="207" t="s">
        <v>3843</v>
      </c>
      <c r="AC5357" s="207" t="s">
        <v>5292</v>
      </c>
      <c r="AD5357" s="213">
        <v>6</v>
      </c>
    </row>
    <row r="5358" spans="28:30" x14ac:dyDescent="0.3">
      <c r="AB5358" s="207" t="s">
        <v>3843</v>
      </c>
      <c r="AC5358" s="207" t="s">
        <v>5293</v>
      </c>
      <c r="AD5358" s="213">
        <v>7</v>
      </c>
    </row>
    <row r="5359" spans="28:30" x14ac:dyDescent="0.3">
      <c r="AB5359" s="207" t="s">
        <v>3843</v>
      </c>
      <c r="AC5359" s="207" t="s">
        <v>5294</v>
      </c>
      <c r="AD5359" s="213">
        <v>7</v>
      </c>
    </row>
    <row r="5360" spans="28:30" x14ac:dyDescent="0.3">
      <c r="AB5360" s="207" t="s">
        <v>371</v>
      </c>
      <c r="AC5360" s="207" t="s">
        <v>5295</v>
      </c>
      <c r="AD5360" s="213">
        <v>6</v>
      </c>
    </row>
    <row r="5361" spans="28:30" x14ac:dyDescent="0.3">
      <c r="AB5361" s="207" t="s">
        <v>371</v>
      </c>
      <c r="AC5361" s="207" t="s">
        <v>5296</v>
      </c>
      <c r="AD5361" s="213">
        <v>6</v>
      </c>
    </row>
    <row r="5362" spans="28:30" x14ac:dyDescent="0.3">
      <c r="AB5362" s="207" t="s">
        <v>3843</v>
      </c>
      <c r="AC5362" s="207" t="s">
        <v>3497</v>
      </c>
      <c r="AD5362" s="213">
        <v>7</v>
      </c>
    </row>
    <row r="5363" spans="28:30" x14ac:dyDescent="0.3">
      <c r="AB5363" s="207" t="s">
        <v>2171</v>
      </c>
      <c r="AC5363" s="207" t="s">
        <v>5297</v>
      </c>
      <c r="AD5363" s="213">
        <v>8</v>
      </c>
    </row>
    <row r="5364" spans="28:30" x14ac:dyDescent="0.3">
      <c r="AB5364" s="207" t="s">
        <v>2171</v>
      </c>
      <c r="AC5364" s="207" t="s">
        <v>5298</v>
      </c>
      <c r="AD5364" s="213">
        <v>8</v>
      </c>
    </row>
    <row r="5365" spans="28:30" x14ac:dyDescent="0.3">
      <c r="AB5365" s="207" t="s">
        <v>1640</v>
      </c>
      <c r="AC5365" s="207" t="s">
        <v>5299</v>
      </c>
      <c r="AD5365" s="213">
        <v>7</v>
      </c>
    </row>
    <row r="5366" spans="28:30" x14ac:dyDescent="0.3">
      <c r="AB5366" s="207" t="s">
        <v>1640</v>
      </c>
      <c r="AC5366" s="207" t="s">
        <v>5300</v>
      </c>
      <c r="AD5366" s="213">
        <v>8</v>
      </c>
    </row>
    <row r="5367" spans="28:30" x14ac:dyDescent="0.3">
      <c r="AB5367" s="207" t="s">
        <v>3843</v>
      </c>
      <c r="AC5367" s="207" t="s">
        <v>5301</v>
      </c>
      <c r="AD5367" s="213">
        <v>7</v>
      </c>
    </row>
    <row r="5368" spans="28:30" x14ac:dyDescent="0.3">
      <c r="AB5368" s="207" t="s">
        <v>3843</v>
      </c>
      <c r="AC5368" s="207" t="s">
        <v>5302</v>
      </c>
      <c r="AD5368" s="213">
        <v>7</v>
      </c>
    </row>
    <row r="5369" spans="28:30" x14ac:dyDescent="0.3">
      <c r="AB5369" s="207" t="s">
        <v>2158</v>
      </c>
      <c r="AC5369" s="207" t="s">
        <v>5303</v>
      </c>
      <c r="AD5369" s="213">
        <v>8</v>
      </c>
    </row>
    <row r="5370" spans="28:30" x14ac:dyDescent="0.3">
      <c r="AB5370" s="207" t="s">
        <v>371</v>
      </c>
      <c r="AC5370" s="207" t="s">
        <v>4239</v>
      </c>
      <c r="AD5370" s="213">
        <v>6</v>
      </c>
    </row>
    <row r="5371" spans="28:30" x14ac:dyDescent="0.3">
      <c r="AB5371" s="207" t="s">
        <v>371</v>
      </c>
      <c r="AC5371" s="207" t="s">
        <v>5304</v>
      </c>
      <c r="AD5371" s="213">
        <v>6</v>
      </c>
    </row>
    <row r="5372" spans="28:30" x14ac:dyDescent="0.3">
      <c r="AB5372" s="207" t="s">
        <v>371</v>
      </c>
      <c r="AC5372" s="207" t="s">
        <v>5305</v>
      </c>
      <c r="AD5372" s="213">
        <v>6</v>
      </c>
    </row>
    <row r="5373" spans="28:30" x14ac:dyDescent="0.3">
      <c r="AB5373" s="207" t="s">
        <v>1713</v>
      </c>
      <c r="AC5373" s="207" t="s">
        <v>5306</v>
      </c>
      <c r="AD5373" s="213">
        <v>7</v>
      </c>
    </row>
    <row r="5374" spans="28:30" x14ac:dyDescent="0.3">
      <c r="AB5374" s="207" t="s">
        <v>3843</v>
      </c>
      <c r="AC5374" s="207" t="s">
        <v>5307</v>
      </c>
      <c r="AD5374" s="213">
        <v>7</v>
      </c>
    </row>
    <row r="5375" spans="28:30" x14ac:dyDescent="0.3">
      <c r="AB5375" s="207" t="s">
        <v>2171</v>
      </c>
      <c r="AC5375" s="207" t="s">
        <v>4120</v>
      </c>
      <c r="AD5375" s="213">
        <v>8</v>
      </c>
    </row>
    <row r="5376" spans="28:30" x14ac:dyDescent="0.3">
      <c r="AB5376" s="207" t="s">
        <v>1713</v>
      </c>
      <c r="AC5376" s="207" t="s">
        <v>5308</v>
      </c>
      <c r="AD5376" s="213">
        <v>6</v>
      </c>
    </row>
    <row r="5377" spans="28:30" x14ac:dyDescent="0.3">
      <c r="AB5377" s="207" t="s">
        <v>3843</v>
      </c>
      <c r="AC5377" s="207" t="s">
        <v>5309</v>
      </c>
      <c r="AD5377" s="213">
        <v>7</v>
      </c>
    </row>
    <row r="5378" spans="28:30" x14ac:dyDescent="0.3">
      <c r="AB5378" s="207" t="s">
        <v>3843</v>
      </c>
      <c r="AC5378" s="207" t="s">
        <v>5310</v>
      </c>
      <c r="AD5378" s="213">
        <v>7</v>
      </c>
    </row>
    <row r="5379" spans="28:30" x14ac:dyDescent="0.3">
      <c r="AB5379" s="207" t="s">
        <v>371</v>
      </c>
      <c r="AC5379" s="207" t="s">
        <v>5311</v>
      </c>
      <c r="AD5379" s="213">
        <v>7</v>
      </c>
    </row>
    <row r="5380" spans="28:30" x14ac:dyDescent="0.3">
      <c r="AB5380" s="207" t="s">
        <v>215</v>
      </c>
      <c r="AC5380" s="207" t="s">
        <v>5312</v>
      </c>
      <c r="AD5380" s="213">
        <v>6</v>
      </c>
    </row>
    <row r="5381" spans="28:30" x14ac:dyDescent="0.3">
      <c r="AB5381" s="207" t="s">
        <v>3843</v>
      </c>
      <c r="AC5381" s="207" t="s">
        <v>5313</v>
      </c>
      <c r="AD5381" s="213">
        <v>7</v>
      </c>
    </row>
    <row r="5382" spans="28:30" x14ac:dyDescent="0.3">
      <c r="AB5382" s="207" t="s">
        <v>3843</v>
      </c>
      <c r="AC5382" s="207" t="s">
        <v>5314</v>
      </c>
      <c r="AD5382" s="213">
        <v>7</v>
      </c>
    </row>
    <row r="5383" spans="28:30" x14ac:dyDescent="0.3">
      <c r="AB5383" s="207" t="s">
        <v>3843</v>
      </c>
      <c r="AC5383" s="207" t="s">
        <v>5315</v>
      </c>
      <c r="AD5383" s="213">
        <v>7</v>
      </c>
    </row>
    <row r="5384" spans="28:30" x14ac:dyDescent="0.3">
      <c r="AB5384" s="207" t="s">
        <v>3843</v>
      </c>
      <c r="AC5384" s="207" t="s">
        <v>5316</v>
      </c>
      <c r="AD5384" s="213">
        <v>7</v>
      </c>
    </row>
    <row r="5385" spans="28:30" x14ac:dyDescent="0.3">
      <c r="AB5385" s="207" t="s">
        <v>3843</v>
      </c>
      <c r="AC5385" s="207" t="s">
        <v>5317</v>
      </c>
      <c r="AD5385" s="213">
        <v>7</v>
      </c>
    </row>
    <row r="5386" spans="28:30" x14ac:dyDescent="0.3">
      <c r="AB5386" s="207" t="s">
        <v>3843</v>
      </c>
      <c r="AC5386" s="207" t="s">
        <v>5318</v>
      </c>
      <c r="AD5386" s="213">
        <v>7</v>
      </c>
    </row>
    <row r="5387" spans="28:30" x14ac:dyDescent="0.3">
      <c r="AB5387" s="207" t="s">
        <v>1689</v>
      </c>
      <c r="AC5387" s="207" t="s">
        <v>5319</v>
      </c>
      <c r="AD5387" s="213">
        <v>8</v>
      </c>
    </row>
    <row r="5388" spans="28:30" x14ac:dyDescent="0.3">
      <c r="AB5388" s="207" t="s">
        <v>247</v>
      </c>
      <c r="AC5388" s="207" t="s">
        <v>5320</v>
      </c>
      <c r="AD5388" s="213">
        <v>6</v>
      </c>
    </row>
    <row r="5389" spans="28:30" x14ac:dyDescent="0.3">
      <c r="AB5389" s="207" t="s">
        <v>3843</v>
      </c>
      <c r="AC5389" s="207" t="s">
        <v>5321</v>
      </c>
      <c r="AD5389" s="213">
        <v>8</v>
      </c>
    </row>
    <row r="5390" spans="28:30" x14ac:dyDescent="0.3">
      <c r="AB5390" s="207" t="s">
        <v>247</v>
      </c>
      <c r="AC5390" s="207" t="s">
        <v>4766</v>
      </c>
      <c r="AD5390" s="213">
        <v>6</v>
      </c>
    </row>
    <row r="5391" spans="28:30" x14ac:dyDescent="0.3">
      <c r="AB5391" s="207" t="s">
        <v>3843</v>
      </c>
      <c r="AC5391" s="207" t="s">
        <v>5322</v>
      </c>
      <c r="AD5391" s="213">
        <v>7</v>
      </c>
    </row>
    <row r="5392" spans="28:30" x14ac:dyDescent="0.3">
      <c r="AB5392" s="207" t="s">
        <v>3843</v>
      </c>
      <c r="AC5392" s="207" t="s">
        <v>5323</v>
      </c>
      <c r="AD5392" s="213">
        <v>7</v>
      </c>
    </row>
    <row r="5393" spans="28:30" x14ac:dyDescent="0.3">
      <c r="AB5393" s="207" t="s">
        <v>2171</v>
      </c>
      <c r="AC5393" s="207" t="s">
        <v>5324</v>
      </c>
      <c r="AD5393" s="213">
        <v>8</v>
      </c>
    </row>
    <row r="5394" spans="28:30" x14ac:dyDescent="0.3">
      <c r="AB5394" s="207" t="s">
        <v>1640</v>
      </c>
      <c r="AC5394" s="207" t="s">
        <v>5325</v>
      </c>
      <c r="AD5394" s="213">
        <v>7</v>
      </c>
    </row>
    <row r="5395" spans="28:30" x14ac:dyDescent="0.3">
      <c r="AB5395" s="207" t="s">
        <v>1951</v>
      </c>
      <c r="AC5395" s="207" t="s">
        <v>5326</v>
      </c>
      <c r="AD5395" s="213">
        <v>5</v>
      </c>
    </row>
    <row r="5396" spans="28:30" x14ac:dyDescent="0.3">
      <c r="AB5396" s="207" t="s">
        <v>2158</v>
      </c>
      <c r="AC5396" s="207" t="s">
        <v>5327</v>
      </c>
      <c r="AD5396" s="213">
        <v>5</v>
      </c>
    </row>
    <row r="5397" spans="28:30" x14ac:dyDescent="0.3">
      <c r="AB5397" s="207" t="s">
        <v>3843</v>
      </c>
      <c r="AC5397" s="207" t="s">
        <v>5328</v>
      </c>
      <c r="AD5397" s="213">
        <v>7</v>
      </c>
    </row>
    <row r="5398" spans="28:30" x14ac:dyDescent="0.3">
      <c r="AB5398" s="207" t="s">
        <v>3845</v>
      </c>
      <c r="AC5398" s="207" t="s">
        <v>5329</v>
      </c>
      <c r="AD5398" s="213">
        <v>8</v>
      </c>
    </row>
    <row r="5399" spans="28:30" x14ac:dyDescent="0.3">
      <c r="AB5399" s="207" t="s">
        <v>3843</v>
      </c>
      <c r="AC5399" s="207" t="s">
        <v>5330</v>
      </c>
      <c r="AD5399" s="213">
        <v>7</v>
      </c>
    </row>
    <row r="5400" spans="28:30" x14ac:dyDescent="0.3">
      <c r="AB5400" s="207" t="s">
        <v>1713</v>
      </c>
      <c r="AC5400" s="207" t="s">
        <v>5331</v>
      </c>
      <c r="AD5400" s="213">
        <v>6</v>
      </c>
    </row>
    <row r="5401" spans="28:30" x14ac:dyDescent="0.3">
      <c r="AB5401" s="207" t="s">
        <v>3843</v>
      </c>
      <c r="AC5401" s="207" t="s">
        <v>5332</v>
      </c>
      <c r="AD5401" s="213">
        <v>7</v>
      </c>
    </row>
    <row r="5402" spans="28:30" x14ac:dyDescent="0.3">
      <c r="AB5402" s="207" t="s">
        <v>247</v>
      </c>
      <c r="AC5402" s="207" t="s">
        <v>5333</v>
      </c>
      <c r="AD5402" s="213">
        <v>6</v>
      </c>
    </row>
    <row r="5403" spans="28:30" x14ac:dyDescent="0.3">
      <c r="AB5403" s="207" t="s">
        <v>2171</v>
      </c>
      <c r="AC5403" s="207" t="s">
        <v>5334</v>
      </c>
      <c r="AD5403" s="213">
        <v>8</v>
      </c>
    </row>
    <row r="5404" spans="28:30" x14ac:dyDescent="0.3">
      <c r="AB5404" s="207" t="s">
        <v>371</v>
      </c>
      <c r="AC5404" s="207" t="s">
        <v>5335</v>
      </c>
      <c r="AD5404" s="213">
        <v>6</v>
      </c>
    </row>
    <row r="5405" spans="28:30" x14ac:dyDescent="0.3">
      <c r="AB5405" s="207" t="s">
        <v>371</v>
      </c>
      <c r="AC5405" s="207" t="s">
        <v>5336</v>
      </c>
      <c r="AD5405" s="213">
        <v>6</v>
      </c>
    </row>
    <row r="5406" spans="28:30" x14ac:dyDescent="0.3">
      <c r="AB5406" s="207" t="s">
        <v>2158</v>
      </c>
      <c r="AC5406" s="207" t="s">
        <v>5337</v>
      </c>
      <c r="AD5406" s="213">
        <v>5</v>
      </c>
    </row>
    <row r="5407" spans="28:30" x14ac:dyDescent="0.3">
      <c r="AB5407" s="207" t="s">
        <v>371</v>
      </c>
      <c r="AC5407" s="207" t="s">
        <v>2791</v>
      </c>
      <c r="AD5407" s="213">
        <v>6</v>
      </c>
    </row>
    <row r="5408" spans="28:30" x14ac:dyDescent="0.3">
      <c r="AB5408" s="207" t="s">
        <v>3843</v>
      </c>
      <c r="AC5408" s="207" t="s">
        <v>5338</v>
      </c>
      <c r="AD5408" s="213">
        <v>7</v>
      </c>
    </row>
    <row r="5409" spans="28:30" x14ac:dyDescent="0.3">
      <c r="AB5409" s="207" t="s">
        <v>1713</v>
      </c>
      <c r="AC5409" s="207" t="s">
        <v>5339</v>
      </c>
      <c r="AD5409" s="213">
        <v>6</v>
      </c>
    </row>
    <row r="5410" spans="28:30" x14ac:dyDescent="0.3">
      <c r="AB5410" s="207" t="s">
        <v>3843</v>
      </c>
      <c r="AC5410" s="207" t="s">
        <v>5340</v>
      </c>
      <c r="AD5410" s="213">
        <v>8</v>
      </c>
    </row>
    <row r="5411" spans="28:30" x14ac:dyDescent="0.3">
      <c r="AB5411" s="207" t="s">
        <v>1951</v>
      </c>
      <c r="AC5411" s="207" t="s">
        <v>5341</v>
      </c>
      <c r="AD5411" s="213">
        <v>6</v>
      </c>
    </row>
    <row r="5412" spans="28:30" x14ac:dyDescent="0.3">
      <c r="AB5412" s="207" t="s">
        <v>371</v>
      </c>
      <c r="AC5412" s="207" t="s">
        <v>5342</v>
      </c>
      <c r="AD5412" s="213">
        <v>6</v>
      </c>
    </row>
    <row r="5413" spans="28:30" x14ac:dyDescent="0.3">
      <c r="AB5413" s="207" t="s">
        <v>371</v>
      </c>
      <c r="AC5413" s="207" t="s">
        <v>5343</v>
      </c>
      <c r="AD5413" s="213">
        <v>6</v>
      </c>
    </row>
    <row r="5414" spans="28:30" x14ac:dyDescent="0.3">
      <c r="AB5414" s="207" t="s">
        <v>371</v>
      </c>
      <c r="AC5414" s="207" t="s">
        <v>5344</v>
      </c>
      <c r="AD5414" s="213">
        <v>6</v>
      </c>
    </row>
    <row r="5415" spans="28:30" x14ac:dyDescent="0.3">
      <c r="AB5415" s="207" t="s">
        <v>1713</v>
      </c>
      <c r="AC5415" s="207" t="s">
        <v>5345</v>
      </c>
      <c r="AD5415" s="213">
        <v>6</v>
      </c>
    </row>
    <row r="5416" spans="28:30" x14ac:dyDescent="0.3">
      <c r="AB5416" s="207" t="s">
        <v>3843</v>
      </c>
      <c r="AC5416" s="207" t="s">
        <v>5346</v>
      </c>
      <c r="AD5416" s="213">
        <v>7</v>
      </c>
    </row>
    <row r="5417" spans="28:30" x14ac:dyDescent="0.3">
      <c r="AB5417" s="207" t="s">
        <v>3843</v>
      </c>
      <c r="AC5417" s="207" t="s">
        <v>5347</v>
      </c>
      <c r="AD5417" s="213">
        <v>7</v>
      </c>
    </row>
    <row r="5418" spans="28:30" x14ac:dyDescent="0.3">
      <c r="AB5418" s="207" t="s">
        <v>1713</v>
      </c>
      <c r="AC5418" s="207" t="s">
        <v>2382</v>
      </c>
      <c r="AD5418" s="213">
        <v>6</v>
      </c>
    </row>
    <row r="5419" spans="28:30" x14ac:dyDescent="0.3">
      <c r="AB5419" s="207" t="s">
        <v>2158</v>
      </c>
      <c r="AC5419" s="207" t="s">
        <v>5348</v>
      </c>
      <c r="AD5419" s="213">
        <v>5</v>
      </c>
    </row>
    <row r="5420" spans="28:30" x14ac:dyDescent="0.3">
      <c r="AB5420" s="207" t="s">
        <v>3843</v>
      </c>
      <c r="AC5420" s="207" t="s">
        <v>5349</v>
      </c>
      <c r="AD5420" s="213">
        <v>7</v>
      </c>
    </row>
    <row r="5421" spans="28:30" x14ac:dyDescent="0.3">
      <c r="AB5421" s="207" t="s">
        <v>1713</v>
      </c>
      <c r="AC5421" s="207" t="s">
        <v>5350</v>
      </c>
      <c r="AD5421" s="213">
        <v>6</v>
      </c>
    </row>
    <row r="5422" spans="28:30" x14ac:dyDescent="0.3">
      <c r="AB5422" s="207" t="s">
        <v>3845</v>
      </c>
      <c r="AC5422" s="207" t="s">
        <v>5351</v>
      </c>
      <c r="AD5422" s="213">
        <v>8</v>
      </c>
    </row>
    <row r="5423" spans="28:30" x14ac:dyDescent="0.3">
      <c r="AB5423" s="207" t="s">
        <v>371</v>
      </c>
      <c r="AC5423" s="207" t="s">
        <v>5352</v>
      </c>
      <c r="AD5423" s="213">
        <v>6</v>
      </c>
    </row>
    <row r="5424" spans="28:30" x14ac:dyDescent="0.3">
      <c r="AB5424" s="207" t="s">
        <v>3843</v>
      </c>
      <c r="AC5424" s="207" t="s">
        <v>5353</v>
      </c>
      <c r="AD5424" s="213">
        <v>8</v>
      </c>
    </row>
    <row r="5425" spans="28:30" x14ac:dyDescent="0.3">
      <c r="AB5425" s="207" t="s">
        <v>3843</v>
      </c>
      <c r="AC5425" s="207" t="s">
        <v>5354</v>
      </c>
      <c r="AD5425" s="213">
        <v>7</v>
      </c>
    </row>
    <row r="5426" spans="28:30" x14ac:dyDescent="0.3">
      <c r="AB5426" s="207" t="s">
        <v>3845</v>
      </c>
      <c r="AC5426" s="207" t="s">
        <v>5355</v>
      </c>
      <c r="AD5426" s="213">
        <v>8</v>
      </c>
    </row>
    <row r="5427" spans="28:30" x14ac:dyDescent="0.3">
      <c r="AB5427" s="207" t="s">
        <v>2158</v>
      </c>
      <c r="AC5427" s="207" t="s">
        <v>5356</v>
      </c>
      <c r="AD5427" s="213">
        <v>5</v>
      </c>
    </row>
    <row r="5428" spans="28:30" x14ac:dyDescent="0.3">
      <c r="AB5428" s="207" t="s">
        <v>3843</v>
      </c>
      <c r="AC5428" s="207" t="s">
        <v>5357</v>
      </c>
      <c r="AD5428" s="213">
        <v>7</v>
      </c>
    </row>
    <row r="5429" spans="28:30" x14ac:dyDescent="0.3">
      <c r="AB5429" s="207" t="s">
        <v>371</v>
      </c>
      <c r="AC5429" s="207" t="s">
        <v>5358</v>
      </c>
      <c r="AD5429" s="213">
        <v>7</v>
      </c>
    </row>
    <row r="5430" spans="28:30" x14ac:dyDescent="0.3">
      <c r="AB5430" s="207" t="s">
        <v>3845</v>
      </c>
      <c r="AC5430" s="207" t="s">
        <v>5359</v>
      </c>
      <c r="AD5430" s="213">
        <v>8</v>
      </c>
    </row>
    <row r="5431" spans="28:30" x14ac:dyDescent="0.3">
      <c r="AB5431" s="207" t="s">
        <v>3843</v>
      </c>
      <c r="AC5431" s="207" t="s">
        <v>5360</v>
      </c>
      <c r="AD5431" s="213">
        <v>7</v>
      </c>
    </row>
    <row r="5432" spans="28:30" x14ac:dyDescent="0.3">
      <c r="AB5432" s="207" t="s">
        <v>371</v>
      </c>
      <c r="AC5432" s="207" t="s">
        <v>5361</v>
      </c>
      <c r="AD5432" s="213">
        <v>7</v>
      </c>
    </row>
    <row r="5433" spans="28:30" x14ac:dyDescent="0.3">
      <c r="AB5433" s="207" t="s">
        <v>3845</v>
      </c>
      <c r="AC5433" s="207" t="s">
        <v>5362</v>
      </c>
      <c r="AD5433" s="213">
        <v>8</v>
      </c>
    </row>
    <row r="5434" spans="28:30" x14ac:dyDescent="0.3">
      <c r="AB5434" s="207" t="s">
        <v>1713</v>
      </c>
      <c r="AC5434" s="207" t="s">
        <v>5363</v>
      </c>
      <c r="AD5434" s="213">
        <v>6</v>
      </c>
    </row>
    <row r="5435" spans="28:30" x14ac:dyDescent="0.3">
      <c r="AB5435" s="207" t="s">
        <v>3843</v>
      </c>
      <c r="AC5435" s="207" t="s">
        <v>5364</v>
      </c>
      <c r="AD5435" s="213">
        <v>7</v>
      </c>
    </row>
    <row r="5436" spans="28:30" x14ac:dyDescent="0.3">
      <c r="AB5436" s="207" t="s">
        <v>1713</v>
      </c>
      <c r="AC5436" s="207" t="s">
        <v>5365</v>
      </c>
      <c r="AD5436" s="213">
        <v>6</v>
      </c>
    </row>
    <row r="5437" spans="28:30" x14ac:dyDescent="0.3">
      <c r="AB5437" s="207" t="s">
        <v>3843</v>
      </c>
      <c r="AC5437" s="207" t="s">
        <v>5366</v>
      </c>
      <c r="AD5437" s="213">
        <v>7</v>
      </c>
    </row>
    <row r="5438" spans="28:30" x14ac:dyDescent="0.3">
      <c r="AB5438" s="207" t="s">
        <v>3843</v>
      </c>
      <c r="AC5438" s="207" t="s">
        <v>5367</v>
      </c>
      <c r="AD5438" s="213">
        <v>7</v>
      </c>
    </row>
    <row r="5439" spans="28:30" x14ac:dyDescent="0.3">
      <c r="AB5439" s="207" t="s">
        <v>3843</v>
      </c>
      <c r="AC5439" s="207" t="s">
        <v>5368</v>
      </c>
      <c r="AD5439" s="213">
        <v>7</v>
      </c>
    </row>
    <row r="5440" spans="28:30" x14ac:dyDescent="0.3">
      <c r="AB5440" s="207" t="s">
        <v>3845</v>
      </c>
      <c r="AC5440" s="207" t="s">
        <v>5369</v>
      </c>
      <c r="AD5440" s="213">
        <v>8</v>
      </c>
    </row>
    <row r="5441" spans="28:30" x14ac:dyDescent="0.3">
      <c r="AB5441" s="207" t="s">
        <v>247</v>
      </c>
      <c r="AC5441" s="207" t="s">
        <v>5370</v>
      </c>
      <c r="AD5441" s="213">
        <v>6</v>
      </c>
    </row>
    <row r="5442" spans="28:30" x14ac:dyDescent="0.3">
      <c r="AB5442" s="207" t="s">
        <v>3843</v>
      </c>
      <c r="AC5442" s="207" t="s">
        <v>5371</v>
      </c>
      <c r="AD5442" s="213">
        <v>7</v>
      </c>
    </row>
    <row r="5443" spans="28:30" x14ac:dyDescent="0.3">
      <c r="AB5443" s="207" t="s">
        <v>2158</v>
      </c>
      <c r="AC5443" s="207" t="s">
        <v>5372</v>
      </c>
      <c r="AD5443" s="213">
        <v>5</v>
      </c>
    </row>
    <row r="5444" spans="28:30" x14ac:dyDescent="0.3">
      <c r="AB5444" s="207" t="s">
        <v>3843</v>
      </c>
      <c r="AC5444" s="207" t="s">
        <v>5373</v>
      </c>
      <c r="AD5444" s="213">
        <v>7</v>
      </c>
    </row>
    <row r="5445" spans="28:30" x14ac:dyDescent="0.3">
      <c r="AB5445" s="207" t="s">
        <v>371</v>
      </c>
      <c r="AC5445" s="207" t="s">
        <v>5374</v>
      </c>
      <c r="AD5445" s="213">
        <v>6</v>
      </c>
    </row>
    <row r="5446" spans="28:30" x14ac:dyDescent="0.3">
      <c r="AB5446" s="207" t="s">
        <v>3843</v>
      </c>
      <c r="AC5446" s="207" t="s">
        <v>5375</v>
      </c>
      <c r="AD5446" s="213">
        <v>7</v>
      </c>
    </row>
    <row r="5447" spans="28:30" x14ac:dyDescent="0.3">
      <c r="AB5447" s="207" t="s">
        <v>3843</v>
      </c>
      <c r="AC5447" s="207" t="s">
        <v>5376</v>
      </c>
      <c r="AD5447" s="213">
        <v>8</v>
      </c>
    </row>
    <row r="5448" spans="28:30" x14ac:dyDescent="0.3">
      <c r="AB5448" s="207" t="s">
        <v>3843</v>
      </c>
      <c r="AC5448" s="207" t="s">
        <v>5377</v>
      </c>
      <c r="AD5448" s="213">
        <v>7</v>
      </c>
    </row>
    <row r="5449" spans="28:30" x14ac:dyDescent="0.3">
      <c r="AB5449" s="207" t="s">
        <v>2158</v>
      </c>
      <c r="AC5449" s="207" t="s">
        <v>5378</v>
      </c>
      <c r="AD5449" s="213">
        <v>7</v>
      </c>
    </row>
    <row r="5450" spans="28:30" x14ac:dyDescent="0.3">
      <c r="AB5450" s="207" t="s">
        <v>3845</v>
      </c>
      <c r="AC5450" s="207" t="s">
        <v>5379</v>
      </c>
      <c r="AD5450" s="213">
        <v>8</v>
      </c>
    </row>
    <row r="5451" spans="28:30" x14ac:dyDescent="0.3">
      <c r="AB5451" s="207" t="s">
        <v>3843</v>
      </c>
      <c r="AC5451" s="207" t="s">
        <v>5380</v>
      </c>
      <c r="AD5451" s="213">
        <v>7</v>
      </c>
    </row>
    <row r="5452" spans="28:30" x14ac:dyDescent="0.3">
      <c r="AB5452" s="207" t="s">
        <v>3843</v>
      </c>
      <c r="AC5452" s="207" t="s">
        <v>5381</v>
      </c>
      <c r="AD5452" s="213">
        <v>8</v>
      </c>
    </row>
    <row r="5453" spans="28:30" x14ac:dyDescent="0.3">
      <c r="AB5453" s="207" t="s">
        <v>371</v>
      </c>
      <c r="AC5453" s="207" t="s">
        <v>5382</v>
      </c>
      <c r="AD5453" s="213">
        <v>6</v>
      </c>
    </row>
    <row r="5454" spans="28:30" x14ac:dyDescent="0.3">
      <c r="AB5454" s="207" t="s">
        <v>3843</v>
      </c>
      <c r="AC5454" s="207" t="s">
        <v>5383</v>
      </c>
      <c r="AD5454" s="213">
        <v>7</v>
      </c>
    </row>
    <row r="5455" spans="28:30" x14ac:dyDescent="0.3">
      <c r="AB5455" s="207" t="s">
        <v>2158</v>
      </c>
      <c r="AC5455" s="207" t="s">
        <v>5384</v>
      </c>
      <c r="AD5455" s="213">
        <v>5</v>
      </c>
    </row>
    <row r="5456" spans="28:30" x14ac:dyDescent="0.3">
      <c r="AB5456" s="207" t="s">
        <v>371</v>
      </c>
      <c r="AC5456" s="207" t="s">
        <v>5385</v>
      </c>
      <c r="AD5456" s="213">
        <v>6</v>
      </c>
    </row>
    <row r="5457" spans="28:30" x14ac:dyDescent="0.3">
      <c r="AB5457" s="207" t="s">
        <v>3843</v>
      </c>
      <c r="AC5457" s="207" t="s">
        <v>5386</v>
      </c>
      <c r="AD5457" s="213">
        <v>8</v>
      </c>
    </row>
    <row r="5458" spans="28:30" x14ac:dyDescent="0.3">
      <c r="AB5458" s="207" t="s">
        <v>2158</v>
      </c>
      <c r="AC5458" s="207" t="s">
        <v>5387</v>
      </c>
      <c r="AD5458" s="213">
        <v>5</v>
      </c>
    </row>
    <row r="5459" spans="28:30" x14ac:dyDescent="0.3">
      <c r="AB5459" s="207" t="s">
        <v>3843</v>
      </c>
      <c r="AC5459" s="207" t="s">
        <v>5388</v>
      </c>
      <c r="AD5459" s="213">
        <v>8</v>
      </c>
    </row>
    <row r="5460" spans="28:30" x14ac:dyDescent="0.3">
      <c r="AB5460" s="207" t="s">
        <v>3843</v>
      </c>
      <c r="AC5460" s="207" t="s">
        <v>5389</v>
      </c>
      <c r="AD5460" s="213">
        <v>8</v>
      </c>
    </row>
    <row r="5461" spans="28:30" x14ac:dyDescent="0.3">
      <c r="AB5461" s="207" t="s">
        <v>3843</v>
      </c>
      <c r="AC5461" s="207" t="s">
        <v>5390</v>
      </c>
      <c r="AD5461" s="213">
        <v>7</v>
      </c>
    </row>
    <row r="5462" spans="28:30" x14ac:dyDescent="0.3">
      <c r="AB5462" s="207" t="s">
        <v>3843</v>
      </c>
      <c r="AC5462" s="207" t="s">
        <v>5391</v>
      </c>
      <c r="AD5462" s="213">
        <v>7</v>
      </c>
    </row>
    <row r="5463" spans="28:30" x14ac:dyDescent="0.3">
      <c r="AB5463" s="207" t="s">
        <v>215</v>
      </c>
      <c r="AC5463" s="207" t="s">
        <v>5392</v>
      </c>
      <c r="AD5463" s="213">
        <v>8</v>
      </c>
    </row>
    <row r="5464" spans="28:30" x14ac:dyDescent="0.3">
      <c r="AB5464" s="207" t="s">
        <v>3843</v>
      </c>
      <c r="AC5464" s="207" t="s">
        <v>5393</v>
      </c>
      <c r="AD5464" s="213">
        <v>7</v>
      </c>
    </row>
    <row r="5465" spans="28:30" x14ac:dyDescent="0.3">
      <c r="AB5465" s="207" t="s">
        <v>2158</v>
      </c>
      <c r="AC5465" s="207" t="s">
        <v>5394</v>
      </c>
      <c r="AD5465" s="213">
        <v>7</v>
      </c>
    </row>
    <row r="5466" spans="28:30" x14ac:dyDescent="0.3">
      <c r="AB5466" s="207" t="s">
        <v>247</v>
      </c>
      <c r="AC5466" s="207" t="s">
        <v>5395</v>
      </c>
      <c r="AD5466" s="213">
        <v>6</v>
      </c>
    </row>
    <row r="5467" spans="28:30" x14ac:dyDescent="0.3">
      <c r="AB5467" s="207" t="s">
        <v>3843</v>
      </c>
      <c r="AC5467" s="207" t="s">
        <v>5396</v>
      </c>
      <c r="AD5467" s="213">
        <v>8</v>
      </c>
    </row>
    <row r="5468" spans="28:30" x14ac:dyDescent="0.3">
      <c r="AB5468" s="207" t="s">
        <v>3843</v>
      </c>
      <c r="AC5468" s="207" t="s">
        <v>5397</v>
      </c>
      <c r="AD5468" s="213">
        <v>7</v>
      </c>
    </row>
    <row r="5469" spans="28:30" x14ac:dyDescent="0.3">
      <c r="AB5469" s="207" t="s">
        <v>1713</v>
      </c>
      <c r="AC5469" s="207" t="s">
        <v>5398</v>
      </c>
      <c r="AD5469" s="213">
        <v>6</v>
      </c>
    </row>
    <row r="5470" spans="28:30" x14ac:dyDescent="0.3">
      <c r="AB5470" s="207" t="s">
        <v>3843</v>
      </c>
      <c r="AC5470" s="207" t="s">
        <v>5399</v>
      </c>
      <c r="AD5470" s="213">
        <v>6</v>
      </c>
    </row>
    <row r="5471" spans="28:30" x14ac:dyDescent="0.3">
      <c r="AB5471" s="207" t="s">
        <v>3843</v>
      </c>
      <c r="AC5471" s="207" t="s">
        <v>5400</v>
      </c>
      <c r="AD5471" s="213">
        <v>8</v>
      </c>
    </row>
    <row r="5472" spans="28:30" x14ac:dyDescent="0.3">
      <c r="AB5472" s="207" t="s">
        <v>3843</v>
      </c>
      <c r="AC5472" s="207" t="s">
        <v>5401</v>
      </c>
      <c r="AD5472" s="213">
        <v>7</v>
      </c>
    </row>
    <row r="5473" spans="28:30" x14ac:dyDescent="0.3">
      <c r="AB5473" s="207" t="s">
        <v>3843</v>
      </c>
      <c r="AC5473" s="207" t="s">
        <v>5402</v>
      </c>
      <c r="AD5473" s="213">
        <v>7</v>
      </c>
    </row>
    <row r="5474" spans="28:30" x14ac:dyDescent="0.3">
      <c r="AB5474" s="207" t="s">
        <v>3843</v>
      </c>
      <c r="AC5474" s="207" t="s">
        <v>5403</v>
      </c>
      <c r="AD5474" s="213">
        <v>7</v>
      </c>
    </row>
    <row r="5475" spans="28:30" x14ac:dyDescent="0.3">
      <c r="AB5475" s="207" t="s">
        <v>1713</v>
      </c>
      <c r="AC5475" s="207" t="s">
        <v>5404</v>
      </c>
      <c r="AD5475" s="213">
        <v>6</v>
      </c>
    </row>
    <row r="5476" spans="28:30" x14ac:dyDescent="0.3">
      <c r="AB5476" s="207" t="s">
        <v>2158</v>
      </c>
      <c r="AC5476" s="207" t="s">
        <v>5405</v>
      </c>
      <c r="AD5476" s="213">
        <v>7</v>
      </c>
    </row>
    <row r="5477" spans="28:30" x14ac:dyDescent="0.3">
      <c r="AB5477" s="207" t="s">
        <v>3843</v>
      </c>
      <c r="AC5477" s="207" t="s">
        <v>5406</v>
      </c>
      <c r="AD5477" s="213">
        <v>7</v>
      </c>
    </row>
    <row r="5478" spans="28:30" x14ac:dyDescent="0.3">
      <c r="AB5478" s="207" t="s">
        <v>2158</v>
      </c>
      <c r="AC5478" s="207" t="s">
        <v>5407</v>
      </c>
      <c r="AD5478" s="213">
        <v>7</v>
      </c>
    </row>
    <row r="5479" spans="28:30" x14ac:dyDescent="0.3">
      <c r="AB5479" s="207" t="s">
        <v>3843</v>
      </c>
      <c r="AC5479" s="207" t="s">
        <v>5408</v>
      </c>
      <c r="AD5479" s="213">
        <v>7</v>
      </c>
    </row>
    <row r="5480" spans="28:30" x14ac:dyDescent="0.3">
      <c r="AB5480" s="207" t="s">
        <v>2158</v>
      </c>
      <c r="AC5480" s="207" t="s">
        <v>5409</v>
      </c>
      <c r="AD5480" s="213">
        <v>8</v>
      </c>
    </row>
    <row r="5481" spans="28:30" x14ac:dyDescent="0.3">
      <c r="AB5481" s="207" t="s">
        <v>2158</v>
      </c>
      <c r="AC5481" s="207" t="s">
        <v>5410</v>
      </c>
      <c r="AD5481" s="213">
        <v>8</v>
      </c>
    </row>
    <row r="5482" spans="28:30" x14ac:dyDescent="0.3">
      <c r="AB5482" s="207" t="s">
        <v>1713</v>
      </c>
      <c r="AC5482" s="207" t="s">
        <v>5411</v>
      </c>
      <c r="AD5482" s="213">
        <v>7</v>
      </c>
    </row>
    <row r="5483" spans="28:30" x14ac:dyDescent="0.3">
      <c r="AB5483" s="207" t="s">
        <v>2158</v>
      </c>
      <c r="AC5483" s="207" t="s">
        <v>5412</v>
      </c>
      <c r="AD5483" s="213">
        <v>8</v>
      </c>
    </row>
    <row r="5484" spans="28:30" x14ac:dyDescent="0.3">
      <c r="AB5484" s="207" t="s">
        <v>3843</v>
      </c>
      <c r="AC5484" s="207" t="s">
        <v>5413</v>
      </c>
      <c r="AD5484" s="213">
        <v>8</v>
      </c>
    </row>
    <row r="5485" spans="28:30" x14ac:dyDescent="0.3">
      <c r="AB5485" s="207" t="s">
        <v>2158</v>
      </c>
      <c r="AC5485" s="207" t="s">
        <v>5414</v>
      </c>
      <c r="AD5485" s="213">
        <v>7</v>
      </c>
    </row>
    <row r="5486" spans="28:30" x14ac:dyDescent="0.3">
      <c r="AB5486" s="207" t="s">
        <v>2158</v>
      </c>
      <c r="AC5486" s="207" t="s">
        <v>5415</v>
      </c>
      <c r="AD5486" s="213">
        <v>5</v>
      </c>
    </row>
    <row r="5487" spans="28:30" x14ac:dyDescent="0.3">
      <c r="AB5487" s="207" t="s">
        <v>2158</v>
      </c>
      <c r="AC5487" s="207" t="s">
        <v>5416</v>
      </c>
      <c r="AD5487" s="213">
        <v>7</v>
      </c>
    </row>
    <row r="5488" spans="28:30" x14ac:dyDescent="0.3">
      <c r="AB5488" s="207" t="s">
        <v>3843</v>
      </c>
      <c r="AC5488" s="207" t="s">
        <v>5417</v>
      </c>
      <c r="AD5488" s="213">
        <v>7</v>
      </c>
    </row>
    <row r="5489" spans="28:30" x14ac:dyDescent="0.3">
      <c r="AB5489" s="207" t="s">
        <v>3843</v>
      </c>
      <c r="AC5489" s="207" t="s">
        <v>5418</v>
      </c>
      <c r="AD5489" s="213">
        <v>7</v>
      </c>
    </row>
    <row r="5490" spans="28:30" x14ac:dyDescent="0.3">
      <c r="AB5490" s="207" t="s">
        <v>2158</v>
      </c>
      <c r="AC5490" s="207" t="s">
        <v>4567</v>
      </c>
      <c r="AD5490" s="213">
        <v>5</v>
      </c>
    </row>
    <row r="5491" spans="28:30" x14ac:dyDescent="0.3">
      <c r="AB5491" s="207" t="s">
        <v>2158</v>
      </c>
      <c r="AC5491" s="207" t="s">
        <v>5419</v>
      </c>
      <c r="AD5491" s="213">
        <v>7</v>
      </c>
    </row>
    <row r="5492" spans="28:30" x14ac:dyDescent="0.3">
      <c r="AB5492" s="207" t="s">
        <v>2158</v>
      </c>
      <c r="AC5492" s="207" t="s">
        <v>5420</v>
      </c>
      <c r="AD5492" s="213">
        <v>7</v>
      </c>
    </row>
    <row r="5493" spans="28:30" x14ac:dyDescent="0.3">
      <c r="AB5493" s="207" t="s">
        <v>3843</v>
      </c>
      <c r="AC5493" s="207" t="s">
        <v>5421</v>
      </c>
      <c r="AD5493" s="213">
        <v>7</v>
      </c>
    </row>
    <row r="5494" spans="28:30" x14ac:dyDescent="0.3">
      <c r="AB5494" s="207" t="s">
        <v>1713</v>
      </c>
      <c r="AC5494" s="207" t="s">
        <v>5422</v>
      </c>
      <c r="AD5494" s="213">
        <v>6</v>
      </c>
    </row>
    <row r="5495" spans="28:30" x14ac:dyDescent="0.3">
      <c r="AB5495" s="207" t="s">
        <v>2158</v>
      </c>
      <c r="AC5495" s="207" t="s">
        <v>2974</v>
      </c>
      <c r="AD5495" s="213">
        <v>7</v>
      </c>
    </row>
    <row r="5496" spans="28:30" x14ac:dyDescent="0.3">
      <c r="AB5496" s="207" t="s">
        <v>2158</v>
      </c>
      <c r="AC5496" s="207" t="s">
        <v>5423</v>
      </c>
      <c r="AD5496" s="213">
        <v>7</v>
      </c>
    </row>
    <row r="5497" spans="28:30" x14ac:dyDescent="0.3">
      <c r="AB5497" s="207" t="s">
        <v>3843</v>
      </c>
      <c r="AC5497" s="207" t="s">
        <v>4540</v>
      </c>
      <c r="AD5497" s="213">
        <v>7</v>
      </c>
    </row>
    <row r="5498" spans="28:30" x14ac:dyDescent="0.3">
      <c r="AB5498" s="207" t="s">
        <v>371</v>
      </c>
      <c r="AC5498" s="207" t="s">
        <v>5424</v>
      </c>
      <c r="AD5498" s="213">
        <v>6</v>
      </c>
    </row>
    <row r="5499" spans="28:30" x14ac:dyDescent="0.3">
      <c r="AB5499" s="207" t="s">
        <v>247</v>
      </c>
      <c r="AC5499" s="207" t="s">
        <v>2734</v>
      </c>
      <c r="AD5499" s="213">
        <v>6</v>
      </c>
    </row>
    <row r="5500" spans="28:30" x14ac:dyDescent="0.3">
      <c r="AB5500" s="207" t="s">
        <v>3843</v>
      </c>
      <c r="AC5500" s="207" t="s">
        <v>3089</v>
      </c>
      <c r="AD5500" s="213">
        <v>7</v>
      </c>
    </row>
    <row r="5501" spans="28:30" x14ac:dyDescent="0.3">
      <c r="AB5501" s="207" t="s">
        <v>2158</v>
      </c>
      <c r="AC5501" s="207" t="s">
        <v>5425</v>
      </c>
      <c r="AD5501" s="213">
        <v>7</v>
      </c>
    </row>
    <row r="5502" spans="28:30" x14ac:dyDescent="0.3">
      <c r="AB5502" s="207" t="s">
        <v>3843</v>
      </c>
      <c r="AC5502" s="207" t="s">
        <v>1710</v>
      </c>
      <c r="AD5502" s="213">
        <v>7</v>
      </c>
    </row>
    <row r="5503" spans="28:30" x14ac:dyDescent="0.3">
      <c r="AB5503" s="207" t="s">
        <v>3843</v>
      </c>
      <c r="AC5503" s="207" t="s">
        <v>5405</v>
      </c>
      <c r="AD5503" s="213">
        <v>7</v>
      </c>
    </row>
    <row r="5504" spans="28:30" x14ac:dyDescent="0.3">
      <c r="AB5504" s="207" t="s">
        <v>1713</v>
      </c>
      <c r="AC5504" s="207" t="s">
        <v>5426</v>
      </c>
      <c r="AD5504" s="213">
        <v>6</v>
      </c>
    </row>
    <row r="5505" spans="28:30" x14ac:dyDescent="0.3">
      <c r="AB5505" s="207" t="s">
        <v>2158</v>
      </c>
      <c r="AC5505" s="207" t="s">
        <v>5427</v>
      </c>
      <c r="AD5505" s="213">
        <v>5</v>
      </c>
    </row>
    <row r="5506" spans="28:30" x14ac:dyDescent="0.3">
      <c r="AB5506" s="207" t="s">
        <v>2158</v>
      </c>
      <c r="AC5506" s="207" t="s">
        <v>5428</v>
      </c>
      <c r="AD5506" s="213">
        <v>5</v>
      </c>
    </row>
    <row r="5507" spans="28:30" x14ac:dyDescent="0.3">
      <c r="AB5507" s="207" t="s">
        <v>3843</v>
      </c>
      <c r="AC5507" s="207" t="s">
        <v>5429</v>
      </c>
      <c r="AD5507" s="213">
        <v>7</v>
      </c>
    </row>
    <row r="5508" spans="28:30" x14ac:dyDescent="0.3">
      <c r="AB5508" s="207" t="s">
        <v>2158</v>
      </c>
      <c r="AC5508" s="207" t="s">
        <v>5430</v>
      </c>
      <c r="AD5508" s="213">
        <v>7</v>
      </c>
    </row>
    <row r="5509" spans="28:30" x14ac:dyDescent="0.3">
      <c r="AB5509" s="207" t="s">
        <v>3843</v>
      </c>
      <c r="AC5509" s="207" t="s">
        <v>5431</v>
      </c>
      <c r="AD5509" s="213">
        <v>7</v>
      </c>
    </row>
    <row r="5510" spans="28:30" x14ac:dyDescent="0.3">
      <c r="AB5510" s="207" t="s">
        <v>3843</v>
      </c>
      <c r="AC5510" s="207" t="s">
        <v>5432</v>
      </c>
      <c r="AD5510" s="213">
        <v>8</v>
      </c>
    </row>
    <row r="5511" spans="28:30" x14ac:dyDescent="0.3">
      <c r="AB5511" s="207" t="s">
        <v>2158</v>
      </c>
      <c r="AC5511" s="207" t="s">
        <v>5433</v>
      </c>
      <c r="AD5511" s="213">
        <v>7</v>
      </c>
    </row>
    <row r="5512" spans="28:30" x14ac:dyDescent="0.3">
      <c r="AB5512" s="207" t="s">
        <v>3843</v>
      </c>
      <c r="AC5512" s="207" t="s">
        <v>5434</v>
      </c>
      <c r="AD5512" s="213">
        <v>8</v>
      </c>
    </row>
    <row r="5513" spans="28:30" x14ac:dyDescent="0.3">
      <c r="AB5513" s="207" t="s">
        <v>2158</v>
      </c>
      <c r="AC5513" s="207" t="s">
        <v>5435</v>
      </c>
      <c r="AD5513" s="213">
        <v>8</v>
      </c>
    </row>
    <row r="5514" spans="28:30" x14ac:dyDescent="0.3">
      <c r="AB5514" s="207" t="s">
        <v>2158</v>
      </c>
      <c r="AC5514" s="207" t="s">
        <v>5436</v>
      </c>
      <c r="AD5514" s="213">
        <v>8</v>
      </c>
    </row>
    <row r="5515" spans="28:30" x14ac:dyDescent="0.3">
      <c r="AB5515" s="207" t="s">
        <v>1713</v>
      </c>
      <c r="AC5515" s="207" t="s">
        <v>5437</v>
      </c>
      <c r="AD5515" s="213">
        <v>6</v>
      </c>
    </row>
    <row r="5516" spans="28:30" x14ac:dyDescent="0.3">
      <c r="AB5516" s="207" t="s">
        <v>3843</v>
      </c>
      <c r="AC5516" s="207" t="s">
        <v>5438</v>
      </c>
      <c r="AD5516" s="213">
        <v>7</v>
      </c>
    </row>
    <row r="5517" spans="28:30" x14ac:dyDescent="0.3">
      <c r="AB5517" s="207" t="s">
        <v>3843</v>
      </c>
      <c r="AC5517" s="207" t="s">
        <v>5439</v>
      </c>
      <c r="AD5517" s="213">
        <v>7</v>
      </c>
    </row>
    <row r="5518" spans="28:30" x14ac:dyDescent="0.3">
      <c r="AB5518" s="207" t="s">
        <v>2158</v>
      </c>
      <c r="AC5518" s="207" t="s">
        <v>5440</v>
      </c>
      <c r="AD5518" s="213">
        <v>7</v>
      </c>
    </row>
    <row r="5519" spans="28:30" x14ac:dyDescent="0.3">
      <c r="AB5519" s="207" t="s">
        <v>2158</v>
      </c>
      <c r="AC5519" s="207" t="s">
        <v>5441</v>
      </c>
      <c r="AD5519" s="213">
        <v>7</v>
      </c>
    </row>
    <row r="5520" spans="28:30" x14ac:dyDescent="0.3">
      <c r="AB5520" s="207" t="s">
        <v>3843</v>
      </c>
      <c r="AC5520" s="207" t="s">
        <v>5442</v>
      </c>
      <c r="AD5520" s="213">
        <v>7</v>
      </c>
    </row>
    <row r="5521" spans="28:30" x14ac:dyDescent="0.3">
      <c r="AB5521" s="207" t="s">
        <v>3843</v>
      </c>
      <c r="AC5521" s="207" t="s">
        <v>5443</v>
      </c>
      <c r="AD5521" s="213">
        <v>7</v>
      </c>
    </row>
    <row r="5522" spans="28:30" x14ac:dyDescent="0.3">
      <c r="AB5522" s="207" t="s">
        <v>3843</v>
      </c>
      <c r="AC5522" s="207" t="s">
        <v>5444</v>
      </c>
      <c r="AD5522" s="213">
        <v>7</v>
      </c>
    </row>
    <row r="5523" spans="28:30" x14ac:dyDescent="0.3">
      <c r="AB5523" s="207" t="s">
        <v>3843</v>
      </c>
      <c r="AC5523" s="207" t="s">
        <v>5445</v>
      </c>
      <c r="AD5523" s="213">
        <v>7</v>
      </c>
    </row>
    <row r="5524" spans="28:30" x14ac:dyDescent="0.3">
      <c r="AB5524" s="207" t="s">
        <v>3843</v>
      </c>
      <c r="AC5524" s="207" t="s">
        <v>1316</v>
      </c>
      <c r="AD5524" s="213">
        <v>7</v>
      </c>
    </row>
    <row r="5525" spans="28:30" x14ac:dyDescent="0.3">
      <c r="AB5525" s="207" t="s">
        <v>215</v>
      </c>
      <c r="AC5525" s="207" t="s">
        <v>5446</v>
      </c>
      <c r="AD5525" s="213">
        <v>8</v>
      </c>
    </row>
    <row r="5526" spans="28:30" x14ac:dyDescent="0.3">
      <c r="AB5526" s="207" t="s">
        <v>2158</v>
      </c>
      <c r="AC5526" s="207" t="s">
        <v>5447</v>
      </c>
      <c r="AD5526" s="213">
        <v>5</v>
      </c>
    </row>
    <row r="5527" spans="28:30" x14ac:dyDescent="0.3">
      <c r="AB5527" s="207" t="s">
        <v>3843</v>
      </c>
      <c r="AC5527" s="207" t="s">
        <v>5448</v>
      </c>
      <c r="AD5527" s="213">
        <v>7</v>
      </c>
    </row>
    <row r="5528" spans="28:30" x14ac:dyDescent="0.3">
      <c r="AB5528" s="207" t="s">
        <v>3843</v>
      </c>
      <c r="AC5528" s="207" t="s">
        <v>5449</v>
      </c>
      <c r="AD5528" s="213">
        <v>7</v>
      </c>
    </row>
    <row r="5529" spans="28:30" x14ac:dyDescent="0.3">
      <c r="AB5529" s="207" t="s">
        <v>3843</v>
      </c>
      <c r="AC5529" s="207" t="s">
        <v>5450</v>
      </c>
      <c r="AD5529" s="213">
        <v>7</v>
      </c>
    </row>
    <row r="5530" spans="28:30" x14ac:dyDescent="0.3">
      <c r="AB5530" s="207" t="s">
        <v>1949</v>
      </c>
      <c r="AC5530" s="207" t="s">
        <v>5451</v>
      </c>
      <c r="AD5530" s="213">
        <v>7</v>
      </c>
    </row>
    <row r="5531" spans="28:30" x14ac:dyDescent="0.3">
      <c r="AB5531" s="207" t="s">
        <v>2158</v>
      </c>
      <c r="AC5531" s="207" t="s">
        <v>3920</v>
      </c>
      <c r="AD5531" s="213">
        <v>6</v>
      </c>
    </row>
    <row r="5532" spans="28:30" x14ac:dyDescent="0.3">
      <c r="AB5532" s="207" t="s">
        <v>2158</v>
      </c>
      <c r="AC5532" s="207" t="s">
        <v>5452</v>
      </c>
      <c r="AD5532" s="213">
        <v>7</v>
      </c>
    </row>
    <row r="5533" spans="28:30" x14ac:dyDescent="0.3">
      <c r="AB5533" s="207" t="s">
        <v>1713</v>
      </c>
      <c r="AC5533" s="207" t="s">
        <v>5453</v>
      </c>
      <c r="AD5533" s="213">
        <v>6</v>
      </c>
    </row>
    <row r="5534" spans="28:30" x14ac:dyDescent="0.3">
      <c r="AB5534" s="207" t="s">
        <v>3843</v>
      </c>
      <c r="AC5534" s="207" t="s">
        <v>5454</v>
      </c>
      <c r="AD5534" s="213">
        <v>7</v>
      </c>
    </row>
    <row r="5535" spans="28:30" x14ac:dyDescent="0.3">
      <c r="AB5535" s="207" t="s">
        <v>2158</v>
      </c>
      <c r="AC5535" s="207" t="s">
        <v>5455</v>
      </c>
      <c r="AD5535" s="213">
        <v>6</v>
      </c>
    </row>
    <row r="5536" spans="28:30" x14ac:dyDescent="0.3">
      <c r="AB5536" s="207" t="s">
        <v>2158</v>
      </c>
      <c r="AC5536" s="207" t="s">
        <v>5456</v>
      </c>
      <c r="AD5536" s="213">
        <v>5</v>
      </c>
    </row>
    <row r="5537" spans="28:30" x14ac:dyDescent="0.3">
      <c r="AB5537" s="207" t="s">
        <v>1951</v>
      </c>
      <c r="AC5537" s="207" t="s">
        <v>5457</v>
      </c>
      <c r="AD5537" s="213">
        <v>5</v>
      </c>
    </row>
    <row r="5538" spans="28:30" x14ac:dyDescent="0.3">
      <c r="AB5538" s="207" t="s">
        <v>2158</v>
      </c>
      <c r="AC5538" s="207" t="s">
        <v>5458</v>
      </c>
      <c r="AD5538" s="213">
        <v>5</v>
      </c>
    </row>
    <row r="5539" spans="28:30" x14ac:dyDescent="0.3">
      <c r="AB5539" s="207" t="s">
        <v>2171</v>
      </c>
      <c r="AC5539" s="207" t="s">
        <v>5459</v>
      </c>
      <c r="AD5539" s="213">
        <v>8</v>
      </c>
    </row>
    <row r="5540" spans="28:30" x14ac:dyDescent="0.3">
      <c r="AB5540" s="207" t="s">
        <v>1713</v>
      </c>
      <c r="AC5540" s="207" t="s">
        <v>5460</v>
      </c>
      <c r="AD5540" s="213">
        <v>6</v>
      </c>
    </row>
    <row r="5541" spans="28:30" x14ac:dyDescent="0.3">
      <c r="AB5541" s="207" t="s">
        <v>2158</v>
      </c>
      <c r="AC5541" s="207" t="s">
        <v>5461</v>
      </c>
      <c r="AD5541" s="213">
        <v>6</v>
      </c>
    </row>
    <row r="5542" spans="28:30" x14ac:dyDescent="0.3">
      <c r="AB5542" s="207" t="s">
        <v>2158</v>
      </c>
      <c r="AC5542" s="207" t="s">
        <v>5462</v>
      </c>
      <c r="AD5542" s="213">
        <v>6</v>
      </c>
    </row>
    <row r="5543" spans="28:30" x14ac:dyDescent="0.3">
      <c r="AB5543" s="207" t="s">
        <v>3843</v>
      </c>
      <c r="AC5543" s="207" t="s">
        <v>5463</v>
      </c>
      <c r="AD5543" s="213">
        <v>7</v>
      </c>
    </row>
    <row r="5544" spans="28:30" x14ac:dyDescent="0.3">
      <c r="AB5544" s="207" t="s">
        <v>1713</v>
      </c>
      <c r="AC5544" s="207" t="s">
        <v>5464</v>
      </c>
      <c r="AD5544" s="213">
        <v>6</v>
      </c>
    </row>
    <row r="5545" spans="28:30" x14ac:dyDescent="0.3">
      <c r="AB5545" s="207" t="s">
        <v>2158</v>
      </c>
      <c r="AC5545" s="207" t="s">
        <v>5465</v>
      </c>
      <c r="AD5545" s="213">
        <v>6</v>
      </c>
    </row>
    <row r="5546" spans="28:30" x14ac:dyDescent="0.3">
      <c r="AB5546" s="207" t="s">
        <v>2158</v>
      </c>
      <c r="AC5546" s="207" t="s">
        <v>5466</v>
      </c>
      <c r="AD5546" s="213">
        <v>7</v>
      </c>
    </row>
    <row r="5547" spans="28:30" x14ac:dyDescent="0.3">
      <c r="AB5547" s="207" t="s">
        <v>2158</v>
      </c>
      <c r="AC5547" s="207" t="s">
        <v>5467</v>
      </c>
      <c r="AD5547" s="213">
        <v>5</v>
      </c>
    </row>
    <row r="5548" spans="28:30" x14ac:dyDescent="0.3">
      <c r="AB5548" s="207" t="s">
        <v>1713</v>
      </c>
      <c r="AC5548" s="207" t="s">
        <v>5468</v>
      </c>
      <c r="AD5548" s="213">
        <v>6</v>
      </c>
    </row>
    <row r="5549" spans="28:30" x14ac:dyDescent="0.3">
      <c r="AB5549" s="207" t="s">
        <v>2158</v>
      </c>
      <c r="AC5549" s="207" t="s">
        <v>5469</v>
      </c>
      <c r="AD5549" s="213">
        <v>6</v>
      </c>
    </row>
    <row r="5550" spans="28:30" x14ac:dyDescent="0.3">
      <c r="AB5550" s="207" t="s">
        <v>371</v>
      </c>
      <c r="AC5550" s="207" t="s">
        <v>5470</v>
      </c>
      <c r="AD5550" s="213">
        <v>6</v>
      </c>
    </row>
    <row r="5551" spans="28:30" x14ac:dyDescent="0.3">
      <c r="AB5551" s="207" t="s">
        <v>2158</v>
      </c>
      <c r="AC5551" s="207" t="s">
        <v>5471</v>
      </c>
      <c r="AD5551" s="213">
        <v>7</v>
      </c>
    </row>
    <row r="5552" spans="28:30" x14ac:dyDescent="0.3">
      <c r="AB5552" s="207" t="s">
        <v>371</v>
      </c>
      <c r="AC5552" s="207" t="s">
        <v>5472</v>
      </c>
      <c r="AD5552" s="213">
        <v>7</v>
      </c>
    </row>
    <row r="5553" spans="28:30" x14ac:dyDescent="0.3">
      <c r="AB5553" s="207" t="s">
        <v>2158</v>
      </c>
      <c r="AC5553" s="207" t="s">
        <v>5473</v>
      </c>
      <c r="AD5553" s="213">
        <v>6</v>
      </c>
    </row>
    <row r="5554" spans="28:30" x14ac:dyDescent="0.3">
      <c r="AB5554" s="207" t="s">
        <v>2158</v>
      </c>
      <c r="AC5554" s="207" t="s">
        <v>5474</v>
      </c>
      <c r="AD5554" s="213">
        <v>6</v>
      </c>
    </row>
    <row r="5555" spans="28:30" x14ac:dyDescent="0.3">
      <c r="AB5555" s="207" t="s">
        <v>3843</v>
      </c>
      <c r="AC5555" s="207" t="s">
        <v>5475</v>
      </c>
      <c r="AD5555" s="213">
        <v>7</v>
      </c>
    </row>
    <row r="5556" spans="28:30" x14ac:dyDescent="0.3">
      <c r="AB5556" s="207" t="s">
        <v>1949</v>
      </c>
      <c r="AC5556" s="207" t="s">
        <v>5476</v>
      </c>
      <c r="AD5556" s="213">
        <v>7</v>
      </c>
    </row>
    <row r="5557" spans="28:30" x14ac:dyDescent="0.3">
      <c r="AB5557" s="207" t="s">
        <v>3843</v>
      </c>
      <c r="AC5557" s="207" t="s">
        <v>5477</v>
      </c>
      <c r="AD5557" s="213">
        <v>7</v>
      </c>
    </row>
    <row r="5558" spans="28:30" x14ac:dyDescent="0.3">
      <c r="AB5558" s="207" t="s">
        <v>2158</v>
      </c>
      <c r="AC5558" s="207" t="s">
        <v>5478</v>
      </c>
      <c r="AD5558" s="213">
        <v>6</v>
      </c>
    </row>
    <row r="5559" spans="28:30" x14ac:dyDescent="0.3">
      <c r="AB5559" s="207" t="s">
        <v>1951</v>
      </c>
      <c r="AC5559" s="207" t="s">
        <v>5479</v>
      </c>
      <c r="AD5559" s="213">
        <v>6</v>
      </c>
    </row>
    <row r="5560" spans="28:30" x14ac:dyDescent="0.3">
      <c r="AB5560" s="207" t="s">
        <v>2158</v>
      </c>
      <c r="AC5560" s="207" t="s">
        <v>5480</v>
      </c>
      <c r="AD5560" s="213">
        <v>5</v>
      </c>
    </row>
    <row r="5561" spans="28:30" x14ac:dyDescent="0.3">
      <c r="AB5561" s="207" t="s">
        <v>2158</v>
      </c>
      <c r="AC5561" s="207" t="s">
        <v>5481</v>
      </c>
      <c r="AD5561" s="213">
        <v>5</v>
      </c>
    </row>
    <row r="5562" spans="28:30" x14ac:dyDescent="0.3">
      <c r="AB5562" s="207" t="s">
        <v>2158</v>
      </c>
      <c r="AC5562" s="207" t="s">
        <v>5482</v>
      </c>
      <c r="AD5562" s="213">
        <v>6</v>
      </c>
    </row>
    <row r="5563" spans="28:30" x14ac:dyDescent="0.3">
      <c r="AB5563" s="207" t="s">
        <v>2158</v>
      </c>
      <c r="AC5563" s="207" t="s">
        <v>5483</v>
      </c>
      <c r="AD5563" s="213">
        <v>8</v>
      </c>
    </row>
    <row r="5564" spans="28:30" x14ac:dyDescent="0.3">
      <c r="AB5564" s="207" t="s">
        <v>2158</v>
      </c>
      <c r="AC5564" s="207" t="s">
        <v>5484</v>
      </c>
      <c r="AD5564" s="213">
        <v>6</v>
      </c>
    </row>
    <row r="5565" spans="28:30" x14ac:dyDescent="0.3">
      <c r="AB5565" s="207" t="s">
        <v>1949</v>
      </c>
      <c r="AC5565" s="207" t="s">
        <v>5485</v>
      </c>
      <c r="AD5565" s="213">
        <v>7</v>
      </c>
    </row>
  </sheetData>
  <sortState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4.4" x14ac:dyDescent="0.3"/>
  <cols>
    <col min="1" max="1" width="28.5546875" customWidth="1"/>
    <col min="3" max="3" width="33.88671875" bestFit="1" customWidth="1"/>
  </cols>
  <sheetData>
    <row r="1" spans="1:21" x14ac:dyDescent="0.3">
      <c r="A1" s="506" t="s">
        <v>7</v>
      </c>
      <c r="B1" s="505" t="s">
        <v>5840</v>
      </c>
      <c r="C1" s="507" t="s">
        <v>6017</v>
      </c>
      <c r="D1" s="505" t="s">
        <v>5979</v>
      </c>
      <c r="E1" s="505" t="s">
        <v>5980</v>
      </c>
      <c r="F1" s="505" t="s">
        <v>5981</v>
      </c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266"/>
      <c r="T1" s="266"/>
      <c r="U1" s="266"/>
    </row>
    <row r="2" spans="1:21" ht="43.2" x14ac:dyDescent="0.3">
      <c r="A2" s="506"/>
      <c r="B2" s="505"/>
      <c r="C2" s="508"/>
      <c r="D2" s="505"/>
      <c r="E2" s="505"/>
      <c r="F2" s="267" t="s">
        <v>5982</v>
      </c>
      <c r="G2" s="267" t="s">
        <v>5983</v>
      </c>
      <c r="H2" s="267" t="s">
        <v>5984</v>
      </c>
      <c r="I2" s="267" t="s">
        <v>5985</v>
      </c>
      <c r="J2" s="267" t="s">
        <v>5986</v>
      </c>
      <c r="K2" s="267" t="s">
        <v>5987</v>
      </c>
      <c r="L2" s="267" t="s">
        <v>5988</v>
      </c>
      <c r="M2" s="267" t="s">
        <v>5989</v>
      </c>
      <c r="N2" s="267" t="s">
        <v>5990</v>
      </c>
      <c r="O2" s="267" t="s">
        <v>5991</v>
      </c>
      <c r="P2" s="267" t="s">
        <v>5992</v>
      </c>
      <c r="Q2" s="267" t="s">
        <v>5993</v>
      </c>
      <c r="R2" s="267" t="s">
        <v>5994</v>
      </c>
      <c r="S2" s="266"/>
      <c r="T2" s="267" t="s">
        <v>6002</v>
      </c>
      <c r="U2" s="268" t="s">
        <v>6001</v>
      </c>
    </row>
    <row r="3" spans="1:21" x14ac:dyDescent="0.3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6003</v>
      </c>
      <c r="U3" s="266">
        <v>38</v>
      </c>
    </row>
    <row r="4" spans="1:21" x14ac:dyDescent="0.3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6003</v>
      </c>
      <c r="U4" s="266">
        <v>38</v>
      </c>
    </row>
    <row r="5" spans="1:21" x14ac:dyDescent="0.3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6003</v>
      </c>
      <c r="U5" s="266">
        <v>38</v>
      </c>
    </row>
    <row r="6" spans="1:21" x14ac:dyDescent="0.3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6003</v>
      </c>
      <c r="U6" s="266">
        <v>38</v>
      </c>
    </row>
    <row r="7" spans="1:21" x14ac:dyDescent="0.3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6004</v>
      </c>
      <c r="U7" s="266">
        <v>38</v>
      </c>
    </row>
    <row r="8" spans="1:21" x14ac:dyDescent="0.3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6004</v>
      </c>
      <c r="U8" s="266">
        <v>38</v>
      </c>
    </row>
    <row r="9" spans="1:21" x14ac:dyDescent="0.3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6004</v>
      </c>
      <c r="U9" s="266">
        <v>38</v>
      </c>
    </row>
    <row r="10" spans="1:21" x14ac:dyDescent="0.3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6004</v>
      </c>
      <c r="U10" s="266">
        <v>38</v>
      </c>
    </row>
    <row r="11" spans="1:21" x14ac:dyDescent="0.3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6004</v>
      </c>
      <c r="U11" s="266">
        <v>38</v>
      </c>
    </row>
    <row r="12" spans="1:21" x14ac:dyDescent="0.3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6004</v>
      </c>
      <c r="U12" s="266">
        <v>38</v>
      </c>
    </row>
    <row r="13" spans="1:21" x14ac:dyDescent="0.3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6003</v>
      </c>
      <c r="U13" s="266">
        <v>38</v>
      </c>
    </row>
    <row r="14" spans="1:21" x14ac:dyDescent="0.3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6003</v>
      </c>
      <c r="U14" s="266">
        <v>38</v>
      </c>
    </row>
    <row r="15" spans="1:21" x14ac:dyDescent="0.3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6003</v>
      </c>
      <c r="U15" s="266">
        <v>38</v>
      </c>
    </row>
    <row r="16" spans="1:21" x14ac:dyDescent="0.3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6003</v>
      </c>
      <c r="U16" s="266">
        <v>38</v>
      </c>
    </row>
    <row r="17" spans="1:21" x14ac:dyDescent="0.3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6003</v>
      </c>
      <c r="U17" s="266">
        <v>38</v>
      </c>
    </row>
    <row r="18" spans="1:21" x14ac:dyDescent="0.3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6003</v>
      </c>
      <c r="U18" s="266">
        <v>38</v>
      </c>
    </row>
    <row r="19" spans="1:21" x14ac:dyDescent="0.3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6003</v>
      </c>
      <c r="U19" s="266">
        <v>38</v>
      </c>
    </row>
    <row r="20" spans="1:21" x14ac:dyDescent="0.3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6003</v>
      </c>
      <c r="U20" s="266">
        <v>38</v>
      </c>
    </row>
    <row r="21" spans="1:21" x14ac:dyDescent="0.3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6003</v>
      </c>
      <c r="U21" s="266">
        <v>38</v>
      </c>
    </row>
    <row r="22" spans="1:21" x14ac:dyDescent="0.3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6003</v>
      </c>
      <c r="U22" s="266">
        <v>38</v>
      </c>
    </row>
    <row r="23" spans="1:21" x14ac:dyDescent="0.3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6003</v>
      </c>
      <c r="U23" s="266">
        <v>38</v>
      </c>
    </row>
    <row r="24" spans="1:21" x14ac:dyDescent="0.3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6003</v>
      </c>
      <c r="U24" s="266">
        <v>38</v>
      </c>
    </row>
    <row r="25" spans="1:21" x14ac:dyDescent="0.3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6003</v>
      </c>
      <c r="U25" s="266">
        <v>38</v>
      </c>
    </row>
    <row r="26" spans="1:21" x14ac:dyDescent="0.3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6003</v>
      </c>
      <c r="U26" s="266">
        <v>38</v>
      </c>
    </row>
    <row r="27" spans="1:21" x14ac:dyDescent="0.3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6003</v>
      </c>
      <c r="U27" s="266">
        <v>38</v>
      </c>
    </row>
    <row r="28" spans="1:21" x14ac:dyDescent="0.3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6004</v>
      </c>
      <c r="U28" s="266">
        <v>38</v>
      </c>
    </row>
    <row r="29" spans="1:21" x14ac:dyDescent="0.3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6004</v>
      </c>
      <c r="U29" s="266">
        <v>38</v>
      </c>
    </row>
    <row r="30" spans="1:21" x14ac:dyDescent="0.3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6004</v>
      </c>
      <c r="U30" s="266">
        <v>38</v>
      </c>
    </row>
    <row r="31" spans="1:21" x14ac:dyDescent="0.3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6004</v>
      </c>
      <c r="U31" s="266">
        <v>38</v>
      </c>
    </row>
    <row r="32" spans="1:21" x14ac:dyDescent="0.3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6004</v>
      </c>
      <c r="U32" s="266">
        <v>38</v>
      </c>
    </row>
    <row r="33" spans="1:21" x14ac:dyDescent="0.3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6004</v>
      </c>
      <c r="U33" s="266">
        <v>38</v>
      </c>
    </row>
    <row r="34" spans="1:21" x14ac:dyDescent="0.3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6004</v>
      </c>
      <c r="U34" s="266">
        <v>38</v>
      </c>
    </row>
    <row r="35" spans="1:21" x14ac:dyDescent="0.3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6004</v>
      </c>
      <c r="U35" s="266">
        <v>38</v>
      </c>
    </row>
    <row r="36" spans="1:21" x14ac:dyDescent="0.3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6004</v>
      </c>
      <c r="U36" s="266">
        <v>38</v>
      </c>
    </row>
    <row r="37" spans="1:21" x14ac:dyDescent="0.3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6004</v>
      </c>
      <c r="U37" s="266">
        <v>38</v>
      </c>
    </row>
    <row r="38" spans="1:21" x14ac:dyDescent="0.3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6004</v>
      </c>
      <c r="U38" s="266">
        <v>38</v>
      </c>
    </row>
    <row r="39" spans="1:21" x14ac:dyDescent="0.3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6004</v>
      </c>
      <c r="U39" s="266">
        <v>38</v>
      </c>
    </row>
    <row r="40" spans="1:21" x14ac:dyDescent="0.3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6004</v>
      </c>
      <c r="U40" s="266">
        <v>38</v>
      </c>
    </row>
    <row r="41" spans="1:21" x14ac:dyDescent="0.3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6004</v>
      </c>
      <c r="U41" s="266">
        <v>38</v>
      </c>
    </row>
    <row r="42" spans="1:21" x14ac:dyDescent="0.3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6004</v>
      </c>
      <c r="U42" s="266">
        <v>38</v>
      </c>
    </row>
    <row r="43" spans="1:21" x14ac:dyDescent="0.3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6004</v>
      </c>
      <c r="U43" s="266">
        <v>38</v>
      </c>
    </row>
    <row r="44" spans="1:21" x14ac:dyDescent="0.3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6004</v>
      </c>
      <c r="U44" s="266">
        <v>38</v>
      </c>
    </row>
    <row r="45" spans="1:21" x14ac:dyDescent="0.3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6004</v>
      </c>
      <c r="U45" s="266">
        <v>38</v>
      </c>
    </row>
    <row r="46" spans="1:21" x14ac:dyDescent="0.3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6004</v>
      </c>
      <c r="U46" s="266">
        <v>38</v>
      </c>
    </row>
    <row r="47" spans="1:21" x14ac:dyDescent="0.3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6004</v>
      </c>
      <c r="U47" s="266">
        <v>38</v>
      </c>
    </row>
    <row r="48" spans="1:21" x14ac:dyDescent="0.3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6004</v>
      </c>
      <c r="U48" s="266">
        <v>38</v>
      </c>
    </row>
    <row r="49" spans="1:21" x14ac:dyDescent="0.3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6004</v>
      </c>
      <c r="U49" s="266">
        <v>38</v>
      </c>
    </row>
    <row r="50" spans="1:21" x14ac:dyDescent="0.3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6004</v>
      </c>
      <c r="U50" s="266">
        <v>38</v>
      </c>
    </row>
    <row r="51" spans="1:21" x14ac:dyDescent="0.3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6004</v>
      </c>
      <c r="U51" s="266">
        <v>38</v>
      </c>
    </row>
    <row r="52" spans="1:21" x14ac:dyDescent="0.3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6004</v>
      </c>
      <c r="U52" s="266">
        <v>38</v>
      </c>
    </row>
    <row r="53" spans="1:21" x14ac:dyDescent="0.3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6004</v>
      </c>
      <c r="U53" s="266">
        <v>38</v>
      </c>
    </row>
    <row r="54" spans="1:21" x14ac:dyDescent="0.3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6004</v>
      </c>
      <c r="U54" s="266">
        <v>38</v>
      </c>
    </row>
    <row r="55" spans="1:21" x14ac:dyDescent="0.3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6004</v>
      </c>
      <c r="U55" s="266">
        <v>38</v>
      </c>
    </row>
    <row r="56" spans="1:21" x14ac:dyDescent="0.3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6004</v>
      </c>
      <c r="U56" s="266">
        <v>38</v>
      </c>
    </row>
    <row r="57" spans="1:21" x14ac:dyDescent="0.3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6004</v>
      </c>
      <c r="U57" s="266">
        <v>38</v>
      </c>
    </row>
    <row r="58" spans="1:21" x14ac:dyDescent="0.3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6004</v>
      </c>
      <c r="U58" s="266">
        <v>38</v>
      </c>
    </row>
    <row r="59" spans="1:21" x14ac:dyDescent="0.3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6004</v>
      </c>
      <c r="U59" s="266">
        <v>38</v>
      </c>
    </row>
    <row r="60" spans="1:21" x14ac:dyDescent="0.3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6004</v>
      </c>
      <c r="U60" s="266">
        <v>38</v>
      </c>
    </row>
    <row r="61" spans="1:21" x14ac:dyDescent="0.3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6004</v>
      </c>
      <c r="U61" s="266">
        <v>38</v>
      </c>
    </row>
    <row r="62" spans="1:21" x14ac:dyDescent="0.3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6004</v>
      </c>
      <c r="U62" s="266">
        <v>38</v>
      </c>
    </row>
    <row r="63" spans="1:21" x14ac:dyDescent="0.3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6004</v>
      </c>
      <c r="U63" s="266">
        <v>38</v>
      </c>
    </row>
    <row r="64" spans="1:21" x14ac:dyDescent="0.3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6004</v>
      </c>
      <c r="U64" s="266">
        <v>38</v>
      </c>
    </row>
    <row r="65" spans="1:21" x14ac:dyDescent="0.3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6004</v>
      </c>
      <c r="U65" s="266">
        <v>38</v>
      </c>
    </row>
    <row r="66" spans="1:21" x14ac:dyDescent="0.3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6004</v>
      </c>
      <c r="U66" s="266">
        <v>38</v>
      </c>
    </row>
    <row r="67" spans="1:21" x14ac:dyDescent="0.3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6004</v>
      </c>
      <c r="U67" s="266">
        <v>38</v>
      </c>
    </row>
    <row r="68" spans="1:21" x14ac:dyDescent="0.3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6004</v>
      </c>
      <c r="U68" s="266">
        <v>38</v>
      </c>
    </row>
    <row r="69" spans="1:21" x14ac:dyDescent="0.3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6004</v>
      </c>
      <c r="U69" s="266">
        <v>38</v>
      </c>
    </row>
    <row r="70" spans="1:21" x14ac:dyDescent="0.3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6004</v>
      </c>
      <c r="U70" s="266">
        <v>38</v>
      </c>
    </row>
    <row r="71" spans="1:21" x14ac:dyDescent="0.3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6004</v>
      </c>
      <c r="U71" s="266">
        <v>38</v>
      </c>
    </row>
    <row r="72" spans="1:21" x14ac:dyDescent="0.3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6004</v>
      </c>
      <c r="U72" s="266">
        <v>38</v>
      </c>
    </row>
    <row r="73" spans="1:21" x14ac:dyDescent="0.3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6004</v>
      </c>
      <c r="U73" s="266">
        <v>38</v>
      </c>
    </row>
    <row r="74" spans="1:21" x14ac:dyDescent="0.3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6004</v>
      </c>
      <c r="U74" s="266">
        <v>38</v>
      </c>
    </row>
    <row r="75" spans="1:21" x14ac:dyDescent="0.3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6004</v>
      </c>
      <c r="U75" s="266">
        <v>38</v>
      </c>
    </row>
    <row r="76" spans="1:21" x14ac:dyDescent="0.3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6004</v>
      </c>
      <c r="U76" s="266">
        <v>38</v>
      </c>
    </row>
    <row r="77" spans="1:21" x14ac:dyDescent="0.3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6004</v>
      </c>
      <c r="U77" s="266">
        <v>38</v>
      </c>
    </row>
    <row r="78" spans="1:21" x14ac:dyDescent="0.3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6004</v>
      </c>
      <c r="U78" s="266">
        <v>38</v>
      </c>
    </row>
    <row r="79" spans="1:21" x14ac:dyDescent="0.3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6004</v>
      </c>
      <c r="U79" s="266">
        <v>38</v>
      </c>
    </row>
    <row r="80" spans="1:21" x14ac:dyDescent="0.3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6005</v>
      </c>
      <c r="U80" s="266">
        <v>40</v>
      </c>
    </row>
    <row r="81" spans="1:21" x14ac:dyDescent="0.3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6005</v>
      </c>
      <c r="U81" s="266">
        <v>40</v>
      </c>
    </row>
    <row r="82" spans="1:21" x14ac:dyDescent="0.3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6006</v>
      </c>
      <c r="U82" s="266">
        <v>40</v>
      </c>
    </row>
    <row r="83" spans="1:21" x14ac:dyDescent="0.3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6006</v>
      </c>
      <c r="U83" s="266">
        <v>40</v>
      </c>
    </row>
    <row r="84" spans="1:21" x14ac:dyDescent="0.3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6006</v>
      </c>
      <c r="U84" s="266">
        <v>40</v>
      </c>
    </row>
    <row r="85" spans="1:21" x14ac:dyDescent="0.3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6006</v>
      </c>
      <c r="U85" s="266">
        <v>40</v>
      </c>
    </row>
    <row r="86" spans="1:21" x14ac:dyDescent="0.3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6006</v>
      </c>
      <c r="U86" s="266">
        <v>40</v>
      </c>
    </row>
    <row r="87" spans="1:21" x14ac:dyDescent="0.3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6006</v>
      </c>
      <c r="U87" s="266">
        <v>40</v>
      </c>
    </row>
    <row r="88" spans="1:21" x14ac:dyDescent="0.3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6006</v>
      </c>
      <c r="U88" s="266">
        <v>40</v>
      </c>
    </row>
    <row r="89" spans="1:21" x14ac:dyDescent="0.3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6006</v>
      </c>
      <c r="U89" s="266">
        <v>40</v>
      </c>
    </row>
    <row r="90" spans="1:21" x14ac:dyDescent="0.3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6005</v>
      </c>
      <c r="U90" s="266">
        <v>40</v>
      </c>
    </row>
    <row r="91" spans="1:21" x14ac:dyDescent="0.3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6005</v>
      </c>
      <c r="U91" s="266">
        <v>40</v>
      </c>
    </row>
    <row r="92" spans="1:21" x14ac:dyDescent="0.3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6005</v>
      </c>
      <c r="U92" s="266">
        <v>40</v>
      </c>
    </row>
    <row r="93" spans="1:21" x14ac:dyDescent="0.3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6005</v>
      </c>
      <c r="U93" s="266">
        <v>40</v>
      </c>
    </row>
    <row r="94" spans="1:21" x14ac:dyDescent="0.3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6005</v>
      </c>
      <c r="U94" s="266">
        <v>40</v>
      </c>
    </row>
    <row r="95" spans="1:21" x14ac:dyDescent="0.3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6005</v>
      </c>
      <c r="U95" s="266">
        <v>40</v>
      </c>
    </row>
    <row r="96" spans="1:21" x14ac:dyDescent="0.3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6005</v>
      </c>
      <c r="U96" s="266">
        <v>40</v>
      </c>
    </row>
    <row r="97" spans="1:21" x14ac:dyDescent="0.3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6005</v>
      </c>
      <c r="U97" s="266">
        <v>40</v>
      </c>
    </row>
    <row r="98" spans="1:21" x14ac:dyDescent="0.3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6005</v>
      </c>
      <c r="U98" s="266">
        <v>40</v>
      </c>
    </row>
    <row r="99" spans="1:21" x14ac:dyDescent="0.3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6005</v>
      </c>
      <c r="U99" s="266">
        <v>40</v>
      </c>
    </row>
    <row r="100" spans="1:21" x14ac:dyDescent="0.3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6005</v>
      </c>
      <c r="U100" s="266">
        <v>40</v>
      </c>
    </row>
    <row r="101" spans="1:21" x14ac:dyDescent="0.3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6005</v>
      </c>
      <c r="U101" s="266">
        <v>40</v>
      </c>
    </row>
    <row r="102" spans="1:21" x14ac:dyDescent="0.3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6005</v>
      </c>
      <c r="U102" s="266">
        <v>40</v>
      </c>
    </row>
    <row r="103" spans="1:21" x14ac:dyDescent="0.3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6005</v>
      </c>
      <c r="U103" s="266">
        <v>40</v>
      </c>
    </row>
    <row r="104" spans="1:21" x14ac:dyDescent="0.3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6005</v>
      </c>
      <c r="U104" s="266">
        <v>40</v>
      </c>
    </row>
    <row r="105" spans="1:21" x14ac:dyDescent="0.3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6005</v>
      </c>
      <c r="U105" s="266">
        <v>40</v>
      </c>
    </row>
    <row r="106" spans="1:21" x14ac:dyDescent="0.3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6005</v>
      </c>
      <c r="U106" s="266">
        <v>40</v>
      </c>
    </row>
    <row r="107" spans="1:21" x14ac:dyDescent="0.3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6005</v>
      </c>
      <c r="U107" s="266">
        <v>40</v>
      </c>
    </row>
    <row r="108" spans="1:21" x14ac:dyDescent="0.3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6005</v>
      </c>
      <c r="U108" s="266">
        <v>40</v>
      </c>
    </row>
    <row r="109" spans="1:21" x14ac:dyDescent="0.3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6005</v>
      </c>
      <c r="U109" s="266">
        <v>40</v>
      </c>
    </row>
    <row r="110" spans="1:21" x14ac:dyDescent="0.3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6005</v>
      </c>
      <c r="U110" s="266">
        <v>40</v>
      </c>
    </row>
    <row r="111" spans="1:21" x14ac:dyDescent="0.3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6004</v>
      </c>
      <c r="U111" s="266">
        <v>38</v>
      </c>
    </row>
    <row r="112" spans="1:21" x14ac:dyDescent="0.3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6004</v>
      </c>
      <c r="U112" s="266">
        <v>38</v>
      </c>
    </row>
    <row r="113" spans="1:21" x14ac:dyDescent="0.3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6004</v>
      </c>
      <c r="U113" s="266">
        <v>38</v>
      </c>
    </row>
    <row r="114" spans="1:21" x14ac:dyDescent="0.3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6004</v>
      </c>
      <c r="U114" s="266">
        <v>38</v>
      </c>
    </row>
    <row r="115" spans="1:21" x14ac:dyDescent="0.3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6004</v>
      </c>
      <c r="U115" s="266">
        <v>38</v>
      </c>
    </row>
    <row r="116" spans="1:21" x14ac:dyDescent="0.3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6004</v>
      </c>
      <c r="U116" s="266">
        <v>38</v>
      </c>
    </row>
    <row r="117" spans="1:21" x14ac:dyDescent="0.3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6004</v>
      </c>
      <c r="U117" s="266">
        <v>38</v>
      </c>
    </row>
    <row r="118" spans="1:21" x14ac:dyDescent="0.3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6004</v>
      </c>
      <c r="U118" s="266">
        <v>38</v>
      </c>
    </row>
    <row r="119" spans="1:21" x14ac:dyDescent="0.3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6004</v>
      </c>
      <c r="U119" s="266">
        <v>38</v>
      </c>
    </row>
    <row r="120" spans="1:21" x14ac:dyDescent="0.3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6004</v>
      </c>
      <c r="U120" s="266">
        <v>38</v>
      </c>
    </row>
    <row r="121" spans="1:21" x14ac:dyDescent="0.3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6004</v>
      </c>
      <c r="U121" s="266">
        <v>38</v>
      </c>
    </row>
    <row r="122" spans="1:21" x14ac:dyDescent="0.3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6004</v>
      </c>
      <c r="U122" s="266">
        <v>38</v>
      </c>
    </row>
    <row r="123" spans="1:21" x14ac:dyDescent="0.3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6004</v>
      </c>
      <c r="U123" s="266">
        <v>38</v>
      </c>
    </row>
    <row r="124" spans="1:21" x14ac:dyDescent="0.3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6004</v>
      </c>
      <c r="U124" s="266">
        <v>38</v>
      </c>
    </row>
    <row r="125" spans="1:21" x14ac:dyDescent="0.3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6004</v>
      </c>
      <c r="U125" s="266">
        <v>38</v>
      </c>
    </row>
    <row r="126" spans="1:21" x14ac:dyDescent="0.3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6004</v>
      </c>
      <c r="U126" s="266">
        <v>38</v>
      </c>
    </row>
    <row r="127" spans="1:21" x14ac:dyDescent="0.3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6006</v>
      </c>
      <c r="U127" s="266">
        <v>40</v>
      </c>
    </row>
    <row r="128" spans="1:21" x14ac:dyDescent="0.3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6006</v>
      </c>
      <c r="U128" s="266">
        <v>40</v>
      </c>
    </row>
    <row r="129" spans="1:21" x14ac:dyDescent="0.3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6006</v>
      </c>
      <c r="U129" s="266">
        <v>40</v>
      </c>
    </row>
    <row r="130" spans="1:21" x14ac:dyDescent="0.3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6006</v>
      </c>
      <c r="U130" s="266">
        <v>40</v>
      </c>
    </row>
    <row r="131" spans="1:21" x14ac:dyDescent="0.3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6006</v>
      </c>
      <c r="U131" s="266">
        <v>40</v>
      </c>
    </row>
    <row r="132" spans="1:21" x14ac:dyDescent="0.3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6006</v>
      </c>
      <c r="U132" s="266">
        <v>40</v>
      </c>
    </row>
    <row r="133" spans="1:21" x14ac:dyDescent="0.3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6006</v>
      </c>
      <c r="U133" s="266">
        <v>40</v>
      </c>
    </row>
    <row r="134" spans="1:21" x14ac:dyDescent="0.3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6006</v>
      </c>
      <c r="U134" s="266">
        <v>40</v>
      </c>
    </row>
    <row r="135" spans="1:21" x14ac:dyDescent="0.3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6006</v>
      </c>
      <c r="U135" s="266">
        <v>40</v>
      </c>
    </row>
    <row r="136" spans="1:21" x14ac:dyDescent="0.3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6006</v>
      </c>
      <c r="U136" s="266">
        <v>40</v>
      </c>
    </row>
    <row r="137" spans="1:21" x14ac:dyDescent="0.3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6006</v>
      </c>
      <c r="U137" s="266">
        <v>40</v>
      </c>
    </row>
    <row r="138" spans="1:21" x14ac:dyDescent="0.3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6006</v>
      </c>
      <c r="U138" s="266">
        <v>40</v>
      </c>
    </row>
    <row r="139" spans="1:21" x14ac:dyDescent="0.3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6006</v>
      </c>
      <c r="U139" s="266">
        <v>40</v>
      </c>
    </row>
    <row r="140" spans="1:21" x14ac:dyDescent="0.3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6006</v>
      </c>
      <c r="U140" s="266">
        <v>40</v>
      </c>
    </row>
    <row r="141" spans="1:21" x14ac:dyDescent="0.3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6006</v>
      </c>
      <c r="U141" s="266">
        <v>40</v>
      </c>
    </row>
    <row r="142" spans="1:21" x14ac:dyDescent="0.3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6006</v>
      </c>
      <c r="U142" s="266">
        <v>40</v>
      </c>
    </row>
    <row r="143" spans="1:21" x14ac:dyDescent="0.3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6006</v>
      </c>
      <c r="U143" s="266">
        <v>40</v>
      </c>
    </row>
    <row r="144" spans="1:21" x14ac:dyDescent="0.3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6006</v>
      </c>
      <c r="U144" s="266">
        <v>40</v>
      </c>
    </row>
    <row r="145" spans="1:21" x14ac:dyDescent="0.3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6006</v>
      </c>
      <c r="U145" s="266">
        <v>40</v>
      </c>
    </row>
    <row r="146" spans="1:21" x14ac:dyDescent="0.3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6006</v>
      </c>
      <c r="U146" s="266">
        <v>40</v>
      </c>
    </row>
    <row r="147" spans="1:21" x14ac:dyDescent="0.3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6006</v>
      </c>
      <c r="U147" s="266">
        <v>40</v>
      </c>
    </row>
    <row r="148" spans="1:21" x14ac:dyDescent="0.3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6006</v>
      </c>
      <c r="U148" s="266">
        <v>40</v>
      </c>
    </row>
    <row r="149" spans="1:21" x14ac:dyDescent="0.3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6006</v>
      </c>
      <c r="U149" s="266">
        <v>40</v>
      </c>
    </row>
    <row r="150" spans="1:21" x14ac:dyDescent="0.3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6006</v>
      </c>
      <c r="U150" s="266">
        <v>40</v>
      </c>
    </row>
    <row r="151" spans="1:21" x14ac:dyDescent="0.3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6006</v>
      </c>
      <c r="U151" s="266">
        <v>40</v>
      </c>
    </row>
    <row r="152" spans="1:21" x14ac:dyDescent="0.3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6006</v>
      </c>
      <c r="U152" s="266">
        <v>40</v>
      </c>
    </row>
    <row r="153" spans="1:21" x14ac:dyDescent="0.3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6006</v>
      </c>
      <c r="U153" s="266">
        <v>40</v>
      </c>
    </row>
    <row r="154" spans="1:21" x14ac:dyDescent="0.3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6006</v>
      </c>
      <c r="U154" s="266">
        <v>40</v>
      </c>
    </row>
    <row r="155" spans="1:21" x14ac:dyDescent="0.3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6006</v>
      </c>
      <c r="U155" s="266">
        <v>40</v>
      </c>
    </row>
    <row r="156" spans="1:21" x14ac:dyDescent="0.3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6006</v>
      </c>
      <c r="U156" s="266">
        <v>40</v>
      </c>
    </row>
    <row r="157" spans="1:21" x14ac:dyDescent="0.3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6006</v>
      </c>
      <c r="U157" s="266">
        <v>40</v>
      </c>
    </row>
    <row r="158" spans="1:21" x14ac:dyDescent="0.3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6006</v>
      </c>
      <c r="U158" s="266">
        <v>40</v>
      </c>
    </row>
    <row r="159" spans="1:21" x14ac:dyDescent="0.3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6006</v>
      </c>
      <c r="U159" s="266">
        <v>40</v>
      </c>
    </row>
    <row r="160" spans="1:21" x14ac:dyDescent="0.3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6006</v>
      </c>
      <c r="U160" s="266">
        <v>40</v>
      </c>
    </row>
    <row r="161" spans="1:21" x14ac:dyDescent="0.3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6006</v>
      </c>
      <c r="U161" s="266">
        <v>40</v>
      </c>
    </row>
    <row r="162" spans="1:21" x14ac:dyDescent="0.3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6006</v>
      </c>
      <c r="U162" s="266">
        <v>40</v>
      </c>
    </row>
    <row r="163" spans="1:21" x14ac:dyDescent="0.3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6006</v>
      </c>
      <c r="U163" s="266">
        <v>40</v>
      </c>
    </row>
    <row r="164" spans="1:21" x14ac:dyDescent="0.3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6006</v>
      </c>
      <c r="U164" s="266">
        <v>40</v>
      </c>
    </row>
    <row r="165" spans="1:21" x14ac:dyDescent="0.3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6006</v>
      </c>
      <c r="U165" s="266">
        <v>40</v>
      </c>
    </row>
    <row r="166" spans="1:21" x14ac:dyDescent="0.3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6006</v>
      </c>
      <c r="U166" s="266">
        <v>40</v>
      </c>
    </row>
    <row r="167" spans="1:21" x14ac:dyDescent="0.3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6006</v>
      </c>
      <c r="U167" s="266">
        <v>40</v>
      </c>
    </row>
    <row r="168" spans="1:21" x14ac:dyDescent="0.3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6006</v>
      </c>
      <c r="U168" s="266">
        <v>40</v>
      </c>
    </row>
    <row r="169" spans="1:21" x14ac:dyDescent="0.3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6006</v>
      </c>
      <c r="U169" s="266">
        <v>40</v>
      </c>
    </row>
    <row r="170" spans="1:21" x14ac:dyDescent="0.3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6006</v>
      </c>
      <c r="U170" s="266">
        <v>40</v>
      </c>
    </row>
    <row r="171" spans="1:21" x14ac:dyDescent="0.3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6006</v>
      </c>
      <c r="U171" s="266">
        <v>40</v>
      </c>
    </row>
    <row r="172" spans="1:21" x14ac:dyDescent="0.3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6006</v>
      </c>
      <c r="U172" s="266">
        <v>40</v>
      </c>
    </row>
    <row r="173" spans="1:21" x14ac:dyDescent="0.3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6006</v>
      </c>
      <c r="U173" s="266">
        <v>40</v>
      </c>
    </row>
    <row r="174" spans="1:21" x14ac:dyDescent="0.3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6006</v>
      </c>
      <c r="U174" s="266">
        <v>40</v>
      </c>
    </row>
    <row r="175" spans="1:21" x14ac:dyDescent="0.3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6006</v>
      </c>
      <c r="U175" s="266">
        <v>40</v>
      </c>
    </row>
    <row r="176" spans="1:21" x14ac:dyDescent="0.3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6006</v>
      </c>
      <c r="U176" s="266">
        <v>40</v>
      </c>
    </row>
    <row r="177" spans="1:21" x14ac:dyDescent="0.3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6005</v>
      </c>
      <c r="U177" s="266">
        <v>40</v>
      </c>
    </row>
    <row r="178" spans="1:21" x14ac:dyDescent="0.3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6005</v>
      </c>
      <c r="U178" s="266">
        <v>40</v>
      </c>
    </row>
    <row r="179" spans="1:21" x14ac:dyDescent="0.3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6005</v>
      </c>
      <c r="U179" s="266">
        <v>40</v>
      </c>
    </row>
    <row r="180" spans="1:21" x14ac:dyDescent="0.3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6005</v>
      </c>
      <c r="U180" s="266">
        <v>40</v>
      </c>
    </row>
    <row r="181" spans="1:21" x14ac:dyDescent="0.3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6005</v>
      </c>
      <c r="U181" s="266">
        <v>40</v>
      </c>
    </row>
    <row r="182" spans="1:21" x14ac:dyDescent="0.3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6005</v>
      </c>
      <c r="U182" s="266">
        <v>40</v>
      </c>
    </row>
    <row r="183" spans="1:21" x14ac:dyDescent="0.3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6005</v>
      </c>
      <c r="U183" s="266">
        <v>40</v>
      </c>
    </row>
    <row r="184" spans="1:21" x14ac:dyDescent="0.3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6005</v>
      </c>
      <c r="U184" s="266">
        <v>40</v>
      </c>
    </row>
    <row r="185" spans="1:21" x14ac:dyDescent="0.3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6005</v>
      </c>
      <c r="U185" s="266">
        <v>40</v>
      </c>
    </row>
    <row r="186" spans="1:21" x14ac:dyDescent="0.3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6006</v>
      </c>
      <c r="U186" s="266">
        <v>40</v>
      </c>
    </row>
    <row r="187" spans="1:21" x14ac:dyDescent="0.3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6005</v>
      </c>
      <c r="U187" s="266">
        <v>40</v>
      </c>
    </row>
    <row r="188" spans="1:21" x14ac:dyDescent="0.3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6005</v>
      </c>
      <c r="U188" s="266">
        <v>40</v>
      </c>
    </row>
    <row r="189" spans="1:21" x14ac:dyDescent="0.3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6005</v>
      </c>
      <c r="U189" s="266">
        <v>40</v>
      </c>
    </row>
    <row r="190" spans="1:21" x14ac:dyDescent="0.3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6005</v>
      </c>
      <c r="U190" s="266">
        <v>40</v>
      </c>
    </row>
    <row r="191" spans="1:21" x14ac:dyDescent="0.3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6005</v>
      </c>
      <c r="U191" s="266">
        <v>40</v>
      </c>
    </row>
    <row r="192" spans="1:21" x14ac:dyDescent="0.3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6005</v>
      </c>
      <c r="U192" s="266">
        <v>40</v>
      </c>
    </row>
    <row r="193" spans="1:21" x14ac:dyDescent="0.3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6005</v>
      </c>
      <c r="U193" s="266">
        <v>40</v>
      </c>
    </row>
    <row r="194" spans="1:21" x14ac:dyDescent="0.3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6005</v>
      </c>
      <c r="U194" s="266">
        <v>40</v>
      </c>
    </row>
    <row r="195" spans="1:21" x14ac:dyDescent="0.3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6005</v>
      </c>
      <c r="U195" s="266">
        <v>40</v>
      </c>
    </row>
    <row r="196" spans="1:21" x14ac:dyDescent="0.3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6005</v>
      </c>
      <c r="U196" s="266">
        <v>40</v>
      </c>
    </row>
    <row r="197" spans="1:21" x14ac:dyDescent="0.3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6005</v>
      </c>
      <c r="U197" s="266">
        <v>40</v>
      </c>
    </row>
    <row r="198" spans="1:21" x14ac:dyDescent="0.3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6005</v>
      </c>
      <c r="U198" s="266">
        <v>40</v>
      </c>
    </row>
    <row r="199" spans="1:21" x14ac:dyDescent="0.3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6005</v>
      </c>
      <c r="U199" s="266">
        <v>40</v>
      </c>
    </row>
    <row r="200" spans="1:21" x14ac:dyDescent="0.3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6005</v>
      </c>
      <c r="U200" s="266">
        <v>40</v>
      </c>
    </row>
    <row r="201" spans="1:21" x14ac:dyDescent="0.3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6005</v>
      </c>
      <c r="U201" s="266">
        <v>40</v>
      </c>
    </row>
    <row r="202" spans="1:21" x14ac:dyDescent="0.3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6005</v>
      </c>
      <c r="U202" s="266">
        <v>40</v>
      </c>
    </row>
    <row r="203" spans="1:21" x14ac:dyDescent="0.3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6005</v>
      </c>
      <c r="U203" s="266">
        <v>40</v>
      </c>
    </row>
    <row r="204" spans="1:21" x14ac:dyDescent="0.3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6005</v>
      </c>
      <c r="U204" s="266">
        <v>40</v>
      </c>
    </row>
    <row r="205" spans="1:21" x14ac:dyDescent="0.3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6005</v>
      </c>
      <c r="U205" s="266">
        <v>40</v>
      </c>
    </row>
    <row r="206" spans="1:21" x14ac:dyDescent="0.3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6005</v>
      </c>
      <c r="U206" s="266">
        <v>40</v>
      </c>
    </row>
    <row r="207" spans="1:21" x14ac:dyDescent="0.3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6005</v>
      </c>
      <c r="U207" s="266">
        <v>40</v>
      </c>
    </row>
    <row r="208" spans="1:21" x14ac:dyDescent="0.3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6005</v>
      </c>
      <c r="U208" s="266">
        <v>40</v>
      </c>
    </row>
    <row r="209" spans="1:21" x14ac:dyDescent="0.3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6005</v>
      </c>
      <c r="U209" s="266">
        <v>40</v>
      </c>
    </row>
    <row r="210" spans="1:21" x14ac:dyDescent="0.3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6005</v>
      </c>
      <c r="U210" s="266">
        <v>40</v>
      </c>
    </row>
    <row r="211" spans="1:21" x14ac:dyDescent="0.3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6005</v>
      </c>
      <c r="U211" s="266">
        <v>40</v>
      </c>
    </row>
    <row r="212" spans="1:21" x14ac:dyDescent="0.3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6005</v>
      </c>
      <c r="U212" s="266">
        <v>40</v>
      </c>
    </row>
    <row r="213" spans="1:21" x14ac:dyDescent="0.3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6005</v>
      </c>
      <c r="U213" s="266">
        <v>40</v>
      </c>
    </row>
    <row r="214" spans="1:21" x14ac:dyDescent="0.3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6005</v>
      </c>
      <c r="U214" s="266">
        <v>40</v>
      </c>
    </row>
    <row r="215" spans="1:21" x14ac:dyDescent="0.3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6005</v>
      </c>
      <c r="U215" s="266">
        <v>40</v>
      </c>
    </row>
    <row r="216" spans="1:21" x14ac:dyDescent="0.3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6005</v>
      </c>
      <c r="U216" s="266">
        <v>40</v>
      </c>
    </row>
    <row r="217" spans="1:21" x14ac:dyDescent="0.3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6005</v>
      </c>
      <c r="U217" s="266">
        <v>40</v>
      </c>
    </row>
    <row r="218" spans="1:21" x14ac:dyDescent="0.3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6005</v>
      </c>
      <c r="U218" s="266">
        <v>40</v>
      </c>
    </row>
    <row r="219" spans="1:21" x14ac:dyDescent="0.3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6005</v>
      </c>
      <c r="U219" s="266">
        <v>40</v>
      </c>
    </row>
    <row r="220" spans="1:21" x14ac:dyDescent="0.3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6005</v>
      </c>
      <c r="U220" s="266">
        <v>40</v>
      </c>
    </row>
    <row r="221" spans="1:21" x14ac:dyDescent="0.3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6005</v>
      </c>
      <c r="U221" s="266">
        <v>40</v>
      </c>
    </row>
    <row r="222" spans="1:21" x14ac:dyDescent="0.3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6005</v>
      </c>
      <c r="U222" s="266">
        <v>40</v>
      </c>
    </row>
    <row r="223" spans="1:21" x14ac:dyDescent="0.3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6005</v>
      </c>
      <c r="U223" s="266">
        <v>40</v>
      </c>
    </row>
    <row r="224" spans="1:21" x14ac:dyDescent="0.3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6003</v>
      </c>
      <c r="U224" s="266">
        <v>38</v>
      </c>
    </row>
    <row r="225" spans="1:21" x14ac:dyDescent="0.3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6003</v>
      </c>
      <c r="U225" s="266">
        <v>38</v>
      </c>
    </row>
    <row r="226" spans="1:21" x14ac:dyDescent="0.3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6003</v>
      </c>
      <c r="U226" s="266">
        <v>38</v>
      </c>
    </row>
    <row r="227" spans="1:21" x14ac:dyDescent="0.3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6003</v>
      </c>
      <c r="U227" s="266">
        <v>38</v>
      </c>
    </row>
    <row r="228" spans="1:21" x14ac:dyDescent="0.3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6003</v>
      </c>
      <c r="U228" s="266">
        <v>38</v>
      </c>
    </row>
    <row r="229" spans="1:21" x14ac:dyDescent="0.3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6003</v>
      </c>
      <c r="U229" s="266">
        <v>38</v>
      </c>
    </row>
    <row r="230" spans="1:21" x14ac:dyDescent="0.3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6003</v>
      </c>
      <c r="U230" s="266">
        <v>38</v>
      </c>
    </row>
    <row r="231" spans="1:21" x14ac:dyDescent="0.3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6003</v>
      </c>
      <c r="U231" s="266">
        <v>38</v>
      </c>
    </row>
    <row r="232" spans="1:21" x14ac:dyDescent="0.3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6003</v>
      </c>
      <c r="U232" s="266">
        <v>38</v>
      </c>
    </row>
    <row r="233" spans="1:21" x14ac:dyDescent="0.3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6003</v>
      </c>
      <c r="U233" s="266">
        <v>38</v>
      </c>
    </row>
    <row r="234" spans="1:21" x14ac:dyDescent="0.3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6003</v>
      </c>
      <c r="U234" s="266">
        <v>38</v>
      </c>
    </row>
    <row r="235" spans="1:21" x14ac:dyDescent="0.3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6003</v>
      </c>
      <c r="U235" s="266">
        <v>38</v>
      </c>
    </row>
    <row r="236" spans="1:21" x14ac:dyDescent="0.3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6003</v>
      </c>
      <c r="U236" s="266">
        <v>38</v>
      </c>
    </row>
    <row r="237" spans="1:21" x14ac:dyDescent="0.3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6003</v>
      </c>
      <c r="U237" s="266">
        <v>38</v>
      </c>
    </row>
    <row r="238" spans="1:21" x14ac:dyDescent="0.3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6003</v>
      </c>
      <c r="U238" s="266">
        <v>38</v>
      </c>
    </row>
    <row r="239" spans="1:21" x14ac:dyDescent="0.3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6003</v>
      </c>
      <c r="U239" s="266">
        <v>38</v>
      </c>
    </row>
    <row r="240" spans="1:21" x14ac:dyDescent="0.3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6003</v>
      </c>
      <c r="U240" s="266">
        <v>38</v>
      </c>
    </row>
    <row r="241" spans="1:21" x14ac:dyDescent="0.3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6003</v>
      </c>
      <c r="U241" s="266">
        <v>38</v>
      </c>
    </row>
    <row r="242" spans="1:21" x14ac:dyDescent="0.3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6004</v>
      </c>
      <c r="U242" s="266">
        <v>38</v>
      </c>
    </row>
    <row r="243" spans="1:21" x14ac:dyDescent="0.3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6004</v>
      </c>
      <c r="U243" s="266">
        <v>38</v>
      </c>
    </row>
    <row r="244" spans="1:21" x14ac:dyDescent="0.3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6004</v>
      </c>
      <c r="U244" s="266">
        <v>38</v>
      </c>
    </row>
    <row r="245" spans="1:21" x14ac:dyDescent="0.3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6004</v>
      </c>
      <c r="U245" s="266">
        <v>38</v>
      </c>
    </row>
    <row r="246" spans="1:21" x14ac:dyDescent="0.3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6004</v>
      </c>
      <c r="U246" s="266">
        <v>38</v>
      </c>
    </row>
    <row r="247" spans="1:21" x14ac:dyDescent="0.3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6004</v>
      </c>
      <c r="U247" s="266">
        <v>38</v>
      </c>
    </row>
    <row r="248" spans="1:21" x14ac:dyDescent="0.3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6004</v>
      </c>
      <c r="U248" s="266">
        <v>38</v>
      </c>
    </row>
    <row r="249" spans="1:21" x14ac:dyDescent="0.3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6004</v>
      </c>
      <c r="U249" s="266">
        <v>38</v>
      </c>
    </row>
    <row r="250" spans="1:21" x14ac:dyDescent="0.3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6004</v>
      </c>
      <c r="U250" s="266">
        <v>38</v>
      </c>
    </row>
    <row r="251" spans="1:21" x14ac:dyDescent="0.3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6004</v>
      </c>
      <c r="U251" s="266">
        <v>38</v>
      </c>
    </row>
    <row r="252" spans="1:21" x14ac:dyDescent="0.3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6004</v>
      </c>
      <c r="U252" s="266">
        <v>38</v>
      </c>
    </row>
    <row r="253" spans="1:21" x14ac:dyDescent="0.3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6004</v>
      </c>
      <c r="U253" s="266">
        <v>38</v>
      </c>
    </row>
    <row r="254" spans="1:21" x14ac:dyDescent="0.3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6004</v>
      </c>
      <c r="U254" s="266">
        <v>38</v>
      </c>
    </row>
    <row r="255" spans="1:21" x14ac:dyDescent="0.3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6004</v>
      </c>
      <c r="U255" s="266">
        <v>38</v>
      </c>
    </row>
    <row r="256" spans="1:21" x14ac:dyDescent="0.3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6004</v>
      </c>
      <c r="U256" s="266">
        <v>38</v>
      </c>
    </row>
    <row r="257" spans="1:21" x14ac:dyDescent="0.3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6004</v>
      </c>
      <c r="U257" s="266">
        <v>38</v>
      </c>
    </row>
    <row r="258" spans="1:21" x14ac:dyDescent="0.3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6004</v>
      </c>
      <c r="U258" s="266">
        <v>38</v>
      </c>
    </row>
    <row r="259" spans="1:21" x14ac:dyDescent="0.3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6004</v>
      </c>
      <c r="U259" s="266">
        <v>38</v>
      </c>
    </row>
    <row r="260" spans="1:21" x14ac:dyDescent="0.3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6004</v>
      </c>
      <c r="U260" s="266">
        <v>38</v>
      </c>
    </row>
    <row r="261" spans="1:21" x14ac:dyDescent="0.3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6004</v>
      </c>
      <c r="U261" s="266">
        <v>38</v>
      </c>
    </row>
    <row r="262" spans="1:21" x14ac:dyDescent="0.3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6004</v>
      </c>
      <c r="U262" s="266">
        <v>38</v>
      </c>
    </row>
    <row r="263" spans="1:21" x14ac:dyDescent="0.3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6004</v>
      </c>
      <c r="U263" s="266">
        <v>38</v>
      </c>
    </row>
    <row r="264" spans="1:21" x14ac:dyDescent="0.3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6004</v>
      </c>
      <c r="U264" s="266">
        <v>38</v>
      </c>
    </row>
    <row r="265" spans="1:21" x14ac:dyDescent="0.3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6004</v>
      </c>
      <c r="U265" s="266">
        <v>38</v>
      </c>
    </row>
    <row r="266" spans="1:21" x14ac:dyDescent="0.3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6004</v>
      </c>
      <c r="U266" s="266">
        <v>38</v>
      </c>
    </row>
    <row r="267" spans="1:21" x14ac:dyDescent="0.3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6004</v>
      </c>
      <c r="U267" s="266">
        <v>38</v>
      </c>
    </row>
    <row r="268" spans="1:21" x14ac:dyDescent="0.3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6004</v>
      </c>
      <c r="U268" s="266">
        <v>38</v>
      </c>
    </row>
    <row r="269" spans="1:21" x14ac:dyDescent="0.3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6004</v>
      </c>
      <c r="U269" s="266">
        <v>38</v>
      </c>
    </row>
    <row r="270" spans="1:21" x14ac:dyDescent="0.3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6004</v>
      </c>
      <c r="U270" s="266">
        <v>38</v>
      </c>
    </row>
    <row r="271" spans="1:21" x14ac:dyDescent="0.3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6004</v>
      </c>
      <c r="U271" s="266">
        <v>38</v>
      </c>
    </row>
    <row r="272" spans="1:21" x14ac:dyDescent="0.3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6004</v>
      </c>
      <c r="U272" s="266">
        <v>38</v>
      </c>
    </row>
    <row r="273" spans="1:21" x14ac:dyDescent="0.3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6004</v>
      </c>
      <c r="U273" s="266">
        <v>38</v>
      </c>
    </row>
    <row r="274" spans="1:21" x14ac:dyDescent="0.3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6004</v>
      </c>
      <c r="U274" s="266">
        <v>38</v>
      </c>
    </row>
    <row r="275" spans="1:21" x14ac:dyDescent="0.3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6004</v>
      </c>
      <c r="U275" s="266">
        <v>38</v>
      </c>
    </row>
    <row r="276" spans="1:21" x14ac:dyDescent="0.3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6004</v>
      </c>
      <c r="U276" s="266">
        <v>38</v>
      </c>
    </row>
    <row r="277" spans="1:21" x14ac:dyDescent="0.3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6004</v>
      </c>
      <c r="U277" s="266">
        <v>38</v>
      </c>
    </row>
    <row r="278" spans="1:21" x14ac:dyDescent="0.3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6004</v>
      </c>
      <c r="U278" s="266">
        <v>38</v>
      </c>
    </row>
    <row r="279" spans="1:21" x14ac:dyDescent="0.3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6007</v>
      </c>
      <c r="U279" s="266">
        <v>40</v>
      </c>
    </row>
    <row r="280" spans="1:21" x14ac:dyDescent="0.3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6007</v>
      </c>
      <c r="U280" s="266">
        <v>40</v>
      </c>
    </row>
    <row r="281" spans="1:21" x14ac:dyDescent="0.3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6007</v>
      </c>
      <c r="U281" s="266">
        <v>40</v>
      </c>
    </row>
    <row r="282" spans="1:21" x14ac:dyDescent="0.3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6007</v>
      </c>
      <c r="U282" s="266">
        <v>40</v>
      </c>
    </row>
    <row r="283" spans="1:21" x14ac:dyDescent="0.3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6007</v>
      </c>
      <c r="U283" s="266">
        <v>40</v>
      </c>
    </row>
    <row r="284" spans="1:21" x14ac:dyDescent="0.3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6007</v>
      </c>
      <c r="U284" s="266">
        <v>40</v>
      </c>
    </row>
    <row r="285" spans="1:21" x14ac:dyDescent="0.3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6007</v>
      </c>
      <c r="U285" s="266">
        <v>40</v>
      </c>
    </row>
    <row r="286" spans="1:21" x14ac:dyDescent="0.3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6007</v>
      </c>
      <c r="U286" s="266">
        <v>40</v>
      </c>
    </row>
    <row r="287" spans="1:21" x14ac:dyDescent="0.3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6007</v>
      </c>
      <c r="U287" s="266">
        <v>40</v>
      </c>
    </row>
    <row r="288" spans="1:21" x14ac:dyDescent="0.3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6007</v>
      </c>
      <c r="U288" s="266">
        <v>40</v>
      </c>
    </row>
    <row r="289" spans="1:21" x14ac:dyDescent="0.3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6007</v>
      </c>
      <c r="U289" s="266">
        <v>40</v>
      </c>
    </row>
    <row r="290" spans="1:21" x14ac:dyDescent="0.3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6007</v>
      </c>
      <c r="U290" s="266">
        <v>40</v>
      </c>
    </row>
    <row r="291" spans="1:21" x14ac:dyDescent="0.3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6007</v>
      </c>
      <c r="U291" s="266">
        <v>40</v>
      </c>
    </row>
    <row r="292" spans="1:21" x14ac:dyDescent="0.3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6007</v>
      </c>
      <c r="U292" s="266">
        <v>40</v>
      </c>
    </row>
    <row r="293" spans="1:21" x14ac:dyDescent="0.3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6007</v>
      </c>
      <c r="U293" s="266">
        <v>40</v>
      </c>
    </row>
    <row r="294" spans="1:21" x14ac:dyDescent="0.3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6007</v>
      </c>
      <c r="U294" s="266">
        <v>40</v>
      </c>
    </row>
    <row r="295" spans="1:21" x14ac:dyDescent="0.3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6007</v>
      </c>
      <c r="U295" s="266">
        <v>40</v>
      </c>
    </row>
    <row r="296" spans="1:21" x14ac:dyDescent="0.3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6007</v>
      </c>
      <c r="U296" s="266">
        <v>40</v>
      </c>
    </row>
    <row r="297" spans="1:21" x14ac:dyDescent="0.3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6007</v>
      </c>
      <c r="U297" s="266">
        <v>40</v>
      </c>
    </row>
    <row r="298" spans="1:21" x14ac:dyDescent="0.3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6007</v>
      </c>
      <c r="U298" s="266">
        <v>40</v>
      </c>
    </row>
    <row r="299" spans="1:21" x14ac:dyDescent="0.3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6007</v>
      </c>
      <c r="U299" s="266">
        <v>40</v>
      </c>
    </row>
    <row r="300" spans="1:21" x14ac:dyDescent="0.3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6006</v>
      </c>
      <c r="U300" s="266">
        <v>40</v>
      </c>
    </row>
    <row r="301" spans="1:21" x14ac:dyDescent="0.3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6006</v>
      </c>
      <c r="U301" s="266">
        <v>40</v>
      </c>
    </row>
    <row r="302" spans="1:21" x14ac:dyDescent="0.3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6006</v>
      </c>
      <c r="U302" s="266">
        <v>40</v>
      </c>
    </row>
    <row r="303" spans="1:21" x14ac:dyDescent="0.3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6006</v>
      </c>
      <c r="U303" s="266">
        <v>40</v>
      </c>
    </row>
    <row r="304" spans="1:21" x14ac:dyDescent="0.3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6006</v>
      </c>
      <c r="U304" s="266">
        <v>40</v>
      </c>
    </row>
    <row r="305" spans="1:21" x14ac:dyDescent="0.3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6006</v>
      </c>
      <c r="U305" s="266">
        <v>40</v>
      </c>
    </row>
    <row r="306" spans="1:21" x14ac:dyDescent="0.3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6006</v>
      </c>
      <c r="U306" s="266">
        <v>40</v>
      </c>
    </row>
    <row r="307" spans="1:21" x14ac:dyDescent="0.3">
      <c r="A307" s="269" t="s">
        <v>5861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6006</v>
      </c>
      <c r="U307" s="266">
        <v>40</v>
      </c>
    </row>
    <row r="308" spans="1:21" x14ac:dyDescent="0.3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6006</v>
      </c>
      <c r="U308" s="266">
        <v>40</v>
      </c>
    </row>
    <row r="309" spans="1:21" x14ac:dyDescent="0.3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6006</v>
      </c>
      <c r="U309" s="266">
        <v>40</v>
      </c>
    </row>
    <row r="310" spans="1:21" x14ac:dyDescent="0.3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6006</v>
      </c>
      <c r="U310" s="266">
        <v>40</v>
      </c>
    </row>
    <row r="311" spans="1:21" x14ac:dyDescent="0.3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6006</v>
      </c>
      <c r="U311" s="266">
        <v>40</v>
      </c>
    </row>
    <row r="312" spans="1:21" x14ac:dyDescent="0.3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6006</v>
      </c>
      <c r="U312" s="266">
        <v>40</v>
      </c>
    </row>
    <row r="313" spans="1:21" x14ac:dyDescent="0.3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6004</v>
      </c>
      <c r="U313" s="266">
        <v>38</v>
      </c>
    </row>
    <row r="314" spans="1:21" x14ac:dyDescent="0.3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6004</v>
      </c>
      <c r="U314" s="266">
        <v>38</v>
      </c>
    </row>
    <row r="315" spans="1:21" x14ac:dyDescent="0.3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6004</v>
      </c>
      <c r="U315" s="266">
        <v>38</v>
      </c>
    </row>
    <row r="316" spans="1:21" x14ac:dyDescent="0.3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6004</v>
      </c>
      <c r="U316" s="266">
        <v>38</v>
      </c>
    </row>
    <row r="317" spans="1:21" x14ac:dyDescent="0.3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6004</v>
      </c>
      <c r="U317" s="266">
        <v>38</v>
      </c>
    </row>
    <row r="318" spans="1:21" x14ac:dyDescent="0.3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6004</v>
      </c>
      <c r="U318" s="266">
        <v>38</v>
      </c>
    </row>
    <row r="319" spans="1:21" x14ac:dyDescent="0.3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6003</v>
      </c>
      <c r="U319" s="266">
        <v>38</v>
      </c>
    </row>
    <row r="320" spans="1:21" x14ac:dyDescent="0.3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6003</v>
      </c>
      <c r="U320" s="266">
        <v>38</v>
      </c>
    </row>
    <row r="321" spans="1:21" x14ac:dyDescent="0.3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6003</v>
      </c>
      <c r="U321" s="266">
        <v>38</v>
      </c>
    </row>
    <row r="322" spans="1:21" x14ac:dyDescent="0.3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6003</v>
      </c>
      <c r="U322" s="266">
        <v>38</v>
      </c>
    </row>
    <row r="323" spans="1:21" x14ac:dyDescent="0.3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6003</v>
      </c>
      <c r="U323" s="266">
        <v>38</v>
      </c>
    </row>
    <row r="324" spans="1:21" x14ac:dyDescent="0.3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6007</v>
      </c>
      <c r="U324" s="266">
        <v>40</v>
      </c>
    </row>
    <row r="325" spans="1:21" x14ac:dyDescent="0.3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6007</v>
      </c>
      <c r="U325" s="266">
        <v>40</v>
      </c>
    </row>
    <row r="326" spans="1:21" x14ac:dyDescent="0.3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6007</v>
      </c>
      <c r="U326" s="266">
        <v>40</v>
      </c>
    </row>
    <row r="327" spans="1:21" x14ac:dyDescent="0.3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6007</v>
      </c>
      <c r="U327" s="266">
        <v>40</v>
      </c>
    </row>
    <row r="328" spans="1:21" x14ac:dyDescent="0.3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6007</v>
      </c>
      <c r="U328" s="266">
        <v>40</v>
      </c>
    </row>
    <row r="329" spans="1:21" x14ac:dyDescent="0.3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6007</v>
      </c>
      <c r="U329" s="266">
        <v>40</v>
      </c>
    </row>
    <row r="330" spans="1:21" x14ac:dyDescent="0.3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6007</v>
      </c>
      <c r="U330" s="266">
        <v>40</v>
      </c>
    </row>
    <row r="331" spans="1:21" x14ac:dyDescent="0.3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6007</v>
      </c>
      <c r="U331" s="266">
        <v>40</v>
      </c>
    </row>
    <row r="332" spans="1:21" x14ac:dyDescent="0.3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6007</v>
      </c>
      <c r="U332" s="266">
        <v>40</v>
      </c>
    </row>
    <row r="333" spans="1:21" x14ac:dyDescent="0.3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6007</v>
      </c>
      <c r="U333" s="266">
        <v>40</v>
      </c>
    </row>
    <row r="334" spans="1:21" x14ac:dyDescent="0.3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6007</v>
      </c>
      <c r="U334" s="266">
        <v>40</v>
      </c>
    </row>
    <row r="335" spans="1:21" x14ac:dyDescent="0.3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6007</v>
      </c>
      <c r="U335" s="266">
        <v>40</v>
      </c>
    </row>
    <row r="336" spans="1:21" x14ac:dyDescent="0.3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6007</v>
      </c>
      <c r="U336" s="266">
        <v>40</v>
      </c>
    </row>
    <row r="337" spans="1:21" x14ac:dyDescent="0.3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6007</v>
      </c>
      <c r="U337" s="266">
        <v>40</v>
      </c>
    </row>
    <row r="338" spans="1:21" x14ac:dyDescent="0.3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6007</v>
      </c>
      <c r="U338" s="266">
        <v>40</v>
      </c>
    </row>
    <row r="339" spans="1:21" x14ac:dyDescent="0.3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6007</v>
      </c>
      <c r="U339" s="266">
        <v>40</v>
      </c>
    </row>
    <row r="340" spans="1:21" x14ac:dyDescent="0.3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6007</v>
      </c>
      <c r="U340" s="266">
        <v>40</v>
      </c>
    </row>
    <row r="341" spans="1:21" x14ac:dyDescent="0.3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6007</v>
      </c>
      <c r="U341" s="266">
        <v>40</v>
      </c>
    </row>
    <row r="342" spans="1:21" x14ac:dyDescent="0.3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6007</v>
      </c>
      <c r="U342" s="266">
        <v>40</v>
      </c>
    </row>
    <row r="343" spans="1:21" x14ac:dyDescent="0.3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6007</v>
      </c>
      <c r="U343" s="266">
        <v>40</v>
      </c>
    </row>
    <row r="344" spans="1:21" x14ac:dyDescent="0.3">
      <c r="A344" s="269" t="s">
        <v>5847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6007</v>
      </c>
      <c r="U344" s="266">
        <v>40</v>
      </c>
    </row>
    <row r="345" spans="1:21" x14ac:dyDescent="0.3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6007</v>
      </c>
      <c r="U345" s="266">
        <v>40</v>
      </c>
    </row>
    <row r="346" spans="1:21" x14ac:dyDescent="0.3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6007</v>
      </c>
      <c r="U346" s="266">
        <v>40</v>
      </c>
    </row>
    <row r="347" spans="1:21" x14ac:dyDescent="0.3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6007</v>
      </c>
      <c r="U347" s="266">
        <v>40</v>
      </c>
    </row>
    <row r="348" spans="1:21" x14ac:dyDescent="0.3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6007</v>
      </c>
      <c r="U348" s="266">
        <v>40</v>
      </c>
    </row>
    <row r="349" spans="1:21" x14ac:dyDescent="0.3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6007</v>
      </c>
      <c r="U349" s="266">
        <v>40</v>
      </c>
    </row>
    <row r="350" spans="1:21" x14ac:dyDescent="0.3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6007</v>
      </c>
      <c r="U350" s="266">
        <v>40</v>
      </c>
    </row>
    <row r="351" spans="1:21" x14ac:dyDescent="0.3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6007</v>
      </c>
      <c r="U351" s="266">
        <v>40</v>
      </c>
    </row>
    <row r="352" spans="1:21" x14ac:dyDescent="0.3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6007</v>
      </c>
      <c r="U352" s="266">
        <v>40</v>
      </c>
    </row>
    <row r="353" spans="1:21" x14ac:dyDescent="0.3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6007</v>
      </c>
      <c r="U353" s="266">
        <v>40</v>
      </c>
    </row>
    <row r="354" spans="1:21" x14ac:dyDescent="0.3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6007</v>
      </c>
      <c r="U354" s="266">
        <v>40</v>
      </c>
    </row>
    <row r="355" spans="1:21" x14ac:dyDescent="0.3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6007</v>
      </c>
      <c r="U355" s="266">
        <v>40</v>
      </c>
    </row>
    <row r="356" spans="1:21" x14ac:dyDescent="0.3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6007</v>
      </c>
      <c r="U356" s="266">
        <v>40</v>
      </c>
    </row>
    <row r="357" spans="1:21" x14ac:dyDescent="0.3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6007</v>
      </c>
      <c r="U357" s="266">
        <v>40</v>
      </c>
    </row>
    <row r="358" spans="1:21" x14ac:dyDescent="0.3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6007</v>
      </c>
      <c r="U358" s="266">
        <v>40</v>
      </c>
    </row>
    <row r="359" spans="1:21" x14ac:dyDescent="0.3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6007</v>
      </c>
      <c r="U359" s="266">
        <v>40</v>
      </c>
    </row>
    <row r="360" spans="1:21" x14ac:dyDescent="0.3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6007</v>
      </c>
      <c r="U360" s="266">
        <v>40</v>
      </c>
    </row>
    <row r="361" spans="1:21" x14ac:dyDescent="0.3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6007</v>
      </c>
      <c r="U361" s="266">
        <v>40</v>
      </c>
    </row>
    <row r="362" spans="1:21" x14ac:dyDescent="0.3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6007</v>
      </c>
      <c r="U362" s="266">
        <v>40</v>
      </c>
    </row>
    <row r="363" spans="1:21" x14ac:dyDescent="0.3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6007</v>
      </c>
      <c r="U363" s="266">
        <v>40</v>
      </c>
    </row>
    <row r="364" spans="1:21" x14ac:dyDescent="0.3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6007</v>
      </c>
      <c r="U364" s="266">
        <v>40</v>
      </c>
    </row>
    <row r="365" spans="1:21" x14ac:dyDescent="0.3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6007</v>
      </c>
      <c r="U365" s="266">
        <v>40</v>
      </c>
    </row>
    <row r="366" spans="1:21" x14ac:dyDescent="0.3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6007</v>
      </c>
      <c r="U366" s="266">
        <v>40</v>
      </c>
    </row>
    <row r="367" spans="1:21" x14ac:dyDescent="0.3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6007</v>
      </c>
      <c r="U367" s="266">
        <v>40</v>
      </c>
    </row>
    <row r="368" spans="1:21" x14ac:dyDescent="0.3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6007</v>
      </c>
      <c r="U368" s="266">
        <v>40</v>
      </c>
    </row>
    <row r="369" spans="1:21" x14ac:dyDescent="0.3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6007</v>
      </c>
      <c r="U369" s="266">
        <v>40</v>
      </c>
    </row>
    <row r="370" spans="1:21" x14ac:dyDescent="0.3">
      <c r="A370" s="269" t="s">
        <v>5846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6007</v>
      </c>
      <c r="U370" s="266">
        <v>40</v>
      </c>
    </row>
    <row r="371" spans="1:21" x14ac:dyDescent="0.3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6007</v>
      </c>
      <c r="U371" s="266">
        <v>40</v>
      </c>
    </row>
    <row r="372" spans="1:21" x14ac:dyDescent="0.3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6007</v>
      </c>
      <c r="U372" s="266">
        <v>40</v>
      </c>
    </row>
    <row r="373" spans="1:21" x14ac:dyDescent="0.3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6007</v>
      </c>
      <c r="U373" s="266">
        <v>40</v>
      </c>
    </row>
    <row r="374" spans="1:21" x14ac:dyDescent="0.3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6004</v>
      </c>
      <c r="U374" s="266">
        <v>38</v>
      </c>
    </row>
    <row r="375" spans="1:21" x14ac:dyDescent="0.3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6004</v>
      </c>
      <c r="U375" s="266">
        <v>38</v>
      </c>
    </row>
    <row r="376" spans="1:21" x14ac:dyDescent="0.3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6004</v>
      </c>
      <c r="U376" s="266">
        <v>38</v>
      </c>
    </row>
    <row r="377" spans="1:21" x14ac:dyDescent="0.3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6004</v>
      </c>
      <c r="U377" s="266">
        <v>38</v>
      </c>
    </row>
    <row r="378" spans="1:21" x14ac:dyDescent="0.3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6004</v>
      </c>
      <c r="U378" s="266">
        <v>38</v>
      </c>
    </row>
    <row r="379" spans="1:21" x14ac:dyDescent="0.3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6006</v>
      </c>
      <c r="U379" s="266">
        <v>40</v>
      </c>
    </row>
    <row r="380" spans="1:21" x14ac:dyDescent="0.3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6006</v>
      </c>
      <c r="U380" s="266">
        <v>40</v>
      </c>
    </row>
    <row r="381" spans="1:21" x14ac:dyDescent="0.3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6006</v>
      </c>
      <c r="U381" s="266">
        <v>40</v>
      </c>
    </row>
    <row r="382" spans="1:21" x14ac:dyDescent="0.3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6006</v>
      </c>
      <c r="U382" s="266">
        <v>40</v>
      </c>
    </row>
    <row r="383" spans="1:21" x14ac:dyDescent="0.3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6006</v>
      </c>
      <c r="U383" s="266">
        <v>40</v>
      </c>
    </row>
    <row r="384" spans="1:21" x14ac:dyDescent="0.3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6006</v>
      </c>
      <c r="U384" s="266">
        <v>40</v>
      </c>
    </row>
    <row r="385" spans="1:21" x14ac:dyDescent="0.3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6006</v>
      </c>
      <c r="U385" s="266">
        <v>40</v>
      </c>
    </row>
    <row r="386" spans="1:21" x14ac:dyDescent="0.3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6006</v>
      </c>
      <c r="U386" s="266">
        <v>40</v>
      </c>
    </row>
    <row r="387" spans="1:21" x14ac:dyDescent="0.3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6006</v>
      </c>
      <c r="U387" s="266">
        <v>40</v>
      </c>
    </row>
    <row r="388" spans="1:21" x14ac:dyDescent="0.3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6006</v>
      </c>
      <c r="U388" s="266">
        <v>40</v>
      </c>
    </row>
    <row r="389" spans="1:21" x14ac:dyDescent="0.3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6006</v>
      </c>
      <c r="U389" s="266">
        <v>40</v>
      </c>
    </row>
    <row r="390" spans="1:21" x14ac:dyDescent="0.3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6006</v>
      </c>
      <c r="U390" s="266">
        <v>40</v>
      </c>
    </row>
    <row r="391" spans="1:21" x14ac:dyDescent="0.3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6006</v>
      </c>
      <c r="U391" s="266">
        <v>40</v>
      </c>
    </row>
    <row r="392" spans="1:21" x14ac:dyDescent="0.3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6006</v>
      </c>
      <c r="U392" s="266">
        <v>40</v>
      </c>
    </row>
    <row r="393" spans="1:21" x14ac:dyDescent="0.3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6006</v>
      </c>
      <c r="U393" s="266">
        <v>40</v>
      </c>
    </row>
    <row r="394" spans="1:21" x14ac:dyDescent="0.3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6006</v>
      </c>
      <c r="U394" s="266">
        <v>40</v>
      </c>
    </row>
    <row r="395" spans="1:21" x14ac:dyDescent="0.3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6006</v>
      </c>
      <c r="U395" s="266">
        <v>40</v>
      </c>
    </row>
    <row r="396" spans="1:21" x14ac:dyDescent="0.3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6006</v>
      </c>
      <c r="U396" s="266">
        <v>40</v>
      </c>
    </row>
    <row r="397" spans="1:21" x14ac:dyDescent="0.3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6006</v>
      </c>
      <c r="U397" s="266">
        <v>40</v>
      </c>
    </row>
    <row r="398" spans="1:21" x14ac:dyDescent="0.3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6006</v>
      </c>
      <c r="U398" s="266">
        <v>40</v>
      </c>
    </row>
    <row r="399" spans="1:21" x14ac:dyDescent="0.3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6006</v>
      </c>
      <c r="U399" s="266">
        <v>40</v>
      </c>
    </row>
    <row r="400" spans="1:21" x14ac:dyDescent="0.3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6006</v>
      </c>
      <c r="U400" s="266">
        <v>40</v>
      </c>
    </row>
    <row r="401" spans="1:21" x14ac:dyDescent="0.3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6006</v>
      </c>
      <c r="U401" s="266">
        <v>40</v>
      </c>
    </row>
    <row r="402" spans="1:21" x14ac:dyDescent="0.3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6006</v>
      </c>
      <c r="U402" s="266">
        <v>40</v>
      </c>
    </row>
    <row r="403" spans="1:21" x14ac:dyDescent="0.3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6006</v>
      </c>
      <c r="U403" s="266">
        <v>40</v>
      </c>
    </row>
    <row r="404" spans="1:21" x14ac:dyDescent="0.3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6006</v>
      </c>
      <c r="U404" s="266">
        <v>40</v>
      </c>
    </row>
    <row r="405" spans="1:21" x14ac:dyDescent="0.3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6003</v>
      </c>
      <c r="U405" s="266">
        <v>38</v>
      </c>
    </row>
    <row r="406" spans="1:21" x14ac:dyDescent="0.3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6003</v>
      </c>
      <c r="U406" s="266">
        <v>38</v>
      </c>
    </row>
    <row r="407" spans="1:21" x14ac:dyDescent="0.3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6003</v>
      </c>
      <c r="U407" s="266">
        <v>38</v>
      </c>
    </row>
    <row r="408" spans="1:21" x14ac:dyDescent="0.3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6003</v>
      </c>
      <c r="U408" s="266">
        <v>38</v>
      </c>
    </row>
    <row r="409" spans="1:21" x14ac:dyDescent="0.3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6003</v>
      </c>
      <c r="U409" s="266">
        <v>38</v>
      </c>
    </row>
    <row r="410" spans="1:21" x14ac:dyDescent="0.3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6003</v>
      </c>
      <c r="U410" s="266">
        <v>38</v>
      </c>
    </row>
    <row r="411" spans="1:21" x14ac:dyDescent="0.3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6003</v>
      </c>
      <c r="U411" s="266">
        <v>38</v>
      </c>
    </row>
    <row r="412" spans="1:21" x14ac:dyDescent="0.3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6003</v>
      </c>
      <c r="U412" s="266">
        <v>38</v>
      </c>
    </row>
    <row r="413" spans="1:21" x14ac:dyDescent="0.3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6003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4.4" x14ac:dyDescent="0.3"/>
  <cols>
    <col min="1" max="1" width="21.6640625" customWidth="1"/>
    <col min="2" max="2" width="26.109375" customWidth="1"/>
    <col min="3" max="3" width="19" customWidth="1"/>
    <col min="4" max="4" width="15.88671875" customWidth="1"/>
    <col min="6" max="6" width="18.88671875" customWidth="1"/>
    <col min="7" max="7" width="17.109375" customWidth="1"/>
    <col min="8" max="8" width="15.33203125" bestFit="1" customWidth="1"/>
    <col min="10" max="10" width="12.6640625" customWidth="1"/>
    <col min="12" max="12" width="14.5546875" customWidth="1"/>
    <col min="14" max="14" width="14.5546875" customWidth="1"/>
    <col min="16" max="16" width="14.5546875" customWidth="1"/>
    <col min="21" max="21" width="14.5546875" customWidth="1"/>
    <col min="23" max="23" width="15.33203125" bestFit="1" customWidth="1"/>
    <col min="24" max="24" width="15.33203125" customWidth="1"/>
    <col min="26" max="26" width="12.109375" bestFit="1" customWidth="1"/>
    <col min="28" max="28" width="14.5546875" customWidth="1"/>
    <col min="30" max="30" width="14.5546875" customWidth="1"/>
    <col min="32" max="32" width="14.5546875" customWidth="1"/>
    <col min="37" max="37" width="14.5546875" customWidth="1"/>
  </cols>
  <sheetData>
    <row r="2" spans="1:38" ht="15.6" x14ac:dyDescent="0.3">
      <c r="C2" s="521" t="s">
        <v>155</v>
      </c>
      <c r="D2" s="521"/>
      <c r="E2" s="521"/>
      <c r="F2" s="521"/>
      <c r="G2" s="521"/>
      <c r="H2" s="521"/>
      <c r="J2" s="519" t="s">
        <v>154</v>
      </c>
      <c r="K2" s="519"/>
    </row>
    <row r="3" spans="1:38" ht="15.6" x14ac:dyDescent="0.3">
      <c r="C3" s="521" t="s">
        <v>153</v>
      </c>
      <c r="D3" s="521"/>
      <c r="E3" s="521"/>
      <c r="F3" s="521"/>
      <c r="G3" s="521"/>
      <c r="H3" s="521"/>
    </row>
    <row r="4" spans="1:38" ht="15.6" x14ac:dyDescent="0.3">
      <c r="C4" s="521" t="s">
        <v>152</v>
      </c>
      <c r="D4" s="521"/>
      <c r="E4" s="521"/>
      <c r="F4" s="521"/>
      <c r="G4" s="521"/>
      <c r="H4" s="521"/>
    </row>
    <row r="5" spans="1:38" ht="15.6" x14ac:dyDescent="0.3">
      <c r="C5" s="22"/>
      <c r="D5" s="22"/>
      <c r="E5" s="22"/>
    </row>
    <row r="6" spans="1:38" ht="23.4" x14ac:dyDescent="0.45">
      <c r="C6" s="522" t="s">
        <v>151</v>
      </c>
      <c r="D6" s="522"/>
      <c r="E6" s="522"/>
      <c r="F6" s="522"/>
      <c r="G6" s="522"/>
      <c r="H6" s="522"/>
    </row>
    <row r="7" spans="1:38" ht="18" x14ac:dyDescent="0.35">
      <c r="C7" s="520" t="s">
        <v>150</v>
      </c>
      <c r="D7" s="520"/>
      <c r="E7" s="520"/>
      <c r="F7" s="464" t="s">
        <v>156</v>
      </c>
      <c r="G7" s="464"/>
      <c r="H7" s="464"/>
    </row>
    <row r="9" spans="1:38" s="26" customFormat="1" ht="13.8" x14ac:dyDescent="0.3">
      <c r="A9" s="23" t="s">
        <v>149</v>
      </c>
      <c r="B9" s="24"/>
      <c r="C9" s="24"/>
      <c r="D9" s="24"/>
      <c r="E9" s="24"/>
      <c r="F9" s="24"/>
      <c r="G9" s="25"/>
    </row>
    <row r="11" spans="1:38" ht="15.6" x14ac:dyDescent="0.3">
      <c r="A11" s="513" t="s">
        <v>19</v>
      </c>
      <c r="B11" s="513" t="s">
        <v>5</v>
      </c>
      <c r="C11" s="513" t="s">
        <v>6</v>
      </c>
      <c r="D11" s="513" t="s">
        <v>7</v>
      </c>
      <c r="E11" s="513" t="s">
        <v>18</v>
      </c>
      <c r="F11" s="513" t="s">
        <v>8</v>
      </c>
      <c r="G11" s="523" t="s">
        <v>0</v>
      </c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4" t="s">
        <v>57</v>
      </c>
      <c r="X11" s="525"/>
      <c r="Y11" s="525"/>
      <c r="Z11" s="525"/>
      <c r="AA11" s="525"/>
      <c r="AB11" s="525"/>
      <c r="AC11" s="525"/>
      <c r="AD11" s="525"/>
      <c r="AE11" s="525"/>
      <c r="AF11" s="525"/>
      <c r="AG11" s="525"/>
      <c r="AH11" s="525"/>
      <c r="AI11" s="525"/>
      <c r="AJ11" s="525"/>
      <c r="AK11" s="525"/>
      <c r="AL11" s="525"/>
    </row>
    <row r="12" spans="1:38" ht="15" customHeight="1" x14ac:dyDescent="0.3">
      <c r="A12" s="513"/>
      <c r="B12" s="513"/>
      <c r="C12" s="513"/>
      <c r="D12" s="513"/>
      <c r="E12" s="513"/>
      <c r="F12" s="513"/>
      <c r="G12" s="516" t="s">
        <v>1</v>
      </c>
      <c r="H12" s="516" t="s">
        <v>2</v>
      </c>
      <c r="I12" s="526" t="s">
        <v>3</v>
      </c>
      <c r="J12" s="526"/>
      <c r="K12" s="516" t="s">
        <v>4</v>
      </c>
      <c r="L12" s="516"/>
      <c r="M12" s="526" t="s">
        <v>14</v>
      </c>
      <c r="N12" s="526"/>
      <c r="O12" s="516" t="s">
        <v>15</v>
      </c>
      <c r="P12" s="516"/>
      <c r="Q12" s="514" t="s">
        <v>20</v>
      </c>
      <c r="R12" s="514" t="s">
        <v>16</v>
      </c>
      <c r="S12" s="514" t="s">
        <v>17</v>
      </c>
      <c r="T12" s="516" t="s">
        <v>10</v>
      </c>
      <c r="U12" s="516"/>
      <c r="V12" s="516" t="s">
        <v>11</v>
      </c>
      <c r="W12" s="509" t="s">
        <v>1</v>
      </c>
      <c r="X12" s="509" t="s">
        <v>2</v>
      </c>
      <c r="Y12" s="511" t="s">
        <v>3</v>
      </c>
      <c r="Z12" s="512"/>
      <c r="AA12" s="517" t="s">
        <v>4</v>
      </c>
      <c r="AB12" s="518"/>
      <c r="AC12" s="511" t="s">
        <v>14</v>
      </c>
      <c r="AD12" s="512"/>
      <c r="AE12" s="517" t="s">
        <v>15</v>
      </c>
      <c r="AF12" s="518"/>
      <c r="AG12" s="509" t="s">
        <v>20</v>
      </c>
      <c r="AH12" s="509" t="s">
        <v>16</v>
      </c>
      <c r="AI12" s="509" t="s">
        <v>17</v>
      </c>
      <c r="AJ12" s="517" t="s">
        <v>10</v>
      </c>
      <c r="AK12" s="518"/>
      <c r="AL12" s="509" t="s">
        <v>11</v>
      </c>
    </row>
    <row r="13" spans="1:38" ht="41.4" x14ac:dyDescent="0.3">
      <c r="A13" s="513"/>
      <c r="B13" s="513"/>
      <c r="C13" s="513"/>
      <c r="D13" s="513"/>
      <c r="E13" s="513"/>
      <c r="F13" s="513"/>
      <c r="G13" s="516"/>
      <c r="H13" s="516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15"/>
      <c r="R13" s="515"/>
      <c r="S13" s="515"/>
      <c r="T13" s="5" t="s">
        <v>9</v>
      </c>
      <c r="U13" s="6" t="s">
        <v>31</v>
      </c>
      <c r="V13" s="516"/>
      <c r="W13" s="510"/>
      <c r="X13" s="510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10"/>
      <c r="AH13" s="510"/>
      <c r="AI13" s="510"/>
      <c r="AJ13" s="15" t="s">
        <v>9</v>
      </c>
      <c r="AK13" s="14" t="s">
        <v>31</v>
      </c>
      <c r="AL13" s="510"/>
    </row>
    <row r="14" spans="1:38" s="2" customFormat="1" ht="32.25" customHeight="1" x14ac:dyDescent="0.3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3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3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3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09375" defaultRowHeight="14.4" x14ac:dyDescent="0.3"/>
  <cols>
    <col min="1" max="1" width="5.6640625" customWidth="1"/>
    <col min="2" max="2" width="18.5546875" bestFit="1" customWidth="1"/>
    <col min="3" max="3" width="13.6640625" bestFit="1" customWidth="1"/>
    <col min="4" max="4" width="8.44140625" customWidth="1"/>
    <col min="5" max="5" width="9.6640625" customWidth="1"/>
    <col min="6" max="16" width="8.88671875"/>
    <col min="17" max="17" width="12.109375" customWidth="1"/>
    <col min="18" max="24" width="8.88671875"/>
    <col min="25" max="25" width="9.6640625" customWidth="1"/>
    <col min="26" max="26" width="8.88671875"/>
    <col min="27" max="27" width="9.109375" style="2"/>
    <col min="28" max="56" width="8.88671875"/>
    <col min="57" max="57" width="12.33203125" bestFit="1" customWidth="1"/>
    <col min="58" max="59" width="8.88671875"/>
    <col min="60" max="67" width="11.44140625" customWidth="1"/>
    <col min="68" max="68" width="3.44140625" customWidth="1"/>
    <col min="69" max="69" width="42.109375" style="28" bestFit="1" customWidth="1"/>
    <col min="70" max="70" width="9.109375" style="28"/>
    <col min="71" max="76" width="26" style="28" customWidth="1"/>
    <col min="77" max="16384" width="9.109375" style="28"/>
  </cols>
  <sheetData>
    <row r="2" spans="1:68" ht="28.5" customHeight="1" x14ac:dyDescent="0.3"/>
    <row r="3" spans="1:68" s="29" customForma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" x14ac:dyDescent="0.35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x14ac:dyDescent="0.3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3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3">
      <c r="N9" s="378"/>
      <c r="O9" s="378"/>
      <c r="P9" s="378"/>
      <c r="Q9" s="378"/>
      <c r="AB9" s="527" t="s">
        <v>6172</v>
      </c>
      <c r="AC9" s="527"/>
      <c r="AD9" s="527"/>
      <c r="AE9" s="527"/>
      <c r="AF9" s="527"/>
      <c r="AG9" s="527"/>
      <c r="AH9" s="527"/>
      <c r="AI9" s="527"/>
      <c r="AJ9" s="527"/>
      <c r="AK9" s="527"/>
      <c r="AL9" s="527"/>
      <c r="AM9" s="527"/>
      <c r="AN9" s="527"/>
      <c r="AO9" s="528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3.2" x14ac:dyDescent="0.3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6113</v>
      </c>
      <c r="G10" s="366" t="s">
        <v>6114</v>
      </c>
      <c r="H10" s="366" t="s">
        <v>6115</v>
      </c>
      <c r="I10" s="366" t="s">
        <v>6116</v>
      </c>
      <c r="J10" s="367" t="s">
        <v>6117</v>
      </c>
      <c r="K10" s="367" t="s">
        <v>6118</v>
      </c>
      <c r="L10" s="366" t="s">
        <v>6119</v>
      </c>
      <c r="M10" s="366" t="s">
        <v>6120</v>
      </c>
      <c r="N10" s="366" t="s">
        <v>6121</v>
      </c>
      <c r="O10" s="366" t="s">
        <v>6125</v>
      </c>
      <c r="P10" s="366" t="s">
        <v>6124</v>
      </c>
      <c r="Q10" s="366" t="s">
        <v>6123</v>
      </c>
      <c r="R10" s="367" t="s">
        <v>6122</v>
      </c>
      <c r="S10" s="367" t="s">
        <v>6179</v>
      </c>
      <c r="T10" s="365" t="s">
        <v>6126</v>
      </c>
      <c r="U10" s="365" t="s">
        <v>6127</v>
      </c>
      <c r="V10" s="367" t="s">
        <v>6180</v>
      </c>
      <c r="W10" s="367" t="s">
        <v>6181</v>
      </c>
      <c r="X10" s="365" t="s">
        <v>6128</v>
      </c>
      <c r="Y10" s="365" t="s">
        <v>6129</v>
      </c>
      <c r="Z10" s="365" t="s">
        <v>6130</v>
      </c>
      <c r="AA10" s="367" t="s">
        <v>6131</v>
      </c>
      <c r="AB10" s="370" t="s">
        <v>6158</v>
      </c>
      <c r="AC10" s="370" t="s">
        <v>6159</v>
      </c>
      <c r="AD10" s="370" t="s">
        <v>6160</v>
      </c>
      <c r="AE10" s="370" t="s">
        <v>6161</v>
      </c>
      <c r="AF10" s="370" t="s">
        <v>6162</v>
      </c>
      <c r="AG10" s="370" t="s">
        <v>6163</v>
      </c>
      <c r="AH10" s="370" t="s">
        <v>6164</v>
      </c>
      <c r="AI10" s="370" t="s">
        <v>6165</v>
      </c>
      <c r="AJ10" s="370" t="s">
        <v>6166</v>
      </c>
      <c r="AK10" s="370" t="s">
        <v>6167</v>
      </c>
      <c r="AL10" s="370" t="s">
        <v>6168</v>
      </c>
      <c r="AM10" s="370" t="s">
        <v>6169</v>
      </c>
      <c r="AN10" s="370" t="s">
        <v>6170</v>
      </c>
      <c r="AO10" s="370" t="s">
        <v>6171</v>
      </c>
      <c r="AP10" s="365" t="s">
        <v>6132</v>
      </c>
      <c r="AQ10" s="366" t="s">
        <v>6133</v>
      </c>
      <c r="AR10" s="366" t="s">
        <v>6134</v>
      </c>
      <c r="AS10" s="366" t="s">
        <v>6135</v>
      </c>
      <c r="AT10" s="366" t="s">
        <v>6136</v>
      </c>
      <c r="AU10" s="366" t="s">
        <v>6137</v>
      </c>
      <c r="AV10" s="366" t="s">
        <v>6138</v>
      </c>
      <c r="AW10" s="367" t="s">
        <v>6139</v>
      </c>
      <c r="AX10" s="367" t="s">
        <v>6140</v>
      </c>
      <c r="AY10" s="367" t="s">
        <v>6141</v>
      </c>
      <c r="AZ10" s="367" t="s">
        <v>6142</v>
      </c>
      <c r="BA10" s="367" t="s">
        <v>6143</v>
      </c>
      <c r="BB10" s="367" t="s">
        <v>6144</v>
      </c>
      <c r="BC10" s="367" t="s">
        <v>6145</v>
      </c>
      <c r="BD10" s="367" t="s">
        <v>6146</v>
      </c>
      <c r="BE10" s="366" t="s">
        <v>6148</v>
      </c>
      <c r="BF10" s="366" t="s">
        <v>6147</v>
      </c>
      <c r="BG10" s="366" t="s">
        <v>6149</v>
      </c>
      <c r="BH10" s="366" t="s">
        <v>6150</v>
      </c>
      <c r="BI10" s="366" t="s">
        <v>6151</v>
      </c>
      <c r="BJ10" s="366" t="s">
        <v>6152</v>
      </c>
      <c r="BK10" s="366" t="s">
        <v>6153</v>
      </c>
      <c r="BL10" s="366" t="s">
        <v>6154</v>
      </c>
      <c r="BM10" s="366" t="s">
        <v>6155</v>
      </c>
      <c r="BN10" s="366" t="s">
        <v>6156</v>
      </c>
      <c r="BO10" s="366" t="s">
        <v>6157</v>
      </c>
    </row>
    <row r="11" spans="1:68" s="32" customFormat="1" x14ac:dyDescent="0.3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3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3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3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3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3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3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3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3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3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3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6134</v>
      </c>
      <c r="BT21" s="377" t="s">
        <v>6135</v>
      </c>
      <c r="BU21" s="377" t="s">
        <v>6136</v>
      </c>
      <c r="BV21" s="377" t="s">
        <v>6137</v>
      </c>
      <c r="BW21" s="377" t="s">
        <v>6138</v>
      </c>
    </row>
    <row r="22" spans="1:75" s="32" customFormat="1" x14ac:dyDescent="0.3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3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6110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3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6111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3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6112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3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5816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3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3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5795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3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3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3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3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3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28.8" x14ac:dyDescent="0.3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6150</v>
      </c>
      <c r="BS34" s="366" t="s">
        <v>6151</v>
      </c>
      <c r="BT34" s="366" t="s">
        <v>6152</v>
      </c>
      <c r="BU34" s="366" t="s">
        <v>6153</v>
      </c>
      <c r="BV34" s="366" t="s">
        <v>6154</v>
      </c>
      <c r="BW34" s="366" t="s">
        <v>6155</v>
      </c>
      <c r="BX34" s="366" t="s">
        <v>6156</v>
      </c>
      <c r="BY34" s="366" t="s">
        <v>6157</v>
      </c>
      <c r="BZ34" s="366" t="s">
        <v>6149</v>
      </c>
      <c r="CA34" s="28"/>
    </row>
    <row r="35" spans="1:79" s="32" customFormat="1" x14ac:dyDescent="0.3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3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3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3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3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3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3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3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3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3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3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3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3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3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3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3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3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3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3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3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3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3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3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3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3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3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3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3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3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3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3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3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3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3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3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3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3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3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3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3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3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3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3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3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3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3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3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3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3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3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3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3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3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3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3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3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3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3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3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3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3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3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3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3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3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3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3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3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3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3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3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3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3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3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3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3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3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09375" defaultRowHeight="14.4" x14ac:dyDescent="0.3"/>
  <cols>
    <col min="1" max="16384" width="9.109375" style="21"/>
  </cols>
  <sheetData>
    <row r="1" spans="1:27" x14ac:dyDescent="0.3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3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5880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3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5881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3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3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5882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3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5883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3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3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3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3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3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5884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3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3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3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5885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3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3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3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3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3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3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5886</v>
      </c>
      <c r="R20" s="21" t="s">
        <v>628</v>
      </c>
      <c r="S20" s="21" t="s">
        <v>3414</v>
      </c>
      <c r="T20" s="21" t="s">
        <v>1316</v>
      </c>
      <c r="U20" s="21" t="s">
        <v>5887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3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3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3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3">
      <c r="B24" s="21" t="s">
        <v>4895</v>
      </c>
      <c r="C24" s="21" t="s">
        <v>4310</v>
      </c>
      <c r="E24" s="21" t="s">
        <v>5888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3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3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5889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3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3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3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3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5890</v>
      </c>
      <c r="W30" s="21" t="s">
        <v>1461</v>
      </c>
      <c r="X30" s="21" t="s">
        <v>1220</v>
      </c>
      <c r="Y30" s="21" t="s">
        <v>5158</v>
      </c>
      <c r="Z30" s="21" t="s">
        <v>5891</v>
      </c>
      <c r="AA30" s="21" t="s">
        <v>1065</v>
      </c>
    </row>
    <row r="31" spans="1:27" x14ac:dyDescent="0.3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5892</v>
      </c>
      <c r="Z31" s="21" t="s">
        <v>1586</v>
      </c>
      <c r="AA31" s="21" t="s">
        <v>4330</v>
      </c>
    </row>
    <row r="32" spans="1:27" x14ac:dyDescent="0.3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5893</v>
      </c>
      <c r="Y32" s="21" t="s">
        <v>5172</v>
      </c>
      <c r="Z32" s="21" t="s">
        <v>858</v>
      </c>
      <c r="AA32" s="21" t="s">
        <v>4798</v>
      </c>
    </row>
    <row r="33" spans="2:27" x14ac:dyDescent="0.3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3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3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5894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3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3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5895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3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3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3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3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3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3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5896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5867</v>
      </c>
    </row>
    <row r="44" spans="2:27" x14ac:dyDescent="0.3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5897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3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5898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3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5899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3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3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5900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3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3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3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3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3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5901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3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5861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3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3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3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3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3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5902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3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3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3">
      <c r="B62" s="21" t="s">
        <v>5903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5904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3">
      <c r="B63" s="21" t="s">
        <v>5905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5906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3">
      <c r="B64" s="21" t="s">
        <v>5907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3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5908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3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3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3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5909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3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5910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3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3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3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3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3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3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5911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3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3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3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3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3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3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3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3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3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3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3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3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3">
      <c r="B88" s="21" t="s">
        <v>2389</v>
      </c>
      <c r="E88" s="21" t="s">
        <v>1682</v>
      </c>
      <c r="F88" s="21" t="s">
        <v>5912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3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3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5913</v>
      </c>
      <c r="X90" s="21" t="s">
        <v>1132</v>
      </c>
      <c r="Z90" s="21" t="s">
        <v>3739</v>
      </c>
      <c r="AA90" s="21" t="s">
        <v>1436</v>
      </c>
    </row>
    <row r="91" spans="2:27" x14ac:dyDescent="0.3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3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5914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5915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3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3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3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3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5916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5914</v>
      </c>
    </row>
    <row r="97" spans="2:27" x14ac:dyDescent="0.3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3">
      <c r="B98" s="21" t="s">
        <v>5917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3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3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5918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3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3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3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3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3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3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3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5919</v>
      </c>
      <c r="Z107" s="21" t="s">
        <v>3620</v>
      </c>
      <c r="AA107" s="21" t="s">
        <v>4623</v>
      </c>
    </row>
    <row r="108" spans="2:27" x14ac:dyDescent="0.3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5920</v>
      </c>
      <c r="Z108" s="21" t="s">
        <v>888</v>
      </c>
      <c r="AA108" s="21" t="s">
        <v>2960</v>
      </c>
    </row>
    <row r="109" spans="2:27" x14ac:dyDescent="0.3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5921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3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5922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3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3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3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3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3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3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3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3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3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3">
      <c r="E120" s="21" t="s">
        <v>5923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3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3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3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3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3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3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3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3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3">
      <c r="E129" s="21" t="s">
        <v>3025</v>
      </c>
      <c r="F129" s="21" t="s">
        <v>3960</v>
      </c>
      <c r="I129" s="21" t="s">
        <v>2851</v>
      </c>
      <c r="J129" s="21" t="s">
        <v>5924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3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3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5925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3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3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3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3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3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3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3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3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3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3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3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3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3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5926</v>
      </c>
      <c r="W144" s="21" t="s">
        <v>1197</v>
      </c>
      <c r="X144" s="21" t="s">
        <v>952</v>
      </c>
      <c r="Z144" s="21" t="s">
        <v>3540</v>
      </c>
    </row>
    <row r="145" spans="5:26" x14ac:dyDescent="0.3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5927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3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3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3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3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3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3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3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3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3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3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3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5928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3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3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3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3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3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3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5929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3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3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3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3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3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3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3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3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5930</v>
      </c>
    </row>
    <row r="171" spans="5:26" x14ac:dyDescent="0.3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3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3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3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3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3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3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3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5931</v>
      </c>
    </row>
    <row r="179" spans="5:26" x14ac:dyDescent="0.3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3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3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3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3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3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3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3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3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3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3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3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3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3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3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3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3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3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5932</v>
      </c>
      <c r="Z196" s="21" t="s">
        <v>3597</v>
      </c>
    </row>
    <row r="197" spans="5:26" x14ac:dyDescent="0.3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3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3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3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3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3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3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3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3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3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3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3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5933</v>
      </c>
    </row>
    <row r="209" spans="5:26" x14ac:dyDescent="0.3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3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5934</v>
      </c>
      <c r="Q210" s="21" t="s">
        <v>5431</v>
      </c>
      <c r="R210" s="21" t="s">
        <v>3129</v>
      </c>
      <c r="W210" s="21" t="s">
        <v>1160</v>
      </c>
      <c r="X210" s="21" t="s">
        <v>5935</v>
      </c>
      <c r="Z210" s="21" t="s">
        <v>3631</v>
      </c>
    </row>
    <row r="211" spans="5:26" x14ac:dyDescent="0.3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3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3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5936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3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3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3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3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3">
      <c r="E218" s="21" t="s">
        <v>1920</v>
      </c>
      <c r="I218" s="21" t="s">
        <v>5937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3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3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3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3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3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3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3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3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3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3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3">
      <c r="E229" s="21" t="s">
        <v>1774</v>
      </c>
      <c r="I229" s="21" t="s">
        <v>5938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3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3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3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3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3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3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3">
      <c r="E236" s="21" t="s">
        <v>5939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3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3">
      <c r="E238" s="21" t="s">
        <v>1869</v>
      </c>
      <c r="I238" s="21" t="s">
        <v>5940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3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5941</v>
      </c>
      <c r="X239" s="21" t="s">
        <v>526</v>
      </c>
      <c r="Z239" s="21" t="s">
        <v>843</v>
      </c>
    </row>
    <row r="240" spans="5:26" x14ac:dyDescent="0.3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3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3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3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5942</v>
      </c>
    </row>
    <row r="244" spans="5:26" x14ac:dyDescent="0.3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3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3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3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3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3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3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3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3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3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3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3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3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3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3">
      <c r="E258" s="21" t="s">
        <v>2229</v>
      </c>
      <c r="K258" s="21" t="s">
        <v>5943</v>
      </c>
      <c r="R258" s="21" t="s">
        <v>2920</v>
      </c>
      <c r="W258" s="21" t="s">
        <v>1326</v>
      </c>
      <c r="X258" s="21" t="s">
        <v>5944</v>
      </c>
      <c r="Z258" s="21" t="s">
        <v>533</v>
      </c>
    </row>
    <row r="259" spans="5:26" x14ac:dyDescent="0.3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3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3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3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3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3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3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3">
      <c r="E266" s="21" t="s">
        <v>1597</v>
      </c>
      <c r="K266" s="21" t="s">
        <v>764</v>
      </c>
      <c r="R266" s="21" t="s">
        <v>5945</v>
      </c>
      <c r="W266" s="21" t="s">
        <v>1244</v>
      </c>
      <c r="X266" s="21" t="s">
        <v>933</v>
      </c>
      <c r="Z266" s="21" t="s">
        <v>3286</v>
      </c>
    </row>
    <row r="267" spans="5:26" x14ac:dyDescent="0.3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3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3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3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3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3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3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3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3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3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3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3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3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3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3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3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3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3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3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3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3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3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3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3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3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3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3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3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3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3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3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3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3">
      <c r="E299" s="21" t="s">
        <v>373</v>
      </c>
      <c r="K299" s="21" t="s">
        <v>1780</v>
      </c>
      <c r="R299" s="21" t="s">
        <v>3432</v>
      </c>
      <c r="W299" s="21" t="s">
        <v>5946</v>
      </c>
      <c r="Z299" s="21" t="s">
        <v>3633</v>
      </c>
    </row>
    <row r="300" spans="5:26" x14ac:dyDescent="0.3">
      <c r="E300" s="21" t="s">
        <v>4268</v>
      </c>
      <c r="K300" s="21" t="s">
        <v>1756</v>
      </c>
      <c r="R300" s="21" t="s">
        <v>5947</v>
      </c>
      <c r="W300" s="21" t="s">
        <v>1323</v>
      </c>
      <c r="Z300" s="21" t="s">
        <v>1553</v>
      </c>
    </row>
    <row r="301" spans="5:26" x14ac:dyDescent="0.3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3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3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3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3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3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3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3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3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3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3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3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3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3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3">
      <c r="E315" s="21" t="s">
        <v>2392</v>
      </c>
      <c r="K315" s="21" t="s">
        <v>5948</v>
      </c>
      <c r="R315" s="21" t="s">
        <v>578</v>
      </c>
      <c r="W315" s="21" t="s">
        <v>1270</v>
      </c>
      <c r="Z315" s="21" t="s">
        <v>3500</v>
      </c>
    </row>
    <row r="316" spans="5:26" x14ac:dyDescent="0.3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3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3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3">
      <c r="E319" s="21" t="s">
        <v>5038</v>
      </c>
      <c r="K319" s="21" t="s">
        <v>639</v>
      </c>
      <c r="R319" s="21" t="s">
        <v>1325</v>
      </c>
      <c r="W319" s="21" t="s">
        <v>5949</v>
      </c>
      <c r="Z319" s="21" t="s">
        <v>3518</v>
      </c>
    </row>
    <row r="320" spans="5:26" x14ac:dyDescent="0.3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3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3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3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3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3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3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3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3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3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3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3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3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3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3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3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3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3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3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3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3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3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3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3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3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3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3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3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5950</v>
      </c>
    </row>
    <row r="348" spans="5:26" x14ac:dyDescent="0.3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3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5951</v>
      </c>
    </row>
    <row r="350" spans="5:26" x14ac:dyDescent="0.3">
      <c r="E350" s="21" t="s">
        <v>4924</v>
      </c>
      <c r="K350" s="21" t="s">
        <v>1962</v>
      </c>
      <c r="R350" s="21" t="s">
        <v>5952</v>
      </c>
      <c r="W350" s="21" t="s">
        <v>1536</v>
      </c>
      <c r="Z350" s="21" t="s">
        <v>3685</v>
      </c>
    </row>
    <row r="351" spans="5:26" x14ac:dyDescent="0.3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3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3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3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3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3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3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3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3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3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3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3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3">
      <c r="E363" s="21" t="s">
        <v>1761</v>
      </c>
      <c r="K363" s="21" t="s">
        <v>5953</v>
      </c>
      <c r="R363" s="21" t="s">
        <v>1139</v>
      </c>
      <c r="W363" s="21" t="s">
        <v>1106</v>
      </c>
      <c r="Z363" s="21" t="s">
        <v>3799</v>
      </c>
    </row>
    <row r="364" spans="5:26" x14ac:dyDescent="0.3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3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3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3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3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3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3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3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3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3">
      <c r="E373" s="21" t="s">
        <v>5304</v>
      </c>
      <c r="K373" s="21" t="s">
        <v>3309</v>
      </c>
      <c r="R373" s="21" t="s">
        <v>1466</v>
      </c>
      <c r="W373" s="21" t="s">
        <v>5847</v>
      </c>
      <c r="Z373" s="21" t="s">
        <v>3688</v>
      </c>
    </row>
    <row r="374" spans="5:26" x14ac:dyDescent="0.3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3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3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3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3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3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3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3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3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3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3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3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3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3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3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3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3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3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3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3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3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3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3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3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3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3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3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5954</v>
      </c>
    </row>
    <row r="401" spans="5:26" x14ac:dyDescent="0.3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3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3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3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3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3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3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3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3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3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3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3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3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3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3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3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3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3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3">
      <c r="K419" s="21" t="s">
        <v>3572</v>
      </c>
      <c r="W419" s="21" t="s">
        <v>1417</v>
      </c>
      <c r="Z419" s="21" t="s">
        <v>3798</v>
      </c>
    </row>
    <row r="420" spans="5:26" x14ac:dyDescent="0.3">
      <c r="K420" s="21" t="s">
        <v>313</v>
      </c>
      <c r="W420" s="21" t="s">
        <v>1037</v>
      </c>
      <c r="Z420" s="21" t="s">
        <v>3823</v>
      </c>
    </row>
    <row r="421" spans="5:26" x14ac:dyDescent="0.3">
      <c r="K421" s="21" t="s">
        <v>2663</v>
      </c>
      <c r="W421" s="21" t="s">
        <v>1019</v>
      </c>
      <c r="Z421" s="21" t="s">
        <v>852</v>
      </c>
    </row>
    <row r="422" spans="5:26" x14ac:dyDescent="0.3">
      <c r="K422" s="21" t="s">
        <v>685</v>
      </c>
      <c r="W422" s="21" t="s">
        <v>1139</v>
      </c>
      <c r="Z422" s="21" t="s">
        <v>3557</v>
      </c>
    </row>
    <row r="423" spans="5:26" x14ac:dyDescent="0.3">
      <c r="K423" s="21" t="s">
        <v>2793</v>
      </c>
      <c r="W423" s="21" t="s">
        <v>1152</v>
      </c>
      <c r="Z423" s="21" t="s">
        <v>3624</v>
      </c>
    </row>
    <row r="424" spans="5:26" x14ac:dyDescent="0.3">
      <c r="K424" s="21" t="s">
        <v>1792</v>
      </c>
      <c r="W424" s="21" t="s">
        <v>1482</v>
      </c>
      <c r="Z424" s="21" t="s">
        <v>3795</v>
      </c>
    </row>
    <row r="425" spans="5:26" x14ac:dyDescent="0.3">
      <c r="K425" s="21" t="s">
        <v>1897</v>
      </c>
      <c r="W425" s="21" t="s">
        <v>1368</v>
      </c>
      <c r="Z425" s="21" t="s">
        <v>3687</v>
      </c>
    </row>
    <row r="426" spans="5:26" x14ac:dyDescent="0.3">
      <c r="K426" s="21" t="s">
        <v>3554</v>
      </c>
      <c r="W426" s="21" t="s">
        <v>1346</v>
      </c>
      <c r="Z426" s="21" t="s">
        <v>725</v>
      </c>
    </row>
    <row r="427" spans="5:26" x14ac:dyDescent="0.3">
      <c r="K427" s="21" t="s">
        <v>2743</v>
      </c>
      <c r="W427" s="21" t="s">
        <v>2860</v>
      </c>
      <c r="Z427" s="21" t="s">
        <v>3635</v>
      </c>
    </row>
    <row r="428" spans="5:26" x14ac:dyDescent="0.3">
      <c r="K428" s="21" t="s">
        <v>444</v>
      </c>
      <c r="W428" s="21" t="s">
        <v>910</v>
      </c>
      <c r="Z428" s="21" t="s">
        <v>3831</v>
      </c>
    </row>
    <row r="429" spans="5:26" x14ac:dyDescent="0.3">
      <c r="K429" s="21" t="s">
        <v>2523</v>
      </c>
      <c r="W429" s="21" t="s">
        <v>1269</v>
      </c>
      <c r="Z429" s="21" t="s">
        <v>773</v>
      </c>
    </row>
    <row r="430" spans="5:26" x14ac:dyDescent="0.3">
      <c r="K430" s="21" t="s">
        <v>1919</v>
      </c>
      <c r="W430" s="21" t="s">
        <v>1249</v>
      </c>
      <c r="Z430" s="21" t="s">
        <v>730</v>
      </c>
    </row>
    <row r="431" spans="5:26" x14ac:dyDescent="0.3">
      <c r="K431" s="21" t="s">
        <v>1989</v>
      </c>
      <c r="W431" s="21" t="s">
        <v>1150</v>
      </c>
      <c r="Z431" s="21" t="s">
        <v>3733</v>
      </c>
    </row>
    <row r="432" spans="5:26" x14ac:dyDescent="0.3">
      <c r="K432" s="21" t="s">
        <v>3221</v>
      </c>
      <c r="W432" s="21" t="s">
        <v>931</v>
      </c>
      <c r="Z432" s="21" t="s">
        <v>3797</v>
      </c>
    </row>
    <row r="433" spans="11:26" x14ac:dyDescent="0.3">
      <c r="K433" s="21" t="s">
        <v>838</v>
      </c>
      <c r="W433" s="21" t="s">
        <v>2856</v>
      </c>
      <c r="Z433" s="21" t="s">
        <v>860</v>
      </c>
    </row>
    <row r="434" spans="11:26" x14ac:dyDescent="0.3">
      <c r="K434" s="21" t="s">
        <v>445</v>
      </c>
      <c r="W434" s="21" t="s">
        <v>1302</v>
      </c>
      <c r="Z434" s="21" t="s">
        <v>3663</v>
      </c>
    </row>
    <row r="435" spans="11:26" x14ac:dyDescent="0.3">
      <c r="K435" s="21" t="s">
        <v>586</v>
      </c>
      <c r="W435" s="21" t="s">
        <v>1529</v>
      </c>
      <c r="Z435" s="21" t="s">
        <v>3459</v>
      </c>
    </row>
    <row r="436" spans="11:26" x14ac:dyDescent="0.3">
      <c r="K436" s="21" t="s">
        <v>3174</v>
      </c>
      <c r="W436" s="21" t="s">
        <v>1344</v>
      </c>
      <c r="Z436" s="21" t="s">
        <v>861</v>
      </c>
    </row>
    <row r="437" spans="11:26" x14ac:dyDescent="0.3">
      <c r="K437" s="21" t="s">
        <v>690</v>
      </c>
      <c r="W437" s="21" t="s">
        <v>1409</v>
      </c>
      <c r="Z437" s="21" t="s">
        <v>3345</v>
      </c>
    </row>
    <row r="438" spans="11:26" x14ac:dyDescent="0.3">
      <c r="K438" s="21" t="s">
        <v>3525</v>
      </c>
      <c r="W438" s="21" t="s">
        <v>1138</v>
      </c>
      <c r="Z438" s="21" t="s">
        <v>886</v>
      </c>
    </row>
    <row r="439" spans="11:26" x14ac:dyDescent="0.3">
      <c r="K439" s="21" t="s">
        <v>2502</v>
      </c>
      <c r="W439" s="21" t="s">
        <v>210</v>
      </c>
      <c r="Z439" s="21" t="s">
        <v>3603</v>
      </c>
    </row>
    <row r="440" spans="11:26" x14ac:dyDescent="0.3">
      <c r="K440" s="21" t="s">
        <v>3436</v>
      </c>
      <c r="W440" s="21" t="s">
        <v>1466</v>
      </c>
      <c r="Z440" s="21" t="s">
        <v>3727</v>
      </c>
    </row>
    <row r="441" spans="11:26" x14ac:dyDescent="0.3">
      <c r="K441" s="21" t="s">
        <v>446</v>
      </c>
      <c r="W441" s="21" t="s">
        <v>1330</v>
      </c>
      <c r="Z441" s="21" t="s">
        <v>829</v>
      </c>
    </row>
    <row r="442" spans="11:26" x14ac:dyDescent="0.3">
      <c r="K442" s="21" t="s">
        <v>447</v>
      </c>
      <c r="W442" s="21" t="s">
        <v>907</v>
      </c>
      <c r="Z442" s="21" t="s">
        <v>3465</v>
      </c>
    </row>
    <row r="443" spans="11:26" x14ac:dyDescent="0.3">
      <c r="K443" s="21" t="s">
        <v>2747</v>
      </c>
      <c r="W443" s="21" t="s">
        <v>951</v>
      </c>
      <c r="Z443" s="21" t="s">
        <v>3629</v>
      </c>
    </row>
    <row r="444" spans="11:26" x14ac:dyDescent="0.3">
      <c r="K444" s="21" t="s">
        <v>2802</v>
      </c>
      <c r="W444" s="21" t="s">
        <v>2855</v>
      </c>
      <c r="Z444" s="21" t="s">
        <v>1594</v>
      </c>
    </row>
    <row r="445" spans="11:26" x14ac:dyDescent="0.3">
      <c r="K445" s="21" t="s">
        <v>688</v>
      </c>
      <c r="W445" s="21" t="s">
        <v>1170</v>
      </c>
      <c r="Z445" s="21" t="s">
        <v>3435</v>
      </c>
    </row>
    <row r="446" spans="11:26" x14ac:dyDescent="0.3">
      <c r="K446" s="21" t="s">
        <v>2830</v>
      </c>
      <c r="W446" s="21" t="s">
        <v>1074</v>
      </c>
      <c r="Z446" s="21" t="s">
        <v>1419</v>
      </c>
    </row>
    <row r="447" spans="11:26" x14ac:dyDescent="0.3">
      <c r="K447" s="21" t="s">
        <v>662</v>
      </c>
      <c r="W447" s="21" t="s">
        <v>1418</v>
      </c>
      <c r="Z447" s="21" t="s">
        <v>3671</v>
      </c>
    </row>
    <row r="448" spans="11:26" x14ac:dyDescent="0.3">
      <c r="K448" s="21" t="s">
        <v>2699</v>
      </c>
      <c r="W448" s="21" t="s">
        <v>943</v>
      </c>
      <c r="Z448" s="21" t="s">
        <v>607</v>
      </c>
    </row>
    <row r="449" spans="11:26" x14ac:dyDescent="0.3">
      <c r="K449" s="21" t="s">
        <v>1669</v>
      </c>
      <c r="W449" s="21" t="s">
        <v>1239</v>
      </c>
      <c r="Z449" s="21" t="s">
        <v>3793</v>
      </c>
    </row>
    <row r="450" spans="11:26" x14ac:dyDescent="0.3">
      <c r="K450" s="21" t="s">
        <v>3585</v>
      </c>
      <c r="W450" s="21" t="s">
        <v>1027</v>
      </c>
      <c r="Z450" s="21" t="s">
        <v>3573</v>
      </c>
    </row>
    <row r="451" spans="11:26" x14ac:dyDescent="0.3">
      <c r="K451" s="21" t="s">
        <v>647</v>
      </c>
      <c r="W451" s="21" t="s">
        <v>2909</v>
      </c>
      <c r="Z451" s="21" t="s">
        <v>3350</v>
      </c>
    </row>
    <row r="452" spans="11:26" x14ac:dyDescent="0.3">
      <c r="K452" s="21" t="s">
        <v>1785</v>
      </c>
      <c r="W452" s="21" t="s">
        <v>1410</v>
      </c>
      <c r="Z452" s="21" t="s">
        <v>3606</v>
      </c>
    </row>
    <row r="453" spans="11:26" x14ac:dyDescent="0.3">
      <c r="K453" s="21" t="s">
        <v>5176</v>
      </c>
      <c r="W453" s="21" t="s">
        <v>1205</v>
      </c>
      <c r="Z453" s="21" t="s">
        <v>3699</v>
      </c>
    </row>
    <row r="454" spans="11:26" x14ac:dyDescent="0.3">
      <c r="K454" s="21" t="s">
        <v>2742</v>
      </c>
      <c r="W454" s="21" t="s">
        <v>1124</v>
      </c>
      <c r="Z454" s="21" t="s">
        <v>3365</v>
      </c>
    </row>
    <row r="455" spans="11:26" x14ac:dyDescent="0.3">
      <c r="K455" s="21" t="s">
        <v>713</v>
      </c>
      <c r="W455" s="21" t="s">
        <v>1229</v>
      </c>
      <c r="Z455" s="21" t="s">
        <v>2807</v>
      </c>
    </row>
    <row r="456" spans="11:26" x14ac:dyDescent="0.3">
      <c r="K456" s="21" t="s">
        <v>718</v>
      </c>
      <c r="W456" s="21" t="s">
        <v>1367</v>
      </c>
      <c r="Z456" s="21" t="s">
        <v>673</v>
      </c>
    </row>
    <row r="457" spans="11:26" x14ac:dyDescent="0.3">
      <c r="K457" s="21" t="s">
        <v>1693</v>
      </c>
      <c r="W457" s="21" t="s">
        <v>1066</v>
      </c>
      <c r="Z457" s="21" t="s">
        <v>776</v>
      </c>
    </row>
    <row r="458" spans="11:26" x14ac:dyDescent="0.3">
      <c r="K458" s="21" t="s">
        <v>448</v>
      </c>
      <c r="W458" s="21" t="s">
        <v>972</v>
      </c>
      <c r="Z458" s="21" t="s">
        <v>3599</v>
      </c>
    </row>
    <row r="459" spans="11:26" x14ac:dyDescent="0.3">
      <c r="K459" s="21" t="s">
        <v>3533</v>
      </c>
      <c r="W459" s="21" t="s">
        <v>2902</v>
      </c>
      <c r="Z459" s="21" t="s">
        <v>3468</v>
      </c>
    </row>
    <row r="460" spans="11:26" x14ac:dyDescent="0.3">
      <c r="K460" s="21" t="s">
        <v>449</v>
      </c>
      <c r="W460" s="21" t="s">
        <v>950</v>
      </c>
      <c r="Z460" s="21" t="s">
        <v>3553</v>
      </c>
    </row>
    <row r="461" spans="11:26" x14ac:dyDescent="0.3">
      <c r="K461" s="21" t="s">
        <v>450</v>
      </c>
      <c r="W461" s="21" t="s">
        <v>1477</v>
      </c>
      <c r="Z461" s="21" t="s">
        <v>3770</v>
      </c>
    </row>
    <row r="462" spans="11:26" x14ac:dyDescent="0.3">
      <c r="K462" s="21" t="s">
        <v>1797</v>
      </c>
      <c r="W462" s="21" t="s">
        <v>2957</v>
      </c>
      <c r="Z462" s="21" t="s">
        <v>3501</v>
      </c>
    </row>
    <row r="463" spans="11:26" x14ac:dyDescent="0.3">
      <c r="K463" s="21" t="s">
        <v>336</v>
      </c>
      <c r="W463" s="21" t="s">
        <v>1449</v>
      </c>
      <c r="Z463" s="21" t="s">
        <v>1085</v>
      </c>
    </row>
    <row r="464" spans="11:26" x14ac:dyDescent="0.3">
      <c r="K464" s="21" t="s">
        <v>3254</v>
      </c>
      <c r="W464" s="21" t="s">
        <v>1243</v>
      </c>
      <c r="Z464" s="21" t="s">
        <v>802</v>
      </c>
    </row>
    <row r="465" spans="11:26" x14ac:dyDescent="0.3">
      <c r="K465" s="21" t="s">
        <v>1636</v>
      </c>
      <c r="W465" s="21" t="s">
        <v>2876</v>
      </c>
      <c r="Z465" s="21" t="s">
        <v>3639</v>
      </c>
    </row>
    <row r="466" spans="11:26" x14ac:dyDescent="0.3">
      <c r="K466" s="21" t="s">
        <v>732</v>
      </c>
      <c r="W466" s="21" t="s">
        <v>1353</v>
      </c>
      <c r="Z466" s="21" t="s">
        <v>470</v>
      </c>
    </row>
    <row r="467" spans="11:26" x14ac:dyDescent="0.3">
      <c r="K467" s="21" t="s">
        <v>3196</v>
      </c>
      <c r="W467" s="21" t="s">
        <v>1338</v>
      </c>
      <c r="Z467" s="21" t="s">
        <v>3692</v>
      </c>
    </row>
    <row r="468" spans="11:26" x14ac:dyDescent="0.3">
      <c r="K468" s="21" t="s">
        <v>707</v>
      </c>
      <c r="W468" s="21" t="s">
        <v>1377</v>
      </c>
      <c r="Z468" s="21" t="s">
        <v>3247</v>
      </c>
    </row>
    <row r="469" spans="11:26" x14ac:dyDescent="0.3">
      <c r="K469" s="21" t="s">
        <v>1893</v>
      </c>
      <c r="W469" s="21" t="s">
        <v>1305</v>
      </c>
      <c r="Z469" s="21" t="s">
        <v>3691</v>
      </c>
    </row>
    <row r="470" spans="11:26" x14ac:dyDescent="0.3">
      <c r="K470" s="21" t="s">
        <v>687</v>
      </c>
      <c r="W470" s="21" t="s">
        <v>2879</v>
      </c>
      <c r="Z470" s="21" t="s">
        <v>3802</v>
      </c>
    </row>
    <row r="471" spans="11:26" x14ac:dyDescent="0.3">
      <c r="K471" s="21" t="s">
        <v>3652</v>
      </c>
      <c r="W471" s="21" t="s">
        <v>932</v>
      </c>
      <c r="Z471" s="21" t="s">
        <v>738</v>
      </c>
    </row>
    <row r="472" spans="11:26" x14ac:dyDescent="0.3">
      <c r="K472" s="21" t="s">
        <v>1776</v>
      </c>
      <c r="W472" s="21" t="s">
        <v>2871</v>
      </c>
      <c r="Z472" s="21" t="s">
        <v>3819</v>
      </c>
    </row>
    <row r="473" spans="11:26" x14ac:dyDescent="0.3">
      <c r="K473" s="21" t="s">
        <v>329</v>
      </c>
      <c r="W473" s="21" t="s">
        <v>1262</v>
      </c>
      <c r="Z473" s="21" t="s">
        <v>3750</v>
      </c>
    </row>
    <row r="474" spans="11:26" x14ac:dyDescent="0.3">
      <c r="K474" s="21" t="s">
        <v>2735</v>
      </c>
      <c r="W474" s="21" t="s">
        <v>1485</v>
      </c>
      <c r="Z474" s="21" t="s">
        <v>3449</v>
      </c>
    </row>
    <row r="475" spans="11:26" x14ac:dyDescent="0.3">
      <c r="K475" s="21" t="s">
        <v>451</v>
      </c>
      <c r="W475" s="21" t="s">
        <v>1552</v>
      </c>
      <c r="Z475" s="21" t="s">
        <v>3758</v>
      </c>
    </row>
    <row r="476" spans="11:26" x14ac:dyDescent="0.3">
      <c r="K476" s="21" t="s">
        <v>2367</v>
      </c>
      <c r="W476" s="21" t="s">
        <v>1456</v>
      </c>
      <c r="Z476" s="21" t="s">
        <v>3718</v>
      </c>
    </row>
    <row r="477" spans="11:26" x14ac:dyDescent="0.3">
      <c r="K477" s="21" t="s">
        <v>2532</v>
      </c>
      <c r="W477" s="21" t="s">
        <v>1405</v>
      </c>
      <c r="Z477" s="21" t="s">
        <v>3766</v>
      </c>
    </row>
    <row r="478" spans="11:26" x14ac:dyDescent="0.3">
      <c r="K478" s="21" t="s">
        <v>1947</v>
      </c>
      <c r="W478" s="21" t="s">
        <v>1034</v>
      </c>
      <c r="Z478" s="21" t="s">
        <v>708</v>
      </c>
    </row>
    <row r="479" spans="11:26" x14ac:dyDescent="0.3">
      <c r="K479" s="21" t="s">
        <v>452</v>
      </c>
      <c r="W479" s="21" t="s">
        <v>1264</v>
      </c>
      <c r="Z479" s="21" t="s">
        <v>3488</v>
      </c>
    </row>
    <row r="480" spans="11:26" x14ac:dyDescent="0.3">
      <c r="K480" s="21" t="s">
        <v>2356</v>
      </c>
      <c r="W480" s="21" t="s">
        <v>1345</v>
      </c>
      <c r="Z480" s="21" t="s">
        <v>3354</v>
      </c>
    </row>
    <row r="481" spans="11:26" x14ac:dyDescent="0.3">
      <c r="K481" s="21" t="s">
        <v>1691</v>
      </c>
      <c r="W481" s="21" t="s">
        <v>1234</v>
      </c>
      <c r="Z481" s="21" t="s">
        <v>3734</v>
      </c>
    </row>
    <row r="482" spans="11:26" x14ac:dyDescent="0.3">
      <c r="K482" s="21" t="s">
        <v>453</v>
      </c>
      <c r="W482" s="21" t="s">
        <v>1411</v>
      </c>
      <c r="Z482" s="21" t="s">
        <v>2641</v>
      </c>
    </row>
    <row r="483" spans="11:26" x14ac:dyDescent="0.3">
      <c r="K483" s="21" t="s">
        <v>2334</v>
      </c>
      <c r="W483" s="21" t="s">
        <v>1102</v>
      </c>
      <c r="Z483" s="21" t="s">
        <v>3666</v>
      </c>
    </row>
    <row r="484" spans="11:26" x14ac:dyDescent="0.3">
      <c r="K484" s="21" t="s">
        <v>2540</v>
      </c>
      <c r="W484" s="21" t="s">
        <v>1256</v>
      </c>
      <c r="Z484" s="21" t="s">
        <v>3513</v>
      </c>
    </row>
    <row r="485" spans="11:26" x14ac:dyDescent="0.3">
      <c r="K485" s="21" t="s">
        <v>454</v>
      </c>
      <c r="W485" s="21" t="s">
        <v>1392</v>
      </c>
      <c r="Z485" s="21" t="s">
        <v>751</v>
      </c>
    </row>
    <row r="486" spans="11:26" x14ac:dyDescent="0.3">
      <c r="K486" s="21" t="s">
        <v>2784</v>
      </c>
      <c r="W486" s="21" t="s">
        <v>996</v>
      </c>
      <c r="Z486" s="21" t="s">
        <v>3743</v>
      </c>
    </row>
    <row r="487" spans="11:26" x14ac:dyDescent="0.3">
      <c r="K487" s="21" t="s">
        <v>3085</v>
      </c>
      <c r="W487" s="21" t="s">
        <v>1414</v>
      </c>
      <c r="Z487" s="21" t="s">
        <v>3654</v>
      </c>
    </row>
    <row r="488" spans="11:26" x14ac:dyDescent="0.3">
      <c r="K488" s="21" t="s">
        <v>3108</v>
      </c>
      <c r="W488" s="21" t="s">
        <v>1010</v>
      </c>
      <c r="Z488" s="21" t="s">
        <v>3658</v>
      </c>
    </row>
    <row r="489" spans="11:26" x14ac:dyDescent="0.3">
      <c r="K489" s="21" t="s">
        <v>2780</v>
      </c>
      <c r="W489" s="21" t="s">
        <v>1062</v>
      </c>
      <c r="Z489" s="21" t="s">
        <v>794</v>
      </c>
    </row>
    <row r="490" spans="11:26" x14ac:dyDescent="0.3">
      <c r="K490" s="21" t="s">
        <v>348</v>
      </c>
      <c r="W490" s="21" t="s">
        <v>1137</v>
      </c>
      <c r="Z490" s="21" t="s">
        <v>241</v>
      </c>
    </row>
    <row r="491" spans="11:26" x14ac:dyDescent="0.3">
      <c r="K491" s="21" t="s">
        <v>3689</v>
      </c>
      <c r="W491" s="21" t="s">
        <v>1349</v>
      </c>
      <c r="Z491" s="21" t="s">
        <v>3600</v>
      </c>
    </row>
    <row r="492" spans="11:26" x14ac:dyDescent="0.3">
      <c r="K492" s="21" t="s">
        <v>2439</v>
      </c>
      <c r="W492" s="21" t="s">
        <v>1209</v>
      </c>
      <c r="Z492" s="21" t="s">
        <v>3725</v>
      </c>
    </row>
    <row r="493" spans="11:26" x14ac:dyDescent="0.3">
      <c r="K493" s="21" t="s">
        <v>778</v>
      </c>
      <c r="W493" s="21" t="s">
        <v>1509</v>
      </c>
      <c r="Z493" s="21" t="s">
        <v>3523</v>
      </c>
    </row>
    <row r="494" spans="11:26" x14ac:dyDescent="0.3">
      <c r="K494" s="21" t="s">
        <v>2837</v>
      </c>
      <c r="W494" s="21" t="s">
        <v>1279</v>
      </c>
      <c r="Z494" s="21" t="s">
        <v>3827</v>
      </c>
    </row>
    <row r="495" spans="11:26" x14ac:dyDescent="0.3">
      <c r="K495" s="21" t="s">
        <v>2772</v>
      </c>
      <c r="W495" s="21" t="s">
        <v>3392</v>
      </c>
      <c r="Z495" s="21" t="s">
        <v>3440</v>
      </c>
    </row>
    <row r="496" spans="11:26" x14ac:dyDescent="0.3">
      <c r="K496" s="21" t="s">
        <v>5161</v>
      </c>
      <c r="W496" s="21" t="s">
        <v>1331</v>
      </c>
      <c r="Z496" s="21" t="s">
        <v>3625</v>
      </c>
    </row>
    <row r="497" spans="11:26" x14ac:dyDescent="0.3">
      <c r="K497" s="21" t="s">
        <v>793</v>
      </c>
      <c r="W497" s="21" t="s">
        <v>1241</v>
      </c>
      <c r="Z497" s="21" t="s">
        <v>242</v>
      </c>
    </row>
    <row r="498" spans="11:26" x14ac:dyDescent="0.3">
      <c r="K498" s="21" t="s">
        <v>636</v>
      </c>
      <c r="W498" s="21" t="s">
        <v>970</v>
      </c>
      <c r="Z498" s="21" t="s">
        <v>3368</v>
      </c>
    </row>
    <row r="499" spans="11:26" x14ac:dyDescent="0.3">
      <c r="K499" s="21" t="s">
        <v>2342</v>
      </c>
      <c r="Z499" s="21" t="s">
        <v>1559</v>
      </c>
    </row>
    <row r="500" spans="11:26" x14ac:dyDescent="0.3">
      <c r="K500" s="21" t="s">
        <v>634</v>
      </c>
      <c r="Z500" s="21" t="s">
        <v>3188</v>
      </c>
    </row>
    <row r="501" spans="11:26" x14ac:dyDescent="0.3">
      <c r="K501" s="21" t="s">
        <v>758</v>
      </c>
      <c r="Z501" s="21" t="s">
        <v>3502</v>
      </c>
    </row>
    <row r="502" spans="11:26" x14ac:dyDescent="0.3">
      <c r="K502" s="21" t="s">
        <v>2593</v>
      </c>
      <c r="Z502" s="21" t="s">
        <v>3627</v>
      </c>
    </row>
    <row r="503" spans="11:26" x14ac:dyDescent="0.3">
      <c r="K503" s="21" t="s">
        <v>1728</v>
      </c>
      <c r="Z503" s="21" t="s">
        <v>3789</v>
      </c>
    </row>
    <row r="504" spans="11:26" x14ac:dyDescent="0.3">
      <c r="K504" s="21" t="s">
        <v>1887</v>
      </c>
      <c r="Z504" s="21" t="s">
        <v>3333</v>
      </c>
    </row>
    <row r="505" spans="11:26" x14ac:dyDescent="0.3">
      <c r="K505" s="21" t="s">
        <v>2575</v>
      </c>
      <c r="Z505" s="21" t="s">
        <v>3807</v>
      </c>
    </row>
    <row r="506" spans="11:26" x14ac:dyDescent="0.3">
      <c r="K506" s="21" t="s">
        <v>3516</v>
      </c>
      <c r="Z506" s="21" t="s">
        <v>3337</v>
      </c>
    </row>
    <row r="507" spans="11:26" x14ac:dyDescent="0.3">
      <c r="K507" s="21" t="s">
        <v>746</v>
      </c>
      <c r="Z507" s="21" t="s">
        <v>3563</v>
      </c>
    </row>
    <row r="508" spans="11:26" x14ac:dyDescent="0.3">
      <c r="K508" s="21" t="s">
        <v>3081</v>
      </c>
      <c r="Z508" s="21" t="s">
        <v>654</v>
      </c>
    </row>
    <row r="509" spans="11:26" x14ac:dyDescent="0.3">
      <c r="K509" s="21" t="s">
        <v>2413</v>
      </c>
      <c r="Z509" s="21" t="s">
        <v>3806</v>
      </c>
    </row>
    <row r="510" spans="11:26" x14ac:dyDescent="0.3">
      <c r="K510" s="21" t="s">
        <v>736</v>
      </c>
      <c r="Z510" s="21" t="s">
        <v>902</v>
      </c>
    </row>
    <row r="511" spans="11:26" x14ac:dyDescent="0.3">
      <c r="K511" s="21" t="s">
        <v>1855</v>
      </c>
      <c r="Z511" s="21" t="s">
        <v>828</v>
      </c>
    </row>
    <row r="512" spans="11:26" x14ac:dyDescent="0.3">
      <c r="K512" s="21" t="s">
        <v>2266</v>
      </c>
      <c r="Z512" s="21" t="s">
        <v>723</v>
      </c>
    </row>
    <row r="513" spans="11:26" x14ac:dyDescent="0.3">
      <c r="K513" s="21" t="s">
        <v>2292</v>
      </c>
      <c r="Z513" s="21" t="s">
        <v>3680</v>
      </c>
    </row>
    <row r="514" spans="11:26" x14ac:dyDescent="0.3">
      <c r="K514" s="21" t="s">
        <v>2591</v>
      </c>
      <c r="Z514" s="21" t="s">
        <v>3579</v>
      </c>
    </row>
    <row r="515" spans="11:26" x14ac:dyDescent="0.3">
      <c r="K515" s="21" t="s">
        <v>807</v>
      </c>
      <c r="Z515" s="21" t="s">
        <v>3748</v>
      </c>
    </row>
    <row r="516" spans="11:26" x14ac:dyDescent="0.3">
      <c r="K516" s="21" t="s">
        <v>455</v>
      </c>
      <c r="Z516" s="21" t="s">
        <v>3676</v>
      </c>
    </row>
    <row r="517" spans="11:26" x14ac:dyDescent="0.3">
      <c r="K517" s="21" t="s">
        <v>2090</v>
      </c>
      <c r="Z517" s="21" t="s">
        <v>5955</v>
      </c>
    </row>
    <row r="518" spans="11:26" x14ac:dyDescent="0.3">
      <c r="K518" s="21" t="s">
        <v>1845</v>
      </c>
      <c r="Z518" s="21" t="s">
        <v>643</v>
      </c>
    </row>
    <row r="519" spans="11:26" x14ac:dyDescent="0.3">
      <c r="K519" s="21" t="s">
        <v>1670</v>
      </c>
      <c r="Z519" s="21" t="s">
        <v>5956</v>
      </c>
    </row>
    <row r="520" spans="11:26" x14ac:dyDescent="0.3">
      <c r="K520" s="21" t="s">
        <v>1718</v>
      </c>
      <c r="Z520" s="21" t="s">
        <v>3561</v>
      </c>
    </row>
    <row r="521" spans="11:26" x14ac:dyDescent="0.3">
      <c r="K521" s="21" t="s">
        <v>340</v>
      </c>
      <c r="Z521" s="21" t="s">
        <v>3771</v>
      </c>
    </row>
    <row r="522" spans="11:26" x14ac:dyDescent="0.3">
      <c r="K522" s="21" t="s">
        <v>1699</v>
      </c>
      <c r="Z522" s="21" t="s">
        <v>839</v>
      </c>
    </row>
    <row r="523" spans="11:26" x14ac:dyDescent="0.3">
      <c r="K523" s="21" t="s">
        <v>2665</v>
      </c>
      <c r="Z523" s="21" t="s">
        <v>3427</v>
      </c>
    </row>
    <row r="524" spans="11:26" x14ac:dyDescent="0.3">
      <c r="K524" s="21" t="s">
        <v>5237</v>
      </c>
      <c r="Z524" s="21" t="s">
        <v>3626</v>
      </c>
    </row>
    <row r="525" spans="11:26" x14ac:dyDescent="0.3">
      <c r="K525" s="21" t="s">
        <v>323</v>
      </c>
      <c r="Z525" s="21" t="s">
        <v>3814</v>
      </c>
    </row>
    <row r="526" spans="11:26" x14ac:dyDescent="0.3">
      <c r="K526" s="21" t="s">
        <v>3650</v>
      </c>
      <c r="Z526" s="21" t="s">
        <v>3476</v>
      </c>
    </row>
    <row r="527" spans="11:26" x14ac:dyDescent="0.3">
      <c r="K527" s="21" t="s">
        <v>2497</v>
      </c>
      <c r="Z527" s="21" t="s">
        <v>671</v>
      </c>
    </row>
    <row r="528" spans="11:26" x14ac:dyDescent="0.3">
      <c r="K528" s="21" t="s">
        <v>1822</v>
      </c>
      <c r="Z528" s="21" t="s">
        <v>280</v>
      </c>
    </row>
    <row r="529" spans="11:26" x14ac:dyDescent="0.3">
      <c r="K529" s="21" t="s">
        <v>1770</v>
      </c>
      <c r="Z529" s="21" t="s">
        <v>868</v>
      </c>
    </row>
    <row r="530" spans="11:26" x14ac:dyDescent="0.3">
      <c r="K530" s="21" t="s">
        <v>2666</v>
      </c>
      <c r="Z530" s="21" t="s">
        <v>3780</v>
      </c>
    </row>
    <row r="531" spans="11:26" x14ac:dyDescent="0.3">
      <c r="K531" s="21" t="s">
        <v>356</v>
      </c>
      <c r="Z531" s="21" t="s">
        <v>3514</v>
      </c>
    </row>
    <row r="532" spans="11:26" x14ac:dyDescent="0.3">
      <c r="K532" s="21" t="s">
        <v>5957</v>
      </c>
      <c r="Z532" s="21" t="s">
        <v>5958</v>
      </c>
    </row>
    <row r="533" spans="11:26" x14ac:dyDescent="0.3">
      <c r="K533" s="21" t="s">
        <v>825</v>
      </c>
      <c r="Z533" s="21" t="s">
        <v>3715</v>
      </c>
    </row>
    <row r="534" spans="11:26" x14ac:dyDescent="0.3">
      <c r="K534" s="21" t="s">
        <v>457</v>
      </c>
      <c r="Z534" s="21" t="s">
        <v>2738</v>
      </c>
    </row>
    <row r="535" spans="11:26" x14ac:dyDescent="0.3">
      <c r="K535" s="21" t="s">
        <v>456</v>
      </c>
      <c r="Z535" s="21" t="s">
        <v>3657</v>
      </c>
    </row>
    <row r="536" spans="11:26" x14ac:dyDescent="0.3">
      <c r="K536" s="21" t="s">
        <v>3472</v>
      </c>
      <c r="Z536" s="21" t="s">
        <v>756</v>
      </c>
    </row>
    <row r="537" spans="11:26" x14ac:dyDescent="0.3">
      <c r="K537" s="21" t="s">
        <v>338</v>
      </c>
      <c r="Z537" s="21" t="s">
        <v>3594</v>
      </c>
    </row>
    <row r="538" spans="11:26" x14ac:dyDescent="0.3">
      <c r="K538" s="21" t="s">
        <v>3229</v>
      </c>
      <c r="Z538" s="21" t="s">
        <v>234</v>
      </c>
    </row>
    <row r="539" spans="11:26" x14ac:dyDescent="0.3">
      <c r="K539" s="21" t="s">
        <v>345</v>
      </c>
      <c r="Z539" s="21" t="s">
        <v>840</v>
      </c>
    </row>
    <row r="540" spans="11:26" x14ac:dyDescent="0.3">
      <c r="K540" s="21" t="s">
        <v>656</v>
      </c>
      <c r="Z540" s="21" t="s">
        <v>3607</v>
      </c>
    </row>
    <row r="541" spans="11:26" x14ac:dyDescent="0.3">
      <c r="K541" s="21" t="s">
        <v>458</v>
      </c>
      <c r="Z541" s="21" t="s">
        <v>3723</v>
      </c>
    </row>
    <row r="542" spans="11:26" x14ac:dyDescent="0.3">
      <c r="K542" s="21" t="s">
        <v>1765</v>
      </c>
      <c r="Z542" s="21" t="s">
        <v>881</v>
      </c>
    </row>
    <row r="543" spans="11:26" x14ac:dyDescent="0.3">
      <c r="K543" s="21" t="s">
        <v>2459</v>
      </c>
      <c r="Z543" s="21" t="s">
        <v>536</v>
      </c>
    </row>
    <row r="544" spans="11:26" x14ac:dyDescent="0.3">
      <c r="K544" s="21" t="s">
        <v>2386</v>
      </c>
      <c r="Z544" s="21" t="s">
        <v>3613</v>
      </c>
    </row>
    <row r="545" spans="11:26" x14ac:dyDescent="0.3">
      <c r="K545" s="21" t="s">
        <v>5223</v>
      </c>
      <c r="Z545" s="21" t="s">
        <v>3812</v>
      </c>
    </row>
    <row r="546" spans="11:26" x14ac:dyDescent="0.3">
      <c r="K546" s="21" t="s">
        <v>2432</v>
      </c>
      <c r="Z546" s="21" t="s">
        <v>2903</v>
      </c>
    </row>
    <row r="547" spans="11:26" x14ac:dyDescent="0.3">
      <c r="K547" s="21" t="s">
        <v>2133</v>
      </c>
      <c r="Z547" s="21" t="s">
        <v>537</v>
      </c>
    </row>
    <row r="548" spans="11:26" x14ac:dyDescent="0.3">
      <c r="K548" s="21" t="s">
        <v>459</v>
      </c>
      <c r="Z548" s="21" t="s">
        <v>235</v>
      </c>
    </row>
    <row r="549" spans="11:26" x14ac:dyDescent="0.3">
      <c r="K549" s="21" t="s">
        <v>3018</v>
      </c>
      <c r="Z549" s="21" t="s">
        <v>240</v>
      </c>
    </row>
    <row r="550" spans="11:26" x14ac:dyDescent="0.3">
      <c r="K550" s="21" t="s">
        <v>1615</v>
      </c>
      <c r="Z550" s="21" t="s">
        <v>538</v>
      </c>
    </row>
    <row r="551" spans="11:26" x14ac:dyDescent="0.3">
      <c r="K551" s="21" t="s">
        <v>2648</v>
      </c>
      <c r="Z551" s="21" t="s">
        <v>2734</v>
      </c>
    </row>
    <row r="552" spans="11:26" x14ac:dyDescent="0.3">
      <c r="K552" s="21" t="s">
        <v>3674</v>
      </c>
      <c r="Z552" s="21" t="s">
        <v>1590</v>
      </c>
    </row>
    <row r="553" spans="11:26" x14ac:dyDescent="0.3">
      <c r="K553" s="21" t="s">
        <v>2606</v>
      </c>
      <c r="Z553" s="21" t="s">
        <v>3744</v>
      </c>
    </row>
    <row r="554" spans="11:26" x14ac:dyDescent="0.3">
      <c r="K554" s="21" t="s">
        <v>763</v>
      </c>
      <c r="Z554" s="21" t="s">
        <v>3767</v>
      </c>
    </row>
    <row r="555" spans="11:26" x14ac:dyDescent="0.3">
      <c r="K555" s="21" t="s">
        <v>460</v>
      </c>
      <c r="Z555" s="21" t="s">
        <v>5959</v>
      </c>
    </row>
    <row r="556" spans="11:26" x14ac:dyDescent="0.3">
      <c r="K556" s="21" t="s">
        <v>2661</v>
      </c>
      <c r="Z556" s="21" t="s">
        <v>2698</v>
      </c>
    </row>
    <row r="557" spans="11:26" x14ac:dyDescent="0.3">
      <c r="K557" s="21" t="s">
        <v>461</v>
      </c>
      <c r="Z557" s="21" t="s">
        <v>3576</v>
      </c>
    </row>
    <row r="558" spans="11:26" x14ac:dyDescent="0.3">
      <c r="K558" s="21" t="s">
        <v>2041</v>
      </c>
      <c r="Z558" s="21" t="s">
        <v>3441</v>
      </c>
    </row>
    <row r="559" spans="11:26" x14ac:dyDescent="0.3">
      <c r="K559" s="21" t="s">
        <v>3222</v>
      </c>
      <c r="Z559" s="21" t="s">
        <v>3503</v>
      </c>
    </row>
    <row r="560" spans="11:26" x14ac:dyDescent="0.3">
      <c r="K560" s="21" t="s">
        <v>5960</v>
      </c>
      <c r="Z560" s="21" t="s">
        <v>3638</v>
      </c>
    </row>
    <row r="561" spans="11:26" x14ac:dyDescent="0.3">
      <c r="K561" s="21" t="s">
        <v>2756</v>
      </c>
      <c r="Z561" s="21" t="s">
        <v>653</v>
      </c>
    </row>
    <row r="562" spans="11:26" x14ac:dyDescent="0.3">
      <c r="K562" s="21" t="s">
        <v>2776</v>
      </c>
      <c r="Z562" s="21" t="s">
        <v>1566</v>
      </c>
    </row>
    <row r="563" spans="11:26" x14ac:dyDescent="0.3">
      <c r="K563" s="21" t="s">
        <v>2600</v>
      </c>
      <c r="Z563" s="21" t="s">
        <v>539</v>
      </c>
    </row>
    <row r="564" spans="11:26" x14ac:dyDescent="0.3">
      <c r="K564" s="21" t="s">
        <v>826</v>
      </c>
      <c r="Z564" s="21" t="s">
        <v>867</v>
      </c>
    </row>
    <row r="565" spans="11:26" x14ac:dyDescent="0.3">
      <c r="K565" s="21" t="s">
        <v>3005</v>
      </c>
      <c r="Z565" s="21" t="s">
        <v>641</v>
      </c>
    </row>
    <row r="566" spans="11:26" x14ac:dyDescent="0.3">
      <c r="K566" s="21" t="s">
        <v>3233</v>
      </c>
      <c r="Z566" s="21" t="s">
        <v>232</v>
      </c>
    </row>
    <row r="567" spans="11:26" x14ac:dyDescent="0.3">
      <c r="K567" s="21" t="s">
        <v>3480</v>
      </c>
      <c r="Z567" s="21" t="s">
        <v>887</v>
      </c>
    </row>
    <row r="568" spans="11:26" x14ac:dyDescent="0.3">
      <c r="K568" s="21" t="s">
        <v>1749</v>
      </c>
      <c r="Z568" s="21" t="s">
        <v>1584</v>
      </c>
    </row>
    <row r="569" spans="11:26" x14ac:dyDescent="0.3">
      <c r="K569" s="21" t="s">
        <v>3272</v>
      </c>
      <c r="Z569" s="21" t="s">
        <v>872</v>
      </c>
    </row>
    <row r="570" spans="11:26" x14ac:dyDescent="0.3">
      <c r="K570" s="21" t="s">
        <v>2225</v>
      </c>
      <c r="Z570" s="21" t="s">
        <v>2574</v>
      </c>
    </row>
    <row r="571" spans="11:26" x14ac:dyDescent="0.3">
      <c r="K571" s="21" t="s">
        <v>3189</v>
      </c>
      <c r="Z571" s="21" t="s">
        <v>774</v>
      </c>
    </row>
    <row r="572" spans="11:26" x14ac:dyDescent="0.3">
      <c r="K572" s="21" t="s">
        <v>367</v>
      </c>
      <c r="Z572" s="21" t="s">
        <v>2690</v>
      </c>
    </row>
    <row r="573" spans="11:26" x14ac:dyDescent="0.3">
      <c r="K573" s="21" t="s">
        <v>3668</v>
      </c>
      <c r="Z573" s="21" t="s">
        <v>2890</v>
      </c>
    </row>
    <row r="574" spans="11:26" x14ac:dyDescent="0.3">
      <c r="K574" s="21" t="s">
        <v>3143</v>
      </c>
      <c r="Z574" s="21" t="s">
        <v>743</v>
      </c>
    </row>
    <row r="575" spans="11:26" x14ac:dyDescent="0.3">
      <c r="K575" s="21" t="s">
        <v>789</v>
      </c>
      <c r="Z575" s="21" t="s">
        <v>879</v>
      </c>
    </row>
    <row r="576" spans="11:26" x14ac:dyDescent="0.3">
      <c r="K576" s="21" t="s">
        <v>2782</v>
      </c>
      <c r="Z576" s="21" t="s">
        <v>3736</v>
      </c>
    </row>
    <row r="577" spans="11:26" x14ac:dyDescent="0.3">
      <c r="K577" s="21" t="s">
        <v>2560</v>
      </c>
      <c r="Z577" s="21" t="s">
        <v>3678</v>
      </c>
    </row>
    <row r="578" spans="11:26" x14ac:dyDescent="0.3">
      <c r="K578" s="21" t="s">
        <v>2511</v>
      </c>
      <c r="Z578" s="21" t="s">
        <v>844</v>
      </c>
    </row>
    <row r="579" spans="11:26" x14ac:dyDescent="0.3">
      <c r="K579" s="21" t="s">
        <v>359</v>
      </c>
      <c r="Z579" s="21" t="s">
        <v>3681</v>
      </c>
    </row>
    <row r="580" spans="11:26" x14ac:dyDescent="0.3">
      <c r="K580" s="21" t="s">
        <v>462</v>
      </c>
      <c r="Z580" s="21" t="s">
        <v>3598</v>
      </c>
    </row>
    <row r="581" spans="11:26" x14ac:dyDescent="0.3">
      <c r="K581" s="21" t="s">
        <v>3535</v>
      </c>
      <c r="Z581" s="21" t="s">
        <v>3832</v>
      </c>
    </row>
    <row r="582" spans="11:26" x14ac:dyDescent="0.3">
      <c r="K582" s="21" t="s">
        <v>3710</v>
      </c>
      <c r="Z582" s="21" t="s">
        <v>3669</v>
      </c>
    </row>
    <row r="583" spans="11:26" x14ac:dyDescent="0.3">
      <c r="K583" s="21" t="s">
        <v>651</v>
      </c>
      <c r="Z583" s="21" t="s">
        <v>3454</v>
      </c>
    </row>
    <row r="584" spans="11:26" x14ac:dyDescent="0.3">
      <c r="K584" s="21" t="s">
        <v>1995</v>
      </c>
      <c r="Z584" s="21" t="s">
        <v>818</v>
      </c>
    </row>
    <row r="585" spans="11:26" x14ac:dyDescent="0.3">
      <c r="K585" s="21" t="s">
        <v>2317</v>
      </c>
      <c r="Z585" s="21" t="s">
        <v>3327</v>
      </c>
    </row>
    <row r="586" spans="11:26" x14ac:dyDescent="0.3">
      <c r="K586" s="21" t="s">
        <v>1722</v>
      </c>
      <c r="Z586" s="21" t="s">
        <v>3682</v>
      </c>
    </row>
    <row r="587" spans="11:26" x14ac:dyDescent="0.3">
      <c r="K587" s="21" t="s">
        <v>3325</v>
      </c>
      <c r="Z587" s="21" t="s">
        <v>3782</v>
      </c>
    </row>
    <row r="588" spans="11:26" x14ac:dyDescent="0.3">
      <c r="K588" s="21" t="s">
        <v>1911</v>
      </c>
      <c r="Z588" s="21" t="s">
        <v>3655</v>
      </c>
    </row>
    <row r="589" spans="11:26" x14ac:dyDescent="0.3">
      <c r="K589" s="21" t="s">
        <v>321</v>
      </c>
      <c r="Z589" s="21" t="s">
        <v>608</v>
      </c>
    </row>
    <row r="590" spans="11:26" x14ac:dyDescent="0.3">
      <c r="K590" s="21" t="s">
        <v>463</v>
      </c>
      <c r="Z590" s="21" t="s">
        <v>3475</v>
      </c>
    </row>
    <row r="591" spans="11:26" x14ac:dyDescent="0.3">
      <c r="K591" s="21" t="s">
        <v>464</v>
      </c>
      <c r="Z591" s="21" t="s">
        <v>3622</v>
      </c>
    </row>
    <row r="592" spans="11:26" x14ac:dyDescent="0.3">
      <c r="K592" s="21" t="s">
        <v>2085</v>
      </c>
      <c r="Z592" s="21" t="s">
        <v>265</v>
      </c>
    </row>
    <row r="593" spans="11:26" x14ac:dyDescent="0.3">
      <c r="K593" s="21" t="s">
        <v>5961</v>
      </c>
      <c r="Z593" s="21" t="s">
        <v>3512</v>
      </c>
    </row>
    <row r="594" spans="11:26" x14ac:dyDescent="0.3">
      <c r="K594" s="21" t="s">
        <v>2786</v>
      </c>
      <c r="Z594" s="21" t="s">
        <v>1579</v>
      </c>
    </row>
    <row r="595" spans="11:26" x14ac:dyDescent="0.3">
      <c r="K595" s="21" t="s">
        <v>465</v>
      </c>
      <c r="Z595" s="21" t="s">
        <v>3672</v>
      </c>
    </row>
    <row r="596" spans="11:26" x14ac:dyDescent="0.3">
      <c r="K596" s="21" t="s">
        <v>2443</v>
      </c>
      <c r="Z596" s="21" t="s">
        <v>3701</v>
      </c>
    </row>
    <row r="597" spans="11:26" x14ac:dyDescent="0.3">
      <c r="K597" s="21" t="s">
        <v>466</v>
      </c>
      <c r="Z597" s="21" t="s">
        <v>3376</v>
      </c>
    </row>
    <row r="598" spans="11:26" x14ac:dyDescent="0.3">
      <c r="K598" s="21" t="s">
        <v>667</v>
      </c>
      <c r="Z598" s="21" t="s">
        <v>3769</v>
      </c>
    </row>
    <row r="599" spans="11:26" x14ac:dyDescent="0.3">
      <c r="K599" s="21" t="s">
        <v>722</v>
      </c>
      <c r="Z599" s="21" t="s">
        <v>1565</v>
      </c>
    </row>
    <row r="600" spans="11:26" x14ac:dyDescent="0.3">
      <c r="K600" s="21" t="s">
        <v>3059</v>
      </c>
      <c r="Z600" s="21" t="s">
        <v>733</v>
      </c>
    </row>
    <row r="601" spans="11:26" x14ac:dyDescent="0.3">
      <c r="K601" s="21" t="s">
        <v>2746</v>
      </c>
      <c r="Z601" s="21" t="s">
        <v>3720</v>
      </c>
    </row>
    <row r="602" spans="11:26" x14ac:dyDescent="0.3">
      <c r="K602" s="21" t="s">
        <v>3507</v>
      </c>
      <c r="Z602" s="21" t="s">
        <v>3506</v>
      </c>
    </row>
    <row r="603" spans="11:26" x14ac:dyDescent="0.3">
      <c r="K603" s="21" t="s">
        <v>3166</v>
      </c>
      <c r="Z603" s="21" t="s">
        <v>1573</v>
      </c>
    </row>
    <row r="604" spans="11:26" x14ac:dyDescent="0.3">
      <c r="K604" s="21" t="s">
        <v>3226</v>
      </c>
      <c r="Z604" s="21" t="s">
        <v>745</v>
      </c>
    </row>
    <row r="605" spans="11:26" x14ac:dyDescent="0.3">
      <c r="K605" s="21" t="s">
        <v>2466</v>
      </c>
      <c r="Z605" s="21" t="s">
        <v>5962</v>
      </c>
    </row>
    <row r="606" spans="11:26" x14ac:dyDescent="0.3">
      <c r="K606" s="21" t="s">
        <v>790</v>
      </c>
      <c r="Z606" s="21" t="s">
        <v>3838</v>
      </c>
    </row>
    <row r="607" spans="11:26" x14ac:dyDescent="0.3">
      <c r="K607" s="21" t="s">
        <v>775</v>
      </c>
      <c r="Z607" s="21" t="s">
        <v>1576</v>
      </c>
    </row>
    <row r="608" spans="11:26" x14ac:dyDescent="0.3">
      <c r="K608" s="21" t="s">
        <v>1841</v>
      </c>
      <c r="Z608" s="21" t="s">
        <v>3320</v>
      </c>
    </row>
    <row r="609" spans="11:26" x14ac:dyDescent="0.3">
      <c r="K609" s="21" t="s">
        <v>2728</v>
      </c>
      <c r="Z609" s="21" t="s">
        <v>877</v>
      </c>
    </row>
    <row r="610" spans="11:26" x14ac:dyDescent="0.3">
      <c r="K610" s="21" t="s">
        <v>332</v>
      </c>
      <c r="Z610" s="21" t="s">
        <v>1892</v>
      </c>
    </row>
    <row r="611" spans="11:26" x14ac:dyDescent="0.3">
      <c r="K611" s="21" t="s">
        <v>2821</v>
      </c>
      <c r="Z611" s="21" t="s">
        <v>2925</v>
      </c>
    </row>
    <row r="612" spans="11:26" x14ac:dyDescent="0.3">
      <c r="K612" s="21" t="s">
        <v>2426</v>
      </c>
      <c r="Z612" s="21" t="s">
        <v>1574</v>
      </c>
    </row>
    <row r="613" spans="11:26" x14ac:dyDescent="0.3">
      <c r="K613" s="21" t="s">
        <v>2416</v>
      </c>
      <c r="Z613" s="21" t="s">
        <v>871</v>
      </c>
    </row>
    <row r="614" spans="11:26" x14ac:dyDescent="0.3">
      <c r="K614" s="21" t="s">
        <v>467</v>
      </c>
      <c r="Z614" s="21" t="s">
        <v>672</v>
      </c>
    </row>
    <row r="615" spans="11:26" x14ac:dyDescent="0.3">
      <c r="K615" s="21" t="s">
        <v>1773</v>
      </c>
      <c r="Z615" s="21" t="s">
        <v>850</v>
      </c>
    </row>
    <row r="616" spans="11:26" x14ac:dyDescent="0.3">
      <c r="K616" s="21" t="s">
        <v>757</v>
      </c>
      <c r="Z616" s="21" t="s">
        <v>3526</v>
      </c>
    </row>
    <row r="617" spans="11:26" x14ac:dyDescent="0.3">
      <c r="K617" s="21" t="s">
        <v>785</v>
      </c>
      <c r="Z617" s="21" t="s">
        <v>3458</v>
      </c>
    </row>
    <row r="618" spans="11:26" x14ac:dyDescent="0.3">
      <c r="K618" s="21" t="s">
        <v>468</v>
      </c>
      <c r="Z618" s="21" t="s">
        <v>3785</v>
      </c>
    </row>
    <row r="619" spans="11:26" x14ac:dyDescent="0.3">
      <c r="K619" s="21" t="s">
        <v>1963</v>
      </c>
      <c r="Z619" s="21" t="s">
        <v>873</v>
      </c>
    </row>
    <row r="620" spans="11:26" x14ac:dyDescent="0.3">
      <c r="K620" s="21" t="s">
        <v>2691</v>
      </c>
      <c r="Z620" s="21" t="s">
        <v>3820</v>
      </c>
    </row>
    <row r="621" spans="11:26" x14ac:dyDescent="0.3">
      <c r="K621" s="21" t="s">
        <v>469</v>
      </c>
      <c r="Z621" s="21" t="s">
        <v>3808</v>
      </c>
    </row>
    <row r="622" spans="11:26" x14ac:dyDescent="0.3">
      <c r="K622" s="21" t="s">
        <v>470</v>
      </c>
      <c r="Z622" s="21" t="s">
        <v>3776</v>
      </c>
    </row>
    <row r="623" spans="11:26" x14ac:dyDescent="0.3">
      <c r="K623" s="21" t="s">
        <v>2498</v>
      </c>
      <c r="Z623" s="21" t="s">
        <v>1889</v>
      </c>
    </row>
    <row r="624" spans="11:26" x14ac:dyDescent="0.3">
      <c r="K624" s="21" t="s">
        <v>471</v>
      </c>
      <c r="Z624" s="21" t="s">
        <v>3373</v>
      </c>
    </row>
    <row r="625" spans="11:26" x14ac:dyDescent="0.3">
      <c r="K625" s="21" t="s">
        <v>472</v>
      </c>
      <c r="Z625" s="21" t="s">
        <v>3172</v>
      </c>
    </row>
    <row r="626" spans="11:26" x14ac:dyDescent="0.3">
      <c r="K626" s="21" t="s">
        <v>2610</v>
      </c>
      <c r="Z626" s="21" t="s">
        <v>3591</v>
      </c>
    </row>
    <row r="627" spans="11:26" x14ac:dyDescent="0.3">
      <c r="K627" s="21" t="s">
        <v>2693</v>
      </c>
      <c r="Z627" s="21" t="s">
        <v>3495</v>
      </c>
    </row>
    <row r="628" spans="11:26" x14ac:dyDescent="0.3">
      <c r="K628" s="21" t="s">
        <v>5963</v>
      </c>
      <c r="Z628" s="21" t="s">
        <v>3752</v>
      </c>
    </row>
    <row r="629" spans="11:26" x14ac:dyDescent="0.3">
      <c r="K629" s="21" t="s">
        <v>1885</v>
      </c>
      <c r="Z629" s="21" t="s">
        <v>2739</v>
      </c>
    </row>
    <row r="630" spans="11:26" x14ac:dyDescent="0.3">
      <c r="K630" s="21" t="s">
        <v>1874</v>
      </c>
      <c r="Z630" s="21" t="s">
        <v>3356</v>
      </c>
    </row>
    <row r="631" spans="11:26" x14ac:dyDescent="0.3">
      <c r="K631" s="21" t="s">
        <v>3091</v>
      </c>
      <c r="Z631" s="21" t="s">
        <v>3547</v>
      </c>
    </row>
    <row r="632" spans="11:26" x14ac:dyDescent="0.3">
      <c r="K632" s="21" t="s">
        <v>702</v>
      </c>
      <c r="Z632" s="21" t="s">
        <v>3735</v>
      </c>
    </row>
    <row r="633" spans="11:26" x14ac:dyDescent="0.3">
      <c r="K633" s="21" t="s">
        <v>473</v>
      </c>
      <c r="Z633" s="21" t="s">
        <v>3677</v>
      </c>
    </row>
    <row r="634" spans="11:26" x14ac:dyDescent="0.3">
      <c r="K634" s="21" t="s">
        <v>1727</v>
      </c>
      <c r="Z634" s="21" t="s">
        <v>3608</v>
      </c>
    </row>
    <row r="635" spans="11:26" x14ac:dyDescent="0.3">
      <c r="K635" s="21" t="s">
        <v>474</v>
      </c>
      <c r="Z635" s="21" t="s">
        <v>885</v>
      </c>
    </row>
    <row r="636" spans="11:26" x14ac:dyDescent="0.3">
      <c r="K636" s="21" t="s">
        <v>4766</v>
      </c>
      <c r="Z636" s="21" t="s">
        <v>1582</v>
      </c>
    </row>
    <row r="637" spans="11:26" x14ac:dyDescent="0.3">
      <c r="K637" s="21" t="s">
        <v>2429</v>
      </c>
      <c r="Z637" s="21" t="s">
        <v>749</v>
      </c>
    </row>
    <row r="638" spans="11:26" x14ac:dyDescent="0.3">
      <c r="K638" s="21" t="s">
        <v>1994</v>
      </c>
      <c r="Z638" s="21" t="s">
        <v>855</v>
      </c>
    </row>
    <row r="639" spans="11:26" x14ac:dyDescent="0.3">
      <c r="K639" s="21" t="s">
        <v>1990</v>
      </c>
      <c r="Z639" s="21" t="s">
        <v>1411</v>
      </c>
    </row>
    <row r="640" spans="11:26" x14ac:dyDescent="0.3">
      <c r="K640" s="21" t="s">
        <v>370</v>
      </c>
      <c r="Z640" s="21" t="s">
        <v>823</v>
      </c>
    </row>
    <row r="641" spans="11:26" x14ac:dyDescent="0.3">
      <c r="K641" s="21" t="s">
        <v>325</v>
      </c>
      <c r="Z641" s="21" t="s">
        <v>3711</v>
      </c>
    </row>
    <row r="642" spans="11:26" x14ac:dyDescent="0.3">
      <c r="K642" s="21" t="s">
        <v>1616</v>
      </c>
      <c r="Z642" s="21" t="s">
        <v>3712</v>
      </c>
    </row>
    <row r="643" spans="11:26" x14ac:dyDescent="0.3">
      <c r="K643" s="21" t="s">
        <v>308</v>
      </c>
      <c r="Z643" s="21" t="s">
        <v>2768</v>
      </c>
    </row>
    <row r="644" spans="11:26" x14ac:dyDescent="0.3">
      <c r="K644" s="21" t="s">
        <v>475</v>
      </c>
      <c r="Z644" s="21" t="s">
        <v>724</v>
      </c>
    </row>
    <row r="645" spans="11:26" x14ac:dyDescent="0.3">
      <c r="K645" s="21" t="s">
        <v>476</v>
      </c>
      <c r="Z645" s="21" t="s">
        <v>2775</v>
      </c>
    </row>
    <row r="646" spans="11:26" x14ac:dyDescent="0.3">
      <c r="K646" s="21" t="s">
        <v>3519</v>
      </c>
      <c r="Z646" s="21" t="s">
        <v>3747</v>
      </c>
    </row>
    <row r="647" spans="11:26" x14ac:dyDescent="0.3">
      <c r="K647" s="21" t="s">
        <v>303</v>
      </c>
    </row>
    <row r="648" spans="11:26" x14ac:dyDescent="0.3">
      <c r="K648" s="21" t="s">
        <v>2476</v>
      </c>
    </row>
    <row r="649" spans="11:26" x14ac:dyDescent="0.3">
      <c r="K649" s="21" t="s">
        <v>293</v>
      </c>
    </row>
    <row r="650" spans="11:26" x14ac:dyDescent="0.3">
      <c r="K650" s="21" t="s">
        <v>3511</v>
      </c>
    </row>
    <row r="651" spans="11:26" x14ac:dyDescent="0.3">
      <c r="K651" s="21" t="s">
        <v>3205</v>
      </c>
    </row>
    <row r="652" spans="11:26" x14ac:dyDescent="0.3">
      <c r="K652" s="21" t="s">
        <v>3256</v>
      </c>
    </row>
    <row r="653" spans="11:26" x14ac:dyDescent="0.3">
      <c r="K653" s="21" t="s">
        <v>477</v>
      </c>
    </row>
    <row r="654" spans="11:26" x14ac:dyDescent="0.3">
      <c r="K654" s="21" t="s">
        <v>3289</v>
      </c>
    </row>
    <row r="655" spans="11:26" x14ac:dyDescent="0.3">
      <c r="K655" s="21" t="s">
        <v>3487</v>
      </c>
    </row>
    <row r="656" spans="11:26" x14ac:dyDescent="0.3">
      <c r="K656" s="21" t="s">
        <v>2535</v>
      </c>
    </row>
    <row r="657" spans="11:11" x14ac:dyDescent="0.3">
      <c r="K657" s="21" t="s">
        <v>3077</v>
      </c>
    </row>
    <row r="658" spans="11:11" x14ac:dyDescent="0.3">
      <c r="K658" s="21" t="s">
        <v>2473</v>
      </c>
    </row>
    <row r="659" spans="11:11" x14ac:dyDescent="0.3">
      <c r="K659" s="21" t="s">
        <v>1671</v>
      </c>
    </row>
    <row r="660" spans="11:11" x14ac:dyDescent="0.3">
      <c r="K660" s="21" t="s">
        <v>1901</v>
      </c>
    </row>
    <row r="661" spans="11:11" x14ac:dyDescent="0.3">
      <c r="K661" s="21" t="s">
        <v>678</v>
      </c>
    </row>
    <row r="662" spans="11:11" x14ac:dyDescent="0.3">
      <c r="K662" s="21" t="s">
        <v>2764</v>
      </c>
    </row>
    <row r="663" spans="11:11" x14ac:dyDescent="0.3">
      <c r="K663" s="21" t="s">
        <v>2751</v>
      </c>
    </row>
    <row r="664" spans="11:11" x14ac:dyDescent="0.3">
      <c r="K664" s="21" t="s">
        <v>1638</v>
      </c>
    </row>
    <row r="665" spans="11:11" x14ac:dyDescent="0.3">
      <c r="K665" s="21" t="s">
        <v>480</v>
      </c>
    </row>
    <row r="666" spans="11:11" x14ac:dyDescent="0.3">
      <c r="K666" s="21" t="s">
        <v>1948</v>
      </c>
    </row>
    <row r="667" spans="11:11" x14ac:dyDescent="0.3">
      <c r="K667" s="21" t="s">
        <v>478</v>
      </c>
    </row>
    <row r="668" spans="11:11" x14ac:dyDescent="0.3">
      <c r="K668" s="21" t="s">
        <v>479</v>
      </c>
    </row>
    <row r="669" spans="11:11" x14ac:dyDescent="0.3">
      <c r="K669" s="21" t="s">
        <v>481</v>
      </c>
    </row>
    <row r="670" spans="11:11" x14ac:dyDescent="0.3">
      <c r="K670" s="21" t="s">
        <v>2465</v>
      </c>
    </row>
    <row r="671" spans="11:11" x14ac:dyDescent="0.3">
      <c r="K671" s="21" t="s">
        <v>307</v>
      </c>
    </row>
    <row r="672" spans="11:11" x14ac:dyDescent="0.3">
      <c r="K672" s="21" t="s">
        <v>3128</v>
      </c>
    </row>
    <row r="673" spans="11:11" x14ac:dyDescent="0.3">
      <c r="K673" s="21" t="s">
        <v>2635</v>
      </c>
    </row>
    <row r="674" spans="11:11" x14ac:dyDescent="0.3">
      <c r="K674" s="21" t="s">
        <v>1644</v>
      </c>
    </row>
    <row r="675" spans="11:11" x14ac:dyDescent="0.3">
      <c r="K675" s="21" t="s">
        <v>2557</v>
      </c>
    </row>
    <row r="676" spans="11:11" x14ac:dyDescent="0.3">
      <c r="K676" s="21" t="s">
        <v>1662</v>
      </c>
    </row>
    <row r="677" spans="11:11" x14ac:dyDescent="0.3">
      <c r="K677" s="21" t="s">
        <v>482</v>
      </c>
    </row>
    <row r="678" spans="11:11" x14ac:dyDescent="0.3">
      <c r="K678" s="21" t="s">
        <v>3215</v>
      </c>
    </row>
    <row r="679" spans="11:11" x14ac:dyDescent="0.3">
      <c r="K679" s="21" t="s">
        <v>1758</v>
      </c>
    </row>
    <row r="680" spans="11:11" x14ac:dyDescent="0.3">
      <c r="K680" s="21" t="s">
        <v>1882</v>
      </c>
    </row>
    <row r="681" spans="11:11" x14ac:dyDescent="0.3">
      <c r="K681" s="21" t="s">
        <v>848</v>
      </c>
    </row>
    <row r="682" spans="11:11" x14ac:dyDescent="0.3">
      <c r="K682" s="21" t="s">
        <v>5964</v>
      </c>
    </row>
    <row r="683" spans="11:11" x14ac:dyDescent="0.3">
      <c r="K683" s="21" t="s">
        <v>483</v>
      </c>
    </row>
    <row r="684" spans="11:11" x14ac:dyDescent="0.3">
      <c r="K684" s="21" t="s">
        <v>3193</v>
      </c>
    </row>
    <row r="685" spans="11:11" x14ac:dyDescent="0.3">
      <c r="K685" s="21" t="s">
        <v>1745</v>
      </c>
    </row>
    <row r="686" spans="11:11" x14ac:dyDescent="0.3">
      <c r="K686" s="21" t="s">
        <v>750</v>
      </c>
    </row>
    <row r="687" spans="11:11" x14ac:dyDescent="0.3">
      <c r="K687" s="21" t="s">
        <v>2091</v>
      </c>
    </row>
    <row r="688" spans="11:11" x14ac:dyDescent="0.3">
      <c r="K688" s="21" t="s">
        <v>2549</v>
      </c>
    </row>
    <row r="689" spans="11:11" x14ac:dyDescent="0.3">
      <c r="K689" s="21" t="s">
        <v>484</v>
      </c>
    </row>
    <row r="690" spans="11:11" x14ac:dyDescent="0.3">
      <c r="K690" s="21" t="s">
        <v>3102</v>
      </c>
    </row>
    <row r="691" spans="11:11" x14ac:dyDescent="0.3">
      <c r="K691" s="21" t="s">
        <v>2615</v>
      </c>
    </row>
    <row r="692" spans="11:11" x14ac:dyDescent="0.3">
      <c r="K692" s="21" t="s">
        <v>485</v>
      </c>
    </row>
    <row r="693" spans="11:11" x14ac:dyDescent="0.3">
      <c r="K693" s="21" t="s">
        <v>486</v>
      </c>
    </row>
    <row r="694" spans="11:11" x14ac:dyDescent="0.3">
      <c r="K694" s="21" t="s">
        <v>2095</v>
      </c>
    </row>
    <row r="695" spans="11:11" x14ac:dyDescent="0.3">
      <c r="K695" s="21" t="s">
        <v>3265</v>
      </c>
    </row>
    <row r="696" spans="11:11" x14ac:dyDescent="0.3">
      <c r="K696" s="21" t="s">
        <v>2308</v>
      </c>
    </row>
    <row r="697" spans="11:11" x14ac:dyDescent="0.3">
      <c r="K697" s="21" t="s">
        <v>3326</v>
      </c>
    </row>
    <row r="698" spans="11:11" x14ac:dyDescent="0.3">
      <c r="K698" s="21" t="s">
        <v>487</v>
      </c>
    </row>
    <row r="699" spans="11:11" x14ac:dyDescent="0.3">
      <c r="K699" s="21" t="s">
        <v>1988</v>
      </c>
    </row>
    <row r="700" spans="11:11" x14ac:dyDescent="0.3">
      <c r="K700" s="21" t="s">
        <v>3219</v>
      </c>
    </row>
    <row r="701" spans="11:11" x14ac:dyDescent="0.3">
      <c r="K701" s="21" t="s">
        <v>349</v>
      </c>
    </row>
    <row r="702" spans="11:11" x14ac:dyDescent="0.3">
      <c r="K702" s="21" t="s">
        <v>488</v>
      </c>
    </row>
    <row r="703" spans="11:11" x14ac:dyDescent="0.3">
      <c r="K703" s="21" t="s">
        <v>1659</v>
      </c>
    </row>
    <row r="704" spans="11:11" x14ac:dyDescent="0.3">
      <c r="K704" s="21" t="s">
        <v>3683</v>
      </c>
    </row>
    <row r="705" spans="11:11" x14ac:dyDescent="0.3">
      <c r="K705" s="21" t="s">
        <v>1772</v>
      </c>
    </row>
    <row r="706" spans="11:11" x14ac:dyDescent="0.3">
      <c r="K706" s="21" t="s">
        <v>3484</v>
      </c>
    </row>
    <row r="707" spans="11:11" x14ac:dyDescent="0.3">
      <c r="K707" s="21" t="s">
        <v>3194</v>
      </c>
    </row>
    <row r="708" spans="11:11" x14ac:dyDescent="0.3">
      <c r="K708" s="21" t="s">
        <v>489</v>
      </c>
    </row>
    <row r="709" spans="11:11" x14ac:dyDescent="0.3">
      <c r="K709" s="21" t="s">
        <v>700</v>
      </c>
    </row>
    <row r="710" spans="11:11" x14ac:dyDescent="0.3">
      <c r="K710" s="21" t="s">
        <v>490</v>
      </c>
    </row>
    <row r="711" spans="11:11" x14ac:dyDescent="0.3">
      <c r="K711" s="21" t="s">
        <v>1812</v>
      </c>
    </row>
    <row r="712" spans="11:11" x14ac:dyDescent="0.3">
      <c r="K712" s="21" t="s">
        <v>1663</v>
      </c>
    </row>
    <row r="713" spans="11:11" x14ac:dyDescent="0.3">
      <c r="K713" s="21" t="s">
        <v>1705</v>
      </c>
    </row>
    <row r="714" spans="11:11" x14ac:dyDescent="0.3">
      <c r="K714" s="21" t="s">
        <v>2734</v>
      </c>
    </row>
    <row r="715" spans="11:11" x14ac:dyDescent="0.3">
      <c r="K715" s="21" t="s">
        <v>491</v>
      </c>
    </row>
    <row r="716" spans="11:11" x14ac:dyDescent="0.3">
      <c r="K716" s="21" t="s">
        <v>3362</v>
      </c>
    </row>
    <row r="717" spans="11:11" x14ac:dyDescent="0.3">
      <c r="K717" s="21" t="s">
        <v>3138</v>
      </c>
    </row>
    <row r="718" spans="11:11" x14ac:dyDescent="0.3">
      <c r="K718" s="21" t="s">
        <v>3213</v>
      </c>
    </row>
    <row r="719" spans="11:11" x14ac:dyDescent="0.3">
      <c r="K719" s="21" t="s">
        <v>2354</v>
      </c>
    </row>
    <row r="720" spans="11:11" x14ac:dyDescent="0.3">
      <c r="K720" s="21" t="s">
        <v>1707</v>
      </c>
    </row>
    <row r="721" spans="11:11" x14ac:dyDescent="0.3">
      <c r="K721" s="21" t="s">
        <v>1860</v>
      </c>
    </row>
    <row r="722" spans="11:11" x14ac:dyDescent="0.3">
      <c r="K722" s="21" t="s">
        <v>3595</v>
      </c>
    </row>
    <row r="723" spans="11:11" x14ac:dyDescent="0.3">
      <c r="K723" s="21" t="s">
        <v>3167</v>
      </c>
    </row>
    <row r="724" spans="11:11" x14ac:dyDescent="0.3">
      <c r="K724" s="21" t="s">
        <v>492</v>
      </c>
    </row>
    <row r="725" spans="11:11" x14ac:dyDescent="0.3">
      <c r="K725" s="21" t="s">
        <v>803</v>
      </c>
    </row>
    <row r="726" spans="11:11" x14ac:dyDescent="0.3">
      <c r="K726" s="21" t="s">
        <v>1899</v>
      </c>
    </row>
    <row r="727" spans="11:11" x14ac:dyDescent="0.3">
      <c r="K727" s="21" t="s">
        <v>3336</v>
      </c>
    </row>
    <row r="728" spans="11:11" x14ac:dyDescent="0.3">
      <c r="K728" s="21" t="s">
        <v>2755</v>
      </c>
    </row>
    <row r="729" spans="11:11" x14ac:dyDescent="0.3">
      <c r="K729" s="21" t="s">
        <v>808</v>
      </c>
    </row>
    <row r="730" spans="11:11" x14ac:dyDescent="0.3">
      <c r="K730" s="21" t="s">
        <v>2770</v>
      </c>
    </row>
    <row r="731" spans="11:11" x14ac:dyDescent="0.3">
      <c r="K731" s="21" t="s">
        <v>2762</v>
      </c>
    </row>
    <row r="732" spans="11:11" x14ac:dyDescent="0.3">
      <c r="K732" s="21" t="s">
        <v>493</v>
      </c>
    </row>
    <row r="733" spans="11:11" x14ac:dyDescent="0.3">
      <c r="K733" s="21" t="s">
        <v>680</v>
      </c>
    </row>
    <row r="734" spans="11:11" x14ac:dyDescent="0.3">
      <c r="K734" s="21" t="s">
        <v>1678</v>
      </c>
    </row>
    <row r="735" spans="11:11" x14ac:dyDescent="0.3">
      <c r="K735" s="21" t="s">
        <v>2315</v>
      </c>
    </row>
    <row r="736" spans="11:11" x14ac:dyDescent="0.3">
      <c r="K736" s="21" t="s">
        <v>2832</v>
      </c>
    </row>
    <row r="737" spans="11:11" x14ac:dyDescent="0.3">
      <c r="K737" s="21" t="s">
        <v>1799</v>
      </c>
    </row>
    <row r="738" spans="11:11" x14ac:dyDescent="0.3">
      <c r="K738" s="21" t="s">
        <v>3537</v>
      </c>
    </row>
    <row r="739" spans="11:11" x14ac:dyDescent="0.3">
      <c r="K739" s="21" t="s">
        <v>3302</v>
      </c>
    </row>
    <row r="740" spans="11:11" x14ac:dyDescent="0.3">
      <c r="K740" s="21" t="s">
        <v>3274</v>
      </c>
    </row>
    <row r="741" spans="11:11" x14ac:dyDescent="0.3">
      <c r="K741" s="21" t="s">
        <v>3342</v>
      </c>
    </row>
    <row r="742" spans="11:11" x14ac:dyDescent="0.3">
      <c r="K742" s="21" t="s">
        <v>1976</v>
      </c>
    </row>
    <row r="743" spans="11:11" x14ac:dyDescent="0.3">
      <c r="K743" s="21" t="s">
        <v>1829</v>
      </c>
    </row>
    <row r="744" spans="11:11" x14ac:dyDescent="0.3">
      <c r="K744" s="21" t="s">
        <v>3651</v>
      </c>
    </row>
    <row r="745" spans="11:11" x14ac:dyDescent="0.3">
      <c r="K745" s="21" t="s">
        <v>748</v>
      </c>
    </row>
    <row r="746" spans="11:11" x14ac:dyDescent="0.3">
      <c r="K746" s="21" t="s">
        <v>1681</v>
      </c>
    </row>
    <row r="747" spans="11:11" x14ac:dyDescent="0.3">
      <c r="K747" s="21" t="s">
        <v>1716</v>
      </c>
    </row>
    <row r="748" spans="11:11" x14ac:dyDescent="0.3">
      <c r="K748" s="21" t="s">
        <v>3257</v>
      </c>
    </row>
    <row r="749" spans="11:11" x14ac:dyDescent="0.3">
      <c r="K749" s="21" t="s">
        <v>3217</v>
      </c>
    </row>
    <row r="750" spans="11:11" x14ac:dyDescent="0.3">
      <c r="K750" s="21" t="s">
        <v>817</v>
      </c>
    </row>
    <row r="751" spans="11:11" x14ac:dyDescent="0.3">
      <c r="K751" s="21" t="s">
        <v>3124</v>
      </c>
    </row>
    <row r="752" spans="11:11" x14ac:dyDescent="0.3">
      <c r="K752" s="21" t="s">
        <v>494</v>
      </c>
    </row>
    <row r="753" spans="11:11" x14ac:dyDescent="0.3">
      <c r="K753" s="21" t="s">
        <v>3271</v>
      </c>
    </row>
    <row r="754" spans="11:11" x14ac:dyDescent="0.3">
      <c r="K754" s="21" t="s">
        <v>1837</v>
      </c>
    </row>
    <row r="755" spans="11:11" x14ac:dyDescent="0.3">
      <c r="K755" s="21" t="s">
        <v>3786</v>
      </c>
    </row>
    <row r="756" spans="11:11" x14ac:dyDescent="0.3">
      <c r="K756" s="21" t="s">
        <v>495</v>
      </c>
    </row>
    <row r="757" spans="11:11" x14ac:dyDescent="0.3">
      <c r="K757" s="21" t="s">
        <v>769</v>
      </c>
    </row>
    <row r="758" spans="11:11" x14ac:dyDescent="0.3">
      <c r="K758" s="21" t="s">
        <v>3103</v>
      </c>
    </row>
    <row r="759" spans="11:11" x14ac:dyDescent="0.3">
      <c r="K759" s="21" t="s">
        <v>1813</v>
      </c>
    </row>
    <row r="760" spans="11:11" x14ac:dyDescent="0.3">
      <c r="K760" s="21" t="s">
        <v>2417</v>
      </c>
    </row>
    <row r="761" spans="11:11" x14ac:dyDescent="0.3">
      <c r="K761" s="21" t="s">
        <v>3641</v>
      </c>
    </row>
    <row r="762" spans="11:11" x14ac:dyDescent="0.3">
      <c r="K762" s="21" t="s">
        <v>2617</v>
      </c>
    </row>
    <row r="763" spans="11:11" x14ac:dyDescent="0.3">
      <c r="K763" s="21" t="s">
        <v>3261</v>
      </c>
    </row>
    <row r="764" spans="11:11" x14ac:dyDescent="0.3">
      <c r="K764" s="21" t="s">
        <v>766</v>
      </c>
    </row>
    <row r="765" spans="11:11" x14ac:dyDescent="0.3">
      <c r="K765" s="21" t="s">
        <v>5965</v>
      </c>
    </row>
    <row r="766" spans="11:11" x14ac:dyDescent="0.3">
      <c r="K766" s="21" t="s">
        <v>496</v>
      </c>
    </row>
    <row r="767" spans="11:11" x14ac:dyDescent="0.3">
      <c r="K767" s="21" t="s">
        <v>2671</v>
      </c>
    </row>
    <row r="768" spans="11:11" x14ac:dyDescent="0.3">
      <c r="K768" s="21" t="s">
        <v>497</v>
      </c>
    </row>
    <row r="769" spans="11:11" x14ac:dyDescent="0.3">
      <c r="K769" s="21" t="s">
        <v>498</v>
      </c>
    </row>
    <row r="770" spans="11:11" x14ac:dyDescent="0.3">
      <c r="K770" s="21" t="s">
        <v>3114</v>
      </c>
    </row>
    <row r="771" spans="11:11" x14ac:dyDescent="0.3">
      <c r="K771" s="21" t="s">
        <v>337</v>
      </c>
    </row>
    <row r="772" spans="11:11" x14ac:dyDescent="0.3">
      <c r="K772" s="21" t="s">
        <v>290</v>
      </c>
    </row>
    <row r="773" spans="11:11" x14ac:dyDescent="0.3">
      <c r="K773" s="21" t="s">
        <v>683</v>
      </c>
    </row>
    <row r="774" spans="11:11" x14ac:dyDescent="0.3">
      <c r="K774" s="21" t="s">
        <v>3220</v>
      </c>
    </row>
    <row r="775" spans="11:11" x14ac:dyDescent="0.3">
      <c r="K775" s="21" t="s">
        <v>499</v>
      </c>
    </row>
    <row r="776" spans="11:11" x14ac:dyDescent="0.3">
      <c r="K776" s="21" t="s">
        <v>767</v>
      </c>
    </row>
    <row r="777" spans="11:11" x14ac:dyDescent="0.3">
      <c r="K777" s="21" t="s">
        <v>500</v>
      </c>
    </row>
    <row r="778" spans="11:11" x14ac:dyDescent="0.3">
      <c r="K778" s="21" t="s">
        <v>501</v>
      </c>
    </row>
    <row r="779" spans="11:11" x14ac:dyDescent="0.3">
      <c r="K779" s="21" t="s">
        <v>3250</v>
      </c>
    </row>
    <row r="780" spans="11:11" x14ac:dyDescent="0.3">
      <c r="K780" s="21" t="s">
        <v>502</v>
      </c>
    </row>
    <row r="781" spans="11:11" x14ac:dyDescent="0.3">
      <c r="K781" s="21" t="s">
        <v>3145</v>
      </c>
    </row>
    <row r="782" spans="11:11" x14ac:dyDescent="0.3">
      <c r="K782" s="21" t="s">
        <v>503</v>
      </c>
    </row>
    <row r="783" spans="11:11" x14ac:dyDescent="0.3">
      <c r="K783" s="21" t="s">
        <v>504</v>
      </c>
    </row>
    <row r="784" spans="11:11" x14ac:dyDescent="0.3">
      <c r="K784" s="21" t="s">
        <v>2160</v>
      </c>
    </row>
    <row r="785" spans="11:11" x14ac:dyDescent="0.3">
      <c r="K785" s="21" t="s">
        <v>2143</v>
      </c>
    </row>
    <row r="786" spans="11:11" x14ac:dyDescent="0.3">
      <c r="K786" s="21" t="s">
        <v>1811</v>
      </c>
    </row>
    <row r="787" spans="11:11" x14ac:dyDescent="0.3">
      <c r="K787" s="21" t="s">
        <v>768</v>
      </c>
    </row>
    <row r="788" spans="11:11" x14ac:dyDescent="0.3">
      <c r="K788" s="21" t="s">
        <v>2438</v>
      </c>
    </row>
    <row r="789" spans="11:11" x14ac:dyDescent="0.3">
      <c r="K789" s="21" t="s">
        <v>505</v>
      </c>
    </row>
    <row r="790" spans="11:11" x14ac:dyDescent="0.3">
      <c r="K790" s="21" t="s">
        <v>506</v>
      </c>
    </row>
    <row r="791" spans="11:11" x14ac:dyDescent="0.3">
      <c r="K791" s="21" t="s">
        <v>2636</v>
      </c>
    </row>
    <row r="792" spans="11:11" x14ac:dyDescent="0.3">
      <c r="K792" s="21" t="s">
        <v>1826</v>
      </c>
    </row>
    <row r="793" spans="11:11" x14ac:dyDescent="0.3">
      <c r="K793" s="21" t="s">
        <v>3314</v>
      </c>
    </row>
    <row r="794" spans="11:11" x14ac:dyDescent="0.3">
      <c r="K794" s="21" t="s">
        <v>779</v>
      </c>
    </row>
    <row r="795" spans="11:11" x14ac:dyDescent="0.3">
      <c r="K795" s="21" t="s">
        <v>347</v>
      </c>
    </row>
    <row r="796" spans="11:11" x14ac:dyDescent="0.3">
      <c r="K796" s="21" t="s">
        <v>3263</v>
      </c>
    </row>
    <row r="797" spans="11:11" x14ac:dyDescent="0.3">
      <c r="K797" s="21" t="s">
        <v>2326</v>
      </c>
    </row>
    <row r="798" spans="11:11" x14ac:dyDescent="0.3">
      <c r="K798" s="21" t="s">
        <v>813</v>
      </c>
    </row>
    <row r="799" spans="11:11" x14ac:dyDescent="0.3">
      <c r="K799" s="21" t="s">
        <v>3509</v>
      </c>
    </row>
    <row r="800" spans="11:11" x14ac:dyDescent="0.3">
      <c r="K800" s="21" t="s">
        <v>2645</v>
      </c>
    </row>
    <row r="801" spans="11:11" x14ac:dyDescent="0.3">
      <c r="K801" s="21" t="s">
        <v>2411</v>
      </c>
    </row>
    <row r="802" spans="11:11" x14ac:dyDescent="0.3">
      <c r="K802" s="21" t="s">
        <v>2127</v>
      </c>
    </row>
    <row r="803" spans="11:11" x14ac:dyDescent="0.3">
      <c r="K803" s="21" t="s">
        <v>1565</v>
      </c>
    </row>
    <row r="804" spans="11:11" x14ac:dyDescent="0.3">
      <c r="K804" s="21" t="s">
        <v>2018</v>
      </c>
    </row>
    <row r="805" spans="11:11" x14ac:dyDescent="0.3">
      <c r="K805" s="21" t="s">
        <v>2337</v>
      </c>
    </row>
    <row r="806" spans="11:11" x14ac:dyDescent="0.3">
      <c r="K806" s="21" t="s">
        <v>507</v>
      </c>
    </row>
    <row r="807" spans="11:11" x14ac:dyDescent="0.3">
      <c r="K807" s="21" t="s">
        <v>1833</v>
      </c>
    </row>
    <row r="808" spans="11:11" x14ac:dyDescent="0.3">
      <c r="K808" s="21" t="s">
        <v>1604</v>
      </c>
    </row>
    <row r="809" spans="11:11" x14ac:dyDescent="0.3">
      <c r="K809" s="21" t="s">
        <v>650</v>
      </c>
    </row>
    <row r="810" spans="11:11" x14ac:dyDescent="0.3">
      <c r="K810" s="21" t="s">
        <v>3177</v>
      </c>
    </row>
    <row r="811" spans="11:11" x14ac:dyDescent="0.3">
      <c r="K811" s="21" t="s">
        <v>3517</v>
      </c>
    </row>
    <row r="812" spans="11:11" x14ac:dyDescent="0.3">
      <c r="K812" s="21" t="s">
        <v>706</v>
      </c>
    </row>
    <row r="813" spans="11:11" x14ac:dyDescent="0.3">
      <c r="K813" s="21" t="s">
        <v>819</v>
      </c>
    </row>
    <row r="814" spans="11:11" x14ac:dyDescent="0.3">
      <c r="K814" s="21" t="s">
        <v>3160</v>
      </c>
    </row>
    <row r="815" spans="11:11" x14ac:dyDescent="0.3">
      <c r="K815" s="21" t="s">
        <v>787</v>
      </c>
    </row>
    <row r="816" spans="11:11" x14ac:dyDescent="0.3">
      <c r="K816" s="21" t="s">
        <v>1787</v>
      </c>
    </row>
    <row r="817" spans="11:11" x14ac:dyDescent="0.3">
      <c r="K817" s="21" t="s">
        <v>508</v>
      </c>
    </row>
    <row r="818" spans="11:11" x14ac:dyDescent="0.3">
      <c r="K818" s="21" t="s">
        <v>1732</v>
      </c>
    </row>
    <row r="819" spans="11:11" x14ac:dyDescent="0.3">
      <c r="K819" s="21" t="s">
        <v>2704</v>
      </c>
    </row>
    <row r="820" spans="11:11" x14ac:dyDescent="0.3">
      <c r="K820" s="21" t="s">
        <v>1889</v>
      </c>
    </row>
    <row r="821" spans="11:11" x14ac:dyDescent="0.3">
      <c r="K821" s="21" t="s">
        <v>797</v>
      </c>
    </row>
    <row r="822" spans="11:11" x14ac:dyDescent="0.3">
      <c r="K822" s="21" t="s">
        <v>3515</v>
      </c>
    </row>
    <row r="823" spans="11:11" x14ac:dyDescent="0.3">
      <c r="K823" s="21" t="s">
        <v>2838</v>
      </c>
    </row>
    <row r="824" spans="11:11" x14ac:dyDescent="0.3">
      <c r="K824" s="21" t="s">
        <v>1853</v>
      </c>
    </row>
    <row r="825" spans="11:11" x14ac:dyDescent="0.3">
      <c r="K825" s="21" t="s">
        <v>2710</v>
      </c>
    </row>
    <row r="826" spans="11:11" x14ac:dyDescent="0.3">
      <c r="K826" s="21" t="s">
        <v>2135</v>
      </c>
    </row>
    <row r="827" spans="11:11" x14ac:dyDescent="0.3">
      <c r="K827" s="21" t="s">
        <v>1677</v>
      </c>
    </row>
    <row r="828" spans="11:11" x14ac:dyDescent="0.3">
      <c r="K828" s="21" t="s">
        <v>2761</v>
      </c>
    </row>
    <row r="829" spans="11:11" x14ac:dyDescent="0.3">
      <c r="K829" s="21" t="s">
        <v>2759</v>
      </c>
    </row>
    <row r="830" spans="11:11" x14ac:dyDescent="0.3">
      <c r="K830" s="21" t="s">
        <v>2682</v>
      </c>
    </row>
    <row r="831" spans="11:11" x14ac:dyDescent="0.3">
      <c r="K831" s="21" t="s">
        <v>327</v>
      </c>
    </row>
    <row r="832" spans="11:11" x14ac:dyDescent="0.3">
      <c r="K832" s="21" t="s">
        <v>2684</v>
      </c>
    </row>
    <row r="833" spans="11:11" x14ac:dyDescent="0.3">
      <c r="K833" s="21" t="s">
        <v>1821</v>
      </c>
    </row>
    <row r="834" spans="11:11" x14ac:dyDescent="0.3">
      <c r="K834" s="21" t="s">
        <v>566</v>
      </c>
    </row>
    <row r="835" spans="11:11" x14ac:dyDescent="0.3">
      <c r="K835" s="21" t="s">
        <v>1859</v>
      </c>
    </row>
    <row r="836" spans="11:11" x14ac:dyDescent="0.3">
      <c r="K836" s="21" t="s">
        <v>509</v>
      </c>
    </row>
    <row r="837" spans="11:11" x14ac:dyDescent="0.3">
      <c r="K837" s="21" t="s">
        <v>1904</v>
      </c>
    </row>
    <row r="838" spans="11:11" x14ac:dyDescent="0.3">
      <c r="K838" s="21" t="s">
        <v>3146</v>
      </c>
    </row>
    <row r="839" spans="11:11" x14ac:dyDescent="0.3">
      <c r="K839" s="21" t="s">
        <v>2796</v>
      </c>
    </row>
    <row r="840" spans="11:11" x14ac:dyDescent="0.3">
      <c r="K840" s="21" t="s">
        <v>1924</v>
      </c>
    </row>
    <row r="841" spans="11:11" x14ac:dyDescent="0.3">
      <c r="K841" s="21" t="s">
        <v>5320</v>
      </c>
    </row>
    <row r="842" spans="11:11" x14ac:dyDescent="0.3">
      <c r="K842" s="21" t="s">
        <v>2436</v>
      </c>
    </row>
    <row r="843" spans="11:11" x14ac:dyDescent="0.3">
      <c r="K843" s="21" t="s">
        <v>2653</v>
      </c>
    </row>
    <row r="844" spans="11:11" x14ac:dyDescent="0.3">
      <c r="K844" s="21" t="s">
        <v>1925</v>
      </c>
    </row>
    <row r="845" spans="11:11" x14ac:dyDescent="0.3">
      <c r="K845" s="21" t="s">
        <v>1969</v>
      </c>
    </row>
    <row r="846" spans="11:11" x14ac:dyDescent="0.3">
      <c r="K846" s="21" t="s">
        <v>510</v>
      </c>
    </row>
    <row r="847" spans="11:11" x14ac:dyDescent="0.3">
      <c r="K847" s="21" t="s">
        <v>3092</v>
      </c>
    </row>
    <row r="848" spans="11:11" x14ac:dyDescent="0.3">
      <c r="K848" s="21" t="s">
        <v>2475</v>
      </c>
    </row>
    <row r="849" spans="11:11" x14ac:dyDescent="0.3">
      <c r="K849" s="21" t="s">
        <v>762</v>
      </c>
    </row>
    <row r="850" spans="11:11" x14ac:dyDescent="0.3">
      <c r="K850" s="21" t="s">
        <v>3202</v>
      </c>
    </row>
    <row r="851" spans="11:11" x14ac:dyDescent="0.3">
      <c r="K851" s="21" t="s">
        <v>3147</v>
      </c>
    </row>
    <row r="852" spans="11:11" x14ac:dyDescent="0.3">
      <c r="K852" s="21" t="s">
        <v>3240</v>
      </c>
    </row>
    <row r="853" spans="11:11" x14ac:dyDescent="0.3">
      <c r="K853" s="21" t="s">
        <v>3417</v>
      </c>
    </row>
    <row r="854" spans="11:11" x14ac:dyDescent="0.3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 s="393"/>
      <c r="B1" s="394"/>
      <c r="C1" s="394"/>
      <c r="D1" s="403"/>
      <c r="E1" s="407"/>
      <c r="F1" s="408"/>
      <c r="G1" s="408"/>
      <c r="H1" s="408"/>
      <c r="I1" s="395"/>
    </row>
    <row r="2" spans="1:9" ht="24" x14ac:dyDescent="0.3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3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3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" x14ac:dyDescent="0.35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3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" customHeight="1" x14ac:dyDescent="0.3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" customHeight="1" x14ac:dyDescent="0.3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" customHeight="1" x14ac:dyDescent="0.3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" customHeight="1" x14ac:dyDescent="0.3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" customHeight="1" x14ac:dyDescent="0.3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" customHeight="1" x14ac:dyDescent="0.3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" customHeight="1" x14ac:dyDescent="0.3">
      <c r="A13" s="393"/>
      <c r="B13" s="387" t="s">
        <v>6092</v>
      </c>
      <c r="C13" s="388" t="s">
        <v>6093</v>
      </c>
      <c r="D13" s="394"/>
      <c r="E13" s="394"/>
      <c r="F13" s="394"/>
      <c r="G13" s="394"/>
      <c r="H13" s="394"/>
      <c r="I13" s="395"/>
    </row>
    <row r="14" spans="1:9" ht="24.9" customHeight="1" x14ac:dyDescent="0.3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" customHeight="1" x14ac:dyDescent="0.3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" customHeight="1" x14ac:dyDescent="0.3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" customHeight="1" x14ac:dyDescent="0.3">
      <c r="A17" s="393"/>
      <c r="B17" s="387" t="s">
        <v>6090</v>
      </c>
      <c r="C17" s="390"/>
      <c r="D17" s="394"/>
      <c r="E17" s="394"/>
      <c r="F17" s="394"/>
      <c r="G17" s="394"/>
      <c r="H17" s="394"/>
      <c r="I17" s="395"/>
    </row>
    <row r="18" spans="1:9" ht="24.9" customHeight="1" x14ac:dyDescent="0.3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28.8" x14ac:dyDescent="0.3">
      <c r="A19" s="393"/>
      <c r="B19" s="391" t="s">
        <v>5826</v>
      </c>
      <c r="C19" s="389" t="s">
        <v>5869</v>
      </c>
      <c r="D19" s="394"/>
      <c r="E19" s="394"/>
      <c r="F19" s="394"/>
      <c r="G19" s="394"/>
      <c r="H19" s="394"/>
      <c r="I19" s="395"/>
    </row>
    <row r="20" spans="1:9" ht="24.9" customHeight="1" x14ac:dyDescent="0.3">
      <c r="A20" s="393"/>
      <c r="B20" s="391" t="s">
        <v>5825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" customHeight="1" x14ac:dyDescent="0.3">
      <c r="A21" s="393"/>
      <c r="B21" s="391" t="s">
        <v>5828</v>
      </c>
      <c r="C21" s="7"/>
      <c r="D21" s="394"/>
      <c r="E21" s="394"/>
      <c r="F21" s="394"/>
      <c r="G21" s="394"/>
      <c r="H21" s="394"/>
      <c r="I21" s="395"/>
    </row>
    <row r="22" spans="1:9" ht="24.9" customHeight="1" x14ac:dyDescent="0.3">
      <c r="A22" s="393"/>
      <c r="B22" s="391" t="s">
        <v>5827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3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09375" defaultRowHeight="20.100000000000001" customHeight="1" x14ac:dyDescent="0.3"/>
  <cols>
    <col min="1" max="1" width="5.6640625" style="156" customWidth="1"/>
    <col min="2" max="3" width="25.6640625" customWidth="1"/>
    <col min="4" max="4" width="13.88671875" customWidth="1"/>
    <col min="5" max="5" width="12.6640625" customWidth="1"/>
    <col min="6" max="6" width="16.5546875" customWidth="1"/>
    <col min="7" max="7" width="13.88671875" customWidth="1"/>
    <col min="8" max="8" width="33.6640625" customWidth="1"/>
    <col min="9" max="9" width="15.109375" style="1" customWidth="1"/>
    <col min="10" max="10" width="15.6640625" style="1" customWidth="1"/>
    <col min="11" max="11" width="15.6640625" style="363" customWidth="1"/>
    <col min="12" max="21" width="15.6640625" customWidth="1"/>
    <col min="22" max="25" width="12.6640625" customWidth="1"/>
    <col min="26" max="26" width="3" customWidth="1"/>
    <col min="27" max="30" width="15.6640625" style="82" customWidth="1"/>
    <col min="31" max="31" width="5.6640625" customWidth="1"/>
    <col min="32" max="33" width="9.109375" style="28"/>
    <col min="34" max="34" width="10.33203125" style="28" bestFit="1" customWidth="1"/>
    <col min="35" max="16384" width="9.109375" style="28"/>
  </cols>
  <sheetData>
    <row r="1" spans="1:37" ht="20.100000000000001" customHeight="1" x14ac:dyDescent="0.3">
      <c r="I1" s="47"/>
      <c r="J1" s="48"/>
      <c r="K1" s="48"/>
      <c r="AA1"/>
      <c r="AB1"/>
      <c r="AC1"/>
      <c r="AD1"/>
    </row>
    <row r="2" spans="1:37" ht="20.100000000000001" customHeight="1" x14ac:dyDescent="0.3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5791</v>
      </c>
      <c r="AA2"/>
      <c r="AB2"/>
      <c r="AC2"/>
      <c r="AD2"/>
    </row>
    <row r="3" spans="1:37" s="29" customFormat="1" ht="20.100000000000001" customHeight="1" x14ac:dyDescent="0.3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4.4" x14ac:dyDescent="0.3">
      <c r="AA4"/>
      <c r="AB4"/>
      <c r="AC4"/>
      <c r="AD4"/>
    </row>
    <row r="5" spans="1:37" ht="18" x14ac:dyDescent="0.35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3">
      <c r="AA6"/>
      <c r="AB6"/>
      <c r="AC6"/>
      <c r="AD6"/>
    </row>
    <row r="7" spans="1:37" ht="30" customHeight="1" x14ac:dyDescent="0.3">
      <c r="B7" s="68" t="s">
        <v>169</v>
      </c>
      <c r="C7" s="69">
        <f>Geral!C7</f>
        <v>0</v>
      </c>
      <c r="D7" s="317"/>
      <c r="E7" s="424" t="str">
        <f>IF(C9="Método de Simulação","PREENCHER A ABA 'Opc_Simulação' PRIMEIRO!","")</f>
        <v/>
      </c>
      <c r="F7" s="424"/>
      <c r="G7" s="424"/>
      <c r="H7" s="424"/>
      <c r="I7" s="154"/>
      <c r="U7" s="180" t="s">
        <v>5796</v>
      </c>
      <c r="V7" s="199">
        <f>SUM(Aux_Lista!BG:BG)</f>
        <v>0</v>
      </c>
      <c r="X7" s="180" t="s">
        <v>5800</v>
      </c>
      <c r="Y7" s="199">
        <f>V7/3</f>
        <v>0</v>
      </c>
      <c r="AC7"/>
      <c r="AD7"/>
    </row>
    <row r="8" spans="1:37" ht="30" customHeight="1" x14ac:dyDescent="0.3">
      <c r="B8" s="68" t="s">
        <v>120</v>
      </c>
      <c r="C8" s="69" t="str">
        <f>Geral!C10</f>
        <v>Projeto</v>
      </c>
      <c r="D8" s="317"/>
      <c r="E8" s="424"/>
      <c r="F8" s="424"/>
      <c r="G8" s="424"/>
      <c r="H8" s="424"/>
      <c r="I8" s="154"/>
      <c r="AC8"/>
      <c r="AD8"/>
    </row>
    <row r="9" spans="1:37" ht="30" customHeight="1" x14ac:dyDescent="0.3">
      <c r="B9" s="68" t="s">
        <v>5764</v>
      </c>
      <c r="C9" s="70" t="s">
        <v>5770</v>
      </c>
      <c r="D9" s="317"/>
      <c r="E9" s="424"/>
      <c r="F9" s="424"/>
      <c r="G9" s="424"/>
      <c r="H9" s="424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5737</v>
      </c>
      <c r="Y9" s="139" t="s">
        <v>5738</v>
      </c>
      <c r="AC9" s="52"/>
      <c r="AD9" s="66" t="s">
        <v>5743</v>
      </c>
    </row>
    <row r="10" spans="1:37" ht="30" customHeight="1" x14ac:dyDescent="0.3">
      <c r="B10" s="68" t="s">
        <v>5875</v>
      </c>
      <c r="C10" s="77">
        <f>IF(C9="Método de Simulação",Opc_Simulação!V12,SUM(AC16:AC115))</f>
        <v>0</v>
      </c>
      <c r="D10" s="317"/>
      <c r="E10" s="424"/>
      <c r="F10" s="424"/>
      <c r="G10" s="424"/>
      <c r="H10" s="424"/>
      <c r="I10" s="154"/>
      <c r="J10" s="154"/>
      <c r="K10" s="154"/>
      <c r="T10" s="68" t="s">
        <v>5742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20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3">
      <c r="B11" s="68" t="s">
        <v>5876</v>
      </c>
      <c r="C11" s="77">
        <f>IF(C9="Método de Simulação",Opc_Simulação!U12,SUM(AD16:AD115))</f>
        <v>0</v>
      </c>
      <c r="D11" s="317"/>
      <c r="E11" s="424"/>
      <c r="F11" s="424"/>
      <c r="G11" s="424"/>
      <c r="H11" s="424"/>
      <c r="I11" s="154"/>
      <c r="J11" s="154"/>
      <c r="K11" s="154"/>
      <c r="T11" s="68" t="s">
        <v>5741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20"/>
    </row>
    <row r="12" spans="1:37" ht="30" customHeight="1" x14ac:dyDescent="0.3">
      <c r="B12" s="68" t="s">
        <v>5771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3">
      <c r="B13" s="68" t="s">
        <v>5769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" customHeight="1" x14ac:dyDescent="0.3">
      <c r="L14" s="1"/>
      <c r="M14" s="363"/>
      <c r="N14" s="1"/>
      <c r="V14" s="421" t="s">
        <v>186</v>
      </c>
      <c r="W14" s="422"/>
      <c r="X14" s="422"/>
      <c r="Y14" s="423"/>
      <c r="AA14"/>
      <c r="AB14"/>
      <c r="AC14"/>
      <c r="AD14"/>
    </row>
    <row r="15" spans="1:37" s="46" customFormat="1" ht="53.25" customHeight="1" x14ac:dyDescent="0.3">
      <c r="A15" s="159"/>
      <c r="B15" s="74" t="s">
        <v>178</v>
      </c>
      <c r="C15" s="74" t="s">
        <v>179</v>
      </c>
      <c r="D15" s="74" t="s">
        <v>46</v>
      </c>
      <c r="E15" s="74" t="s">
        <v>5744</v>
      </c>
      <c r="F15" s="74" t="s">
        <v>6192</v>
      </c>
      <c r="G15" s="74" t="s">
        <v>34</v>
      </c>
      <c r="H15" s="74" t="s">
        <v>6195</v>
      </c>
      <c r="I15" s="74" t="s">
        <v>180</v>
      </c>
      <c r="J15" s="74" t="s">
        <v>6176</v>
      </c>
      <c r="K15" s="74" t="s">
        <v>6175</v>
      </c>
      <c r="L15" s="74" t="s">
        <v>5772</v>
      </c>
      <c r="M15" s="74" t="s">
        <v>6173</v>
      </c>
      <c r="N15" s="74" t="s">
        <v>5773</v>
      </c>
      <c r="O15" s="74" t="s">
        <v>5745</v>
      </c>
      <c r="P15" s="74" t="s">
        <v>6061</v>
      </c>
      <c r="Q15" s="74" t="s">
        <v>6058</v>
      </c>
      <c r="R15" s="74" t="s">
        <v>6059</v>
      </c>
      <c r="S15" s="74" t="s">
        <v>6060</v>
      </c>
      <c r="T15" s="74" t="s">
        <v>6182</v>
      </c>
      <c r="U15" s="74" t="s">
        <v>6183</v>
      </c>
      <c r="V15" s="74" t="s">
        <v>187</v>
      </c>
      <c r="W15" s="74" t="s">
        <v>192</v>
      </c>
      <c r="X15" s="74" t="s">
        <v>5763</v>
      </c>
      <c r="Y15" s="74" t="s">
        <v>189</v>
      </c>
      <c r="Z15" s="45"/>
      <c r="AA15" s="74" t="s">
        <v>6080</v>
      </c>
      <c r="AB15" s="74" t="s">
        <v>5874</v>
      </c>
      <c r="AC15" s="74" t="s">
        <v>5775</v>
      </c>
      <c r="AD15" s="74" t="s">
        <v>5774</v>
      </c>
      <c r="AE15" s="45"/>
    </row>
    <row r="16" spans="1:37" s="84" customFormat="1" ht="20.100000000000001" customHeight="1" x14ac:dyDescent="0.3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5869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3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5869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3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5869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3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5869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3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5869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3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5869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3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5869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3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5869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3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5869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3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5869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3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5869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3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5869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3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5869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3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5869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3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5869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3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5869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3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5869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3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5869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3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5869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3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5869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3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5869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3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5869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3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5869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3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5869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3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5869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3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5869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3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5869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3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5869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3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5869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3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5869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3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5869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3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5869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3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5869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3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5869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3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5869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3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5869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3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5869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3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5869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3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5869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3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5869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3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5869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3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5869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3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5869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3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5869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3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5869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3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5869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3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5869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3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5869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3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5869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3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5869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3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5869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3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5869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3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5869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3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5869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3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5869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3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5869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3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5869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3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5869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3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5869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3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5869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3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5869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3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5869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3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5869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3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5869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3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5869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3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5869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3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5869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3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5869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3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5869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3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5869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3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5869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3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5869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3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5869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3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5869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3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5869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3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5869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3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5869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3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5869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3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5869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3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5869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3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5869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3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5869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3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5869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3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5869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3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5869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3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5869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3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5869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3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5869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3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5869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3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5869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3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5869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3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5869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3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5869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3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5869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3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5869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3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5869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3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5869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3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5869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3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5869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3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5869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09375" defaultRowHeight="14.4" x14ac:dyDescent="0.3"/>
  <cols>
    <col min="1" max="1" width="5.6640625" customWidth="1"/>
    <col min="2" max="3" width="25.6640625" customWidth="1"/>
    <col min="4" max="4" width="14.5546875" bestFit="1" customWidth="1"/>
    <col min="5" max="5" width="14.5546875" customWidth="1"/>
    <col min="6" max="6" width="25.6640625" customWidth="1"/>
    <col min="7" max="7" width="35.44140625" bestFit="1" customWidth="1"/>
    <col min="8" max="10" width="20.6640625" customWidth="1"/>
    <col min="11" max="14" width="10.6640625" customWidth="1"/>
    <col min="15" max="15" width="15.44140625" customWidth="1"/>
    <col min="16" max="16" width="5.6640625" customWidth="1"/>
    <col min="17" max="19" width="15.6640625" customWidth="1"/>
    <col min="20" max="20" width="14.44140625" customWidth="1"/>
    <col min="21" max="21" width="13.88671875" bestFit="1" customWidth="1"/>
    <col min="22" max="22" width="13.33203125" bestFit="1" customWidth="1"/>
    <col min="23" max="23" width="14.44140625" customWidth="1"/>
    <col min="24" max="24" width="12.6640625" bestFit="1" customWidth="1"/>
    <col min="25" max="27" width="14.44140625" customWidth="1"/>
    <col min="28" max="28" width="15.6640625" customWidth="1"/>
    <col min="29" max="33" width="13.109375" customWidth="1"/>
    <col min="34" max="34" width="12.5546875" customWidth="1"/>
    <col min="35" max="36" width="10.88671875" customWidth="1"/>
    <col min="37" max="37" width="15.33203125" customWidth="1"/>
    <col min="38" max="38" width="5.6640625" style="247" customWidth="1"/>
    <col min="39" max="16384" width="9.109375" style="28"/>
  </cols>
  <sheetData>
    <row r="1" spans="1:38" ht="20.100000000000001" customHeight="1" x14ac:dyDescent="0.3">
      <c r="R1" t="s">
        <v>6071</v>
      </c>
      <c r="S1">
        <f>VLOOKUP(Geral!C16,Aux_Lista!A:L,10,FALSE)</f>
        <v>10</v>
      </c>
    </row>
    <row r="2" spans="1:38" ht="20.100000000000001" customHeight="1" x14ac:dyDescent="0.3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R2" t="s">
        <v>6072</v>
      </c>
      <c r="S2">
        <f>VLOOKUP(Geral!C16,Aux_Lista!A:L,11,FALSE)</f>
        <v>10</v>
      </c>
    </row>
    <row r="3" spans="1:38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" x14ac:dyDescent="0.35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3">
      <c r="X6" s="317"/>
      <c r="Y6" s="317"/>
      <c r="Z6" s="317"/>
      <c r="AA6" s="317"/>
    </row>
    <row r="7" spans="1:38" ht="30" customHeight="1" x14ac:dyDescent="0.3">
      <c r="B7" s="68" t="s">
        <v>169</v>
      </c>
      <c r="C7" s="69">
        <f>Geral!C7</f>
        <v>0</v>
      </c>
      <c r="E7" s="424" t="str">
        <f>IF(C9="Método de Simulação","PREENCHER A ABA 'Opc_Simulação' PRIMEIRO!","")</f>
        <v/>
      </c>
      <c r="F7" s="424"/>
      <c r="G7" s="424"/>
      <c r="H7" s="424"/>
      <c r="I7" s="424"/>
      <c r="J7" s="424"/>
      <c r="K7" s="424"/>
      <c r="L7" s="424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3">
      <c r="B8" s="68" t="s">
        <v>120</v>
      </c>
      <c r="C8" s="69" t="str">
        <f>Geral!C10</f>
        <v>Projeto</v>
      </c>
      <c r="D8" s="13"/>
      <c r="E8" s="424"/>
      <c r="F8" s="424"/>
      <c r="G8" s="424"/>
      <c r="H8" s="424"/>
      <c r="I8" s="424"/>
      <c r="J8" s="424"/>
      <c r="K8" s="424"/>
      <c r="L8" s="424"/>
      <c r="X8" s="317"/>
      <c r="Y8" s="317"/>
      <c r="Z8" s="317"/>
      <c r="AA8" s="317"/>
    </row>
    <row r="9" spans="1:38" ht="30" customHeight="1" x14ac:dyDescent="0.3">
      <c r="B9" s="68" t="s">
        <v>5764</v>
      </c>
      <c r="C9" s="314" t="str">
        <f>Envoltória!C9</f>
        <v>Método Simplificado</v>
      </c>
      <c r="D9" s="13"/>
      <c r="E9" s="424"/>
      <c r="F9" s="424"/>
      <c r="G9" s="424"/>
      <c r="H9" s="424"/>
      <c r="I9" s="424"/>
      <c r="J9" s="424"/>
      <c r="K9" s="424"/>
      <c r="L9" s="424"/>
      <c r="X9" s="317"/>
      <c r="Y9" s="317"/>
      <c r="Z9" s="317"/>
      <c r="AA9" s="317"/>
    </row>
    <row r="10" spans="1:38" ht="30" customHeight="1" x14ac:dyDescent="0.3">
      <c r="B10" s="68" t="s">
        <v>5967</v>
      </c>
      <c r="C10" s="314">
        <f>((Envoltória!C10/Aux_Lista!B17)+(L23))</f>
        <v>0</v>
      </c>
      <c r="D10" s="13"/>
      <c r="E10" s="424"/>
      <c r="F10" s="424"/>
      <c r="G10" s="424"/>
      <c r="H10" s="424"/>
      <c r="I10" s="424"/>
      <c r="J10" s="424"/>
      <c r="K10" s="424"/>
      <c r="L10" s="424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5737</v>
      </c>
      <c r="AG10" s="139" t="s">
        <v>5738</v>
      </c>
      <c r="AH10" s="52"/>
      <c r="AI10" s="66" t="s">
        <v>5743</v>
      </c>
      <c r="AJ10" s="60"/>
      <c r="AK10" s="60"/>
    </row>
    <row r="11" spans="1:38" ht="30" customHeight="1" x14ac:dyDescent="0.3">
      <c r="B11" s="68" t="s">
        <v>5968</v>
      </c>
      <c r="C11" s="314" t="e">
        <f>IF(C9="Método de Simulação",Opc_Simulação!X12,C21+C22)</f>
        <v>#DIV/0!</v>
      </c>
      <c r="D11" s="13"/>
      <c r="E11" s="424"/>
      <c r="F11" s="424"/>
      <c r="G11" s="424"/>
      <c r="H11" s="424"/>
      <c r="I11" s="424"/>
      <c r="J11" s="424"/>
      <c r="K11" s="424"/>
      <c r="L11" s="424"/>
      <c r="X11" s="317"/>
      <c r="Y11" s="317"/>
      <c r="Z11" s="317"/>
      <c r="AA11" s="317"/>
      <c r="AB11" s="68" t="s">
        <v>5742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20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3">
      <c r="B12" s="68" t="s">
        <v>5790</v>
      </c>
      <c r="C12" s="183">
        <f>IF(ISERROR((C10-C11)/C10),0,(C10-C11)/C10)</f>
        <v>0</v>
      </c>
      <c r="D12" s="13"/>
      <c r="E12" s="424"/>
      <c r="F12" s="424"/>
      <c r="G12" s="424"/>
      <c r="H12" s="424"/>
      <c r="I12" s="424"/>
      <c r="J12" s="424"/>
      <c r="K12" s="424"/>
      <c r="L12" s="424"/>
      <c r="X12" s="317"/>
      <c r="Y12" s="317"/>
      <c r="Z12" s="317"/>
      <c r="AA12" s="317"/>
      <c r="AB12" s="68" t="s">
        <v>5741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20"/>
      <c r="AJ12" s="240"/>
      <c r="AK12" s="240"/>
    </row>
    <row r="13" spans="1:38" ht="30" customHeight="1" x14ac:dyDescent="0.3">
      <c r="B13" s="68" t="s">
        <v>5769</v>
      </c>
      <c r="C13" s="79" t="str">
        <f>AI11</f>
        <v>D</v>
      </c>
      <c r="D13" s="13"/>
      <c r="E13" s="424"/>
      <c r="F13" s="424"/>
      <c r="G13" s="424"/>
      <c r="H13" s="424"/>
      <c r="I13" s="424"/>
      <c r="J13" s="424"/>
      <c r="K13" s="424"/>
      <c r="L13" s="424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3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3">
      <c r="B15" s="68" t="s">
        <v>6063</v>
      </c>
      <c r="C15" s="324" t="s">
        <v>6081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3">
      <c r="B16" s="68" t="s">
        <v>6062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3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3">
      <c r="B18" s="68" t="s">
        <v>6100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3">
      <c r="B19" s="68" t="s">
        <v>6074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3">
      <c r="J20" s="427" t="s">
        <v>6101</v>
      </c>
      <c r="K20" s="427"/>
      <c r="L20" s="427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3">
      <c r="B21" s="68" t="s">
        <v>6065</v>
      </c>
      <c r="C21" s="315" t="e">
        <f>IF(C15="Naturalmente ventilada",0,
(SUMIFS(E:E,G:G,"Baixa capacidade (até 17.6kW)")/C18)+L23
)</f>
        <v>#DIV/0!</v>
      </c>
      <c r="J21" s="428"/>
      <c r="K21" s="428"/>
      <c r="L21" s="428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3">
      <c r="B22" s="68" t="s">
        <v>6066</v>
      </c>
      <c r="C22" s="319">
        <f>SUM(N:N)</f>
        <v>0</v>
      </c>
      <c r="I22" s="356"/>
      <c r="J22" s="425" t="s">
        <v>6099</v>
      </c>
      <c r="K22" s="426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3">
      <c r="B23" s="318" t="s">
        <v>6067</v>
      </c>
      <c r="C23" s="320" t="str">
        <f>IF(AK13=0,"Sim","Não")</f>
        <v>Sim</v>
      </c>
      <c r="J23" s="425" t="s">
        <v>6097</v>
      </c>
      <c r="K23" s="426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3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3">
      <c r="A25" s="321"/>
      <c r="B25" s="67" t="s">
        <v>6068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3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3">
      <c r="Q27" s="449" t="s">
        <v>63</v>
      </c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</row>
    <row r="28" spans="1:38" s="30" customFormat="1" ht="35.1" customHeight="1" x14ac:dyDescent="0.3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58" t="s">
        <v>6103</v>
      </c>
      <c r="L28" s="459"/>
      <c r="M28" s="451" t="s">
        <v>6102</v>
      </c>
      <c r="N28" s="451"/>
      <c r="O28" s="452"/>
      <c r="P28"/>
      <c r="Q28" s="445" t="s">
        <v>64</v>
      </c>
      <c r="R28" s="446"/>
      <c r="S28" s="453" t="s">
        <v>65</v>
      </c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55"/>
      <c r="AK28" s="242"/>
      <c r="AL28" s="332"/>
    </row>
    <row r="29" spans="1:38" s="31" customFormat="1" ht="15" customHeight="1" x14ac:dyDescent="0.3">
      <c r="A29" s="3"/>
      <c r="B29" s="429" t="s">
        <v>84</v>
      </c>
      <c r="C29" s="431" t="s">
        <v>179</v>
      </c>
      <c r="D29" s="431" t="s">
        <v>85</v>
      </c>
      <c r="E29" s="431" t="s">
        <v>6064</v>
      </c>
      <c r="F29" s="431" t="s">
        <v>6077</v>
      </c>
      <c r="G29" s="431" t="s">
        <v>6078</v>
      </c>
      <c r="H29" s="431" t="s">
        <v>6106</v>
      </c>
      <c r="I29" s="435" t="s">
        <v>6076</v>
      </c>
      <c r="J29" s="439" t="s">
        <v>6070</v>
      </c>
      <c r="K29" s="433" t="s">
        <v>6069</v>
      </c>
      <c r="L29" s="437" t="s">
        <v>6098</v>
      </c>
      <c r="M29" s="433" t="s">
        <v>6069</v>
      </c>
      <c r="N29" s="437" t="s">
        <v>6073</v>
      </c>
      <c r="O29" s="456" t="s">
        <v>6079</v>
      </c>
      <c r="P29"/>
      <c r="Q29" s="443" t="s">
        <v>5878</v>
      </c>
      <c r="R29" s="238"/>
      <c r="S29" s="443" t="s">
        <v>5879</v>
      </c>
      <c r="T29" s="441" t="s">
        <v>66</v>
      </c>
      <c r="U29" s="441" t="s">
        <v>67</v>
      </c>
      <c r="V29" s="441" t="s">
        <v>68</v>
      </c>
      <c r="W29" s="441" t="s">
        <v>69</v>
      </c>
      <c r="X29" s="441" t="s">
        <v>70</v>
      </c>
      <c r="Y29" s="441" t="s">
        <v>71</v>
      </c>
      <c r="Z29" s="441" t="s">
        <v>72</v>
      </c>
      <c r="AA29" s="441" t="s">
        <v>74</v>
      </c>
      <c r="AB29" s="441" t="s">
        <v>81</v>
      </c>
      <c r="AC29" s="441" t="s">
        <v>76</v>
      </c>
      <c r="AD29" s="441" t="s">
        <v>77</v>
      </c>
      <c r="AE29" s="460" t="s">
        <v>75</v>
      </c>
      <c r="AF29" s="460"/>
      <c r="AG29" s="460"/>
      <c r="AH29" s="441" t="s">
        <v>73</v>
      </c>
      <c r="AI29" s="441" t="s">
        <v>5878</v>
      </c>
      <c r="AJ29" s="245"/>
      <c r="AK29" s="447" t="s">
        <v>5874</v>
      </c>
      <c r="AL29" s="333"/>
    </row>
    <row r="30" spans="1:38" s="31" customFormat="1" ht="33.75" customHeight="1" x14ac:dyDescent="0.3">
      <c r="A30" s="3"/>
      <c r="B30" s="430"/>
      <c r="C30" s="432"/>
      <c r="D30" s="432"/>
      <c r="E30" s="432"/>
      <c r="F30" s="432"/>
      <c r="G30" s="432"/>
      <c r="H30" s="432"/>
      <c r="I30" s="436"/>
      <c r="J30" s="440"/>
      <c r="K30" s="434"/>
      <c r="L30" s="438"/>
      <c r="M30" s="434"/>
      <c r="N30" s="438"/>
      <c r="O30" s="457"/>
      <c r="P30"/>
      <c r="Q30" s="444"/>
      <c r="R30" s="239" t="s">
        <v>5877</v>
      </c>
      <c r="S30" s="444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246" t="s">
        <v>78</v>
      </c>
      <c r="AF30" s="246" t="s">
        <v>79</v>
      </c>
      <c r="AG30" s="246" t="s">
        <v>80</v>
      </c>
      <c r="AH30" s="442"/>
      <c r="AI30" s="442"/>
      <c r="AJ30" s="246" t="s">
        <v>5877</v>
      </c>
      <c r="AK30" s="448"/>
      <c r="AL30" s="333"/>
    </row>
    <row r="31" spans="1:38" s="32" customFormat="1" x14ac:dyDescent="0.3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3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3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3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3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3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3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3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3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3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3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3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3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3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3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3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3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3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3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3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3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3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3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3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3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3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3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3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3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3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3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3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3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3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3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3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3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3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3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3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3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3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3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3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3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3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3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3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3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3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3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3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3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3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3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3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3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3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3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3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3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3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3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3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3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3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3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3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3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3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3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3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3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3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3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3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3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3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3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3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3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3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3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3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3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3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3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3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3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3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3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3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3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3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3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3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3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3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3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3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abSelected="1" topLeftCell="A6" zoomScale="85" zoomScaleNormal="85" workbookViewId="0">
      <selection activeCell="C21" sqref="C21"/>
    </sheetView>
  </sheetViews>
  <sheetFormatPr defaultColWidth="9.109375" defaultRowHeight="14.4" x14ac:dyDescent="0.3"/>
  <cols>
    <col min="1" max="1" width="5.6640625" style="2" customWidth="1"/>
    <col min="2" max="3" width="25.6640625" style="61" customWidth="1"/>
    <col min="4" max="4" width="25.5546875" style="61" customWidth="1"/>
    <col min="5" max="5" width="12.33203125" style="61" customWidth="1"/>
    <col min="6" max="6" width="13" style="61" customWidth="1"/>
    <col min="7" max="8" width="17" style="61" customWidth="1"/>
    <col min="9" max="15" width="13.6640625" style="61" customWidth="1"/>
    <col min="16" max="19" width="10.6640625" style="61" customWidth="1"/>
    <col min="20" max="20" width="13.109375" style="2" bestFit="1" customWidth="1"/>
    <col min="21" max="21" width="12" style="2" bestFit="1" customWidth="1"/>
    <col min="22" max="23" width="10.6640625" style="61" customWidth="1"/>
    <col min="24" max="24" width="5.6640625" customWidth="1"/>
    <col min="25" max="25" width="5" style="28" customWidth="1"/>
    <col min="26" max="26" width="9.109375" style="162"/>
    <col min="27" max="29" width="25.6640625" style="61" customWidth="1"/>
    <col min="30" max="31" width="10.6640625" style="61" customWidth="1"/>
    <col min="32" max="36" width="19.5546875" style="61" customWidth="1"/>
    <col min="37" max="37" width="17.44140625" style="61" customWidth="1"/>
    <col min="38" max="38" width="20.6640625" style="61" customWidth="1"/>
    <col min="39" max="39" width="21" style="61" customWidth="1"/>
    <col min="40" max="40" width="14.33203125" style="61" customWidth="1"/>
    <col min="41" max="44" width="10.6640625" style="61" customWidth="1"/>
    <col min="45" max="46" width="12.109375" style="2" customWidth="1"/>
    <col min="47" max="48" width="13" style="61" customWidth="1"/>
    <col min="49" max="49" width="9.109375" style="61"/>
    <col min="50" max="16384" width="9.109375" style="28"/>
  </cols>
  <sheetData>
    <row r="1" spans="1:49" ht="20.100000000000001" customHeight="1" x14ac:dyDescent="0.3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3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3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" x14ac:dyDescent="0.35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5868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3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3">
      <c r="B7" s="68" t="s">
        <v>169</v>
      </c>
      <c r="C7" s="69">
        <f>Geral!C7</f>
        <v>0</v>
      </c>
      <c r="D7"/>
      <c r="F7" s="424" t="str">
        <f>IF(C9="Método de Simulação","PREENCHER A ABA 'Opc_Simulação' PRIMEIRO!","")</f>
        <v/>
      </c>
      <c r="G7" s="424"/>
      <c r="H7" s="424"/>
      <c r="I7" s="424"/>
      <c r="J7" s="424"/>
      <c r="K7" s="424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3">
      <c r="B8" s="68" t="s">
        <v>120</v>
      </c>
      <c r="C8" s="69" t="str">
        <f>Geral!C10</f>
        <v>Projeto</v>
      </c>
      <c r="D8"/>
      <c r="F8" s="424"/>
      <c r="G8" s="424"/>
      <c r="H8" s="424"/>
      <c r="I8" s="424"/>
      <c r="J8" s="424"/>
      <c r="K8" s="424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3">
      <c r="B9" s="68" t="s">
        <v>5764</v>
      </c>
      <c r="C9" s="70" t="s">
        <v>5497</v>
      </c>
      <c r="D9"/>
      <c r="E9" s="2"/>
      <c r="F9" s="424"/>
      <c r="G9" s="424"/>
      <c r="H9" s="424"/>
      <c r="I9" s="424"/>
      <c r="J9" s="424"/>
      <c r="K9" s="424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5737</v>
      </c>
      <c r="AT9" s="139" t="s">
        <v>5738</v>
      </c>
      <c r="AU9" s="52"/>
      <c r="AV9" s="66" t="s">
        <v>5743</v>
      </c>
      <c r="AW9"/>
    </row>
    <row r="10" spans="1:49" ht="30" customHeight="1" x14ac:dyDescent="0.3">
      <c r="B10" s="68" t="s">
        <v>5967</v>
      </c>
      <c r="C10" s="77">
        <f>IF(C9=B15,SUM(T24:T26),IF(C9="Método de Simulação",Opc_Simulação!AC12,SUM(AS24:AS73)))</f>
        <v>0</v>
      </c>
      <c r="D10"/>
      <c r="E10" s="2"/>
      <c r="F10" s="424"/>
      <c r="G10" s="424"/>
      <c r="H10" s="424"/>
      <c r="I10" s="424"/>
      <c r="J10" s="424"/>
      <c r="K10" s="424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5742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20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3">
      <c r="B11" s="68" t="s">
        <v>5968</v>
      </c>
      <c r="C11" s="77">
        <f>IF(C9=B15,SUM(U24:U26),IF(C9="Método de Simulação",Opc_Simulação!AA12,SUM(AT24:AT73)))</f>
        <v>0</v>
      </c>
      <c r="D11" s="55"/>
      <c r="E11"/>
      <c r="F11" s="424"/>
      <c r="G11" s="424"/>
      <c r="H11" s="424"/>
      <c r="I11" s="424"/>
      <c r="J11" s="424"/>
      <c r="K11" s="424"/>
      <c r="L11"/>
      <c r="M11"/>
      <c r="N11"/>
      <c r="O11"/>
      <c r="P11"/>
      <c r="Q11"/>
      <c r="R11"/>
      <c r="S11"/>
      <c r="V11"/>
      <c r="W11"/>
      <c r="AA11" s="68" t="s">
        <v>5776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5741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20"/>
      <c r="AW11"/>
    </row>
    <row r="12" spans="1:49" ht="30" customHeight="1" x14ac:dyDescent="0.3">
      <c r="B12" s="68" t="s">
        <v>5739</v>
      </c>
      <c r="C12" s="183">
        <f>IF(ISERROR((C10-C11)/C10),0,(C10-C11)/C10)</f>
        <v>0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5777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3">
      <c r="B13" s="68" t="s">
        <v>5769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5740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3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" customHeight="1" x14ac:dyDescent="0.3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6" x14ac:dyDescent="0.3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3">
      <c r="A17" s="60"/>
      <c r="B17" s="68" t="s">
        <v>5736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5737</v>
      </c>
      <c r="U17" s="139" t="s">
        <v>5738</v>
      </c>
      <c r="V17" s="52"/>
      <c r="W17" s="66" t="s">
        <v>5743</v>
      </c>
      <c r="X17" s="52"/>
      <c r="AA17" s="68" t="s">
        <v>5736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5737</v>
      </c>
      <c r="AT17" s="139" t="s">
        <v>5738</v>
      </c>
      <c r="AU17" s="52"/>
      <c r="AV17" s="66" t="s">
        <v>5743</v>
      </c>
      <c r="AW17"/>
    </row>
    <row r="18" spans="1:49" ht="30" customHeight="1" x14ac:dyDescent="0.3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5742</v>
      </c>
      <c r="Q18" s="78" t="s">
        <v>12</v>
      </c>
      <c r="R18" s="78">
        <f>3*C21</f>
        <v>0</v>
      </c>
      <c r="S18" s="78">
        <f>2*C21</f>
        <v>0</v>
      </c>
      <c r="T18" s="78">
        <f>C21</f>
        <v>0</v>
      </c>
      <c r="U18" s="78">
        <f>T19</f>
        <v>0</v>
      </c>
      <c r="V18" s="52"/>
      <c r="W18" s="420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5742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20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3">
      <c r="A19" s="60"/>
      <c r="B19" s="68" t="s">
        <v>5870</v>
      </c>
      <c r="C19" s="79">
        <f>IF(C9=B15,SUM(V24:V26),0)</f>
        <v>0</v>
      </c>
      <c r="E19" s="52"/>
      <c r="F19"/>
      <c r="G19"/>
      <c r="H19"/>
      <c r="I19"/>
      <c r="J19"/>
      <c r="K19"/>
      <c r="L19"/>
      <c r="M19"/>
      <c r="N19"/>
      <c r="O19"/>
      <c r="P19" s="68" t="s">
        <v>5741</v>
      </c>
      <c r="Q19" s="78">
        <f>3*C21</f>
        <v>0</v>
      </c>
      <c r="R19" s="78">
        <f>S18</f>
        <v>0</v>
      </c>
      <c r="S19" s="78">
        <f>C21</f>
        <v>0</v>
      </c>
      <c r="T19" s="78">
        <v>0</v>
      </c>
      <c r="U19" s="78" t="s">
        <v>12</v>
      </c>
      <c r="V19"/>
      <c r="W19" s="420"/>
      <c r="X19" s="52"/>
      <c r="AA19" s="68" t="s">
        <v>5870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5741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20"/>
      <c r="AW19"/>
    </row>
    <row r="20" spans="1:49" ht="30" customHeight="1" x14ac:dyDescent="0.3">
      <c r="A20" s="60"/>
      <c r="B20" s="68" t="s">
        <v>5871</v>
      </c>
      <c r="C20" s="79">
        <f>IF(C9=B15,SUM(W24:W26),0)</f>
        <v>0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3">
      <c r="A21" s="60"/>
      <c r="B21" s="68" t="s">
        <v>5740</v>
      </c>
      <c r="C21" s="414"/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5740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" customHeight="1" x14ac:dyDescent="0.3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1" t="s">
        <v>63</v>
      </c>
      <c r="Q22" s="463"/>
      <c r="R22" s="463"/>
      <c r="S22" s="463"/>
      <c r="T22" s="461" t="s">
        <v>5499</v>
      </c>
      <c r="U22" s="462"/>
      <c r="V22" s="461" t="s">
        <v>5501</v>
      </c>
      <c r="W22" s="462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1" t="s">
        <v>63</v>
      </c>
      <c r="AP22" s="463"/>
      <c r="AQ22" s="463"/>
      <c r="AR22" s="462"/>
      <c r="AS22" s="461" t="s">
        <v>5499</v>
      </c>
      <c r="AT22" s="462"/>
      <c r="AU22" s="461" t="s">
        <v>5501</v>
      </c>
      <c r="AV22" s="462"/>
      <c r="AW22" s="38"/>
    </row>
    <row r="23" spans="1:49" s="33" customFormat="1" ht="82.8" x14ac:dyDescent="0.3">
      <c r="A23" s="17"/>
      <c r="B23" s="125" t="s">
        <v>82</v>
      </c>
      <c r="C23" s="124" t="s">
        <v>83</v>
      </c>
      <c r="D23" s="124" t="s">
        <v>5778</v>
      </c>
      <c r="E23" s="124" t="s">
        <v>5495</v>
      </c>
      <c r="F23" s="124" t="s">
        <v>5496</v>
      </c>
      <c r="G23" s="95" t="s">
        <v>5780</v>
      </c>
      <c r="H23" s="95" t="s">
        <v>5779</v>
      </c>
      <c r="I23" s="124" t="s">
        <v>5766</v>
      </c>
      <c r="J23" s="124" t="s">
        <v>5767</v>
      </c>
      <c r="K23" s="124" t="s">
        <v>5768</v>
      </c>
      <c r="L23" s="124" t="s">
        <v>5494</v>
      </c>
      <c r="M23" s="124" t="s">
        <v>5765</v>
      </c>
      <c r="N23" s="124" t="s">
        <v>5500</v>
      </c>
      <c r="O23" s="124" t="s">
        <v>5502</v>
      </c>
      <c r="P23" s="94" t="s">
        <v>5509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5872</v>
      </c>
      <c r="W23" s="96" t="s">
        <v>5873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5780</v>
      </c>
      <c r="AG23" s="95" t="s">
        <v>5779</v>
      </c>
      <c r="AH23" s="95" t="s">
        <v>5766</v>
      </c>
      <c r="AI23" s="95" t="s">
        <v>5767</v>
      </c>
      <c r="AJ23" s="95" t="s">
        <v>5768</v>
      </c>
      <c r="AK23" s="95" t="s">
        <v>5494</v>
      </c>
      <c r="AL23" s="95" t="s">
        <v>5765</v>
      </c>
      <c r="AM23" s="95" t="s">
        <v>5500</v>
      </c>
      <c r="AN23" s="95" t="s">
        <v>5502</v>
      </c>
      <c r="AO23" s="94" t="s">
        <v>5509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5872</v>
      </c>
      <c r="AV23" s="96" t="s">
        <v>5873</v>
      </c>
      <c r="AW23" s="38"/>
    </row>
    <row r="24" spans="1:49" s="32" customFormat="1" ht="30" customHeight="1" x14ac:dyDescent="0.3">
      <c r="A24" s="2"/>
      <c r="B24" s="126"/>
      <c r="C24" s="127"/>
      <c r="D24" s="128"/>
      <c r="E24" s="129">
        <f>IFERROR(VLOOKUP($C$17,Aux_Lista!A:K,10,FALSE),"")</f>
        <v>10</v>
      </c>
      <c r="F24" s="129">
        <f>IFERROR(VLOOKUP($C$17,Aux_Lista!A:L,11,FALSE),"")</f>
        <v>10</v>
      </c>
      <c r="G24" s="129" t="str">
        <f>IFERROR(VLOOKUP(D24,Aux_Lista!AI:AK,3,FALSE),"")</f>
        <v/>
      </c>
      <c r="H24" s="129" t="str">
        <f>IFERROR(VLOOKUP(D24,Aux_Lista!$AI:$AK,2,FALSE),"")</f>
        <v/>
      </c>
      <c r="I24" s="130"/>
      <c r="J24" s="130"/>
      <c r="K24" s="130"/>
      <c r="L24" s="131"/>
      <c r="M24" s="129">
        <f>IFERROR(I24*L24+J24+K24,"")</f>
        <v>0</v>
      </c>
      <c r="N24" s="132" t="str">
        <f>IFERROR(M24/C24,"")</f>
        <v/>
      </c>
      <c r="O24" s="133"/>
      <c r="P24" s="113"/>
      <c r="Q24" s="110"/>
      <c r="R24" s="110"/>
      <c r="S24" s="110"/>
      <c r="T24" s="118" t="str">
        <f>IF(ISERROR((C24*E24*F24*G24)/1000),"",(C24*E24*F24*G24)/1000)</f>
        <v/>
      </c>
      <c r="U24" s="119" t="str">
        <f>IF(ISERROR((C24*E24*F24*N24)/1000),"",(C24*E24*F24*N24)/1000)</f>
        <v/>
      </c>
      <c r="V24" s="118" t="str">
        <f>IFERROR(G24*C24*E24*F24/1000,"")</f>
        <v/>
      </c>
      <c r="W24" s="119" t="str">
        <f>IFERROR(H24*C24*E24*F24/1000,"")</f>
        <v/>
      </c>
      <c r="X24" s="1"/>
      <c r="Z24" s="162">
        <v>1</v>
      </c>
      <c r="AA24" s="97"/>
      <c r="AB24" s="98"/>
      <c r="AC24" s="140"/>
      <c r="AD24" s="99">
        <f>VLOOKUP($AB$17,Aux_Lista!A:K,10,FALSE)</f>
        <v>10</v>
      </c>
      <c r="AE24" s="99">
        <f>VLOOKUP($AB$17,Aux_Lista!A:L,11,FALSE)</f>
        <v>10</v>
      </c>
      <c r="AF24" s="142"/>
      <c r="AG24" s="142"/>
      <c r="AH24" s="100"/>
      <c r="AI24" s="100"/>
      <c r="AJ24" s="100"/>
      <c r="AK24" s="101"/>
      <c r="AL24" s="99">
        <f>AK24*AH24+AI24+AJ24</f>
        <v>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0</v>
      </c>
      <c r="AT24" s="119">
        <f>IF(ISERROR((AB24*AD24*AE24*AM24)/1000),"",(AB24*AD24*AE24*AM24)/1000)</f>
        <v>0</v>
      </c>
      <c r="AU24" s="118">
        <f>IFERROR(AF24*AB24*AD24*AE24/1000,"")</f>
        <v>0</v>
      </c>
      <c r="AV24" s="119">
        <f>IFERROR(AG24*AB24*AD24*AE24/1000,"")</f>
        <v>0</v>
      </c>
      <c r="AW24" s="64"/>
    </row>
    <row r="25" spans="1:49" ht="30" customHeight="1" x14ac:dyDescent="0.3">
      <c r="B25" s="126"/>
      <c r="C25" s="127"/>
      <c r="D25" s="128"/>
      <c r="E25" s="129">
        <f>IFERROR(VLOOKUP($C$17,Aux_Lista!A:K,10,FALSE),"")</f>
        <v>10</v>
      </c>
      <c r="F25" s="129">
        <f>IFERROR(VLOOKUP($C$17,Aux_Lista!A:L,11,FALSE),"")</f>
        <v>10</v>
      </c>
      <c r="G25" s="129" t="str">
        <f>IFERROR(VLOOKUP(D25,Aux_Lista!AI:AK,3,FALSE),"")</f>
        <v/>
      </c>
      <c r="H25" s="129" t="str">
        <f>IFERROR(VLOOKUP(D25,Aux_Lista!$AI:$AK,2,FALSE),"")</f>
        <v/>
      </c>
      <c r="I25" s="130"/>
      <c r="J25" s="130"/>
      <c r="K25" s="130"/>
      <c r="L25" s="131"/>
      <c r="M25" s="129">
        <f t="shared" ref="M25:M26" si="0">IFERROR(I25*L25+J25+K25,"")</f>
        <v>0</v>
      </c>
      <c r="N25" s="132" t="str">
        <f t="shared" ref="N25:N26" si="1">IFERROR(M25/C25,"")</f>
        <v/>
      </c>
      <c r="O25" s="133"/>
      <c r="P25" s="113"/>
      <c r="Q25" s="110"/>
      <c r="R25" s="110"/>
      <c r="S25" s="110"/>
      <c r="T25" s="120" t="str">
        <f>IF(ISERROR((C25*E25*F25*G25)/1000),"",(C25*E25*F25*G25)/1000)</f>
        <v/>
      </c>
      <c r="U25" s="121" t="str">
        <f>IF(ISERROR((C25*E25*F25*N25)/1000),"",(C25*E25*F25*N25)/1000)</f>
        <v/>
      </c>
      <c r="V25" s="118" t="str">
        <f t="shared" ref="V25:V26" si="2">IFERROR(G25*C25*E25*F25/1000,"")</f>
        <v/>
      </c>
      <c r="W25" s="119" t="str">
        <f t="shared" ref="W25:W26" si="3">IFERROR(H25*C25*E25*F25/1000,"")</f>
        <v/>
      </c>
      <c r="Z25" s="162">
        <v>2</v>
      </c>
      <c r="AA25" s="88"/>
      <c r="AB25" s="105"/>
      <c r="AC25" s="141"/>
      <c r="AD25" s="106">
        <f>VLOOKUP($AB$17,Aux_Lista!A:K,10,FALSE)</f>
        <v>10</v>
      </c>
      <c r="AE25" s="106">
        <f>VLOOKUP($AB$17,Aux_Lista!A:L,11,FALSE)</f>
        <v>10</v>
      </c>
      <c r="AF25" s="143"/>
      <c r="AG25" s="143"/>
      <c r="AH25" s="107"/>
      <c r="AI25" s="107"/>
      <c r="AJ25" s="107"/>
      <c r="AK25" s="108"/>
      <c r="AL25" s="106">
        <f t="shared" ref="AL25:AL73" si="4">AK25*AH25+AI25+AJ25</f>
        <v>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0</v>
      </c>
      <c r="AT25" s="121">
        <f t="shared" ref="AT25:AT73" si="6">IF(ISERROR((AB25*AD25*AE25*AM25)/1000),"",(AB25*AD25*AE25*AM25)/1000)</f>
        <v>0</v>
      </c>
      <c r="AU25" s="118">
        <f t="shared" ref="AU25:AU73" si="7">IFERROR(AF25*AB25*AD25*AE25/1000,"")</f>
        <v>0</v>
      </c>
      <c r="AV25" s="119">
        <f t="shared" ref="AV25:AV73" si="8">IFERROR(AG25*AB25*AD25*AE25/1000,"")</f>
        <v>0</v>
      </c>
      <c r="AW25" s="64"/>
    </row>
    <row r="26" spans="1:49" ht="30" customHeight="1" x14ac:dyDescent="0.3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/>
      <c r="AB26" s="105"/>
      <c r="AC26" s="105"/>
      <c r="AD26" s="106">
        <f>VLOOKUP($AB$17,Aux_Lista!A:K,10,FALSE)</f>
        <v>10</v>
      </c>
      <c r="AE26" s="106">
        <f>VLOOKUP($AB$17,Aux_Lista!A:L,11,FALSE)</f>
        <v>10</v>
      </c>
      <c r="AF26" s="143"/>
      <c r="AG26" s="143"/>
      <c r="AH26" s="107"/>
      <c r="AI26" s="107"/>
      <c r="AJ26" s="107"/>
      <c r="AK26" s="108"/>
      <c r="AL26" s="106">
        <f t="shared" si="4"/>
        <v>0</v>
      </c>
      <c r="AM26" s="109">
        <v>10</v>
      </c>
      <c r="AN26" s="89"/>
      <c r="AO26" s="113"/>
      <c r="AP26" s="110"/>
      <c r="AQ26" s="110"/>
      <c r="AR26" s="114"/>
      <c r="AS26" s="120">
        <f t="shared" si="5"/>
        <v>0</v>
      </c>
      <c r="AT26" s="121">
        <f t="shared" si="6"/>
        <v>0</v>
      </c>
      <c r="AU26" s="118">
        <f t="shared" si="7"/>
        <v>0</v>
      </c>
      <c r="AV26" s="119">
        <f t="shared" si="8"/>
        <v>0</v>
      </c>
      <c r="AW26" s="64"/>
    </row>
    <row r="27" spans="1:49" ht="30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>
        <v>10</v>
      </c>
      <c r="AN27" s="89"/>
      <c r="AO27" s="113"/>
      <c r="AP27" s="110"/>
      <c r="AQ27" s="110"/>
      <c r="AR27" s="114"/>
      <c r="AS27" s="120">
        <f t="shared" si="5"/>
        <v>0</v>
      </c>
      <c r="AT27" s="121">
        <f t="shared" si="6"/>
        <v>0</v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>
        <v>10</v>
      </c>
      <c r="AN28" s="89"/>
      <c r="AO28" s="113"/>
      <c r="AP28" s="110"/>
      <c r="AQ28" s="110"/>
      <c r="AR28" s="114"/>
      <c r="AS28" s="120">
        <f t="shared" si="5"/>
        <v>0</v>
      </c>
      <c r="AT28" s="121">
        <f t="shared" si="6"/>
        <v>0</v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>
        <v>10</v>
      </c>
      <c r="AN29" s="89"/>
      <c r="AO29" s="113"/>
      <c r="AP29" s="110"/>
      <c r="AQ29" s="110"/>
      <c r="AR29" s="114"/>
      <c r="AS29" s="120">
        <f t="shared" si="5"/>
        <v>0</v>
      </c>
      <c r="AT29" s="121">
        <f t="shared" si="6"/>
        <v>0</v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>
        <v>10</v>
      </c>
      <c r="AN30" s="89"/>
      <c r="AO30" s="113"/>
      <c r="AP30" s="110"/>
      <c r="AQ30" s="110"/>
      <c r="AR30" s="114"/>
      <c r="AS30" s="120">
        <f t="shared" si="5"/>
        <v>0</v>
      </c>
      <c r="AT30" s="121">
        <f t="shared" si="6"/>
        <v>0</v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>
        <v>10</v>
      </c>
      <c r="AN31" s="89"/>
      <c r="AO31" s="113"/>
      <c r="AP31" s="110"/>
      <c r="AQ31" s="110"/>
      <c r="AR31" s="114"/>
      <c r="AS31" s="120">
        <f t="shared" si="5"/>
        <v>0</v>
      </c>
      <c r="AT31" s="121">
        <f t="shared" si="6"/>
        <v>0</v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>
        <v>10</v>
      </c>
      <c r="AN32" s="89"/>
      <c r="AO32" s="113"/>
      <c r="AP32" s="110"/>
      <c r="AQ32" s="110"/>
      <c r="AR32" s="114"/>
      <c r="AS32" s="120">
        <f t="shared" si="5"/>
        <v>0</v>
      </c>
      <c r="AT32" s="121">
        <f t="shared" si="6"/>
        <v>0</v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>
        <v>10</v>
      </c>
      <c r="AN33" s="89"/>
      <c r="AO33" s="113"/>
      <c r="AP33" s="110"/>
      <c r="AQ33" s="110"/>
      <c r="AR33" s="114"/>
      <c r="AS33" s="120">
        <f t="shared" si="5"/>
        <v>0</v>
      </c>
      <c r="AT33" s="121">
        <f t="shared" si="6"/>
        <v>0</v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>
        <v>10</v>
      </c>
      <c r="AN34" s="89"/>
      <c r="AO34" s="113"/>
      <c r="AP34" s="110"/>
      <c r="AQ34" s="110"/>
      <c r="AR34" s="114"/>
      <c r="AS34" s="120">
        <f t="shared" si="5"/>
        <v>0</v>
      </c>
      <c r="AT34" s="121">
        <f t="shared" si="6"/>
        <v>0</v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>
        <v>10</v>
      </c>
      <c r="AN35" s="89"/>
      <c r="AO35" s="113"/>
      <c r="AP35" s="110"/>
      <c r="AQ35" s="110"/>
      <c r="AR35" s="114"/>
      <c r="AS35" s="120">
        <f t="shared" si="5"/>
        <v>0</v>
      </c>
      <c r="AT35" s="121">
        <f t="shared" si="6"/>
        <v>0</v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>
        <v>10</v>
      </c>
      <c r="AN36" s="89"/>
      <c r="AO36" s="113"/>
      <c r="AP36" s="110"/>
      <c r="AQ36" s="110"/>
      <c r="AR36" s="114"/>
      <c r="AS36" s="120">
        <f t="shared" si="5"/>
        <v>0</v>
      </c>
      <c r="AT36" s="121">
        <f t="shared" si="6"/>
        <v>0</v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>
        <v>10</v>
      </c>
      <c r="AN37" s="89"/>
      <c r="AO37" s="113"/>
      <c r="AP37" s="110"/>
      <c r="AQ37" s="110"/>
      <c r="AR37" s="114"/>
      <c r="AS37" s="120">
        <f t="shared" si="5"/>
        <v>0</v>
      </c>
      <c r="AT37" s="121">
        <f t="shared" si="6"/>
        <v>0</v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>
        <v>10</v>
      </c>
      <c r="AN38" s="89"/>
      <c r="AO38" s="113"/>
      <c r="AP38" s="110"/>
      <c r="AQ38" s="110"/>
      <c r="AR38" s="114"/>
      <c r="AS38" s="120">
        <f t="shared" si="5"/>
        <v>0</v>
      </c>
      <c r="AT38" s="121">
        <f t="shared" si="6"/>
        <v>0</v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>
        <v>10</v>
      </c>
      <c r="AN39" s="89"/>
      <c r="AO39" s="113"/>
      <c r="AP39" s="110"/>
      <c r="AQ39" s="110"/>
      <c r="AR39" s="114"/>
      <c r="AS39" s="120">
        <f t="shared" si="5"/>
        <v>0</v>
      </c>
      <c r="AT39" s="121">
        <f t="shared" si="6"/>
        <v>0</v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>
        <v>10</v>
      </c>
      <c r="AN40" s="89"/>
      <c r="AO40" s="113"/>
      <c r="AP40" s="110"/>
      <c r="AQ40" s="110"/>
      <c r="AR40" s="114"/>
      <c r="AS40" s="120">
        <f t="shared" si="5"/>
        <v>0</v>
      </c>
      <c r="AT40" s="121">
        <f t="shared" si="6"/>
        <v>0</v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>
        <v>10</v>
      </c>
      <c r="AN41" s="89"/>
      <c r="AO41" s="113"/>
      <c r="AP41" s="110"/>
      <c r="AQ41" s="110"/>
      <c r="AR41" s="114"/>
      <c r="AS41" s="120">
        <f t="shared" si="5"/>
        <v>0</v>
      </c>
      <c r="AT41" s="121">
        <f t="shared" si="6"/>
        <v>0</v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>
        <v>10</v>
      </c>
      <c r="AN42" s="89"/>
      <c r="AO42" s="113"/>
      <c r="AP42" s="110"/>
      <c r="AQ42" s="110"/>
      <c r="AR42" s="114"/>
      <c r="AS42" s="120">
        <f t="shared" si="5"/>
        <v>0</v>
      </c>
      <c r="AT42" s="121">
        <f t="shared" si="6"/>
        <v>0</v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>
        <v>10</v>
      </c>
      <c r="AN43" s="89"/>
      <c r="AO43" s="113"/>
      <c r="AP43" s="110"/>
      <c r="AQ43" s="110"/>
      <c r="AR43" s="114"/>
      <c r="AS43" s="120">
        <f t="shared" si="5"/>
        <v>0</v>
      </c>
      <c r="AT43" s="121">
        <f t="shared" si="6"/>
        <v>0</v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>
        <v>10</v>
      </c>
      <c r="AN44" s="89"/>
      <c r="AO44" s="113"/>
      <c r="AP44" s="110"/>
      <c r="AQ44" s="110"/>
      <c r="AR44" s="114"/>
      <c r="AS44" s="120">
        <f t="shared" si="5"/>
        <v>0</v>
      </c>
      <c r="AT44" s="121">
        <f t="shared" si="6"/>
        <v>0</v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>
        <v>10</v>
      </c>
      <c r="AN45" s="89"/>
      <c r="AO45" s="113"/>
      <c r="AP45" s="110"/>
      <c r="AQ45" s="110"/>
      <c r="AR45" s="114"/>
      <c r="AS45" s="120">
        <f t="shared" si="5"/>
        <v>0</v>
      </c>
      <c r="AT45" s="121">
        <f t="shared" si="6"/>
        <v>0</v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>
        <v>10</v>
      </c>
      <c r="AN46" s="89"/>
      <c r="AO46" s="113"/>
      <c r="AP46" s="110"/>
      <c r="AQ46" s="110"/>
      <c r="AR46" s="114"/>
      <c r="AS46" s="120">
        <f t="shared" si="5"/>
        <v>0</v>
      </c>
      <c r="AT46" s="121">
        <f t="shared" si="6"/>
        <v>0</v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>
        <v>10</v>
      </c>
      <c r="AN47" s="89"/>
      <c r="AO47" s="113"/>
      <c r="AP47" s="110"/>
      <c r="AQ47" s="110"/>
      <c r="AR47" s="114"/>
      <c r="AS47" s="120">
        <f t="shared" si="5"/>
        <v>0</v>
      </c>
      <c r="AT47" s="121">
        <f t="shared" si="6"/>
        <v>0</v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>
        <v>10</v>
      </c>
      <c r="AN48" s="89"/>
      <c r="AO48" s="113"/>
      <c r="AP48" s="110"/>
      <c r="AQ48" s="110"/>
      <c r="AR48" s="114"/>
      <c r="AS48" s="120">
        <f t="shared" si="5"/>
        <v>0</v>
      </c>
      <c r="AT48" s="121">
        <f t="shared" si="6"/>
        <v>0</v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>
        <v>10</v>
      </c>
      <c r="AN49" s="89"/>
      <c r="AO49" s="113"/>
      <c r="AP49" s="110"/>
      <c r="AQ49" s="110"/>
      <c r="AR49" s="114"/>
      <c r="AS49" s="120">
        <f t="shared" si="5"/>
        <v>0</v>
      </c>
      <c r="AT49" s="121">
        <f t="shared" si="6"/>
        <v>0</v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>
        <v>10</v>
      </c>
      <c r="AN50" s="89"/>
      <c r="AO50" s="113"/>
      <c r="AP50" s="110"/>
      <c r="AQ50" s="110"/>
      <c r="AR50" s="114"/>
      <c r="AS50" s="120">
        <f t="shared" si="5"/>
        <v>0</v>
      </c>
      <c r="AT50" s="121">
        <f t="shared" si="6"/>
        <v>0</v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>
        <v>10</v>
      </c>
      <c r="AN51" s="89"/>
      <c r="AO51" s="113"/>
      <c r="AP51" s="110"/>
      <c r="AQ51" s="110"/>
      <c r="AR51" s="114"/>
      <c r="AS51" s="120">
        <f t="shared" si="5"/>
        <v>0</v>
      </c>
      <c r="AT51" s="121">
        <f t="shared" si="6"/>
        <v>0</v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>
        <v>10</v>
      </c>
      <c r="AN52" s="89"/>
      <c r="AO52" s="113"/>
      <c r="AP52" s="110"/>
      <c r="AQ52" s="110"/>
      <c r="AR52" s="114"/>
      <c r="AS52" s="120">
        <f t="shared" si="5"/>
        <v>0</v>
      </c>
      <c r="AT52" s="121">
        <f t="shared" si="6"/>
        <v>0</v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>
        <v>10</v>
      </c>
      <c r="AN53" s="89"/>
      <c r="AO53" s="113"/>
      <c r="AP53" s="110"/>
      <c r="AQ53" s="110"/>
      <c r="AR53" s="114"/>
      <c r="AS53" s="120">
        <f t="shared" si="5"/>
        <v>0</v>
      </c>
      <c r="AT53" s="121">
        <f t="shared" si="6"/>
        <v>0</v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>
        <v>10</v>
      </c>
      <c r="AN54" s="89"/>
      <c r="AO54" s="113"/>
      <c r="AP54" s="110"/>
      <c r="AQ54" s="110"/>
      <c r="AR54" s="114"/>
      <c r="AS54" s="120">
        <f t="shared" si="5"/>
        <v>0</v>
      </c>
      <c r="AT54" s="121">
        <f t="shared" si="6"/>
        <v>0</v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>
        <v>10</v>
      </c>
      <c r="AN55" s="89"/>
      <c r="AO55" s="113"/>
      <c r="AP55" s="110"/>
      <c r="AQ55" s="110"/>
      <c r="AR55" s="114"/>
      <c r="AS55" s="120">
        <f t="shared" si="5"/>
        <v>0</v>
      </c>
      <c r="AT55" s="121">
        <f t="shared" si="6"/>
        <v>0</v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>
        <v>10</v>
      </c>
      <c r="AN56" s="89"/>
      <c r="AO56" s="113"/>
      <c r="AP56" s="110"/>
      <c r="AQ56" s="110"/>
      <c r="AR56" s="114"/>
      <c r="AS56" s="120">
        <f t="shared" si="5"/>
        <v>0</v>
      </c>
      <c r="AT56" s="121">
        <f t="shared" si="6"/>
        <v>0</v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>
        <v>10</v>
      </c>
      <c r="AN57" s="89"/>
      <c r="AO57" s="113"/>
      <c r="AP57" s="110"/>
      <c r="AQ57" s="110"/>
      <c r="AR57" s="114"/>
      <c r="AS57" s="120">
        <f t="shared" si="5"/>
        <v>0</v>
      </c>
      <c r="AT57" s="121">
        <f t="shared" si="6"/>
        <v>0</v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>
        <v>10</v>
      </c>
      <c r="AN58" s="89"/>
      <c r="AO58" s="113"/>
      <c r="AP58" s="110"/>
      <c r="AQ58" s="110"/>
      <c r="AR58" s="114"/>
      <c r="AS58" s="120">
        <f t="shared" si="5"/>
        <v>0</v>
      </c>
      <c r="AT58" s="121">
        <f t="shared" si="6"/>
        <v>0</v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>
        <v>10</v>
      </c>
      <c r="AN59" s="89"/>
      <c r="AO59" s="113"/>
      <c r="AP59" s="110"/>
      <c r="AQ59" s="110"/>
      <c r="AR59" s="114"/>
      <c r="AS59" s="120">
        <f t="shared" si="5"/>
        <v>0</v>
      </c>
      <c r="AT59" s="121">
        <f t="shared" si="6"/>
        <v>0</v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>
        <v>10</v>
      </c>
      <c r="AN60" s="89"/>
      <c r="AO60" s="113"/>
      <c r="AP60" s="110"/>
      <c r="AQ60" s="110"/>
      <c r="AR60" s="114"/>
      <c r="AS60" s="120">
        <f t="shared" si="5"/>
        <v>0</v>
      </c>
      <c r="AT60" s="121">
        <f t="shared" si="6"/>
        <v>0</v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>
        <v>10</v>
      </c>
      <c r="AN61" s="89"/>
      <c r="AO61" s="113"/>
      <c r="AP61" s="110"/>
      <c r="AQ61" s="110"/>
      <c r="AR61" s="114"/>
      <c r="AS61" s="120">
        <f t="shared" si="5"/>
        <v>0</v>
      </c>
      <c r="AT61" s="121">
        <f t="shared" si="6"/>
        <v>0</v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>
        <v>10</v>
      </c>
      <c r="AN62" s="89"/>
      <c r="AO62" s="113"/>
      <c r="AP62" s="110"/>
      <c r="AQ62" s="110"/>
      <c r="AR62" s="114"/>
      <c r="AS62" s="120">
        <f t="shared" si="5"/>
        <v>0</v>
      </c>
      <c r="AT62" s="121">
        <f t="shared" si="6"/>
        <v>0</v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>
        <v>10</v>
      </c>
      <c r="AN63" s="89"/>
      <c r="AO63" s="113"/>
      <c r="AP63" s="110"/>
      <c r="AQ63" s="110"/>
      <c r="AR63" s="114"/>
      <c r="AS63" s="120">
        <f t="shared" si="5"/>
        <v>0</v>
      </c>
      <c r="AT63" s="121">
        <f t="shared" si="6"/>
        <v>0</v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>
        <v>10</v>
      </c>
      <c r="AN64" s="89"/>
      <c r="AO64" s="113"/>
      <c r="AP64" s="110"/>
      <c r="AQ64" s="110"/>
      <c r="AR64" s="114"/>
      <c r="AS64" s="120">
        <f t="shared" si="5"/>
        <v>0</v>
      </c>
      <c r="AT64" s="121">
        <f t="shared" si="6"/>
        <v>0</v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>
        <v>10</v>
      </c>
      <c r="AN65" s="89"/>
      <c r="AO65" s="113"/>
      <c r="AP65" s="110"/>
      <c r="AQ65" s="110"/>
      <c r="AR65" s="114"/>
      <c r="AS65" s="120">
        <f t="shared" si="5"/>
        <v>0</v>
      </c>
      <c r="AT65" s="121">
        <f t="shared" si="6"/>
        <v>0</v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>
        <v>10</v>
      </c>
      <c r="AN66" s="89"/>
      <c r="AO66" s="113"/>
      <c r="AP66" s="110"/>
      <c r="AQ66" s="110"/>
      <c r="AR66" s="114"/>
      <c r="AS66" s="120">
        <f t="shared" si="5"/>
        <v>0</v>
      </c>
      <c r="AT66" s="121">
        <f t="shared" si="6"/>
        <v>0</v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>
        <v>10</v>
      </c>
      <c r="AN67" s="89"/>
      <c r="AO67" s="113"/>
      <c r="AP67" s="110"/>
      <c r="AQ67" s="110"/>
      <c r="AR67" s="114"/>
      <c r="AS67" s="120">
        <f t="shared" si="5"/>
        <v>0</v>
      </c>
      <c r="AT67" s="121">
        <f t="shared" si="6"/>
        <v>0</v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>
        <v>10</v>
      </c>
      <c r="AN68" s="89"/>
      <c r="AO68" s="113"/>
      <c r="AP68" s="110"/>
      <c r="AQ68" s="110"/>
      <c r="AR68" s="114"/>
      <c r="AS68" s="120">
        <f t="shared" si="5"/>
        <v>0</v>
      </c>
      <c r="AT68" s="121">
        <f t="shared" si="6"/>
        <v>0</v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>
        <v>10</v>
      </c>
      <c r="AN69" s="89"/>
      <c r="AO69" s="113"/>
      <c r="AP69" s="110"/>
      <c r="AQ69" s="110"/>
      <c r="AR69" s="114"/>
      <c r="AS69" s="120">
        <f t="shared" si="5"/>
        <v>0</v>
      </c>
      <c r="AT69" s="121">
        <f t="shared" si="6"/>
        <v>0</v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>
        <v>10</v>
      </c>
      <c r="AN70" s="89"/>
      <c r="AO70" s="113"/>
      <c r="AP70" s="110"/>
      <c r="AQ70" s="110"/>
      <c r="AR70" s="114"/>
      <c r="AS70" s="120">
        <f t="shared" si="5"/>
        <v>0</v>
      </c>
      <c r="AT70" s="121">
        <f t="shared" si="6"/>
        <v>0</v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>
        <v>10</v>
      </c>
      <c r="AN71" s="89"/>
      <c r="AO71" s="113"/>
      <c r="AP71" s="110"/>
      <c r="AQ71" s="110"/>
      <c r="AR71" s="114"/>
      <c r="AS71" s="120">
        <f t="shared" si="5"/>
        <v>0</v>
      </c>
      <c r="AT71" s="121">
        <f t="shared" si="6"/>
        <v>0</v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>
        <v>10</v>
      </c>
      <c r="AN72" s="89"/>
      <c r="AO72" s="113"/>
      <c r="AP72" s="110"/>
      <c r="AQ72" s="110"/>
      <c r="AR72" s="114"/>
      <c r="AS72" s="120">
        <f t="shared" si="5"/>
        <v>0</v>
      </c>
      <c r="AT72" s="121">
        <f t="shared" si="6"/>
        <v>0</v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>
        <v>10</v>
      </c>
      <c r="AN73" s="89"/>
      <c r="AO73" s="115"/>
      <c r="AP73" s="116"/>
      <c r="AQ73" s="116"/>
      <c r="AR73" s="117"/>
      <c r="AS73" s="122">
        <f t="shared" si="5"/>
        <v>0</v>
      </c>
      <c r="AT73" s="123">
        <f t="shared" si="6"/>
        <v>0</v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3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09375" defaultRowHeight="14.4" x14ac:dyDescent="0.3"/>
  <cols>
    <col min="1" max="1" width="5.6640625" style="28" customWidth="1"/>
    <col min="2" max="3" width="25.6640625" style="28" customWidth="1"/>
    <col min="4" max="4" width="8.6640625" style="28" customWidth="1"/>
    <col min="5" max="5" width="34.6640625" style="28" bestFit="1" customWidth="1"/>
    <col min="6" max="6" width="15.44140625" style="28" customWidth="1"/>
    <col min="7" max="7" width="8.33203125" style="28" customWidth="1"/>
    <col min="8" max="8" width="10" style="28" customWidth="1"/>
    <col min="9" max="11" width="22.6640625" style="28" customWidth="1"/>
    <col min="12" max="14" width="8.6640625" style="28" customWidth="1"/>
    <col min="15" max="17" width="22.6640625" style="28" customWidth="1"/>
    <col min="18" max="18" width="8.6640625" style="28" customWidth="1"/>
    <col min="19" max="19" width="12.33203125" style="28" customWidth="1"/>
    <col min="20" max="22" width="17.33203125" style="28" customWidth="1"/>
    <col min="23" max="24" width="14" style="28" customWidth="1"/>
    <col min="25" max="25" width="13.33203125" style="28" bestFit="1" customWidth="1"/>
    <col min="26" max="27" width="13" style="28" customWidth="1"/>
    <col min="28" max="31" width="9.109375" style="28"/>
    <col min="32" max="32" width="17.88671875" style="28" customWidth="1"/>
    <col min="33" max="33" width="13.5546875" style="28" customWidth="1"/>
    <col min="34" max="34" width="12" style="28" bestFit="1" customWidth="1"/>
    <col min="35" max="35" width="10.5546875" style="28" customWidth="1"/>
    <col min="36" max="36" width="11.88671875" style="28" customWidth="1"/>
    <col min="37" max="37" width="22.6640625" style="28" customWidth="1"/>
    <col min="38" max="39" width="14.109375" style="28" customWidth="1"/>
    <col min="40" max="41" width="11.88671875" style="28" customWidth="1"/>
    <col min="42" max="42" width="5.6640625" style="28" customWidth="1"/>
    <col min="43" max="16384" width="9.109375" style="28"/>
  </cols>
  <sheetData>
    <row r="1" spans="1:42" ht="20.100000000000001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3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" x14ac:dyDescent="0.35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3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3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3">
      <c r="A9"/>
      <c r="B9" s="68" t="s">
        <v>5781</v>
      </c>
      <c r="C9" s="70" t="s">
        <v>6089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3">
      <c r="A10"/>
      <c r="B10" s="68" t="s">
        <v>5967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5737</v>
      </c>
      <c r="AB10" s="139" t="s">
        <v>5738</v>
      </c>
      <c r="AC10" s="52"/>
      <c r="AD10" s="66" t="s">
        <v>5743</v>
      </c>
      <c r="AE10"/>
    </row>
    <row r="11" spans="1:42" ht="30" customHeight="1" x14ac:dyDescent="0.3">
      <c r="A11"/>
      <c r="B11" s="68" t="s">
        <v>5968</v>
      </c>
      <c r="C11" s="314">
        <f>U27</f>
        <v>19145.021877818479</v>
      </c>
      <c r="D11"/>
      <c r="E11" s="12" t="s">
        <v>6082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5742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20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3">
      <c r="A12"/>
      <c r="B12" s="68" t="s">
        <v>5782</v>
      </c>
      <c r="C12" s="191">
        <f>IF(ISERROR((C10-C11)/C10),0,(C10-C11)/C10)</f>
        <v>0.17791855864388076</v>
      </c>
      <c r="D12"/>
      <c r="E12" s="68" t="s">
        <v>6083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5741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20"/>
      <c r="AE12"/>
    </row>
    <row r="13" spans="1:42" ht="30" customHeight="1" x14ac:dyDescent="0.3">
      <c r="A13"/>
      <c r="B13" s="68" t="s">
        <v>5769</v>
      </c>
      <c r="C13" s="183" t="str">
        <f>AD11</f>
        <v>B</v>
      </c>
      <c r="D13"/>
      <c r="E13" s="68" t="s">
        <v>5748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3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3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/>
      <c r="B17" s="44"/>
      <c r="C17" s="44"/>
      <c r="D17" s="464"/>
      <c r="E17" s="464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" customHeight="1" x14ac:dyDescent="0.3">
      <c r="A18"/>
      <c r="B18" s="68" t="s">
        <v>5995</v>
      </c>
      <c r="C18" s="325">
        <f>IF(ISERROR(VLOOKUP(C16,Aux_TBS!A:R,17,FALSE)),"Escolha uma cidade Representativa na lista ao lado:",VLOOKUP(C16,Aux_TBS!A:R,18,FALSE))</f>
        <v>20.931891695000001</v>
      </c>
      <c r="D18" s="480"/>
      <c r="E18" s="480"/>
      <c r="F18" s="465" t="str">
        <f>IF(ISERROR(VLOOKUP(C16,Aux_TBS!A:R,17,FALSE)),"Dica: Escreva a cidade vírgula o estado, exemplo: 'Florianópolis, SC':","")</f>
        <v/>
      </c>
      <c r="G18" s="465"/>
      <c r="H18" s="465"/>
      <c r="I18" s="465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3">
      <c r="A19"/>
      <c r="B19"/>
      <c r="C19" s="2"/>
      <c r="D19" s="2"/>
      <c r="E19" s="2"/>
      <c r="F19" s="2"/>
      <c r="G19" s="2"/>
      <c r="H19" s="285"/>
      <c r="I19" s="469" t="s">
        <v>6033</v>
      </c>
      <c r="J19" s="469"/>
      <c r="K19" s="469"/>
      <c r="L19" s="286"/>
      <c r="M19" s="2"/>
      <c r="N19" s="285"/>
      <c r="O19" s="469" t="s">
        <v>6034</v>
      </c>
      <c r="P19" s="469"/>
      <c r="Q19" s="469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3">
      <c r="A20"/>
      <c r="B20" s="12" t="s">
        <v>6019</v>
      </c>
      <c r="C20" s="2"/>
      <c r="D20" s="2"/>
      <c r="E20" s="12" t="s">
        <v>6009</v>
      </c>
      <c r="F20" s="2"/>
      <c r="G20" s="2"/>
      <c r="H20" s="287"/>
      <c r="I20" s="12" t="s">
        <v>6031</v>
      </c>
      <c r="J20" s="2"/>
      <c r="K20" s="2"/>
      <c r="L20" s="288"/>
      <c r="M20" s="2"/>
      <c r="N20" s="287"/>
      <c r="O20" s="12" t="s">
        <v>6031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3">
      <c r="A21"/>
      <c r="B21" s="260" t="s">
        <v>6012</v>
      </c>
      <c r="C21" s="257">
        <v>25</v>
      </c>
      <c r="D21" s="2"/>
      <c r="E21" s="260" t="s">
        <v>6051</v>
      </c>
      <c r="F21" s="72" t="s">
        <v>6052</v>
      </c>
      <c r="G21" s="2"/>
      <c r="H21" s="287"/>
      <c r="I21" s="470" t="s">
        <v>6030</v>
      </c>
      <c r="J21" s="276" t="s">
        <v>6021</v>
      </c>
      <c r="K21" s="277">
        <v>2.5000000000000001E-2</v>
      </c>
      <c r="L21" s="288"/>
      <c r="M21" s="2"/>
      <c r="N21" s="287"/>
      <c r="O21" s="470" t="s">
        <v>6030</v>
      </c>
      <c r="P21" s="276" t="s">
        <v>6021</v>
      </c>
      <c r="Q21" s="292">
        <v>0.03</v>
      </c>
      <c r="R21" s="288"/>
      <c r="S21" s="2"/>
      <c r="T21" s="466" t="s">
        <v>6045</v>
      </c>
      <c r="U21" s="467"/>
      <c r="V21" s="468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3">
      <c r="A22"/>
      <c r="B22" s="261" t="s">
        <v>5978</v>
      </c>
      <c r="C22" s="257">
        <v>50</v>
      </c>
      <c r="D22" s="2"/>
      <c r="E22" s="260" t="s">
        <v>6010</v>
      </c>
      <c r="F22" s="257">
        <v>0</v>
      </c>
      <c r="G22" s="2"/>
      <c r="H22" s="287"/>
      <c r="I22" s="470"/>
      <c r="J22" s="278" t="s">
        <v>6022</v>
      </c>
      <c r="K22" s="279">
        <v>4.8000000000000001E-2</v>
      </c>
      <c r="L22" s="288"/>
      <c r="M22" s="2"/>
      <c r="N22" s="287"/>
      <c r="O22" s="470"/>
      <c r="P22" s="278" t="s">
        <v>6022</v>
      </c>
      <c r="Q22" s="293">
        <v>3.2000000000000001E-2</v>
      </c>
      <c r="R22" s="288"/>
      <c r="S22" s="2"/>
      <c r="T22" s="296" t="s">
        <v>5492</v>
      </c>
      <c r="U22" s="297" t="s">
        <v>6046</v>
      </c>
      <c r="V22" s="298" t="s">
        <v>6047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3">
      <c r="A23"/>
      <c r="B23" s="260" t="s">
        <v>6011</v>
      </c>
      <c r="C23" s="258">
        <f>C22*C21/1000</f>
        <v>1.25</v>
      </c>
      <c r="D23" s="2"/>
      <c r="E23" s="261" t="s">
        <v>6014</v>
      </c>
      <c r="F23" s="257">
        <v>0</v>
      </c>
      <c r="G23" s="2"/>
      <c r="H23" s="287"/>
      <c r="I23" s="470"/>
      <c r="J23" s="278" t="s">
        <v>6023</v>
      </c>
      <c r="K23" s="279">
        <v>2.1999999999999999E-2</v>
      </c>
      <c r="L23" s="288"/>
      <c r="M23" s="2"/>
      <c r="N23" s="287"/>
      <c r="O23" s="470"/>
      <c r="P23" s="278" t="s">
        <v>6023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3">
      <c r="A24"/>
      <c r="B24" s="260" t="s">
        <v>5996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6015</v>
      </c>
      <c r="F24" s="257">
        <v>199.9</v>
      </c>
      <c r="G24" s="2"/>
      <c r="H24" s="287"/>
      <c r="I24" s="470"/>
      <c r="J24" s="278" t="s">
        <v>6024</v>
      </c>
      <c r="K24" s="279">
        <v>8</v>
      </c>
      <c r="L24" s="288"/>
      <c r="M24" s="2"/>
      <c r="N24" s="287"/>
      <c r="O24" s="470"/>
      <c r="P24" s="278" t="s">
        <v>6024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3">
      <c r="A25"/>
      <c r="B25" s="260" t="s">
        <v>5997</v>
      </c>
      <c r="C25" s="259">
        <v>1</v>
      </c>
      <c r="D25" s="2"/>
      <c r="E25" s="260" t="s">
        <v>6018</v>
      </c>
      <c r="F25" s="257">
        <v>96.24</v>
      </c>
      <c r="G25" s="2"/>
      <c r="H25" s="287"/>
      <c r="I25" s="470"/>
      <c r="J25" s="278" t="s">
        <v>6026</v>
      </c>
      <c r="K25" s="280">
        <f>(PI())/(1/(2*K$21)*LN(K$22/K$23)+1/(K$24*K$22))</f>
        <v>0.17254541465930054</v>
      </c>
      <c r="L25" s="288"/>
      <c r="M25" s="2"/>
      <c r="N25" s="287"/>
      <c r="O25" s="470"/>
      <c r="P25" s="278" t="s">
        <v>6026</v>
      </c>
      <c r="Q25" s="280">
        <f>(PI())/(1/(2*Q$21)*LN(Q$22/Q$23)+1/(Q$24*Q$22))</f>
        <v>0.30948173294522274</v>
      </c>
      <c r="R25" s="288"/>
      <c r="S25" s="2"/>
      <c r="T25" s="466" t="s">
        <v>6043</v>
      </c>
      <c r="U25" s="467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8.8" x14ac:dyDescent="0.3">
      <c r="A26"/>
      <c r="B26" s="260" t="s">
        <v>5998</v>
      </c>
      <c r="C26" s="259">
        <v>4180</v>
      </c>
      <c r="D26" s="2"/>
      <c r="E26" s="260" t="s">
        <v>6013</v>
      </c>
      <c r="F26" s="257">
        <v>4.4859999999999998</v>
      </c>
      <c r="G26" s="2"/>
      <c r="H26" s="287"/>
      <c r="I26" s="470"/>
      <c r="J26" s="278" t="s">
        <v>6027</v>
      </c>
      <c r="K26" s="280">
        <f>2.083*C$23</f>
        <v>2.6037500000000002</v>
      </c>
      <c r="L26" s="288"/>
      <c r="M26" s="2"/>
      <c r="N26" s="287"/>
      <c r="O26" s="470"/>
      <c r="P26" s="278" t="s">
        <v>6027</v>
      </c>
      <c r="Q26" s="280">
        <f>2.083*C$23</f>
        <v>2.6037500000000002</v>
      </c>
      <c r="R26" s="288"/>
      <c r="S26" s="2"/>
      <c r="T26" s="296" t="s">
        <v>5492</v>
      </c>
      <c r="U26" s="298" t="s">
        <v>6044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3">
      <c r="A27"/>
      <c r="B27" s="260" t="s">
        <v>5999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6016</v>
      </c>
      <c r="F27" s="264">
        <f>IF(F21="Detalhado",0,((F24*F23/30.42)*(F26/5.35)))</f>
        <v>0</v>
      </c>
      <c r="G27" s="2"/>
      <c r="H27" s="287"/>
      <c r="I27" s="470" t="s">
        <v>6020</v>
      </c>
      <c r="J27" s="278" t="s">
        <v>6028</v>
      </c>
      <c r="K27" s="281">
        <v>354.85</v>
      </c>
      <c r="L27" s="288"/>
      <c r="M27" s="2"/>
      <c r="N27" s="287"/>
      <c r="O27" s="470" t="s">
        <v>6020</v>
      </c>
      <c r="P27" s="278" t="s">
        <v>6028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3">
      <c r="A28"/>
      <c r="B28" s="260" t="s">
        <v>6000</v>
      </c>
      <c r="C28" s="265">
        <v>50</v>
      </c>
      <c r="D28" s="2"/>
      <c r="E28" s="478" t="str">
        <f>IF(F21="Detalhado","Calcule a Energia proveniente do aquecimento Solar na planilha a parte, e insira manualmente na célula F29.","")</f>
        <v/>
      </c>
      <c r="F28" s="478"/>
      <c r="G28" s="2"/>
      <c r="H28" s="287"/>
      <c r="I28" s="470"/>
      <c r="J28" s="284" t="s">
        <v>6029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70"/>
      <c r="P28" s="284" t="s">
        <v>6029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3">
      <c r="A29"/>
      <c r="B29" s="260" t="s">
        <v>6049</v>
      </c>
      <c r="C29" s="265"/>
      <c r="D29" s="2"/>
      <c r="E29" s="479"/>
      <c r="F29" s="479"/>
      <c r="G29" s="2"/>
      <c r="H29" s="287"/>
      <c r="I29" s="470" t="s">
        <v>6025</v>
      </c>
      <c r="J29" s="278" t="s">
        <v>6026</v>
      </c>
      <c r="K29" s="283">
        <v>0</v>
      </c>
      <c r="L29" s="288"/>
      <c r="M29" s="2"/>
      <c r="N29" s="287"/>
      <c r="O29" s="470" t="s">
        <v>6025</v>
      </c>
      <c r="P29" s="278" t="s">
        <v>6026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3">
      <c r="A30"/>
      <c r="B30" s="263" t="s">
        <v>6008</v>
      </c>
      <c r="C30" s="264">
        <f>IF(C9="Com acumulação",C23*C25*C26*(C28-C24)/3600,C23*C25*C26*(C27-C24)/3600)+C29</f>
        <v>27.675240526006945</v>
      </c>
      <c r="D30" s="2"/>
      <c r="E30" s="479"/>
      <c r="F30" s="479"/>
      <c r="G30" s="2"/>
      <c r="H30" s="287"/>
      <c r="I30" s="470"/>
      <c r="J30" s="278" t="s">
        <v>6028</v>
      </c>
      <c r="K30" s="281">
        <v>0</v>
      </c>
      <c r="L30" s="288"/>
      <c r="M30" s="2"/>
      <c r="N30" s="287"/>
      <c r="O30" s="470"/>
      <c r="P30" s="278" t="s">
        <v>6028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3">
      <c r="A31"/>
      <c r="B31"/>
      <c r="C31" s="2"/>
      <c r="D31" s="2"/>
      <c r="E31" s="2"/>
      <c r="F31" s="2"/>
      <c r="G31" s="2"/>
      <c r="H31" s="287"/>
      <c r="I31" s="470"/>
      <c r="J31" s="284" t="s">
        <v>6029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70"/>
      <c r="P31" s="284" t="s">
        <v>6029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/>
      <c r="B33" s="12" t="s">
        <v>6040</v>
      </c>
      <c r="C33"/>
      <c r="D33" s="2"/>
      <c r="E33" s="2"/>
      <c r="F33" s="2"/>
      <c r="G33" s="2"/>
      <c r="H33" s="287"/>
      <c r="I33" s="12" t="s">
        <v>6032</v>
      </c>
      <c r="J33" s="2"/>
      <c r="K33" s="2"/>
      <c r="L33" s="288"/>
      <c r="M33" s="2"/>
      <c r="N33" s="287"/>
      <c r="O33" s="12" t="s">
        <v>6032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3">
      <c r="A34"/>
      <c r="B34" s="261" t="s">
        <v>6042</v>
      </c>
      <c r="C34" s="72" t="s">
        <v>6091</v>
      </c>
      <c r="D34" s="2"/>
      <c r="E34" s="2"/>
      <c r="F34" s="2"/>
      <c r="G34" s="2"/>
      <c r="H34" s="287"/>
      <c r="I34" s="470" t="s">
        <v>6030</v>
      </c>
      <c r="J34" s="276" t="s">
        <v>6021</v>
      </c>
      <c r="K34" s="277">
        <v>0.03</v>
      </c>
      <c r="L34" s="288"/>
      <c r="M34" s="2"/>
      <c r="N34" s="287"/>
      <c r="O34" s="470" t="s">
        <v>6030</v>
      </c>
      <c r="P34" s="276" t="s">
        <v>6021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3">
      <c r="A35"/>
      <c r="B35" s="261" t="s">
        <v>6041</v>
      </c>
      <c r="C35" s="257">
        <v>0.95</v>
      </c>
      <c r="D35" s="2"/>
      <c r="E35" s="2"/>
      <c r="F35" s="2"/>
      <c r="G35" s="2"/>
      <c r="H35" s="287"/>
      <c r="I35" s="470"/>
      <c r="J35" s="278" t="s">
        <v>6022</v>
      </c>
      <c r="K35" s="279">
        <v>4.8000000000000001E-2</v>
      </c>
      <c r="L35" s="288"/>
      <c r="M35" s="2"/>
      <c r="N35" s="287"/>
      <c r="O35" s="470"/>
      <c r="P35" s="278" t="s">
        <v>6022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3">
      <c r="A36"/>
      <c r="B36" s="260" t="s">
        <v>6050</v>
      </c>
      <c r="C36" s="258">
        <v>0.85</v>
      </c>
      <c r="D36"/>
      <c r="E36" s="2"/>
      <c r="F36" s="2"/>
      <c r="G36" s="2"/>
      <c r="H36" s="287"/>
      <c r="I36" s="470"/>
      <c r="J36" s="278" t="s">
        <v>6023</v>
      </c>
      <c r="K36" s="279">
        <v>2.1999999999999999E-2</v>
      </c>
      <c r="L36" s="288"/>
      <c r="M36" s="2"/>
      <c r="N36" s="287"/>
      <c r="O36" s="470"/>
      <c r="P36" s="278" t="s">
        <v>6023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3">
      <c r="A37"/>
      <c r="B37"/>
      <c r="C37"/>
      <c r="D37"/>
      <c r="E37" s="2"/>
      <c r="F37" s="2"/>
      <c r="G37" s="2"/>
      <c r="H37" s="287"/>
      <c r="I37" s="470"/>
      <c r="J37" s="278" t="s">
        <v>6024</v>
      </c>
      <c r="K37" s="279">
        <v>8</v>
      </c>
      <c r="L37" s="288"/>
      <c r="M37" s="2"/>
      <c r="N37" s="287"/>
      <c r="O37" s="470"/>
      <c r="P37" s="278" t="s">
        <v>6024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3">
      <c r="A38"/>
      <c r="B38"/>
      <c r="C38"/>
      <c r="D38"/>
      <c r="E38" s="2"/>
      <c r="F38" s="2"/>
      <c r="G38" s="2"/>
      <c r="H38" s="287"/>
      <c r="I38" s="470"/>
      <c r="J38" s="278" t="s">
        <v>6026</v>
      </c>
      <c r="K38" s="280">
        <f>(PI())/(1/(2*K$21)*LN(K$22/K$23)+1/(K$24*K$22))</f>
        <v>0.17254541465930054</v>
      </c>
      <c r="L38" s="288"/>
      <c r="M38" s="2"/>
      <c r="N38" s="287"/>
      <c r="O38" s="470"/>
      <c r="P38" s="278" t="s">
        <v>6026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3">
      <c r="A39"/>
      <c r="B39"/>
      <c r="C39"/>
      <c r="D39"/>
      <c r="E39" s="2"/>
      <c r="F39" s="2"/>
      <c r="G39" s="2"/>
      <c r="H39" s="287"/>
      <c r="I39" s="470"/>
      <c r="J39" s="278" t="s">
        <v>6027</v>
      </c>
      <c r="K39" s="280">
        <f>2.083*C$23</f>
        <v>2.6037500000000002</v>
      </c>
      <c r="L39" s="288"/>
      <c r="M39" s="2"/>
      <c r="N39" s="287"/>
      <c r="O39" s="470"/>
      <c r="P39" s="278" t="s">
        <v>6027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3">
      <c r="A40"/>
      <c r="B40"/>
      <c r="C40" s="2"/>
      <c r="D40" s="2"/>
      <c r="E40" s="2"/>
      <c r="F40" s="2"/>
      <c r="G40" s="2"/>
      <c r="H40" s="287"/>
      <c r="I40" s="470" t="s">
        <v>6020</v>
      </c>
      <c r="J40" s="278" t="s">
        <v>6028</v>
      </c>
      <c r="K40" s="281">
        <v>0</v>
      </c>
      <c r="L40" s="288"/>
      <c r="M40" s="2"/>
      <c r="N40" s="287"/>
      <c r="O40" s="470" t="s">
        <v>6020</v>
      </c>
      <c r="P40" s="278" t="s">
        <v>6028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3">
      <c r="A41"/>
      <c r="B41"/>
      <c r="C41" s="2"/>
      <c r="D41" s="2"/>
      <c r="E41" s="2"/>
      <c r="F41" s="2"/>
      <c r="G41" s="2"/>
      <c r="H41" s="287"/>
      <c r="I41" s="470"/>
      <c r="J41" s="284" t="s">
        <v>6029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70"/>
      <c r="P41" s="284" t="s">
        <v>6029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3">
      <c r="A42"/>
      <c r="B42"/>
      <c r="C42" s="2"/>
      <c r="D42" s="2"/>
      <c r="E42" s="2"/>
      <c r="F42" s="2"/>
      <c r="G42" s="2"/>
      <c r="H42" s="287"/>
      <c r="I42" s="470" t="s">
        <v>6025</v>
      </c>
      <c r="J42" s="278" t="s">
        <v>6026</v>
      </c>
      <c r="K42" s="283">
        <f>K38</f>
        <v>0.17254541465930054</v>
      </c>
      <c r="L42" s="288"/>
      <c r="M42" s="2"/>
      <c r="N42" s="287"/>
      <c r="O42" s="470" t="s">
        <v>6025</v>
      </c>
      <c r="P42" s="278" t="s">
        <v>6026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3">
      <c r="A43"/>
      <c r="B43"/>
      <c r="C43" s="2"/>
      <c r="D43" s="2"/>
      <c r="E43" s="2"/>
      <c r="F43" s="2"/>
      <c r="G43" s="2"/>
      <c r="H43" s="287"/>
      <c r="I43" s="470"/>
      <c r="J43" s="278" t="s">
        <v>6028</v>
      </c>
      <c r="K43" s="281">
        <v>50</v>
      </c>
      <c r="L43" s="288"/>
      <c r="M43" s="2"/>
      <c r="N43" s="287"/>
      <c r="O43" s="470"/>
      <c r="P43" s="278" t="s">
        <v>6028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3">
      <c r="A44"/>
      <c r="B44"/>
      <c r="C44" s="2"/>
      <c r="D44" s="2"/>
      <c r="E44" s="2"/>
      <c r="F44" s="2"/>
      <c r="G44" s="2"/>
      <c r="H44" s="287"/>
      <c r="I44" s="470"/>
      <c r="J44" s="284" t="s">
        <v>6029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70"/>
      <c r="P44" s="284" t="s">
        <v>6029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3">
      <c r="A47"/>
      <c r="B47"/>
      <c r="C47" s="2"/>
      <c r="D47" s="2"/>
      <c r="E47" s="2"/>
      <c r="F47" s="2"/>
      <c r="G47" s="2"/>
      <c r="H47" s="287"/>
      <c r="I47" s="272" t="s">
        <v>6035</v>
      </c>
      <c r="J47" s="270">
        <v>1000</v>
      </c>
      <c r="K47" s="2"/>
      <c r="L47" s="288"/>
      <c r="M47" s="2"/>
      <c r="N47" s="287"/>
      <c r="O47" s="272" t="s">
        <v>6035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3">
      <c r="A48"/>
      <c r="B48"/>
      <c r="C48" s="2"/>
      <c r="D48" s="2"/>
      <c r="E48" s="2"/>
      <c r="F48" s="2"/>
      <c r="G48" s="2"/>
      <c r="H48" s="287"/>
      <c r="I48" s="272" t="s">
        <v>6039</v>
      </c>
      <c r="J48" s="270">
        <v>5</v>
      </c>
      <c r="K48" s="2"/>
      <c r="L48" s="288"/>
      <c r="M48" s="2"/>
      <c r="N48" s="287"/>
      <c r="O48" s="272" t="s">
        <v>6039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3">
      <c r="A49"/>
      <c r="B49"/>
      <c r="C49" s="2"/>
      <c r="D49" s="2"/>
      <c r="E49" s="2"/>
      <c r="F49" s="2"/>
      <c r="G49" s="2"/>
      <c r="H49" s="287"/>
      <c r="I49" s="272" t="s">
        <v>6036</v>
      </c>
      <c r="J49" s="270">
        <v>29</v>
      </c>
      <c r="K49" s="2"/>
      <c r="L49" s="288"/>
      <c r="M49" s="2"/>
      <c r="N49" s="287"/>
      <c r="O49" s="272" t="s">
        <v>6036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3">
      <c r="A50"/>
      <c r="B50"/>
      <c r="C50" s="2"/>
      <c r="D50" s="2"/>
      <c r="E50" s="2"/>
      <c r="F50" s="2"/>
      <c r="G50" s="2"/>
      <c r="H50" s="287"/>
      <c r="I50" s="272" t="s">
        <v>6037</v>
      </c>
      <c r="J50" s="270">
        <v>0.14000000000000001</v>
      </c>
      <c r="K50" s="2"/>
      <c r="L50" s="288"/>
      <c r="M50" s="2"/>
      <c r="N50" s="287"/>
      <c r="O50" s="272" t="s">
        <v>6037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3">
      <c r="A51"/>
      <c r="B51"/>
      <c r="C51" s="2"/>
      <c r="D51" s="2"/>
      <c r="E51" s="2"/>
      <c r="F51" s="2"/>
      <c r="G51" s="2"/>
      <c r="H51" s="287"/>
      <c r="I51" s="274" t="s">
        <v>6038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6038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3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3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3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3">
      <c r="A55"/>
      <c r="B55" s="12" t="s">
        <v>6048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3">
      <c r="A56"/>
      <c r="B56" s="471" t="s">
        <v>61</v>
      </c>
      <c r="C56" s="472" t="s">
        <v>99</v>
      </c>
      <c r="D56" s="474"/>
      <c r="E56" s="474"/>
      <c r="F56" s="474"/>
      <c r="G56" s="474"/>
      <c r="H56" s="474"/>
      <c r="I56" s="474"/>
      <c r="J56" s="473"/>
      <c r="K56" s="474" t="s">
        <v>97</v>
      </c>
      <c r="L56" s="474"/>
      <c r="M56" s="472" t="s">
        <v>96</v>
      </c>
      <c r="N56" s="474"/>
      <c r="O56" s="474"/>
      <c r="P56" s="474"/>
      <c r="Q56" s="474"/>
      <c r="R56" s="474"/>
      <c r="S56" s="474"/>
      <c r="T56" s="474"/>
      <c r="U56" s="474"/>
      <c r="V56" s="473"/>
      <c r="W56" s="475" t="s">
        <v>90</v>
      </c>
      <c r="X56" s="476"/>
      <c r="Y56" s="477"/>
      <c r="Z56" s="472" t="s">
        <v>100</v>
      </c>
      <c r="AA56" s="474"/>
      <c r="AB56" s="473"/>
      <c r="AC56" s="472" t="s">
        <v>106</v>
      </c>
      <c r="AD56" s="473"/>
      <c r="AE56" s="472" t="s">
        <v>89</v>
      </c>
      <c r="AF56" s="474"/>
      <c r="AG56" s="473"/>
      <c r="AH56" s="474" t="s">
        <v>102</v>
      </c>
      <c r="AI56" s="474"/>
      <c r="AJ56" s="474"/>
      <c r="AK56" s="306" t="s">
        <v>6053</v>
      </c>
      <c r="AL56" s="466" t="s">
        <v>6054</v>
      </c>
      <c r="AM56" s="468"/>
      <c r="AN56" s="466" t="s">
        <v>5792</v>
      </c>
      <c r="AO56" s="468"/>
      <c r="AP56"/>
    </row>
    <row r="57" spans="1:42" ht="41.4" x14ac:dyDescent="0.3">
      <c r="A57"/>
      <c r="B57" s="471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6055</v>
      </c>
      <c r="AM57" s="196" t="s">
        <v>6056</v>
      </c>
      <c r="AN57" s="195" t="s">
        <v>5492</v>
      </c>
      <c r="AO57" s="196" t="s">
        <v>5493</v>
      </c>
      <c r="AP57"/>
    </row>
    <row r="58" spans="1:42" s="30" customFormat="1" ht="35.1" customHeight="1" x14ac:dyDescent="0.3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3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3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3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3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3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3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3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3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3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3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3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3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3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3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3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3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3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3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3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3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3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3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3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3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3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3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3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3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3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3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3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3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3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3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3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3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3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3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3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3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3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3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3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3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3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3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3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3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3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3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3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3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3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3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3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3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3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3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3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3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3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3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3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3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3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3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3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3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3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3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3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3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3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3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3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3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3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3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3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3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3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3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3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09375" defaultRowHeight="14.4" x14ac:dyDescent="0.3"/>
  <cols>
    <col min="1" max="1" width="5.6640625" customWidth="1"/>
    <col min="2" max="2" width="19.109375" style="42" bestFit="1" customWidth="1"/>
    <col min="3" max="3" width="19.44140625" customWidth="1"/>
    <col min="4" max="4" width="13.44140625" bestFit="1" customWidth="1"/>
    <col min="5" max="5" width="17.44140625" customWidth="1"/>
    <col min="6" max="6" width="13.44140625" bestFit="1" customWidth="1"/>
    <col min="7" max="7" width="19.5546875" customWidth="1"/>
    <col min="8" max="8" width="13.44140625" bestFit="1" customWidth="1"/>
    <col min="9" max="9" width="18.5546875" customWidth="1"/>
    <col min="10" max="10" width="13.44140625" bestFit="1" customWidth="1"/>
    <col min="11" max="11" width="17.33203125" customWidth="1"/>
    <col min="12" max="12" width="13.44140625" bestFit="1" customWidth="1"/>
    <col min="13" max="13" width="28.5546875" customWidth="1"/>
    <col min="14" max="14" width="14.6640625" customWidth="1"/>
    <col min="15" max="15" width="5.6640625" customWidth="1"/>
    <col min="16" max="16384" width="9.109375" style="28"/>
  </cols>
  <sheetData>
    <row r="1" spans="1:15" ht="20.100000000000001" customHeight="1" x14ac:dyDescent="0.3"/>
    <row r="2" spans="1:15" ht="20.100000000000001" customHeight="1" x14ac:dyDescent="0.3"/>
    <row r="3" spans="1:15" s="29" customFormat="1" ht="20.100000000000001" customHeight="1" x14ac:dyDescent="0.3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" x14ac:dyDescent="0.35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3">
      <c r="B7" s="68" t="s">
        <v>169</v>
      </c>
      <c r="C7" s="69">
        <f>Geral!C7</f>
        <v>0</v>
      </c>
    </row>
    <row r="8" spans="1:15" ht="30" customHeight="1" x14ac:dyDescent="0.3">
      <c r="B8" s="68" t="s">
        <v>120</v>
      </c>
      <c r="C8" s="69" t="str">
        <f>Geral!C10</f>
        <v>Projeto</v>
      </c>
    </row>
    <row r="10" spans="1:15" x14ac:dyDescent="0.3">
      <c r="B10" s="481" t="s">
        <v>173</v>
      </c>
      <c r="C10" s="482" t="s">
        <v>109</v>
      </c>
      <c r="D10" s="482"/>
      <c r="E10" s="482"/>
      <c r="F10" s="482"/>
      <c r="G10" s="482"/>
      <c r="H10" s="482"/>
      <c r="I10" s="482"/>
      <c r="J10" s="482"/>
      <c r="K10" s="482"/>
      <c r="L10" s="482"/>
      <c r="M10" s="482" t="s">
        <v>115</v>
      </c>
      <c r="N10" s="482"/>
    </row>
    <row r="11" spans="1:15" x14ac:dyDescent="0.3">
      <c r="B11" s="481"/>
      <c r="C11" s="485" t="s">
        <v>114</v>
      </c>
      <c r="D11" s="485"/>
      <c r="E11" s="485" t="s">
        <v>110</v>
      </c>
      <c r="F11" s="485"/>
      <c r="G11" s="485" t="s">
        <v>112</v>
      </c>
      <c r="H11" s="485"/>
      <c r="I11" s="485" t="s">
        <v>111</v>
      </c>
      <c r="J11" s="485"/>
      <c r="K11" s="485" t="s">
        <v>113</v>
      </c>
      <c r="L11" s="485"/>
      <c r="M11" s="483" t="s">
        <v>61</v>
      </c>
      <c r="N11" s="484" t="s">
        <v>116</v>
      </c>
    </row>
    <row r="12" spans="1:15" x14ac:dyDescent="0.3">
      <c r="B12" s="481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3"/>
      <c r="N12" s="484"/>
    </row>
    <row r="13" spans="1:15" s="32" customFormat="1" x14ac:dyDescent="0.3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3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3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3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3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3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3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3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3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3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3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3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3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3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3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3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3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3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3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3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3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3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3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3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3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3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3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3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3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3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3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3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3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3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3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3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3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3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3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3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3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3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3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3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3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3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3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3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3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3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09375" defaultRowHeight="14.4" x14ac:dyDescent="0.3"/>
  <cols>
    <col min="1" max="1" width="5.6640625" style="161" customWidth="1"/>
    <col min="2" max="3" width="25.6640625" customWidth="1"/>
    <col min="4" max="4" width="12.109375" customWidth="1"/>
    <col min="5" max="5" width="12.44140625" customWidth="1"/>
    <col min="6" max="6" width="24.44140625" customWidth="1"/>
    <col min="7" max="7" width="15.6640625" customWidth="1"/>
    <col min="8" max="8" width="8.88671875" customWidth="1"/>
    <col min="9" max="16384" width="9.109375" style="28"/>
  </cols>
  <sheetData>
    <row r="1" spans="1:8" ht="20.100000000000001" customHeight="1" x14ac:dyDescent="0.3"/>
    <row r="2" spans="1:8" ht="20.100000000000001" customHeight="1" x14ac:dyDescent="0.3"/>
    <row r="3" spans="1:8" s="29" customFormat="1" ht="20.100000000000001" customHeight="1" x14ac:dyDescent="0.3">
      <c r="A3" s="174"/>
      <c r="B3" s="27"/>
      <c r="C3" s="27"/>
      <c r="D3" s="27"/>
      <c r="E3" s="27"/>
      <c r="F3" s="27"/>
      <c r="G3" s="27"/>
      <c r="H3" s="27"/>
    </row>
    <row r="5" spans="1:8" s="41" customFormat="1" ht="18" x14ac:dyDescent="0.35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3">
      <c r="B7" s="68" t="s">
        <v>169</v>
      </c>
      <c r="C7" s="69">
        <f>Geral!C7</f>
        <v>0</v>
      </c>
    </row>
    <row r="8" spans="1:8" ht="30" customHeight="1" x14ac:dyDescent="0.3">
      <c r="B8" s="68" t="s">
        <v>120</v>
      </c>
      <c r="C8" s="69" t="str">
        <f>Geral!C10</f>
        <v>Projeto</v>
      </c>
    </row>
    <row r="9" spans="1:8" ht="30" customHeight="1" x14ac:dyDescent="0.3">
      <c r="B9" s="68" t="s">
        <v>5781</v>
      </c>
      <c r="C9" s="220" t="s">
        <v>5823</v>
      </c>
    </row>
    <row r="10" spans="1:8" ht="30" customHeight="1" x14ac:dyDescent="0.3">
      <c r="B10" s="68" t="s">
        <v>5817</v>
      </c>
      <c r="C10" s="69">
        <f>SUM(G13:G17)</f>
        <v>2000</v>
      </c>
    </row>
    <row r="12" spans="1:8" s="34" customFormat="1" ht="43.2" x14ac:dyDescent="0.3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3">
      <c r="A13" s="161">
        <v>1</v>
      </c>
      <c r="B13" s="149" t="s">
        <v>5820</v>
      </c>
      <c r="C13" s="149" t="s">
        <v>5821</v>
      </c>
      <c r="D13" s="149">
        <v>1</v>
      </c>
      <c r="E13" s="173">
        <v>0.95</v>
      </c>
      <c r="F13" s="149" t="s">
        <v>5822</v>
      </c>
      <c r="G13" s="149">
        <v>2000</v>
      </c>
    </row>
    <row r="14" spans="1:8" x14ac:dyDescent="0.3">
      <c r="A14" s="161">
        <v>2</v>
      </c>
      <c r="B14" s="148"/>
      <c r="C14" s="148"/>
      <c r="D14" s="148"/>
      <c r="E14" s="148"/>
      <c r="F14" s="148"/>
      <c r="G14" s="148"/>
    </row>
    <row r="15" spans="1:8" x14ac:dyDescent="0.3">
      <c r="A15" s="161">
        <v>3</v>
      </c>
      <c r="B15" s="148"/>
      <c r="C15" s="148"/>
      <c r="D15" s="148"/>
      <c r="E15" s="148"/>
      <c r="F15" s="148"/>
      <c r="G15" s="148"/>
    </row>
    <row r="16" spans="1:8" x14ac:dyDescent="0.3">
      <c r="A16" s="161">
        <v>4</v>
      </c>
      <c r="B16" s="148"/>
      <c r="C16" s="148"/>
      <c r="D16" s="148"/>
      <c r="E16" s="148"/>
      <c r="F16" s="148"/>
      <c r="G16" s="148"/>
    </row>
    <row r="17" spans="1:7" x14ac:dyDescent="0.3">
      <c r="A17" s="161">
        <v>5</v>
      </c>
      <c r="B17" s="148"/>
      <c r="C17" s="148"/>
      <c r="D17" s="148"/>
      <c r="E17" s="148"/>
      <c r="F17" s="148"/>
      <c r="G17" s="148"/>
    </row>
    <row r="18" spans="1:7" x14ac:dyDescent="0.3">
      <c r="A18" s="161">
        <v>6</v>
      </c>
      <c r="B18" s="148"/>
      <c r="C18" s="148"/>
      <c r="D18" s="148"/>
      <c r="E18" s="148"/>
      <c r="F18" s="148"/>
      <c r="G18" s="148"/>
    </row>
    <row r="19" spans="1:7" x14ac:dyDescent="0.3">
      <c r="A19" s="161">
        <v>7</v>
      </c>
      <c r="B19" s="148"/>
      <c r="C19" s="148"/>
      <c r="D19" s="148"/>
      <c r="E19" s="148"/>
      <c r="F19" s="148"/>
      <c r="G19" s="148"/>
    </row>
    <row r="20" spans="1:7" x14ac:dyDescent="0.3">
      <c r="A20" s="161">
        <v>8</v>
      </c>
      <c r="B20" s="148"/>
      <c r="C20" s="148"/>
      <c r="D20" s="148"/>
      <c r="E20" s="148"/>
      <c r="F20" s="148"/>
      <c r="G20" s="148"/>
    </row>
    <row r="21" spans="1:7" x14ac:dyDescent="0.3">
      <c r="A21" s="161">
        <v>9</v>
      </c>
      <c r="B21" s="148"/>
      <c r="C21" s="148"/>
      <c r="D21" s="148"/>
      <c r="E21" s="148"/>
      <c r="F21" s="148"/>
      <c r="G21" s="148"/>
    </row>
    <row r="22" spans="1:7" x14ac:dyDescent="0.3">
      <c r="A22" s="161">
        <v>10</v>
      </c>
      <c r="B22" s="148"/>
      <c r="C22" s="148"/>
      <c r="D22" s="148"/>
      <c r="E22" s="148"/>
      <c r="F22" s="148"/>
      <c r="G22" s="148"/>
    </row>
    <row r="23" spans="1:7" x14ac:dyDescent="0.3">
      <c r="A23" s="161">
        <v>11</v>
      </c>
      <c r="B23" s="148"/>
      <c r="C23" s="148"/>
      <c r="D23" s="148"/>
      <c r="E23" s="148"/>
      <c r="F23" s="148"/>
      <c r="G23" s="148"/>
    </row>
    <row r="24" spans="1:7" x14ac:dyDescent="0.3">
      <c r="A24" s="161">
        <v>12</v>
      </c>
      <c r="B24" s="148"/>
      <c r="C24" s="148"/>
      <c r="D24" s="148"/>
      <c r="E24" s="148"/>
      <c r="F24" s="148"/>
      <c r="G24" s="148"/>
    </row>
    <row r="25" spans="1:7" x14ac:dyDescent="0.3">
      <c r="A25" s="161">
        <v>13</v>
      </c>
      <c r="B25" s="148"/>
      <c r="C25" s="148"/>
      <c r="D25" s="148"/>
      <c r="E25" s="148"/>
      <c r="F25" s="148"/>
      <c r="G25" s="148"/>
    </row>
    <row r="26" spans="1:7" x14ac:dyDescent="0.3">
      <c r="A26" s="161">
        <v>14</v>
      </c>
      <c r="B26" s="148"/>
      <c r="C26" s="148"/>
      <c r="D26" s="148"/>
      <c r="E26" s="148"/>
      <c r="F26" s="148"/>
      <c r="G26" s="148"/>
    </row>
    <row r="27" spans="1:7" x14ac:dyDescent="0.3">
      <c r="A27" s="161">
        <v>15</v>
      </c>
      <c r="B27" s="148"/>
      <c r="C27" s="148"/>
      <c r="D27" s="148"/>
      <c r="E27" s="148"/>
      <c r="F27" s="148"/>
      <c r="G27" s="148"/>
    </row>
    <row r="28" spans="1:7" x14ac:dyDescent="0.3">
      <c r="A28" s="161">
        <v>16</v>
      </c>
      <c r="B28" s="148"/>
      <c r="C28" s="148"/>
      <c r="D28" s="148"/>
      <c r="E28" s="148"/>
      <c r="F28" s="148"/>
      <c r="G28" s="148"/>
    </row>
    <row r="29" spans="1:7" x14ac:dyDescent="0.3">
      <c r="A29" s="161">
        <v>17</v>
      </c>
      <c r="B29" s="148"/>
      <c r="C29" s="148"/>
      <c r="D29" s="148"/>
      <c r="E29" s="148"/>
      <c r="F29" s="148"/>
      <c r="G29" s="148"/>
    </row>
    <row r="30" spans="1:7" x14ac:dyDescent="0.3">
      <c r="A30" s="161">
        <v>18</v>
      </c>
      <c r="B30" s="148"/>
      <c r="C30" s="148"/>
      <c r="D30" s="148"/>
      <c r="E30" s="148"/>
      <c r="F30" s="148"/>
      <c r="G30" s="148"/>
    </row>
    <row r="31" spans="1:7" x14ac:dyDescent="0.3">
      <c r="A31" s="161">
        <v>19</v>
      </c>
      <c r="B31" s="148"/>
      <c r="C31" s="148"/>
      <c r="D31" s="148"/>
      <c r="E31" s="148"/>
      <c r="F31" s="148"/>
      <c r="G31" s="148"/>
    </row>
    <row r="32" spans="1:7" x14ac:dyDescent="0.3">
      <c r="A32" s="161">
        <v>20</v>
      </c>
      <c r="B32" s="148"/>
      <c r="C32" s="148"/>
      <c r="D32" s="148"/>
      <c r="E32" s="148"/>
      <c r="F32" s="148"/>
      <c r="G32" s="148"/>
    </row>
    <row r="33" spans="1:7" x14ac:dyDescent="0.3">
      <c r="A33" s="161">
        <v>21</v>
      </c>
      <c r="B33" s="148"/>
      <c r="C33" s="148"/>
      <c r="D33" s="148"/>
      <c r="E33" s="148"/>
      <c r="F33" s="148"/>
      <c r="G33" s="148"/>
    </row>
    <row r="34" spans="1:7" x14ac:dyDescent="0.3">
      <c r="A34" s="161">
        <v>22</v>
      </c>
      <c r="B34" s="148"/>
      <c r="C34" s="148"/>
      <c r="D34" s="148"/>
      <c r="E34" s="148"/>
      <c r="F34" s="148"/>
      <c r="G34" s="148"/>
    </row>
    <row r="35" spans="1:7" x14ac:dyDescent="0.3">
      <c r="A35" s="161">
        <v>23</v>
      </c>
      <c r="B35" s="148"/>
      <c r="C35" s="148"/>
      <c r="D35" s="148"/>
      <c r="E35" s="148"/>
      <c r="F35" s="148"/>
      <c r="G35" s="148"/>
    </row>
    <row r="36" spans="1:7" x14ac:dyDescent="0.3">
      <c r="A36" s="161">
        <v>24</v>
      </c>
      <c r="B36" s="148"/>
      <c r="C36" s="148"/>
      <c r="D36" s="148"/>
      <c r="E36" s="148"/>
      <c r="F36" s="148"/>
      <c r="G36" s="148"/>
    </row>
    <row r="37" spans="1:7" x14ac:dyDescent="0.3">
      <c r="A37" s="161">
        <v>25</v>
      </c>
      <c r="B37" s="148"/>
      <c r="C37" s="148"/>
      <c r="D37" s="148"/>
      <c r="E37" s="148"/>
      <c r="F37" s="148"/>
      <c r="G37" s="148"/>
    </row>
    <row r="38" spans="1:7" x14ac:dyDescent="0.3">
      <c r="A38" s="161">
        <v>26</v>
      </c>
      <c r="B38" s="148"/>
      <c r="C38" s="148"/>
      <c r="D38" s="148"/>
      <c r="E38" s="148"/>
      <c r="F38" s="148"/>
      <c r="G38" s="148"/>
    </row>
    <row r="39" spans="1:7" x14ac:dyDescent="0.3">
      <c r="A39" s="161">
        <v>27</v>
      </c>
      <c r="B39" s="148"/>
      <c r="C39" s="148"/>
      <c r="D39" s="148"/>
      <c r="E39" s="148"/>
      <c r="F39" s="148"/>
      <c r="G39" s="148"/>
    </row>
    <row r="40" spans="1:7" x14ac:dyDescent="0.3">
      <c r="A40" s="161">
        <v>28</v>
      </c>
      <c r="B40" s="148"/>
      <c r="C40" s="148"/>
      <c r="D40" s="148"/>
      <c r="E40" s="148"/>
      <c r="F40" s="148"/>
      <c r="G40" s="148"/>
    </row>
    <row r="41" spans="1:7" x14ac:dyDescent="0.3">
      <c r="A41" s="161">
        <v>29</v>
      </c>
      <c r="B41" s="148"/>
      <c r="C41" s="148"/>
      <c r="D41" s="148"/>
      <c r="E41" s="148"/>
      <c r="F41" s="148"/>
      <c r="G41" s="148"/>
    </row>
    <row r="42" spans="1:7" x14ac:dyDescent="0.3">
      <c r="A42" s="161">
        <v>30</v>
      </c>
      <c r="B42" s="148"/>
      <c r="C42" s="148"/>
      <c r="D42" s="148"/>
      <c r="E42" s="148"/>
      <c r="F42" s="148"/>
      <c r="G42" s="148"/>
    </row>
    <row r="43" spans="1:7" x14ac:dyDescent="0.3">
      <c r="A43" s="161">
        <v>31</v>
      </c>
      <c r="B43" s="148"/>
      <c r="C43" s="148"/>
      <c r="D43" s="148"/>
      <c r="E43" s="148"/>
      <c r="F43" s="148"/>
      <c r="G43" s="148"/>
    </row>
    <row r="44" spans="1:7" x14ac:dyDescent="0.3">
      <c r="A44" s="161">
        <v>32</v>
      </c>
      <c r="B44" s="148"/>
      <c r="C44" s="148"/>
      <c r="D44" s="148"/>
      <c r="E44" s="148"/>
      <c r="F44" s="148"/>
      <c r="G44" s="148"/>
    </row>
    <row r="45" spans="1:7" x14ac:dyDescent="0.3">
      <c r="A45" s="161">
        <v>33</v>
      </c>
      <c r="B45" s="148"/>
      <c r="C45" s="148"/>
      <c r="D45" s="148"/>
      <c r="E45" s="148"/>
      <c r="F45" s="148"/>
      <c r="G45" s="148"/>
    </row>
    <row r="46" spans="1:7" x14ac:dyDescent="0.3">
      <c r="A46" s="161">
        <v>34</v>
      </c>
      <c r="B46" s="148"/>
      <c r="C46" s="148"/>
      <c r="D46" s="148"/>
      <c r="E46" s="148"/>
      <c r="F46" s="148"/>
      <c r="G46" s="148"/>
    </row>
    <row r="47" spans="1:7" x14ac:dyDescent="0.3">
      <c r="A47" s="161">
        <v>35</v>
      </c>
      <c r="B47" s="148"/>
      <c r="C47" s="148"/>
      <c r="D47" s="148"/>
      <c r="E47" s="148"/>
      <c r="F47" s="148"/>
      <c r="G47" s="148"/>
    </row>
    <row r="48" spans="1:7" x14ac:dyDescent="0.3">
      <c r="A48" s="161">
        <v>36</v>
      </c>
      <c r="B48" s="148"/>
      <c r="C48" s="148"/>
      <c r="D48" s="148"/>
      <c r="E48" s="148"/>
      <c r="F48" s="148"/>
      <c r="G48" s="148"/>
    </row>
    <row r="49" spans="1:7" x14ac:dyDescent="0.3">
      <c r="A49" s="161">
        <v>37</v>
      </c>
      <c r="B49" s="148"/>
      <c r="C49" s="148"/>
      <c r="D49" s="148"/>
      <c r="E49" s="148"/>
      <c r="F49" s="148"/>
      <c r="G49" s="148"/>
    </row>
    <row r="50" spans="1:7" x14ac:dyDescent="0.3">
      <c r="A50" s="161">
        <v>38</v>
      </c>
      <c r="B50" s="148"/>
      <c r="C50" s="148"/>
      <c r="D50" s="148"/>
      <c r="E50" s="148"/>
      <c r="F50" s="148"/>
      <c r="G50" s="148"/>
    </row>
    <row r="51" spans="1:7" x14ac:dyDescent="0.3">
      <c r="A51" s="161">
        <v>39</v>
      </c>
      <c r="B51" s="148"/>
      <c r="C51" s="148"/>
      <c r="D51" s="148"/>
      <c r="E51" s="148"/>
      <c r="F51" s="148"/>
      <c r="G51" s="148"/>
    </row>
    <row r="52" spans="1:7" x14ac:dyDescent="0.3">
      <c r="A52" s="161">
        <v>40</v>
      </c>
      <c r="B52" s="148"/>
      <c r="C52" s="148"/>
      <c r="D52" s="148"/>
      <c r="E52" s="148"/>
      <c r="F52" s="148"/>
      <c r="G52" s="148"/>
    </row>
    <row r="53" spans="1:7" x14ac:dyDescent="0.3">
      <c r="A53" s="161">
        <v>41</v>
      </c>
      <c r="B53" s="148"/>
      <c r="C53" s="148"/>
      <c r="D53" s="148"/>
      <c r="E53" s="148"/>
      <c r="F53" s="148"/>
      <c r="G53" s="148"/>
    </row>
    <row r="54" spans="1:7" x14ac:dyDescent="0.3">
      <c r="A54" s="161">
        <v>42</v>
      </c>
      <c r="B54" s="148"/>
      <c r="C54" s="148"/>
      <c r="D54" s="148"/>
      <c r="E54" s="148"/>
      <c r="F54" s="148"/>
      <c r="G54" s="148"/>
    </row>
    <row r="55" spans="1:7" x14ac:dyDescent="0.3">
      <c r="A55" s="161">
        <v>43</v>
      </c>
      <c r="B55" s="148"/>
      <c r="C55" s="148"/>
      <c r="D55" s="148"/>
      <c r="E55" s="148"/>
      <c r="F55" s="148"/>
      <c r="G55" s="148"/>
    </row>
    <row r="56" spans="1:7" x14ac:dyDescent="0.3">
      <c r="A56" s="161">
        <v>44</v>
      </c>
      <c r="B56" s="148"/>
      <c r="C56" s="148"/>
      <c r="D56" s="148"/>
      <c r="E56" s="148"/>
      <c r="F56" s="148"/>
      <c r="G56" s="148"/>
    </row>
    <row r="57" spans="1:7" x14ac:dyDescent="0.3">
      <c r="A57" s="161">
        <v>45</v>
      </c>
      <c r="B57" s="148"/>
      <c r="C57" s="148"/>
      <c r="D57" s="148"/>
      <c r="E57" s="148"/>
      <c r="F57" s="148"/>
      <c r="G57" s="148"/>
    </row>
    <row r="58" spans="1:7" x14ac:dyDescent="0.3">
      <c r="A58" s="161">
        <v>46</v>
      </c>
      <c r="B58" s="148"/>
      <c r="C58" s="148"/>
      <c r="D58" s="148"/>
      <c r="E58" s="148"/>
      <c r="F58" s="148"/>
      <c r="G58" s="148"/>
    </row>
    <row r="59" spans="1:7" x14ac:dyDescent="0.3">
      <c r="A59" s="161">
        <v>47</v>
      </c>
      <c r="B59" s="148"/>
      <c r="C59" s="148"/>
      <c r="D59" s="148"/>
      <c r="E59" s="148"/>
      <c r="F59" s="148"/>
      <c r="G59" s="148"/>
    </row>
    <row r="60" spans="1:7" x14ac:dyDescent="0.3">
      <c r="A60" s="161">
        <v>48</v>
      </c>
      <c r="B60" s="148"/>
      <c r="C60" s="148"/>
      <c r="D60" s="148"/>
      <c r="E60" s="148"/>
      <c r="F60" s="148"/>
      <c r="G60" s="148"/>
    </row>
    <row r="61" spans="1:7" x14ac:dyDescent="0.3">
      <c r="A61" s="161">
        <v>49</v>
      </c>
      <c r="B61" s="148"/>
      <c r="C61" s="148"/>
      <c r="D61" s="148"/>
      <c r="E61" s="148"/>
      <c r="F61" s="148"/>
      <c r="G61" s="148"/>
    </row>
    <row r="62" spans="1:7" x14ac:dyDescent="0.3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09375" defaultRowHeight="14.4" x14ac:dyDescent="0.3"/>
  <cols>
    <col min="1" max="1" width="5.6640625" customWidth="1"/>
    <col min="2" max="2" width="19.33203125" customWidth="1"/>
    <col min="3" max="3" width="13.44140625" bestFit="1" customWidth="1"/>
    <col min="4" max="4" width="15.33203125" bestFit="1" customWidth="1"/>
    <col min="5" max="5" width="17.5546875" bestFit="1" customWidth="1"/>
    <col min="6" max="6" width="16" bestFit="1" customWidth="1"/>
    <col min="7" max="9" width="22.44140625" customWidth="1"/>
    <col min="10" max="10" width="12.5546875" customWidth="1"/>
    <col min="11" max="11" width="16.5546875" customWidth="1"/>
    <col min="12" max="16" width="13.5546875" customWidth="1"/>
    <col min="17" max="17" width="17.6640625" bestFit="1" customWidth="1"/>
    <col min="18" max="18" width="13.6640625" customWidth="1"/>
    <col min="19" max="19" width="13.33203125" customWidth="1"/>
    <col min="20" max="20" width="11.33203125" customWidth="1"/>
    <col min="21" max="22" width="17.109375" customWidth="1"/>
    <col min="23" max="23" width="11.33203125" customWidth="1"/>
    <col min="24" max="25" width="17.109375" customWidth="1"/>
    <col min="26" max="26" width="11.33203125" customWidth="1"/>
    <col min="27" max="30" width="17.109375" customWidth="1"/>
    <col min="31" max="31" width="5.6640625" customWidth="1"/>
    <col min="32" max="16384" width="9.109375" style="28"/>
  </cols>
  <sheetData>
    <row r="1" spans="1:31" ht="20.100000000000001" customHeight="1" x14ac:dyDescent="0.3">
      <c r="B1" s="464"/>
    </row>
    <row r="2" spans="1:31" ht="20.100000000000001" customHeight="1" x14ac:dyDescent="0.3">
      <c r="B2" s="464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3">
      <c r="A3" s="27"/>
      <c r="B3" s="488"/>
      <c r="C3" s="27"/>
      <c r="D3" s="27"/>
      <c r="E3" s="27"/>
      <c r="F3" s="27"/>
      <c r="G3" s="27" t="s">
        <v>6198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" x14ac:dyDescent="0.35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3">
      <c r="B7" s="68" t="s">
        <v>169</v>
      </c>
      <c r="C7" s="69">
        <f>Geral!C7</f>
        <v>0</v>
      </c>
      <c r="D7" s="13"/>
    </row>
    <row r="8" spans="1:31" ht="30" customHeight="1" x14ac:dyDescent="0.3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3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4" t="s">
        <v>121</v>
      </c>
      <c r="M9" s="494"/>
      <c r="N9" s="494"/>
      <c r="O9" s="494"/>
      <c r="P9" s="494"/>
      <c r="Q9" s="493" t="s">
        <v>142</v>
      </c>
      <c r="R9" s="493"/>
      <c r="S9" s="493"/>
      <c r="T9" s="491" t="s">
        <v>122</v>
      </c>
      <c r="U9" s="491"/>
      <c r="V9" s="491"/>
      <c r="W9" s="491"/>
      <c r="X9" s="491"/>
      <c r="Y9" s="491"/>
      <c r="Z9" s="491"/>
      <c r="AA9" s="491"/>
      <c r="AB9" s="491"/>
      <c r="AC9" s="492"/>
      <c r="AD9" s="486" t="s">
        <v>5824</v>
      </c>
    </row>
    <row r="10" spans="1:31" ht="15" customHeight="1" x14ac:dyDescent="0.3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4"/>
      <c r="M10" s="494"/>
      <c r="N10" s="494"/>
      <c r="O10" s="494"/>
      <c r="P10" s="494"/>
      <c r="Q10" s="493"/>
      <c r="R10" s="493"/>
      <c r="S10" s="493"/>
      <c r="T10" s="489" t="s">
        <v>3</v>
      </c>
      <c r="U10" s="489"/>
      <c r="V10" s="489"/>
      <c r="W10" s="489" t="s">
        <v>58</v>
      </c>
      <c r="X10" s="489"/>
      <c r="Y10" s="489"/>
      <c r="Z10" s="489" t="s">
        <v>59</v>
      </c>
      <c r="AA10" s="489"/>
      <c r="AB10" s="489"/>
      <c r="AC10" s="490"/>
      <c r="AD10" s="487"/>
    </row>
    <row r="11" spans="1:31" s="33" customFormat="1" ht="41.4" x14ac:dyDescent="0.3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5969</v>
      </c>
      <c r="V11" s="165" t="s">
        <v>5970</v>
      </c>
      <c r="W11" s="165" t="s">
        <v>148</v>
      </c>
      <c r="X11" s="165" t="s">
        <v>5971</v>
      </c>
      <c r="Y11" s="165" t="s">
        <v>5972</v>
      </c>
      <c r="Z11" s="165" t="s">
        <v>148</v>
      </c>
      <c r="AA11" s="165" t="s">
        <v>5971</v>
      </c>
      <c r="AB11" s="165" t="s">
        <v>5973</v>
      </c>
      <c r="AC11" s="348" t="s">
        <v>5974</v>
      </c>
      <c r="AD11" s="165" t="s">
        <v>6088</v>
      </c>
      <c r="AE11" s="17"/>
    </row>
    <row r="12" spans="1:31" ht="24.9" customHeight="1" x14ac:dyDescent="0.3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KAMIMURA</cp:lastModifiedBy>
  <dcterms:created xsi:type="dcterms:W3CDTF">2020-11-06T19:44:14Z</dcterms:created>
  <dcterms:modified xsi:type="dcterms:W3CDTF">2022-12-22T17:11:31Z</dcterms:modified>
</cp:coreProperties>
</file>