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E\Downloads\Roeimachine dumps\"/>
    </mc:Choice>
  </mc:AlternateContent>
  <xr:revisionPtr revIDLastSave="0" documentId="13_ncr:1_{F2029DEE-500B-4B77-AFA4-4DA1FEC507F2}" xr6:coauthVersionLast="46" xr6:coauthVersionMax="46" xr10:uidLastSave="{00000000-0000-0000-0000-000000000000}"/>
  <bookViews>
    <workbookView xWindow="-120" yWindow="-120" windowWidth="29040" windowHeight="15840" xr2:uid="{8CCBB07C-135F-4446-8C31-FB661E8D004C}"/>
  </bookViews>
  <sheets>
    <sheet name="Settings" sheetId="1" r:id="rId1"/>
    <sheet name="Raw Data" sheetId="2" r:id="rId2"/>
    <sheet name="Noise Filter" sheetId="3" r:id="rId3"/>
    <sheet name="Stroke Detection" sheetId="5" r:id="rId4"/>
    <sheet name="Dynamic Visualisation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B2" i="5"/>
  <c r="A2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E2" i="3"/>
  <c r="D2" i="3"/>
  <c r="C2" i="3"/>
  <c r="F2" i="3"/>
  <c r="C3" i="3" s="1"/>
  <c r="D3" i="3" s="1"/>
  <c r="E3" i="3" s="1"/>
  <c r="F3" i="3" s="1"/>
  <c r="B3" i="5" s="1"/>
  <c r="C3" i="5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3" i="3"/>
  <c r="B2" i="3"/>
  <c r="D26" i="1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107" i="4"/>
  <c r="B115" i="4"/>
  <c r="B123" i="4"/>
  <c r="B131" i="4"/>
  <c r="B139" i="4"/>
  <c r="B147" i="4"/>
  <c r="B155" i="4"/>
  <c r="B163" i="4"/>
  <c r="B171" i="4"/>
  <c r="B179" i="4"/>
  <c r="B187" i="4"/>
  <c r="B195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4" i="4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5" i="4"/>
  <c r="B13" i="4"/>
  <c r="B21" i="4"/>
  <c r="B29" i="4"/>
  <c r="B37" i="4"/>
  <c r="B45" i="4"/>
  <c r="B53" i="4"/>
  <c r="B61" i="4"/>
  <c r="B69" i="4"/>
  <c r="B77" i="4"/>
  <c r="B85" i="4"/>
  <c r="B93" i="4"/>
  <c r="B101" i="4"/>
  <c r="B109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8" i="4"/>
  <c r="B16" i="4"/>
  <c r="B24" i="4"/>
  <c r="B32" i="4"/>
  <c r="B40" i="4"/>
  <c r="B48" i="4"/>
  <c r="B56" i="4"/>
  <c r="B64" i="4"/>
  <c r="B72" i="4"/>
  <c r="B80" i="4"/>
  <c r="B88" i="4"/>
  <c r="B96" i="4"/>
  <c r="B104" i="4"/>
  <c r="B112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9" i="4"/>
  <c r="B17" i="4"/>
  <c r="B25" i="4"/>
  <c r="B33" i="4"/>
  <c r="B41" i="4"/>
  <c r="B49" i="4"/>
  <c r="B57" i="4"/>
  <c r="B65" i="4"/>
  <c r="B73" i="4"/>
  <c r="B81" i="4"/>
  <c r="B89" i="4"/>
  <c r="B97" i="4"/>
  <c r="B105" i="4"/>
  <c r="B113" i="4"/>
  <c r="B121" i="4"/>
  <c r="B129" i="4"/>
  <c r="B137" i="4"/>
  <c r="B145" i="4"/>
  <c r="B153" i="4"/>
  <c r="B161" i="4"/>
  <c r="B169" i="4"/>
  <c r="B177" i="4"/>
  <c r="B185" i="4"/>
  <c r="B193" i="4"/>
  <c r="B201" i="4"/>
  <c r="B209" i="4"/>
  <c r="B217" i="4"/>
  <c r="B225" i="4"/>
  <c r="B233" i="4"/>
  <c r="B241" i="4"/>
  <c r="B249" i="4"/>
  <c r="B257" i="4"/>
  <c r="B265" i="4"/>
  <c r="B273" i="4"/>
  <c r="B281" i="4"/>
  <c r="B289" i="4"/>
  <c r="B297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2" i="4"/>
  <c r="B130" i="4"/>
  <c r="B138" i="4"/>
  <c r="B146" i="4"/>
  <c r="B154" i="4"/>
  <c r="B162" i="4"/>
  <c r="B170" i="4"/>
  <c r="B178" i="4"/>
  <c r="B186" i="4"/>
  <c r="B194" i="4"/>
  <c r="B202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2" i="4"/>
  <c r="A301" i="4"/>
  <c r="A3" i="4"/>
  <c r="A11" i="4"/>
  <c r="A19" i="4"/>
  <c r="A27" i="4"/>
  <c r="A35" i="4"/>
  <c r="A43" i="4"/>
  <c r="A51" i="4"/>
  <c r="A59" i="4"/>
  <c r="A67" i="4"/>
  <c r="A75" i="4"/>
  <c r="A83" i="4"/>
  <c r="A91" i="4"/>
  <c r="A99" i="4"/>
  <c r="A107" i="4"/>
  <c r="A115" i="4"/>
  <c r="A123" i="4"/>
  <c r="A131" i="4"/>
  <c r="A139" i="4"/>
  <c r="A147" i="4"/>
  <c r="A155" i="4"/>
  <c r="A163" i="4"/>
  <c r="A171" i="4"/>
  <c r="A179" i="4"/>
  <c r="A187" i="4"/>
  <c r="A195" i="4"/>
  <c r="A203" i="4"/>
  <c r="A211" i="4"/>
  <c r="A219" i="4"/>
  <c r="A227" i="4"/>
  <c r="A235" i="4"/>
  <c r="A243" i="4"/>
  <c r="A251" i="4"/>
  <c r="A259" i="4"/>
  <c r="A267" i="4"/>
  <c r="A275" i="4"/>
  <c r="A283" i="4"/>
  <c r="A291" i="4"/>
  <c r="A299" i="4"/>
  <c r="A4" i="4"/>
  <c r="A12" i="4"/>
  <c r="A20" i="4"/>
  <c r="A28" i="4"/>
  <c r="A36" i="4"/>
  <c r="A44" i="4"/>
  <c r="A52" i="4"/>
  <c r="A60" i="4"/>
  <c r="A68" i="4"/>
  <c r="A76" i="4"/>
  <c r="A84" i="4"/>
  <c r="A92" i="4"/>
  <c r="A100" i="4"/>
  <c r="A108" i="4"/>
  <c r="A116" i="4"/>
  <c r="A124" i="4"/>
  <c r="A132" i="4"/>
  <c r="A140" i="4"/>
  <c r="A148" i="4"/>
  <c r="A156" i="4"/>
  <c r="A164" i="4"/>
  <c r="A172" i="4"/>
  <c r="A180" i="4"/>
  <c r="A188" i="4"/>
  <c r="A196" i="4"/>
  <c r="A204" i="4"/>
  <c r="A212" i="4"/>
  <c r="A220" i="4"/>
  <c r="A228" i="4"/>
  <c r="A236" i="4"/>
  <c r="A244" i="4"/>
  <c r="A252" i="4"/>
  <c r="A260" i="4"/>
  <c r="A268" i="4"/>
  <c r="A276" i="4"/>
  <c r="A284" i="4"/>
  <c r="A292" i="4"/>
  <c r="A300" i="4"/>
  <c r="A5" i="4"/>
  <c r="A13" i="4"/>
  <c r="A21" i="4"/>
  <c r="A29" i="4"/>
  <c r="A37" i="4"/>
  <c r="A45" i="4"/>
  <c r="A53" i="4"/>
  <c r="A61" i="4"/>
  <c r="A69" i="4"/>
  <c r="A77" i="4"/>
  <c r="A85" i="4"/>
  <c r="A93" i="4"/>
  <c r="A101" i="4"/>
  <c r="A109" i="4"/>
  <c r="A117" i="4"/>
  <c r="A125" i="4"/>
  <c r="A133" i="4"/>
  <c r="A141" i="4"/>
  <c r="A149" i="4"/>
  <c r="A157" i="4"/>
  <c r="A165" i="4"/>
  <c r="A173" i="4"/>
  <c r="A181" i="4"/>
  <c r="A189" i="4"/>
  <c r="A197" i="4"/>
  <c r="A205" i="4"/>
  <c r="A213" i="4"/>
  <c r="A221" i="4"/>
  <c r="A229" i="4"/>
  <c r="A237" i="4"/>
  <c r="A245" i="4"/>
  <c r="A253" i="4"/>
  <c r="A261" i="4"/>
  <c r="A269" i="4"/>
  <c r="A277" i="4"/>
  <c r="A285" i="4"/>
  <c r="A293" i="4"/>
  <c r="A6" i="4"/>
  <c r="A14" i="4"/>
  <c r="A22" i="4"/>
  <c r="A30" i="4"/>
  <c r="A38" i="4"/>
  <c r="A46" i="4"/>
  <c r="A54" i="4"/>
  <c r="A62" i="4"/>
  <c r="A70" i="4"/>
  <c r="A78" i="4"/>
  <c r="A86" i="4"/>
  <c r="A94" i="4"/>
  <c r="A102" i="4"/>
  <c r="A110" i="4"/>
  <c r="A118" i="4"/>
  <c r="A126" i="4"/>
  <c r="A134" i="4"/>
  <c r="A142" i="4"/>
  <c r="A150" i="4"/>
  <c r="A158" i="4"/>
  <c r="A166" i="4"/>
  <c r="A174" i="4"/>
  <c r="A182" i="4"/>
  <c r="A190" i="4"/>
  <c r="A198" i="4"/>
  <c r="A206" i="4"/>
  <c r="A214" i="4"/>
  <c r="A222" i="4"/>
  <c r="A230" i="4"/>
  <c r="A238" i="4"/>
  <c r="A246" i="4"/>
  <c r="A254" i="4"/>
  <c r="A262" i="4"/>
  <c r="A270" i="4"/>
  <c r="A278" i="4"/>
  <c r="A286" i="4"/>
  <c r="A294" i="4"/>
  <c r="A7" i="4"/>
  <c r="A15" i="4"/>
  <c r="A23" i="4"/>
  <c r="A31" i="4"/>
  <c r="A39" i="4"/>
  <c r="A47" i="4"/>
  <c r="A55" i="4"/>
  <c r="A63" i="4"/>
  <c r="A71" i="4"/>
  <c r="A79" i="4"/>
  <c r="A87" i="4"/>
  <c r="A95" i="4"/>
  <c r="A103" i="4"/>
  <c r="A111" i="4"/>
  <c r="A119" i="4"/>
  <c r="A127" i="4"/>
  <c r="A135" i="4"/>
  <c r="A143" i="4"/>
  <c r="A151" i="4"/>
  <c r="A159" i="4"/>
  <c r="A167" i="4"/>
  <c r="A175" i="4"/>
  <c r="A183" i="4"/>
  <c r="A191" i="4"/>
  <c r="A199" i="4"/>
  <c r="A207" i="4"/>
  <c r="A215" i="4"/>
  <c r="A223" i="4"/>
  <c r="A231" i="4"/>
  <c r="A239" i="4"/>
  <c r="A247" i="4"/>
  <c r="A255" i="4"/>
  <c r="A263" i="4"/>
  <c r="A271" i="4"/>
  <c r="A279" i="4"/>
  <c r="A287" i="4"/>
  <c r="A295" i="4"/>
  <c r="A8" i="4"/>
  <c r="A16" i="4"/>
  <c r="A24" i="4"/>
  <c r="A32" i="4"/>
  <c r="A40" i="4"/>
  <c r="A48" i="4"/>
  <c r="A56" i="4"/>
  <c r="A64" i="4"/>
  <c r="A72" i="4"/>
  <c r="A80" i="4"/>
  <c r="A88" i="4"/>
  <c r="A96" i="4"/>
  <c r="A104" i="4"/>
  <c r="A112" i="4"/>
  <c r="A120" i="4"/>
  <c r="A128" i="4"/>
  <c r="A136" i="4"/>
  <c r="A144" i="4"/>
  <c r="A152" i="4"/>
  <c r="A160" i="4"/>
  <c r="A168" i="4"/>
  <c r="A176" i="4"/>
  <c r="A184" i="4"/>
  <c r="A192" i="4"/>
  <c r="A200" i="4"/>
  <c r="A208" i="4"/>
  <c r="A216" i="4"/>
  <c r="A224" i="4"/>
  <c r="A232" i="4"/>
  <c r="A240" i="4"/>
  <c r="A248" i="4"/>
  <c r="A256" i="4"/>
  <c r="A264" i="4"/>
  <c r="A272" i="4"/>
  <c r="A280" i="4"/>
  <c r="A288" i="4"/>
  <c r="A296" i="4"/>
  <c r="A9" i="4"/>
  <c r="A17" i="4"/>
  <c r="A25" i="4"/>
  <c r="A33" i="4"/>
  <c r="A41" i="4"/>
  <c r="A49" i="4"/>
  <c r="A57" i="4"/>
  <c r="A65" i="4"/>
  <c r="A73" i="4"/>
  <c r="A81" i="4"/>
  <c r="A89" i="4"/>
  <c r="A97" i="4"/>
  <c r="A105" i="4"/>
  <c r="A113" i="4"/>
  <c r="A121" i="4"/>
  <c r="A129" i="4"/>
  <c r="A137" i="4"/>
  <c r="A145" i="4"/>
  <c r="A153" i="4"/>
  <c r="A161" i="4"/>
  <c r="A169" i="4"/>
  <c r="A177" i="4"/>
  <c r="A185" i="4"/>
  <c r="A193" i="4"/>
  <c r="A201" i="4"/>
  <c r="A209" i="4"/>
  <c r="A217" i="4"/>
  <c r="A225" i="4"/>
  <c r="A233" i="4"/>
  <c r="A241" i="4"/>
  <c r="A249" i="4"/>
  <c r="A257" i="4"/>
  <c r="A265" i="4"/>
  <c r="A273" i="4"/>
  <c r="A281" i="4"/>
  <c r="A289" i="4"/>
  <c r="A297" i="4"/>
  <c r="A10" i="4"/>
  <c r="A18" i="4"/>
  <c r="A26" i="4"/>
  <c r="A34" i="4"/>
  <c r="A42" i="4"/>
  <c r="A50" i="4"/>
  <c r="A58" i="4"/>
  <c r="A66" i="4"/>
  <c r="A74" i="4"/>
  <c r="A82" i="4"/>
  <c r="A90" i="4"/>
  <c r="A98" i="4"/>
  <c r="A106" i="4"/>
  <c r="A114" i="4"/>
  <c r="A122" i="4"/>
  <c r="A130" i="4"/>
  <c r="A138" i="4"/>
  <c r="A146" i="4"/>
  <c r="A154" i="4"/>
  <c r="A162" i="4"/>
  <c r="A170" i="4"/>
  <c r="A178" i="4"/>
  <c r="A186" i="4"/>
  <c r="A194" i="4"/>
  <c r="A202" i="4"/>
  <c r="A210" i="4"/>
  <c r="A218" i="4"/>
  <c r="A226" i="4"/>
  <c r="A234" i="4"/>
  <c r="A242" i="4"/>
  <c r="A250" i="4"/>
  <c r="A258" i="4"/>
  <c r="A266" i="4"/>
  <c r="A274" i="4"/>
  <c r="A282" i="4"/>
  <c r="A290" i="4"/>
  <c r="A298" i="4"/>
  <c r="A2" i="4"/>
  <c r="D3" i="5" l="1"/>
  <c r="E3" i="5" s="1"/>
  <c r="G3" i="5" s="1"/>
  <c r="D4" i="3"/>
  <c r="E4" i="3" s="1"/>
  <c r="F4" i="3" s="1"/>
  <c r="F3" i="5" l="1"/>
  <c r="D5" i="3"/>
  <c r="E5" i="3" s="1"/>
  <c r="F5" i="3" s="1"/>
  <c r="B5" i="5" s="1"/>
  <c r="B4" i="5"/>
  <c r="C5" i="5" l="1"/>
  <c r="D5" i="5"/>
  <c r="C4" i="5"/>
  <c r="D4" i="5"/>
  <c r="E4" i="5"/>
  <c r="D6" i="3"/>
  <c r="E6" i="3" s="1"/>
  <c r="F6" i="3" s="1"/>
  <c r="B6" i="5" s="1"/>
  <c r="D7" i="3"/>
  <c r="E7" i="3" l="1"/>
  <c r="F7" i="3" s="1"/>
  <c r="H3" i="5"/>
  <c r="G4" i="5"/>
  <c r="F4" i="5"/>
  <c r="E5" i="5" s="1"/>
  <c r="I3" i="5"/>
  <c r="D6" i="5"/>
  <c r="C6" i="5"/>
  <c r="D8" i="3"/>
  <c r="C2" i="4"/>
  <c r="B7" i="5" l="1"/>
  <c r="E8" i="3"/>
  <c r="F8" i="3" s="1"/>
  <c r="G5" i="5"/>
  <c r="F5" i="5"/>
  <c r="E6" i="5" s="1"/>
  <c r="I4" i="5"/>
  <c r="H4" i="5"/>
  <c r="D9" i="3"/>
  <c r="C3" i="4"/>
  <c r="B8" i="5" l="1"/>
  <c r="E9" i="3"/>
  <c r="F9" i="3" s="1"/>
  <c r="C7" i="5"/>
  <c r="D7" i="5"/>
  <c r="F6" i="5"/>
  <c r="I5" i="5"/>
  <c r="G6" i="5"/>
  <c r="H5" i="5"/>
  <c r="D10" i="3"/>
  <c r="E10" i="3" s="1"/>
  <c r="F10" i="3" s="1"/>
  <c r="B10" i="5" s="1"/>
  <c r="C4" i="4"/>
  <c r="C5" i="4"/>
  <c r="B9" i="5" l="1"/>
  <c r="C10" i="5" s="1"/>
  <c r="E7" i="5"/>
  <c r="F7" i="5" s="1"/>
  <c r="E8" i="5" s="1"/>
  <c r="C8" i="5"/>
  <c r="D8" i="5"/>
  <c r="I6" i="5"/>
  <c r="D11" i="3"/>
  <c r="E11" i="3" s="1"/>
  <c r="F11" i="3" s="1"/>
  <c r="B11" i="5" s="1"/>
  <c r="D2" i="4"/>
  <c r="E2" i="4"/>
  <c r="D3" i="4"/>
  <c r="E3" i="4"/>
  <c r="C6" i="4"/>
  <c r="G7" i="5" l="1"/>
  <c r="H6" i="5"/>
  <c r="D9" i="5"/>
  <c r="C9" i="5"/>
  <c r="D10" i="5"/>
  <c r="F8" i="5"/>
  <c r="E9" i="5" s="1"/>
  <c r="G8" i="5"/>
  <c r="H7" i="5"/>
  <c r="C11" i="5"/>
  <c r="D11" i="5"/>
  <c r="I7" i="5"/>
  <c r="D12" i="3"/>
  <c r="E12" i="3" s="1"/>
  <c r="F12" i="3" s="1"/>
  <c r="B12" i="5" s="1"/>
  <c r="D4" i="4"/>
  <c r="E4" i="4"/>
  <c r="C7" i="4"/>
  <c r="C12" i="5" l="1"/>
  <c r="D12" i="5"/>
  <c r="G9" i="5"/>
  <c r="H8" i="5"/>
  <c r="F9" i="5"/>
  <c r="E10" i="5" s="1"/>
  <c r="I8" i="5"/>
  <c r="D13" i="3"/>
  <c r="E13" i="3" s="1"/>
  <c r="F13" i="3" s="1"/>
  <c r="B13" i="5" s="1"/>
  <c r="D5" i="4"/>
  <c r="E5" i="4"/>
  <c r="C8" i="4"/>
  <c r="F10" i="5" l="1"/>
  <c r="G10" i="5"/>
  <c r="H9" i="5"/>
  <c r="E11" i="5"/>
  <c r="C13" i="5"/>
  <c r="D13" i="5"/>
  <c r="I9" i="5"/>
  <c r="D14" i="3"/>
  <c r="E14" i="3" s="1"/>
  <c r="F14" i="3" s="1"/>
  <c r="B14" i="5" s="1"/>
  <c r="D6" i="4"/>
  <c r="E6" i="4"/>
  <c r="C9" i="4"/>
  <c r="F11" i="5" l="1"/>
  <c r="G11" i="5"/>
  <c r="E12" i="5" s="1"/>
  <c r="H10" i="5"/>
  <c r="I10" i="5"/>
  <c r="C14" i="5"/>
  <c r="D14" i="5"/>
  <c r="D15" i="3"/>
  <c r="E15" i="3" s="1"/>
  <c r="F15" i="3" s="1"/>
  <c r="B15" i="5" s="1"/>
  <c r="D7" i="4"/>
  <c r="E7" i="4"/>
  <c r="C10" i="4"/>
  <c r="C15" i="5" l="1"/>
  <c r="D15" i="5"/>
  <c r="I11" i="5"/>
  <c r="H11" i="5"/>
  <c r="F12" i="5"/>
  <c r="G12" i="5"/>
  <c r="E13" i="5" s="1"/>
  <c r="D16" i="3"/>
  <c r="E16" i="3" s="1"/>
  <c r="F16" i="3" s="1"/>
  <c r="B16" i="5" s="1"/>
  <c r="D8" i="4"/>
  <c r="E8" i="4"/>
  <c r="C11" i="4"/>
  <c r="I12" i="5" l="1"/>
  <c r="H12" i="5"/>
  <c r="F13" i="5"/>
  <c r="G13" i="5"/>
  <c r="E14" i="5" s="1"/>
  <c r="C16" i="5"/>
  <c r="D16" i="5"/>
  <c r="I13" i="5"/>
  <c r="D17" i="3"/>
  <c r="E17" i="3" s="1"/>
  <c r="F17" i="3" s="1"/>
  <c r="B17" i="5" s="1"/>
  <c r="D9" i="4"/>
  <c r="E9" i="4"/>
  <c r="C12" i="4"/>
  <c r="C17" i="5" l="1"/>
  <c r="D17" i="5"/>
  <c r="F14" i="5"/>
  <c r="G14" i="5"/>
  <c r="E15" i="5" s="1"/>
  <c r="H13" i="5"/>
  <c r="D18" i="3"/>
  <c r="E18" i="3" s="1"/>
  <c r="F18" i="3" s="1"/>
  <c r="B18" i="5" s="1"/>
  <c r="D10" i="4"/>
  <c r="E10" i="4"/>
  <c r="C13" i="4"/>
  <c r="I14" i="5" l="1"/>
  <c r="G15" i="5"/>
  <c r="E16" i="5" s="1"/>
  <c r="I15" i="5" s="1"/>
  <c r="H14" i="5"/>
  <c r="F15" i="5"/>
  <c r="C18" i="5"/>
  <c r="D18" i="5"/>
  <c r="D19" i="3"/>
  <c r="E19" i="3" s="1"/>
  <c r="F19" i="3" s="1"/>
  <c r="B19" i="5" s="1"/>
  <c r="D11" i="4"/>
  <c r="E11" i="4"/>
  <c r="C14" i="4"/>
  <c r="C19" i="5" l="1"/>
  <c r="D19" i="5"/>
  <c r="F16" i="5"/>
  <c r="G16" i="5"/>
  <c r="E17" i="5" s="1"/>
  <c r="H15" i="5"/>
  <c r="D20" i="3"/>
  <c r="E20" i="3" s="1"/>
  <c r="F20" i="3" s="1"/>
  <c r="B20" i="5" s="1"/>
  <c r="D12" i="4"/>
  <c r="E12" i="4"/>
  <c r="C15" i="4"/>
  <c r="G17" i="5" l="1"/>
  <c r="E18" i="5" s="1"/>
  <c r="I17" i="5" s="1"/>
  <c r="H16" i="5"/>
  <c r="F17" i="5"/>
  <c r="C20" i="5"/>
  <c r="D20" i="5"/>
  <c r="I16" i="5"/>
  <c r="D21" i="3"/>
  <c r="E21" i="3" s="1"/>
  <c r="F21" i="3" s="1"/>
  <c r="B21" i="5" s="1"/>
  <c r="D13" i="4"/>
  <c r="E13" i="4"/>
  <c r="C16" i="4"/>
  <c r="C21" i="5" l="1"/>
  <c r="D21" i="5"/>
  <c r="F18" i="5"/>
  <c r="E19" i="5" s="1"/>
  <c r="H17" i="5"/>
  <c r="G18" i="5"/>
  <c r="D22" i="3"/>
  <c r="E22" i="3" s="1"/>
  <c r="F22" i="3" s="1"/>
  <c r="B22" i="5" s="1"/>
  <c r="D14" i="4"/>
  <c r="E14" i="4"/>
  <c r="C17" i="4"/>
  <c r="H18" i="5" l="1"/>
  <c r="F19" i="5"/>
  <c r="E20" i="5" s="1"/>
  <c r="G19" i="5"/>
  <c r="I18" i="5"/>
  <c r="C22" i="5"/>
  <c r="D22" i="5"/>
  <c r="D23" i="3"/>
  <c r="E23" i="3" s="1"/>
  <c r="F23" i="3" s="1"/>
  <c r="B23" i="5" s="1"/>
  <c r="E15" i="4"/>
  <c r="D15" i="4"/>
  <c r="C18" i="4"/>
  <c r="C23" i="5" l="1"/>
  <c r="D23" i="5"/>
  <c r="I19" i="5"/>
  <c r="F20" i="5"/>
  <c r="E21" i="5" s="1"/>
  <c r="G20" i="5"/>
  <c r="H19" i="5"/>
  <c r="D24" i="3"/>
  <c r="E24" i="3" s="1"/>
  <c r="F24" i="3" s="1"/>
  <c r="B24" i="5" s="1"/>
  <c r="E16" i="4"/>
  <c r="D16" i="4"/>
  <c r="C19" i="4"/>
  <c r="I21" i="5" l="1"/>
  <c r="C24" i="5"/>
  <c r="D24" i="5"/>
  <c r="H20" i="5"/>
  <c r="F21" i="5"/>
  <c r="E22" i="5" s="1"/>
  <c r="G21" i="5"/>
  <c r="I20" i="5"/>
  <c r="D25" i="3"/>
  <c r="E25" i="3" s="1"/>
  <c r="F25" i="3" s="1"/>
  <c r="B25" i="5" s="1"/>
  <c r="E17" i="4"/>
  <c r="D17" i="4"/>
  <c r="C20" i="4"/>
  <c r="H21" i="5" l="1"/>
  <c r="F22" i="5"/>
  <c r="E23" i="5" s="1"/>
  <c r="G22" i="5"/>
  <c r="C25" i="5"/>
  <c r="D25" i="5"/>
  <c r="I22" i="5"/>
  <c r="D26" i="3"/>
  <c r="E26" i="3" s="1"/>
  <c r="F26" i="3" s="1"/>
  <c r="B26" i="5" s="1"/>
  <c r="E18" i="4"/>
  <c r="D18" i="4"/>
  <c r="C21" i="4"/>
  <c r="F23" i="5" l="1"/>
  <c r="G23" i="5"/>
  <c r="H22" i="5"/>
  <c r="C26" i="5"/>
  <c r="D26" i="5"/>
  <c r="D27" i="3"/>
  <c r="E27" i="3" s="1"/>
  <c r="F27" i="3" s="1"/>
  <c r="B27" i="5" s="1"/>
  <c r="C22" i="4"/>
  <c r="E24" i="5" l="1"/>
  <c r="C27" i="5"/>
  <c r="D27" i="5"/>
  <c r="F24" i="5"/>
  <c r="E25" i="5" s="1"/>
  <c r="G24" i="5"/>
  <c r="H23" i="5"/>
  <c r="D28" i="3"/>
  <c r="E28" i="3" s="1"/>
  <c r="F28" i="3" s="1"/>
  <c r="B28" i="5" s="1"/>
  <c r="D19" i="4"/>
  <c r="E19" i="4"/>
  <c r="D20" i="4"/>
  <c r="E20" i="4"/>
  <c r="C23" i="4"/>
  <c r="I23" i="5" l="1"/>
  <c r="C28" i="5"/>
  <c r="D28" i="5"/>
  <c r="F25" i="5"/>
  <c r="G25" i="5"/>
  <c r="E26" i="5" s="1"/>
  <c r="I24" i="5"/>
  <c r="H24" i="5"/>
  <c r="D29" i="3"/>
  <c r="E29" i="3" s="1"/>
  <c r="F29" i="3" s="1"/>
  <c r="B29" i="5" s="1"/>
  <c r="D21" i="4"/>
  <c r="E21" i="4"/>
  <c r="C24" i="4"/>
  <c r="F26" i="5" l="1"/>
  <c r="H25" i="5"/>
  <c r="G26" i="5"/>
  <c r="E27" i="5"/>
  <c r="I26" i="5" s="1"/>
  <c r="I25" i="5"/>
  <c r="C29" i="5"/>
  <c r="D29" i="5"/>
  <c r="D30" i="3"/>
  <c r="E30" i="3" s="1"/>
  <c r="F30" i="3" s="1"/>
  <c r="B30" i="5" s="1"/>
  <c r="D22" i="4"/>
  <c r="E22" i="4"/>
  <c r="C25" i="4"/>
  <c r="G27" i="5" l="1"/>
  <c r="H26" i="5"/>
  <c r="E28" i="5"/>
  <c r="F27" i="5"/>
  <c r="C30" i="5"/>
  <c r="D30" i="5"/>
  <c r="D31" i="3"/>
  <c r="E31" i="3" s="1"/>
  <c r="F31" i="3" s="1"/>
  <c r="B31" i="5" s="1"/>
  <c r="D23" i="4"/>
  <c r="E23" i="4"/>
  <c r="C26" i="4"/>
  <c r="C31" i="5" l="1"/>
  <c r="D31" i="5"/>
  <c r="I27" i="5"/>
  <c r="G28" i="5"/>
  <c r="H27" i="5"/>
  <c r="E29" i="5"/>
  <c r="F28" i="5"/>
  <c r="D32" i="3"/>
  <c r="E32" i="3" s="1"/>
  <c r="F32" i="3" s="1"/>
  <c r="B32" i="5" s="1"/>
  <c r="D24" i="4"/>
  <c r="E24" i="4"/>
  <c r="C27" i="4"/>
  <c r="C32" i="5" l="1"/>
  <c r="D32" i="5"/>
  <c r="F29" i="5"/>
  <c r="H28" i="5"/>
  <c r="G29" i="5"/>
  <c r="E30" i="5" s="1"/>
  <c r="I28" i="5"/>
  <c r="D33" i="3"/>
  <c r="E33" i="3" s="1"/>
  <c r="F33" i="3" s="1"/>
  <c r="B33" i="5" s="1"/>
  <c r="D25" i="4"/>
  <c r="E25" i="4"/>
  <c r="C28" i="4"/>
  <c r="G30" i="5" l="1"/>
  <c r="E31" i="5" s="1"/>
  <c r="H29" i="5"/>
  <c r="F30" i="5"/>
  <c r="C33" i="5"/>
  <c r="D33" i="5"/>
  <c r="I29" i="5"/>
  <c r="D34" i="3"/>
  <c r="E34" i="3" s="1"/>
  <c r="F34" i="3" s="1"/>
  <c r="B34" i="5" s="1"/>
  <c r="D26" i="4"/>
  <c r="E26" i="4"/>
  <c r="C29" i="4"/>
  <c r="H30" i="5" l="1"/>
  <c r="F31" i="5"/>
  <c r="G31" i="5"/>
  <c r="E32" i="5" s="1"/>
  <c r="I30" i="5"/>
  <c r="C34" i="5"/>
  <c r="D34" i="5"/>
  <c r="D35" i="3"/>
  <c r="E35" i="3" s="1"/>
  <c r="F35" i="3" s="1"/>
  <c r="B35" i="5" s="1"/>
  <c r="D27" i="4"/>
  <c r="E27" i="4"/>
  <c r="C30" i="4"/>
  <c r="H31" i="5" l="1"/>
  <c r="F32" i="5"/>
  <c r="G32" i="5"/>
  <c r="E33" i="5" s="1"/>
  <c r="I31" i="5"/>
  <c r="C35" i="5"/>
  <c r="D35" i="5"/>
  <c r="D36" i="3"/>
  <c r="E36" i="3" s="1"/>
  <c r="F36" i="3" s="1"/>
  <c r="B36" i="5" s="1"/>
  <c r="D28" i="4"/>
  <c r="E28" i="4"/>
  <c r="C31" i="4"/>
  <c r="C36" i="5" l="1"/>
  <c r="D36" i="5"/>
  <c r="H32" i="5"/>
  <c r="G33" i="5"/>
  <c r="F33" i="5"/>
  <c r="E34" i="5" s="1"/>
  <c r="I32" i="5"/>
  <c r="D37" i="3"/>
  <c r="E37" i="3" s="1"/>
  <c r="F37" i="3" s="1"/>
  <c r="B37" i="5" s="1"/>
  <c r="D29" i="4"/>
  <c r="E29" i="4"/>
  <c r="C32" i="4"/>
  <c r="H33" i="5" l="1"/>
  <c r="F34" i="5"/>
  <c r="E35" i="5"/>
  <c r="G34" i="5"/>
  <c r="I33" i="5"/>
  <c r="C37" i="5"/>
  <c r="D37" i="5"/>
  <c r="D38" i="3"/>
  <c r="E38" i="3" s="1"/>
  <c r="F38" i="3" s="1"/>
  <c r="B38" i="5" s="1"/>
  <c r="E30" i="4"/>
  <c r="D30" i="4"/>
  <c r="C33" i="4"/>
  <c r="C38" i="5" l="1"/>
  <c r="D38" i="5"/>
  <c r="G35" i="5"/>
  <c r="H34" i="5"/>
  <c r="F35" i="5"/>
  <c r="E36" i="5" s="1"/>
  <c r="I35" i="5" s="1"/>
  <c r="I34" i="5"/>
  <c r="D39" i="3"/>
  <c r="E39" i="3" s="1"/>
  <c r="F39" i="3" s="1"/>
  <c r="B39" i="5" s="1"/>
  <c r="E31" i="4"/>
  <c r="D31" i="4"/>
  <c r="C34" i="4"/>
  <c r="G36" i="5" l="1"/>
  <c r="H35" i="5"/>
  <c r="F36" i="5"/>
  <c r="E37" i="5" s="1"/>
  <c r="C39" i="5"/>
  <c r="D39" i="5"/>
  <c r="I36" i="5"/>
  <c r="D40" i="3"/>
  <c r="E40" i="3" s="1"/>
  <c r="F40" i="3" s="1"/>
  <c r="B40" i="5" s="1"/>
  <c r="E32" i="4"/>
  <c r="D32" i="4"/>
  <c r="C35" i="4"/>
  <c r="C40" i="5" l="1"/>
  <c r="D40" i="5"/>
  <c r="H36" i="5"/>
  <c r="F37" i="5"/>
  <c r="E38" i="5" s="1"/>
  <c r="G37" i="5"/>
  <c r="D41" i="3"/>
  <c r="E41" i="3" s="1"/>
  <c r="F41" i="3" s="1"/>
  <c r="B41" i="5" s="1"/>
  <c r="E33" i="4"/>
  <c r="D33" i="4"/>
  <c r="C36" i="4"/>
  <c r="F38" i="5" l="1"/>
  <c r="E39" i="5" s="1"/>
  <c r="G38" i="5"/>
  <c r="H37" i="5"/>
  <c r="C41" i="5"/>
  <c r="D41" i="5"/>
  <c r="I38" i="5"/>
  <c r="I37" i="5"/>
  <c r="D42" i="3"/>
  <c r="E42" i="3" s="1"/>
  <c r="F42" i="3" s="1"/>
  <c r="B42" i="5" s="1"/>
  <c r="E34" i="4"/>
  <c r="D34" i="4"/>
  <c r="C37" i="4"/>
  <c r="C42" i="5" l="1"/>
  <c r="D42" i="5"/>
  <c r="F39" i="5"/>
  <c r="G39" i="5"/>
  <c r="H38" i="5"/>
  <c r="D43" i="3"/>
  <c r="E43" i="3" s="1"/>
  <c r="F43" i="3" s="1"/>
  <c r="B43" i="5" s="1"/>
  <c r="C38" i="4"/>
  <c r="E40" i="5" l="1"/>
  <c r="H39" i="5" s="1"/>
  <c r="F40" i="5"/>
  <c r="I39" i="5"/>
  <c r="G40" i="5"/>
  <c r="C43" i="5"/>
  <c r="D43" i="5"/>
  <c r="D44" i="3"/>
  <c r="E44" i="3" s="1"/>
  <c r="F44" i="3" s="1"/>
  <c r="B44" i="5" s="1"/>
  <c r="D35" i="4"/>
  <c r="E35" i="4"/>
  <c r="C39" i="4"/>
  <c r="C44" i="5" l="1"/>
  <c r="D44" i="5"/>
  <c r="E41" i="5"/>
  <c r="D45" i="3"/>
  <c r="E45" i="3" s="1"/>
  <c r="F45" i="3" s="1"/>
  <c r="B45" i="5" s="1"/>
  <c r="D36" i="4"/>
  <c r="E36" i="4"/>
  <c r="C40" i="4"/>
  <c r="H40" i="5" l="1"/>
  <c r="G41" i="5"/>
  <c r="E42" i="5" s="1"/>
  <c r="I41" i="5" s="1"/>
  <c r="F41" i="5"/>
  <c r="I40" i="5"/>
  <c r="C45" i="5"/>
  <c r="D45" i="5"/>
  <c r="D46" i="3"/>
  <c r="E46" i="3" s="1"/>
  <c r="F46" i="3" s="1"/>
  <c r="B46" i="5" s="1"/>
  <c r="D37" i="4"/>
  <c r="E37" i="4"/>
  <c r="C41" i="4"/>
  <c r="C46" i="5" l="1"/>
  <c r="D46" i="5"/>
  <c r="H41" i="5"/>
  <c r="F42" i="5"/>
  <c r="G42" i="5"/>
  <c r="E43" i="5" s="1"/>
  <c r="D47" i="3"/>
  <c r="E47" i="3" s="1"/>
  <c r="F47" i="3" s="1"/>
  <c r="B47" i="5" s="1"/>
  <c r="D38" i="4"/>
  <c r="E38" i="4"/>
  <c r="C42" i="4"/>
  <c r="F43" i="5" l="1"/>
  <c r="G43" i="5"/>
  <c r="E44" i="5" s="1"/>
  <c r="H42" i="5"/>
  <c r="I42" i="5"/>
  <c r="C47" i="5"/>
  <c r="D47" i="5"/>
  <c r="D48" i="3"/>
  <c r="E48" i="3" s="1"/>
  <c r="F48" i="3" s="1"/>
  <c r="B48" i="5" s="1"/>
  <c r="D39" i="4"/>
  <c r="E39" i="4"/>
  <c r="C43" i="4"/>
  <c r="G44" i="5" l="1"/>
  <c r="H43" i="5"/>
  <c r="E45" i="5"/>
  <c r="F44" i="5"/>
  <c r="I44" i="5"/>
  <c r="I43" i="5"/>
  <c r="C48" i="5"/>
  <c r="D48" i="5"/>
  <c r="D49" i="3"/>
  <c r="E49" i="3" s="1"/>
  <c r="F49" i="3" s="1"/>
  <c r="B49" i="5" s="1"/>
  <c r="D40" i="4"/>
  <c r="E40" i="4"/>
  <c r="C44" i="4"/>
  <c r="C49" i="5" l="1"/>
  <c r="D49" i="5"/>
  <c r="H44" i="5"/>
  <c r="G45" i="5"/>
  <c r="E46" i="5" s="1"/>
  <c r="F45" i="5"/>
  <c r="D50" i="3"/>
  <c r="E50" i="3" s="1"/>
  <c r="F50" i="3" s="1"/>
  <c r="B50" i="5" s="1"/>
  <c r="D41" i="4"/>
  <c r="E41" i="4"/>
  <c r="C45" i="4"/>
  <c r="I45" i="5" l="1"/>
  <c r="G46" i="5"/>
  <c r="F46" i="5"/>
  <c r="H45" i="5"/>
  <c r="E47" i="5"/>
  <c r="I46" i="5"/>
  <c r="C50" i="5"/>
  <c r="D50" i="5"/>
  <c r="D51" i="3"/>
  <c r="E51" i="3" s="1"/>
  <c r="F51" i="3" s="1"/>
  <c r="B51" i="5" s="1"/>
  <c r="D42" i="4"/>
  <c r="E42" i="4"/>
  <c r="C46" i="4"/>
  <c r="G47" i="5" l="1"/>
  <c r="H46" i="5"/>
  <c r="F47" i="5"/>
  <c r="E48" i="5"/>
  <c r="C51" i="5"/>
  <c r="D51" i="5"/>
  <c r="D52" i="3"/>
  <c r="E52" i="3" s="1"/>
  <c r="F52" i="3" s="1"/>
  <c r="B52" i="5" s="1"/>
  <c r="D43" i="4"/>
  <c r="E43" i="4"/>
  <c r="C47" i="4"/>
  <c r="C52" i="5" l="1"/>
  <c r="D52" i="5"/>
  <c r="F48" i="5"/>
  <c r="E49" i="5" s="1"/>
  <c r="G48" i="5"/>
  <c r="H47" i="5"/>
  <c r="I48" i="5"/>
  <c r="I47" i="5"/>
  <c r="D53" i="3"/>
  <c r="E53" i="3" s="1"/>
  <c r="F53" i="3" s="1"/>
  <c r="B53" i="5" s="1"/>
  <c r="D44" i="4"/>
  <c r="E44" i="4"/>
  <c r="C48" i="4"/>
  <c r="C53" i="5" l="1"/>
  <c r="D53" i="5"/>
  <c r="H48" i="5"/>
  <c r="F49" i="5"/>
  <c r="E50" i="5" s="1"/>
  <c r="G49" i="5"/>
  <c r="I49" i="5"/>
  <c r="D54" i="3"/>
  <c r="E54" i="3" s="1"/>
  <c r="F54" i="3" s="1"/>
  <c r="B54" i="5" s="1"/>
  <c r="E45" i="4"/>
  <c r="D45" i="4"/>
  <c r="C49" i="4"/>
  <c r="H49" i="5" l="1"/>
  <c r="F50" i="5"/>
  <c r="E51" i="5" s="1"/>
  <c r="I50" i="5" s="1"/>
  <c r="G50" i="5"/>
  <c r="C54" i="5"/>
  <c r="D54" i="5"/>
  <c r="D55" i="3"/>
  <c r="E55" i="3" s="1"/>
  <c r="F55" i="3" s="1"/>
  <c r="B55" i="5" s="1"/>
  <c r="E46" i="4"/>
  <c r="D46" i="4"/>
  <c r="C50" i="4"/>
  <c r="F51" i="5" l="1"/>
  <c r="E52" i="5" s="1"/>
  <c r="H50" i="5"/>
  <c r="G51" i="5"/>
  <c r="I51" i="5"/>
  <c r="C55" i="5"/>
  <c r="D55" i="5"/>
  <c r="D56" i="3"/>
  <c r="E56" i="3" s="1"/>
  <c r="F56" i="3" s="1"/>
  <c r="B56" i="5" s="1"/>
  <c r="E47" i="4"/>
  <c r="D47" i="4"/>
  <c r="C51" i="4"/>
  <c r="C56" i="5" l="1"/>
  <c r="D56" i="5"/>
  <c r="G52" i="5"/>
  <c r="H51" i="5"/>
  <c r="F52" i="5"/>
  <c r="E53" i="5" s="1"/>
  <c r="D57" i="3"/>
  <c r="E57" i="3" s="1"/>
  <c r="F57" i="3" s="1"/>
  <c r="B57" i="5" s="1"/>
  <c r="E48" i="4"/>
  <c r="D48" i="4"/>
  <c r="C52" i="4"/>
  <c r="F53" i="5" l="1"/>
  <c r="E54" i="5" s="1"/>
  <c r="G53" i="5"/>
  <c r="H52" i="5"/>
  <c r="I53" i="5"/>
  <c r="I52" i="5"/>
  <c r="C57" i="5"/>
  <c r="D57" i="5"/>
  <c r="D58" i="3"/>
  <c r="E58" i="3" s="1"/>
  <c r="F58" i="3" s="1"/>
  <c r="B58" i="5" s="1"/>
  <c r="E49" i="4"/>
  <c r="D49" i="4"/>
  <c r="C53" i="4"/>
  <c r="C58" i="5" l="1"/>
  <c r="D58" i="5"/>
  <c r="F54" i="5"/>
  <c r="E55" i="5" s="1"/>
  <c r="H53" i="5"/>
  <c r="G54" i="5"/>
  <c r="I54" i="5"/>
  <c r="D59" i="3"/>
  <c r="E59" i="3" s="1"/>
  <c r="F59" i="3" s="1"/>
  <c r="B59" i="5" s="1"/>
  <c r="E50" i="4"/>
  <c r="D50" i="4"/>
  <c r="C54" i="4"/>
  <c r="C59" i="5" l="1"/>
  <c r="D59" i="5"/>
  <c r="F55" i="5"/>
  <c r="G55" i="5"/>
  <c r="H54" i="5"/>
  <c r="D60" i="3"/>
  <c r="E60" i="3" s="1"/>
  <c r="F60" i="3" s="1"/>
  <c r="B60" i="5" s="1"/>
  <c r="C55" i="4"/>
  <c r="C60" i="5" l="1"/>
  <c r="D60" i="5"/>
  <c r="E56" i="5"/>
  <c r="D61" i="3"/>
  <c r="E61" i="3" s="1"/>
  <c r="F61" i="3" s="1"/>
  <c r="B61" i="5" s="1"/>
  <c r="E51" i="4"/>
  <c r="D51" i="4"/>
  <c r="C56" i="4"/>
  <c r="H55" i="5" l="1"/>
  <c r="F56" i="5"/>
  <c r="G56" i="5"/>
  <c r="I55" i="5"/>
  <c r="C61" i="5"/>
  <c r="D61" i="5"/>
  <c r="D62" i="3"/>
  <c r="E62" i="3" s="1"/>
  <c r="F62" i="3" s="1"/>
  <c r="B62" i="5" s="1"/>
  <c r="C57" i="4"/>
  <c r="C62" i="5" l="1"/>
  <c r="D62" i="5"/>
  <c r="E57" i="5"/>
  <c r="D63" i="3"/>
  <c r="E63" i="3" s="1"/>
  <c r="F63" i="3" s="1"/>
  <c r="B63" i="5" s="1"/>
  <c r="D52" i="4"/>
  <c r="E52" i="4"/>
  <c r="C58" i="4"/>
  <c r="F57" i="5" l="1"/>
  <c r="G57" i="5"/>
  <c r="E58" i="5" s="1"/>
  <c r="H56" i="5"/>
  <c r="I56" i="5"/>
  <c r="C63" i="5"/>
  <c r="D63" i="5"/>
  <c r="D64" i="3"/>
  <c r="E64" i="3" s="1"/>
  <c r="F64" i="3" s="1"/>
  <c r="B64" i="5" s="1"/>
  <c r="D53" i="4"/>
  <c r="E53" i="4"/>
  <c r="C59" i="4"/>
  <c r="F58" i="5" l="1"/>
  <c r="G58" i="5"/>
  <c r="E59" i="5" s="1"/>
  <c r="H57" i="5"/>
  <c r="I57" i="5"/>
  <c r="C64" i="5"/>
  <c r="D64" i="5"/>
  <c r="D65" i="3"/>
  <c r="E65" i="3" s="1"/>
  <c r="F65" i="3" s="1"/>
  <c r="B65" i="5" s="1"/>
  <c r="D54" i="4"/>
  <c r="E54" i="4"/>
  <c r="C60" i="4"/>
  <c r="F59" i="5" l="1"/>
  <c r="G59" i="5"/>
  <c r="H58" i="5"/>
  <c r="E60" i="5"/>
  <c r="I59" i="5"/>
  <c r="I58" i="5"/>
  <c r="C65" i="5"/>
  <c r="D65" i="5"/>
  <c r="D66" i="3"/>
  <c r="E66" i="3" s="1"/>
  <c r="F66" i="3" s="1"/>
  <c r="B66" i="5" s="1"/>
  <c r="D55" i="4"/>
  <c r="E55" i="4"/>
  <c r="C61" i="4"/>
  <c r="C66" i="5" l="1"/>
  <c r="D66" i="5"/>
  <c r="H59" i="5"/>
  <c r="F60" i="5"/>
  <c r="G60" i="5"/>
  <c r="E61" i="5" s="1"/>
  <c r="D67" i="3"/>
  <c r="E67" i="3" s="1"/>
  <c r="F67" i="3" s="1"/>
  <c r="B67" i="5" s="1"/>
  <c r="D56" i="4"/>
  <c r="E56" i="4"/>
  <c r="C62" i="4"/>
  <c r="F61" i="5" l="1"/>
  <c r="G61" i="5"/>
  <c r="H60" i="5"/>
  <c r="E62" i="5"/>
  <c r="I61" i="5"/>
  <c r="I60" i="5"/>
  <c r="C67" i="5"/>
  <c r="D67" i="5"/>
  <c r="D68" i="3"/>
  <c r="E68" i="3" s="1"/>
  <c r="F68" i="3" s="1"/>
  <c r="B68" i="5" s="1"/>
  <c r="D57" i="4"/>
  <c r="E57" i="4"/>
  <c r="C63" i="4"/>
  <c r="C68" i="5" l="1"/>
  <c r="D68" i="5"/>
  <c r="G62" i="5"/>
  <c r="F62" i="5"/>
  <c r="H61" i="5"/>
  <c r="E63" i="5"/>
  <c r="D69" i="3"/>
  <c r="E69" i="3" s="1"/>
  <c r="F69" i="3" s="1"/>
  <c r="B69" i="5" s="1"/>
  <c r="D58" i="4"/>
  <c r="E58" i="4"/>
  <c r="C64" i="4"/>
  <c r="G63" i="5" l="1"/>
  <c r="E64" i="5"/>
  <c r="H62" i="5"/>
  <c r="F63" i="5"/>
  <c r="I62" i="5"/>
  <c r="C69" i="5"/>
  <c r="D69" i="5"/>
  <c r="D70" i="3"/>
  <c r="E70" i="3" s="1"/>
  <c r="F70" i="3" s="1"/>
  <c r="B70" i="5" s="1"/>
  <c r="D59" i="4"/>
  <c r="E59" i="4"/>
  <c r="C65" i="4"/>
  <c r="C70" i="5" l="1"/>
  <c r="D70" i="5"/>
  <c r="I63" i="5"/>
  <c r="G64" i="5"/>
  <c r="H63" i="5"/>
  <c r="F64" i="5"/>
  <c r="E65" i="5" s="1"/>
  <c r="D71" i="3"/>
  <c r="E71" i="3" s="1"/>
  <c r="F71" i="3" s="1"/>
  <c r="B71" i="5" s="1"/>
  <c r="D60" i="4"/>
  <c r="E60" i="4"/>
  <c r="C66" i="4"/>
  <c r="F65" i="5" l="1"/>
  <c r="E66" i="5" s="1"/>
  <c r="G65" i="5"/>
  <c r="H64" i="5"/>
  <c r="I64" i="5"/>
  <c r="C71" i="5"/>
  <c r="D71" i="5"/>
  <c r="D72" i="3"/>
  <c r="E72" i="3" s="1"/>
  <c r="F72" i="3" s="1"/>
  <c r="B72" i="5" s="1"/>
  <c r="E61" i="4"/>
  <c r="D61" i="4"/>
  <c r="C67" i="4"/>
  <c r="G66" i="5" l="1"/>
  <c r="H65" i="5"/>
  <c r="F66" i="5"/>
  <c r="E67" i="5" s="1"/>
  <c r="I66" i="5" s="1"/>
  <c r="I65" i="5"/>
  <c r="C72" i="5"/>
  <c r="D72" i="5"/>
  <c r="D73" i="3"/>
  <c r="E73" i="3" s="1"/>
  <c r="F73" i="3" s="1"/>
  <c r="B73" i="5" s="1"/>
  <c r="E62" i="4"/>
  <c r="D62" i="4"/>
  <c r="C68" i="4"/>
  <c r="C73" i="5" l="1"/>
  <c r="D73" i="5"/>
  <c r="H66" i="5"/>
  <c r="F67" i="5"/>
  <c r="E68" i="5" s="1"/>
  <c r="G67" i="5"/>
  <c r="D74" i="3"/>
  <c r="E74" i="3" s="1"/>
  <c r="F74" i="3" s="1"/>
  <c r="B74" i="5" s="1"/>
  <c r="E63" i="4"/>
  <c r="D63" i="4"/>
  <c r="C69" i="4"/>
  <c r="H67" i="5" l="1"/>
  <c r="F68" i="5"/>
  <c r="E69" i="5" s="1"/>
  <c r="G68" i="5"/>
  <c r="C74" i="5"/>
  <c r="D74" i="5"/>
  <c r="I67" i="5"/>
  <c r="D75" i="3"/>
  <c r="E75" i="3" s="1"/>
  <c r="F75" i="3" s="1"/>
  <c r="B75" i="5" s="1"/>
  <c r="E64" i="4"/>
  <c r="D64" i="4"/>
  <c r="C70" i="4"/>
  <c r="C75" i="5" l="1"/>
  <c r="D75" i="5"/>
  <c r="G69" i="5"/>
  <c r="H68" i="5"/>
  <c r="F69" i="5"/>
  <c r="E70" i="5" s="1"/>
  <c r="I69" i="5" s="1"/>
  <c r="I68" i="5"/>
  <c r="D76" i="3"/>
  <c r="E76" i="3" s="1"/>
  <c r="F76" i="3" s="1"/>
  <c r="B76" i="5" s="1"/>
  <c r="E65" i="4"/>
  <c r="D65" i="4"/>
  <c r="C71" i="4"/>
  <c r="C76" i="5" l="1"/>
  <c r="D76" i="5"/>
  <c r="F70" i="5"/>
  <c r="G70" i="5"/>
  <c r="H69" i="5"/>
  <c r="D77" i="3"/>
  <c r="E77" i="3" s="1"/>
  <c r="F77" i="3" s="1"/>
  <c r="B77" i="5" s="1"/>
  <c r="C72" i="4"/>
  <c r="E71" i="5" l="1"/>
  <c r="C77" i="5"/>
  <c r="D77" i="5"/>
  <c r="H70" i="5"/>
  <c r="F71" i="5"/>
  <c r="G71" i="5"/>
  <c r="E72" i="5" s="1"/>
  <c r="D78" i="3"/>
  <c r="E78" i="3" s="1"/>
  <c r="F78" i="3" s="1"/>
  <c r="B78" i="5" s="1"/>
  <c r="E66" i="4"/>
  <c r="D66" i="4"/>
  <c r="D67" i="4"/>
  <c r="E67" i="4"/>
  <c r="C73" i="4"/>
  <c r="I70" i="5" l="1"/>
  <c r="F72" i="5"/>
  <c r="G72" i="5"/>
  <c r="E73" i="5" s="1"/>
  <c r="H71" i="5"/>
  <c r="I71" i="5"/>
  <c r="C78" i="5"/>
  <c r="D78" i="5"/>
  <c r="D79" i="3"/>
  <c r="E79" i="3" s="1"/>
  <c r="F79" i="3" s="1"/>
  <c r="B79" i="5" s="1"/>
  <c r="D68" i="4"/>
  <c r="E68" i="4"/>
  <c r="C74" i="4"/>
  <c r="H72" i="5" l="1"/>
  <c r="F73" i="5"/>
  <c r="G73" i="5"/>
  <c r="E74" i="5" s="1"/>
  <c r="I72" i="5"/>
  <c r="C79" i="5"/>
  <c r="D79" i="5"/>
  <c r="D80" i="3"/>
  <c r="E80" i="3" s="1"/>
  <c r="F80" i="3" s="1"/>
  <c r="B80" i="5" s="1"/>
  <c r="D69" i="4"/>
  <c r="E69" i="4"/>
  <c r="C75" i="4"/>
  <c r="F74" i="5" l="1"/>
  <c r="G74" i="5"/>
  <c r="E75" i="5" s="1"/>
  <c r="H73" i="5"/>
  <c r="I73" i="5"/>
  <c r="C80" i="5"/>
  <c r="D80" i="5"/>
  <c r="D81" i="3"/>
  <c r="E81" i="3" s="1"/>
  <c r="F81" i="3" s="1"/>
  <c r="B81" i="5" s="1"/>
  <c r="D70" i="4"/>
  <c r="E70" i="4"/>
  <c r="C76" i="4"/>
  <c r="F75" i="5" l="1"/>
  <c r="H74" i="5"/>
  <c r="G75" i="5"/>
  <c r="E76" i="5" s="1"/>
  <c r="I74" i="5"/>
  <c r="C81" i="5"/>
  <c r="D81" i="5"/>
  <c r="D82" i="3"/>
  <c r="E82" i="3" s="1"/>
  <c r="F82" i="3" s="1"/>
  <c r="B82" i="5" s="1"/>
  <c r="D71" i="4"/>
  <c r="E71" i="4"/>
  <c r="C77" i="4"/>
  <c r="H75" i="5" l="1"/>
  <c r="F76" i="5"/>
  <c r="G76" i="5"/>
  <c r="E77" i="5"/>
  <c r="I75" i="5"/>
  <c r="C82" i="5"/>
  <c r="D82" i="5"/>
  <c r="D83" i="3"/>
  <c r="E83" i="3" s="1"/>
  <c r="F83" i="3" s="1"/>
  <c r="B83" i="5" s="1"/>
  <c r="D72" i="4"/>
  <c r="E72" i="4"/>
  <c r="C78" i="4"/>
  <c r="G77" i="5" l="1"/>
  <c r="F77" i="5"/>
  <c r="H76" i="5"/>
  <c r="E78" i="5"/>
  <c r="I77" i="5"/>
  <c r="I76" i="5"/>
  <c r="C83" i="5"/>
  <c r="D83" i="5"/>
  <c r="D84" i="3"/>
  <c r="E84" i="3" s="1"/>
  <c r="F84" i="3" s="1"/>
  <c r="B84" i="5" s="1"/>
  <c r="D73" i="4"/>
  <c r="E73" i="4"/>
  <c r="C79" i="4"/>
  <c r="C84" i="5" l="1"/>
  <c r="D84" i="5"/>
  <c r="G78" i="5"/>
  <c r="H77" i="5"/>
  <c r="F78" i="5"/>
  <c r="E79" i="5"/>
  <c r="I78" i="5"/>
  <c r="D85" i="3"/>
  <c r="E85" i="3" s="1"/>
  <c r="F85" i="3" s="1"/>
  <c r="B85" i="5" s="1"/>
  <c r="D74" i="4"/>
  <c r="E74" i="4"/>
  <c r="C80" i="4"/>
  <c r="C85" i="5" l="1"/>
  <c r="D85" i="5"/>
  <c r="H78" i="5"/>
  <c r="F79" i="5"/>
  <c r="G79" i="5"/>
  <c r="D86" i="3"/>
  <c r="E86" i="3" s="1"/>
  <c r="F86" i="3" s="1"/>
  <c r="B86" i="5" s="1"/>
  <c r="C81" i="4"/>
  <c r="E80" i="5" l="1"/>
  <c r="C86" i="5"/>
  <c r="D86" i="5"/>
  <c r="D87" i="3"/>
  <c r="E87" i="3" s="1"/>
  <c r="F87" i="3" s="1"/>
  <c r="B87" i="5" s="1"/>
  <c r="D75" i="4"/>
  <c r="E75" i="4"/>
  <c r="C82" i="4"/>
  <c r="C87" i="5" l="1"/>
  <c r="D87" i="5"/>
  <c r="G80" i="5"/>
  <c r="H79" i="5"/>
  <c r="F80" i="5"/>
  <c r="E81" i="5"/>
  <c r="I79" i="5"/>
  <c r="D88" i="3"/>
  <c r="E88" i="3" s="1"/>
  <c r="F88" i="3" s="1"/>
  <c r="B88" i="5" s="1"/>
  <c r="E76" i="4"/>
  <c r="D76" i="4"/>
  <c r="C83" i="4"/>
  <c r="C88" i="5" l="1"/>
  <c r="D88" i="5"/>
  <c r="H80" i="5"/>
  <c r="F81" i="5"/>
  <c r="E82" i="5" s="1"/>
  <c r="G81" i="5"/>
  <c r="I80" i="5"/>
  <c r="D89" i="3"/>
  <c r="E89" i="3" s="1"/>
  <c r="F89" i="3" s="1"/>
  <c r="B89" i="5" s="1"/>
  <c r="E77" i="4"/>
  <c r="D77" i="4"/>
  <c r="C84" i="4"/>
  <c r="G82" i="5" l="1"/>
  <c r="H81" i="5"/>
  <c r="F82" i="5"/>
  <c r="E83" i="5" s="1"/>
  <c r="I82" i="5" s="1"/>
  <c r="C89" i="5"/>
  <c r="D89" i="5"/>
  <c r="I81" i="5"/>
  <c r="D90" i="3"/>
  <c r="E90" i="3" s="1"/>
  <c r="F90" i="3" s="1"/>
  <c r="E78" i="4"/>
  <c r="D78" i="4"/>
  <c r="C85" i="4"/>
  <c r="H82" i="5" l="1"/>
  <c r="F83" i="5"/>
  <c r="E84" i="5" s="1"/>
  <c r="G83" i="5"/>
  <c r="C91" i="3"/>
  <c r="D91" i="3" s="1"/>
  <c r="E91" i="3" s="1"/>
  <c r="F91" i="3" s="1"/>
  <c r="B90" i="5"/>
  <c r="E79" i="4"/>
  <c r="D79" i="4"/>
  <c r="C86" i="4"/>
  <c r="C92" i="3" l="1"/>
  <c r="D92" i="3" s="1"/>
  <c r="E92" i="3" s="1"/>
  <c r="F92" i="3" s="1"/>
  <c r="B92" i="5" s="1"/>
  <c r="B91" i="5"/>
  <c r="C90" i="5"/>
  <c r="D90" i="5"/>
  <c r="F84" i="5"/>
  <c r="E85" i="5" s="1"/>
  <c r="I84" i="5" s="1"/>
  <c r="G84" i="5"/>
  <c r="H83" i="5"/>
  <c r="I83" i="5"/>
  <c r="E80" i="4"/>
  <c r="D80" i="4"/>
  <c r="C87" i="4"/>
  <c r="C92" i="5" l="1"/>
  <c r="D92" i="5"/>
  <c r="G85" i="5"/>
  <c r="H84" i="5"/>
  <c r="F85" i="5"/>
  <c r="E86" i="5"/>
  <c r="C91" i="5"/>
  <c r="D91" i="5"/>
  <c r="D93" i="3"/>
  <c r="E93" i="3" s="1"/>
  <c r="F93" i="3" s="1"/>
  <c r="B93" i="5" s="1"/>
  <c r="D81" i="4"/>
  <c r="E81" i="4"/>
  <c r="C88" i="4"/>
  <c r="C93" i="5" l="1"/>
  <c r="D93" i="5"/>
  <c r="G86" i="5"/>
  <c r="H85" i="5"/>
  <c r="F86" i="5"/>
  <c r="E87" i="5" s="1"/>
  <c r="I86" i="5"/>
  <c r="I85" i="5"/>
  <c r="D94" i="3"/>
  <c r="E94" i="3" s="1"/>
  <c r="F94" i="3" s="1"/>
  <c r="B94" i="5" s="1"/>
  <c r="D82" i="4"/>
  <c r="E82" i="4"/>
  <c r="C89" i="4"/>
  <c r="C94" i="5" l="1"/>
  <c r="D94" i="5"/>
  <c r="H86" i="5"/>
  <c r="F87" i="5"/>
  <c r="G87" i="5"/>
  <c r="E88" i="5" s="1"/>
  <c r="D95" i="3"/>
  <c r="E95" i="3" s="1"/>
  <c r="F95" i="3" s="1"/>
  <c r="B95" i="5" s="1"/>
  <c r="D83" i="4"/>
  <c r="E83" i="4"/>
  <c r="C90" i="4"/>
  <c r="F88" i="5" l="1"/>
  <c r="G88" i="5"/>
  <c r="E89" i="5" s="1"/>
  <c r="H87" i="5"/>
  <c r="I87" i="5"/>
  <c r="C95" i="5"/>
  <c r="D95" i="5"/>
  <c r="D96" i="3"/>
  <c r="E96" i="3" s="1"/>
  <c r="F96" i="3" s="1"/>
  <c r="B96" i="5" s="1"/>
  <c r="D84" i="4"/>
  <c r="E84" i="4"/>
  <c r="C91" i="4"/>
  <c r="F89" i="5" l="1"/>
  <c r="G89" i="5"/>
  <c r="E90" i="5" s="1"/>
  <c r="H88" i="5"/>
  <c r="I88" i="5"/>
  <c r="C96" i="5"/>
  <c r="D96" i="5"/>
  <c r="D97" i="3"/>
  <c r="E97" i="3" s="1"/>
  <c r="F97" i="3" s="1"/>
  <c r="B97" i="5" s="1"/>
  <c r="D85" i="4"/>
  <c r="E85" i="4"/>
  <c r="C92" i="4"/>
  <c r="G90" i="5" l="1"/>
  <c r="E91" i="5" s="1"/>
  <c r="H89" i="5"/>
  <c r="F90" i="5"/>
  <c r="I90" i="5"/>
  <c r="I89" i="5"/>
  <c r="C97" i="5"/>
  <c r="D97" i="5"/>
  <c r="D98" i="3"/>
  <c r="E98" i="3" s="1"/>
  <c r="F98" i="3" s="1"/>
  <c r="B98" i="5" s="1"/>
  <c r="D86" i="4"/>
  <c r="E86" i="4"/>
  <c r="C93" i="4"/>
  <c r="C98" i="5" l="1"/>
  <c r="D98" i="5"/>
  <c r="G91" i="5"/>
  <c r="E92" i="5"/>
  <c r="H90" i="5"/>
  <c r="F91" i="5"/>
  <c r="I91" i="5"/>
  <c r="D99" i="3"/>
  <c r="E99" i="3" s="1"/>
  <c r="F99" i="3" s="1"/>
  <c r="B99" i="5" s="1"/>
  <c r="D87" i="4"/>
  <c r="E87" i="4"/>
  <c r="C94" i="4"/>
  <c r="C99" i="5" l="1"/>
  <c r="D99" i="5"/>
  <c r="F92" i="5"/>
  <c r="G92" i="5"/>
  <c r="H91" i="5"/>
  <c r="D100" i="3"/>
  <c r="E100" i="3" s="1"/>
  <c r="F100" i="3" s="1"/>
  <c r="B100" i="5" s="1"/>
  <c r="C95" i="4"/>
  <c r="E93" i="5" l="1"/>
  <c r="C100" i="5"/>
  <c r="D100" i="5"/>
  <c r="D101" i="3"/>
  <c r="E101" i="3" s="1"/>
  <c r="F101" i="3" s="1"/>
  <c r="B101" i="5" s="1"/>
  <c r="D88" i="4"/>
  <c r="E88" i="4"/>
  <c r="C96" i="4"/>
  <c r="C101" i="5" l="1"/>
  <c r="D101" i="5"/>
  <c r="I92" i="5"/>
  <c r="H92" i="5"/>
  <c r="F93" i="5"/>
  <c r="E94" i="5" s="1"/>
  <c r="I93" i="5" s="1"/>
  <c r="G93" i="5"/>
  <c r="D102" i="3"/>
  <c r="E102" i="3" s="1"/>
  <c r="F102" i="3" s="1"/>
  <c r="B102" i="5" s="1"/>
  <c r="E89" i="4"/>
  <c r="D89" i="4"/>
  <c r="C97" i="4"/>
  <c r="C102" i="5" l="1"/>
  <c r="D102" i="5"/>
  <c r="G94" i="5"/>
  <c r="H93" i="5"/>
  <c r="F94" i="5"/>
  <c r="E95" i="5" s="1"/>
  <c r="D103" i="3"/>
  <c r="E103" i="3" s="1"/>
  <c r="F103" i="3" s="1"/>
  <c r="B103" i="5" s="1"/>
  <c r="E90" i="4"/>
  <c r="D90" i="4"/>
  <c r="C98" i="4"/>
  <c r="C103" i="5" l="1"/>
  <c r="D103" i="5"/>
  <c r="I94" i="5"/>
  <c r="G95" i="5"/>
  <c r="F95" i="5"/>
  <c r="E96" i="5" s="1"/>
  <c r="H94" i="5"/>
  <c r="I95" i="5"/>
  <c r="D104" i="3"/>
  <c r="E104" i="3" s="1"/>
  <c r="F104" i="3" s="1"/>
  <c r="E91" i="4"/>
  <c r="D91" i="4"/>
  <c r="C99" i="4"/>
  <c r="C105" i="3" l="1"/>
  <c r="B104" i="5"/>
  <c r="H95" i="5"/>
  <c r="F96" i="5"/>
  <c r="E97" i="5" s="1"/>
  <c r="I96" i="5" s="1"/>
  <c r="G96" i="5"/>
  <c r="D105" i="3"/>
  <c r="E105" i="3" s="1"/>
  <c r="F105" i="3" s="1"/>
  <c r="B105" i="5" s="1"/>
  <c r="E92" i="4"/>
  <c r="D92" i="4"/>
  <c r="C100" i="4"/>
  <c r="C105" i="5" l="1"/>
  <c r="D105" i="5"/>
  <c r="H96" i="5"/>
  <c r="F97" i="5"/>
  <c r="E98" i="5" s="1"/>
  <c r="G97" i="5"/>
  <c r="C104" i="5"/>
  <c r="D104" i="5"/>
  <c r="D106" i="3"/>
  <c r="E106" i="3" s="1"/>
  <c r="F106" i="3" s="1"/>
  <c r="B106" i="5" s="1"/>
  <c r="E93" i="4"/>
  <c r="D93" i="4"/>
  <c r="C101" i="4"/>
  <c r="G98" i="5" l="1"/>
  <c r="F98" i="5"/>
  <c r="E99" i="5" s="1"/>
  <c r="H97" i="5"/>
  <c r="I98" i="5"/>
  <c r="C106" i="5"/>
  <c r="D106" i="5"/>
  <c r="I97" i="5"/>
  <c r="D107" i="3"/>
  <c r="E107" i="3" s="1"/>
  <c r="F107" i="3" s="1"/>
  <c r="B107" i="5" s="1"/>
  <c r="E94" i="4"/>
  <c r="D94" i="4"/>
  <c r="C102" i="4"/>
  <c r="C107" i="5" l="1"/>
  <c r="D107" i="5"/>
  <c r="G99" i="5"/>
  <c r="F99" i="5"/>
  <c r="E100" i="5" s="1"/>
  <c r="H98" i="5"/>
  <c r="I99" i="5"/>
  <c r="D108" i="3"/>
  <c r="E108" i="3" s="1"/>
  <c r="F108" i="3" s="1"/>
  <c r="B108" i="5" s="1"/>
  <c r="E95" i="4"/>
  <c r="D95" i="4"/>
  <c r="C103" i="4"/>
  <c r="H99" i="5" l="1"/>
  <c r="F100" i="5"/>
  <c r="E101" i="5" s="1"/>
  <c r="I100" i="5" s="1"/>
  <c r="G100" i="5"/>
  <c r="C108" i="5"/>
  <c r="D108" i="5"/>
  <c r="D109" i="3"/>
  <c r="E109" i="3" s="1"/>
  <c r="F109" i="3" s="1"/>
  <c r="B109" i="5" s="1"/>
  <c r="D96" i="4"/>
  <c r="E96" i="4"/>
  <c r="C104" i="4"/>
  <c r="F101" i="5" l="1"/>
  <c r="H100" i="5"/>
  <c r="G101" i="5"/>
  <c r="E102" i="5" s="1"/>
  <c r="C109" i="5"/>
  <c r="D109" i="5"/>
  <c r="D110" i="3"/>
  <c r="E110" i="3" s="1"/>
  <c r="F110" i="3" s="1"/>
  <c r="B110" i="5" s="1"/>
  <c r="D97" i="4"/>
  <c r="E97" i="4"/>
  <c r="C105" i="4"/>
  <c r="H101" i="5" l="1"/>
  <c r="F102" i="5"/>
  <c r="G102" i="5"/>
  <c r="E103" i="5" s="1"/>
  <c r="I101" i="5"/>
  <c r="C110" i="5"/>
  <c r="D110" i="5"/>
  <c r="D111" i="3"/>
  <c r="E111" i="3" s="1"/>
  <c r="F111" i="3" s="1"/>
  <c r="B111" i="5" s="1"/>
  <c r="D98" i="4"/>
  <c r="E98" i="4"/>
  <c r="C106" i="4"/>
  <c r="F103" i="5" l="1"/>
  <c r="G103" i="5"/>
  <c r="E104" i="5" s="1"/>
  <c r="H102" i="5"/>
  <c r="I103" i="5"/>
  <c r="I102" i="5"/>
  <c r="C111" i="5"/>
  <c r="D111" i="5"/>
  <c r="D112" i="3"/>
  <c r="E112" i="3" s="1"/>
  <c r="F112" i="3" s="1"/>
  <c r="B112" i="5" s="1"/>
  <c r="D99" i="4"/>
  <c r="E99" i="4"/>
  <c r="C107" i="4"/>
  <c r="C112" i="5" l="1"/>
  <c r="D112" i="5"/>
  <c r="G104" i="5"/>
  <c r="H103" i="5"/>
  <c r="E105" i="5"/>
  <c r="F104" i="5"/>
  <c r="D113" i="3"/>
  <c r="E113" i="3" s="1"/>
  <c r="F113" i="3" s="1"/>
  <c r="B113" i="5" s="1"/>
  <c r="D100" i="4"/>
  <c r="E100" i="4"/>
  <c r="C108" i="4"/>
  <c r="F105" i="5" l="1"/>
  <c r="G105" i="5"/>
  <c r="E106" i="5" s="1"/>
  <c r="H104" i="5"/>
  <c r="C113" i="5"/>
  <c r="D113" i="5"/>
  <c r="I104" i="5"/>
  <c r="D114" i="3"/>
  <c r="E114" i="3" s="1"/>
  <c r="F114" i="3" s="1"/>
  <c r="B114" i="5" s="1"/>
  <c r="D101" i="4"/>
  <c r="E101" i="4"/>
  <c r="C109" i="4"/>
  <c r="G106" i="5" l="1"/>
  <c r="H105" i="5"/>
  <c r="F106" i="5"/>
  <c r="E107" i="5" s="1"/>
  <c r="I106" i="5" s="1"/>
  <c r="I105" i="5"/>
  <c r="C114" i="5"/>
  <c r="D114" i="5"/>
  <c r="D115" i="3"/>
  <c r="E115" i="3" s="1"/>
  <c r="F115" i="3" s="1"/>
  <c r="B115" i="5" s="1"/>
  <c r="D102" i="4"/>
  <c r="E102" i="4"/>
  <c r="C110" i="4"/>
  <c r="C115" i="5" l="1"/>
  <c r="D115" i="5"/>
  <c r="F107" i="5"/>
  <c r="E108" i="5" s="1"/>
  <c r="H106" i="5"/>
  <c r="G107" i="5"/>
  <c r="I107" i="5"/>
  <c r="D116" i="3"/>
  <c r="E116" i="3" s="1"/>
  <c r="F116" i="3" s="1"/>
  <c r="B116" i="5" s="1"/>
  <c r="E103" i="4"/>
  <c r="D103" i="4"/>
  <c r="C111" i="4"/>
  <c r="C116" i="5" l="1"/>
  <c r="D116" i="5"/>
  <c r="H107" i="5"/>
  <c r="F108" i="5"/>
  <c r="E109" i="5" s="1"/>
  <c r="G108" i="5"/>
  <c r="D117" i="3"/>
  <c r="E117" i="3" s="1"/>
  <c r="F117" i="3" s="1"/>
  <c r="E104" i="4"/>
  <c r="D104" i="4"/>
  <c r="C112" i="4"/>
  <c r="G109" i="5" l="1"/>
  <c r="H108" i="5"/>
  <c r="F109" i="5"/>
  <c r="E110" i="5" s="1"/>
  <c r="I109" i="5" s="1"/>
  <c r="C118" i="3"/>
  <c r="B117" i="5"/>
  <c r="I108" i="5"/>
  <c r="D118" i="3"/>
  <c r="E118" i="3" s="1"/>
  <c r="F118" i="3" s="1"/>
  <c r="B118" i="5" s="1"/>
  <c r="E105" i="4"/>
  <c r="D105" i="4"/>
  <c r="C113" i="4"/>
  <c r="C118" i="5" l="1"/>
  <c r="D118" i="5"/>
  <c r="C117" i="5"/>
  <c r="D117" i="5"/>
  <c r="H109" i="5"/>
  <c r="F110" i="5"/>
  <c r="E111" i="5" s="1"/>
  <c r="I110" i="5" s="1"/>
  <c r="G110" i="5"/>
  <c r="D119" i="3"/>
  <c r="E119" i="3" s="1"/>
  <c r="F119" i="3" s="1"/>
  <c r="B119" i="5" s="1"/>
  <c r="E106" i="4"/>
  <c r="D106" i="4"/>
  <c r="C114" i="4"/>
  <c r="C119" i="5" l="1"/>
  <c r="D119" i="5"/>
  <c r="H110" i="5"/>
  <c r="F111" i="5"/>
  <c r="E112" i="5" s="1"/>
  <c r="G111" i="5"/>
  <c r="D120" i="3"/>
  <c r="E120" i="3" s="1"/>
  <c r="F120" i="3" s="1"/>
  <c r="B120" i="5" s="1"/>
  <c r="E107" i="4"/>
  <c r="D107" i="4"/>
  <c r="C115" i="4"/>
  <c r="I111" i="5" l="1"/>
  <c r="G112" i="5"/>
  <c r="H111" i="5"/>
  <c r="F112" i="5"/>
  <c r="E113" i="5" s="1"/>
  <c r="I112" i="5" s="1"/>
  <c r="C120" i="5"/>
  <c r="D120" i="5"/>
  <c r="D121" i="3"/>
  <c r="E121" i="3" s="1"/>
  <c r="F121" i="3" s="1"/>
  <c r="B121" i="5" s="1"/>
  <c r="E108" i="4"/>
  <c r="D108" i="4"/>
  <c r="C116" i="4"/>
  <c r="C121" i="5" l="1"/>
  <c r="D121" i="5"/>
  <c r="H112" i="5"/>
  <c r="F113" i="5"/>
  <c r="G113" i="5"/>
  <c r="D122" i="3"/>
  <c r="E122" i="3" s="1"/>
  <c r="F122" i="3" s="1"/>
  <c r="B122" i="5" s="1"/>
  <c r="C117" i="4"/>
  <c r="E114" i="5" l="1"/>
  <c r="C122" i="5"/>
  <c r="D122" i="5"/>
  <c r="D123" i="3"/>
  <c r="E123" i="3" s="1"/>
  <c r="F123" i="3" s="1"/>
  <c r="B123" i="5" s="1"/>
  <c r="D109" i="4"/>
  <c r="E109" i="4"/>
  <c r="C118" i="4"/>
  <c r="C123" i="5" l="1"/>
  <c r="D123" i="5"/>
  <c r="F114" i="5"/>
  <c r="G114" i="5"/>
  <c r="E115" i="5" s="1"/>
  <c r="H113" i="5"/>
  <c r="I113" i="5"/>
  <c r="D124" i="3"/>
  <c r="E124" i="3" s="1"/>
  <c r="F124" i="3" s="1"/>
  <c r="B124" i="5" s="1"/>
  <c r="D110" i="4"/>
  <c r="E110" i="4"/>
  <c r="C119" i="4"/>
  <c r="F115" i="5" l="1"/>
  <c r="G115" i="5"/>
  <c r="E116" i="5" s="1"/>
  <c r="H114" i="5"/>
  <c r="I114" i="5"/>
  <c r="C124" i="5"/>
  <c r="D124" i="5"/>
  <c r="D125" i="3"/>
  <c r="E125" i="3" s="1"/>
  <c r="F125" i="3" s="1"/>
  <c r="B125" i="5" s="1"/>
  <c r="D111" i="4"/>
  <c r="E111" i="4"/>
  <c r="C120" i="4"/>
  <c r="H115" i="5" l="1"/>
  <c r="F116" i="5"/>
  <c r="G116" i="5"/>
  <c r="E117" i="5" s="1"/>
  <c r="I115" i="5"/>
  <c r="C125" i="5"/>
  <c r="D125" i="5"/>
  <c r="D126" i="3"/>
  <c r="E126" i="3" s="1"/>
  <c r="F126" i="3" s="1"/>
  <c r="B126" i="5" s="1"/>
  <c r="D112" i="4"/>
  <c r="E112" i="4"/>
  <c r="C121" i="4"/>
  <c r="I116" i="5" l="1"/>
  <c r="G117" i="5"/>
  <c r="H116" i="5"/>
  <c r="E118" i="5"/>
  <c r="F117" i="5"/>
  <c r="I117" i="5"/>
  <c r="C126" i="5"/>
  <c r="D126" i="5"/>
  <c r="D127" i="3"/>
  <c r="E127" i="3" s="1"/>
  <c r="F127" i="3" s="1"/>
  <c r="B127" i="5" s="1"/>
  <c r="D113" i="4"/>
  <c r="E113" i="4"/>
  <c r="C122" i="4"/>
  <c r="C127" i="5" l="1"/>
  <c r="D127" i="5"/>
  <c r="H117" i="5"/>
  <c r="F118" i="5"/>
  <c r="G118" i="5"/>
  <c r="E119" i="5" s="1"/>
  <c r="D128" i="3"/>
  <c r="E128" i="3" s="1"/>
  <c r="F128" i="3" s="1"/>
  <c r="B128" i="5" s="1"/>
  <c r="D114" i="4"/>
  <c r="E114" i="4"/>
  <c r="C123" i="4"/>
  <c r="H118" i="5" l="1"/>
  <c r="F119" i="5"/>
  <c r="E120" i="5" s="1"/>
  <c r="I119" i="5" s="1"/>
  <c r="G119" i="5"/>
  <c r="I118" i="5"/>
  <c r="C128" i="5"/>
  <c r="D128" i="5"/>
  <c r="D129" i="3"/>
  <c r="E129" i="3" s="1"/>
  <c r="F129" i="3" s="1"/>
  <c r="B129" i="5" s="1"/>
  <c r="D115" i="4"/>
  <c r="E115" i="4"/>
  <c r="C124" i="4"/>
  <c r="F120" i="5" l="1"/>
  <c r="E121" i="5" s="1"/>
  <c r="G120" i="5"/>
  <c r="H119" i="5"/>
  <c r="I120" i="5"/>
  <c r="C129" i="5"/>
  <c r="D129" i="5"/>
  <c r="D130" i="3"/>
  <c r="E130" i="3" s="1"/>
  <c r="F130" i="3" s="1"/>
  <c r="B130" i="5" s="1"/>
  <c r="E116" i="4"/>
  <c r="D116" i="4"/>
  <c r="C125" i="4"/>
  <c r="C130" i="5" l="1"/>
  <c r="D130" i="5"/>
  <c r="G121" i="5"/>
  <c r="H120" i="5"/>
  <c r="F121" i="5"/>
  <c r="E122" i="5" s="1"/>
  <c r="D131" i="3"/>
  <c r="E131" i="3" s="1"/>
  <c r="F131" i="3" s="1"/>
  <c r="B131" i="5" s="1"/>
  <c r="E117" i="4"/>
  <c r="D117" i="4"/>
  <c r="C126" i="4"/>
  <c r="G122" i="5" l="1"/>
  <c r="H121" i="5"/>
  <c r="F122" i="5"/>
  <c r="E123" i="5" s="1"/>
  <c r="C131" i="5"/>
  <c r="D131" i="5"/>
  <c r="I121" i="5"/>
  <c r="D132" i="3"/>
  <c r="E132" i="3" s="1"/>
  <c r="F132" i="3" s="1"/>
  <c r="B132" i="5" s="1"/>
  <c r="E118" i="4"/>
  <c r="D118" i="4"/>
  <c r="C127" i="4"/>
  <c r="C132" i="5" l="1"/>
  <c r="D132" i="5"/>
  <c r="G123" i="5"/>
  <c r="H122" i="5"/>
  <c r="F123" i="5"/>
  <c r="E124" i="5" s="1"/>
  <c r="I122" i="5"/>
  <c r="D133" i="3"/>
  <c r="E133" i="3" s="1"/>
  <c r="F133" i="3" s="1"/>
  <c r="B133" i="5" s="1"/>
  <c r="E119" i="4"/>
  <c r="D119" i="4"/>
  <c r="C128" i="4"/>
  <c r="H123" i="5" l="1"/>
  <c r="F124" i="5"/>
  <c r="E125" i="5" s="1"/>
  <c r="G124" i="5"/>
  <c r="C133" i="5"/>
  <c r="D133" i="5"/>
  <c r="I123" i="5"/>
  <c r="D134" i="3"/>
  <c r="E134" i="3" s="1"/>
  <c r="F134" i="3" s="1"/>
  <c r="B134" i="5" s="1"/>
  <c r="E120" i="4"/>
  <c r="D120" i="4"/>
  <c r="C129" i="4"/>
  <c r="C134" i="5" l="1"/>
  <c r="D134" i="5"/>
  <c r="G125" i="5"/>
  <c r="H124" i="5"/>
  <c r="F125" i="5"/>
  <c r="E126" i="5" s="1"/>
  <c r="I124" i="5"/>
  <c r="D135" i="3"/>
  <c r="E135" i="3" s="1"/>
  <c r="F135" i="3" s="1"/>
  <c r="B135" i="5" s="1"/>
  <c r="E121" i="4"/>
  <c r="D121" i="4"/>
  <c r="C130" i="4"/>
  <c r="C135" i="5" l="1"/>
  <c r="D135" i="5"/>
  <c r="H125" i="5"/>
  <c r="F126" i="5"/>
  <c r="G126" i="5"/>
  <c r="E127" i="5"/>
  <c r="I126" i="5" s="1"/>
  <c r="I125" i="5"/>
  <c r="D136" i="3"/>
  <c r="E136" i="3" s="1"/>
  <c r="F136" i="3" s="1"/>
  <c r="B136" i="5" s="1"/>
  <c r="E122" i="4"/>
  <c r="D122" i="4"/>
  <c r="C131" i="4"/>
  <c r="C136" i="5" l="1"/>
  <c r="D136" i="5"/>
  <c r="F127" i="5"/>
  <c r="G127" i="5"/>
  <c r="E128" i="5" s="1"/>
  <c r="H126" i="5"/>
  <c r="D137" i="3"/>
  <c r="E137" i="3" s="1"/>
  <c r="F137" i="3" s="1"/>
  <c r="B137" i="5" s="1"/>
  <c r="E123" i="4"/>
  <c r="D123" i="4"/>
  <c r="C132" i="4"/>
  <c r="F128" i="5" l="1"/>
  <c r="G128" i="5"/>
  <c r="E129" i="5" s="1"/>
  <c r="H127" i="5"/>
  <c r="I127" i="5"/>
  <c r="C137" i="5"/>
  <c r="D137" i="5"/>
  <c r="D138" i="3"/>
  <c r="E138" i="3" s="1"/>
  <c r="F138" i="3" s="1"/>
  <c r="B138" i="5" s="1"/>
  <c r="E124" i="4"/>
  <c r="D124" i="4"/>
  <c r="C133" i="4"/>
  <c r="G129" i="5" l="1"/>
  <c r="E130" i="5" s="1"/>
  <c r="H128" i="5"/>
  <c r="F129" i="5"/>
  <c r="I129" i="5"/>
  <c r="I128" i="5"/>
  <c r="C138" i="5"/>
  <c r="D138" i="5"/>
  <c r="D139" i="3"/>
  <c r="E139" i="3" s="1"/>
  <c r="F139" i="3" s="1"/>
  <c r="B139" i="5" s="1"/>
  <c r="D125" i="4"/>
  <c r="E125" i="4"/>
  <c r="C134" i="4"/>
  <c r="C139" i="5" l="1"/>
  <c r="D139" i="5"/>
  <c r="H129" i="5"/>
  <c r="G130" i="5"/>
  <c r="E131" i="5" s="1"/>
  <c r="F130" i="5"/>
  <c r="D140" i="3"/>
  <c r="E140" i="3" s="1"/>
  <c r="F140" i="3" s="1"/>
  <c r="B140" i="5" s="1"/>
  <c r="D126" i="4"/>
  <c r="E126" i="4"/>
  <c r="C135" i="4"/>
  <c r="H130" i="5" l="1"/>
  <c r="F131" i="5"/>
  <c r="G131" i="5"/>
  <c r="E132" i="5" s="1"/>
  <c r="I130" i="5"/>
  <c r="C140" i="5"/>
  <c r="D140" i="5"/>
  <c r="D141" i="3"/>
  <c r="E141" i="3" s="1"/>
  <c r="F141" i="3" s="1"/>
  <c r="B141" i="5" s="1"/>
  <c r="D127" i="4"/>
  <c r="E127" i="4"/>
  <c r="C136" i="4"/>
  <c r="H131" i="5" l="1"/>
  <c r="F132" i="5"/>
  <c r="G132" i="5"/>
  <c r="I131" i="5"/>
  <c r="C141" i="5"/>
  <c r="D141" i="5"/>
  <c r="D142" i="3"/>
  <c r="E142" i="3" s="1"/>
  <c r="F142" i="3" s="1"/>
  <c r="B142" i="5" s="1"/>
  <c r="C137" i="4"/>
  <c r="E133" i="5" l="1"/>
  <c r="H132" i="5" s="1"/>
  <c r="G133" i="5"/>
  <c r="I132" i="5"/>
  <c r="C142" i="5"/>
  <c r="D142" i="5"/>
  <c r="D143" i="3"/>
  <c r="E143" i="3" s="1"/>
  <c r="F143" i="3" s="1"/>
  <c r="B143" i="5" s="1"/>
  <c r="E128" i="4"/>
  <c r="D128" i="4"/>
  <c r="C138" i="4"/>
  <c r="F133" i="5" l="1"/>
  <c r="E134" i="5" s="1"/>
  <c r="C143" i="5"/>
  <c r="D143" i="5"/>
  <c r="G134" i="5"/>
  <c r="H133" i="5"/>
  <c r="F134" i="5"/>
  <c r="E135" i="5" s="1"/>
  <c r="D144" i="3"/>
  <c r="E144" i="3" s="1"/>
  <c r="F144" i="3" s="1"/>
  <c r="B144" i="5" s="1"/>
  <c r="D129" i="4"/>
  <c r="E129" i="4"/>
  <c r="E130" i="4"/>
  <c r="D130" i="4"/>
  <c r="C139" i="4"/>
  <c r="I133" i="5" l="1"/>
  <c r="I134" i="5"/>
  <c r="F135" i="5"/>
  <c r="E136" i="5" s="1"/>
  <c r="H134" i="5"/>
  <c r="G135" i="5"/>
  <c r="C144" i="5"/>
  <c r="D144" i="5"/>
  <c r="D145" i="3"/>
  <c r="E145" i="3" s="1"/>
  <c r="F145" i="3" s="1"/>
  <c r="B145" i="5" s="1"/>
  <c r="E131" i="4"/>
  <c r="D131" i="4"/>
  <c r="C140" i="4"/>
  <c r="I135" i="5" l="1"/>
  <c r="G136" i="5"/>
  <c r="F136" i="5"/>
  <c r="E137" i="5" s="1"/>
  <c r="H135" i="5"/>
  <c r="C145" i="5"/>
  <c r="D145" i="5"/>
  <c r="D146" i="3"/>
  <c r="E146" i="3" s="1"/>
  <c r="F146" i="3" s="1"/>
  <c r="B146" i="5" s="1"/>
  <c r="E132" i="4"/>
  <c r="D132" i="4"/>
  <c r="C141" i="4"/>
  <c r="H136" i="5" l="1"/>
  <c r="F137" i="5"/>
  <c r="E138" i="5" s="1"/>
  <c r="I137" i="5" s="1"/>
  <c r="G137" i="5"/>
  <c r="C146" i="5"/>
  <c r="D146" i="5"/>
  <c r="I136" i="5"/>
  <c r="D147" i="3"/>
  <c r="E147" i="3" s="1"/>
  <c r="F147" i="3" s="1"/>
  <c r="B147" i="5" s="1"/>
  <c r="E133" i="4"/>
  <c r="D133" i="4"/>
  <c r="C142" i="4"/>
  <c r="C147" i="5" l="1"/>
  <c r="D147" i="5"/>
  <c r="F138" i="5"/>
  <c r="E139" i="5" s="1"/>
  <c r="H137" i="5"/>
  <c r="G138" i="5"/>
  <c r="D148" i="3"/>
  <c r="E148" i="3" s="1"/>
  <c r="F148" i="3" s="1"/>
  <c r="B148" i="5" s="1"/>
  <c r="E134" i="4"/>
  <c r="D134" i="4"/>
  <c r="C143" i="4"/>
  <c r="C148" i="5" l="1"/>
  <c r="D148" i="5"/>
  <c r="I138" i="5"/>
  <c r="H138" i="5"/>
  <c r="F139" i="5"/>
  <c r="G139" i="5"/>
  <c r="D149" i="3"/>
  <c r="E149" i="3" s="1"/>
  <c r="F149" i="3" s="1"/>
  <c r="B149" i="5" s="1"/>
  <c r="C144" i="4"/>
  <c r="C149" i="5" l="1"/>
  <c r="D149" i="5"/>
  <c r="E140" i="5"/>
  <c r="D150" i="3"/>
  <c r="E150" i="3" s="1"/>
  <c r="F150" i="3" s="1"/>
  <c r="B150" i="5" s="1"/>
  <c r="E135" i="4"/>
  <c r="D135" i="4"/>
  <c r="C145" i="4"/>
  <c r="C150" i="5" l="1"/>
  <c r="D150" i="5"/>
  <c r="H139" i="5"/>
  <c r="F140" i="5"/>
  <c r="G140" i="5"/>
  <c r="I139" i="5"/>
  <c r="D151" i="3"/>
  <c r="E151" i="3" s="1"/>
  <c r="F151" i="3" s="1"/>
  <c r="B151" i="5" s="1"/>
  <c r="C146" i="4"/>
  <c r="E141" i="5" l="1"/>
  <c r="C151" i="5"/>
  <c r="D151" i="5"/>
  <c r="D152" i="3"/>
  <c r="E152" i="3" s="1"/>
  <c r="F152" i="3" s="1"/>
  <c r="B152" i="5" s="1"/>
  <c r="D136" i="4"/>
  <c r="E136" i="4"/>
  <c r="C147" i="4"/>
  <c r="C152" i="5" l="1"/>
  <c r="D152" i="5"/>
  <c r="H140" i="5"/>
  <c r="F141" i="5"/>
  <c r="G141" i="5"/>
  <c r="E142" i="5" s="1"/>
  <c r="I140" i="5"/>
  <c r="D153" i="3"/>
  <c r="E153" i="3" s="1"/>
  <c r="F153" i="3" s="1"/>
  <c r="B153" i="5" s="1"/>
  <c r="D137" i="4"/>
  <c r="E137" i="4"/>
  <c r="C148" i="4"/>
  <c r="G142" i="5" l="1"/>
  <c r="E143" i="5" s="1"/>
  <c r="H141" i="5"/>
  <c r="F142" i="5"/>
  <c r="I141" i="5"/>
  <c r="C153" i="5"/>
  <c r="D153" i="5"/>
  <c r="D154" i="3"/>
  <c r="E154" i="3" s="1"/>
  <c r="F154" i="3" s="1"/>
  <c r="B154" i="5" s="1"/>
  <c r="D138" i="4"/>
  <c r="E138" i="4"/>
  <c r="C149" i="4"/>
  <c r="F143" i="5" l="1"/>
  <c r="G143" i="5"/>
  <c r="E144" i="5" s="1"/>
  <c r="H142" i="5"/>
  <c r="I142" i="5"/>
  <c r="C154" i="5"/>
  <c r="D154" i="5"/>
  <c r="D155" i="3"/>
  <c r="E155" i="3" s="1"/>
  <c r="F155" i="3" s="1"/>
  <c r="B155" i="5" s="1"/>
  <c r="D139" i="4"/>
  <c r="E139" i="4"/>
  <c r="C150" i="4"/>
  <c r="F144" i="5" l="1"/>
  <c r="G144" i="5"/>
  <c r="E145" i="5" s="1"/>
  <c r="H143" i="5"/>
  <c r="I143" i="5"/>
  <c r="C155" i="5"/>
  <c r="D155" i="5"/>
  <c r="D156" i="3"/>
  <c r="E156" i="3" s="1"/>
  <c r="F156" i="3" s="1"/>
  <c r="B156" i="5" s="1"/>
  <c r="D140" i="4"/>
  <c r="E140" i="4"/>
  <c r="C151" i="4"/>
  <c r="F145" i="5" l="1"/>
  <c r="G145" i="5"/>
  <c r="E146" i="5" s="1"/>
  <c r="H144" i="5"/>
  <c r="I144" i="5"/>
  <c r="C156" i="5"/>
  <c r="D156" i="5"/>
  <c r="D157" i="3"/>
  <c r="E157" i="3" s="1"/>
  <c r="F157" i="3" s="1"/>
  <c r="B157" i="5" s="1"/>
  <c r="D141" i="4"/>
  <c r="E141" i="4"/>
  <c r="C152" i="4"/>
  <c r="F146" i="5" l="1"/>
  <c r="H145" i="5"/>
  <c r="G146" i="5"/>
  <c r="E147" i="5"/>
  <c r="I146" i="5"/>
  <c r="I145" i="5"/>
  <c r="C157" i="5"/>
  <c r="D157" i="5"/>
  <c r="D158" i="3"/>
  <c r="E158" i="3" s="1"/>
  <c r="F158" i="3" s="1"/>
  <c r="B158" i="5" s="1"/>
  <c r="D142" i="4"/>
  <c r="E142" i="4"/>
  <c r="C153" i="4"/>
  <c r="C158" i="5" l="1"/>
  <c r="D158" i="5"/>
  <c r="H146" i="5"/>
  <c r="F147" i="5"/>
  <c r="E148" i="5" s="1"/>
  <c r="G147" i="5"/>
  <c r="D159" i="3"/>
  <c r="E159" i="3" s="1"/>
  <c r="F159" i="3" s="1"/>
  <c r="B159" i="5" s="1"/>
  <c r="D143" i="4"/>
  <c r="E143" i="4"/>
  <c r="C154" i="4"/>
  <c r="F148" i="5" l="1"/>
  <c r="E149" i="5" s="1"/>
  <c r="I148" i="5" s="1"/>
  <c r="G148" i="5"/>
  <c r="H147" i="5"/>
  <c r="C159" i="5"/>
  <c r="D159" i="5"/>
  <c r="I147" i="5"/>
  <c r="D160" i="3"/>
  <c r="E160" i="3" s="1"/>
  <c r="F160" i="3" s="1"/>
  <c r="B160" i="5" s="1"/>
  <c r="E144" i="4"/>
  <c r="D144" i="4"/>
  <c r="C155" i="4"/>
  <c r="C160" i="5" l="1"/>
  <c r="D160" i="5"/>
  <c r="H148" i="5"/>
  <c r="F149" i="5"/>
  <c r="E150" i="5" s="1"/>
  <c r="G149" i="5"/>
  <c r="D161" i="3"/>
  <c r="E161" i="3" s="1"/>
  <c r="F161" i="3" s="1"/>
  <c r="B161" i="5" s="1"/>
  <c r="E145" i="4"/>
  <c r="D145" i="4"/>
  <c r="C156" i="4"/>
  <c r="I149" i="5" l="1"/>
  <c r="G150" i="5"/>
  <c r="F150" i="5"/>
  <c r="E151" i="5" s="1"/>
  <c r="I150" i="5" s="1"/>
  <c r="H149" i="5"/>
  <c r="C161" i="5"/>
  <c r="D161" i="5"/>
  <c r="D162" i="3"/>
  <c r="E162" i="3" s="1"/>
  <c r="F162" i="3" s="1"/>
  <c r="B162" i="5" s="1"/>
  <c r="E146" i="4"/>
  <c r="D146" i="4"/>
  <c r="C157" i="4"/>
  <c r="C162" i="5" l="1"/>
  <c r="D162" i="5"/>
  <c r="G151" i="5"/>
  <c r="H150" i="5"/>
  <c r="F151" i="5"/>
  <c r="E152" i="5" s="1"/>
  <c r="D163" i="3"/>
  <c r="E163" i="3" s="1"/>
  <c r="F163" i="3" s="1"/>
  <c r="B163" i="5" s="1"/>
  <c r="E147" i="4"/>
  <c r="D147" i="4"/>
  <c r="C158" i="4"/>
  <c r="C163" i="5" l="1"/>
  <c r="D163" i="5"/>
  <c r="G152" i="5"/>
  <c r="H151" i="5"/>
  <c r="F152" i="5"/>
  <c r="E153" i="5" s="1"/>
  <c r="I151" i="5"/>
  <c r="D164" i="3"/>
  <c r="E164" i="3" s="1"/>
  <c r="F164" i="3" s="1"/>
  <c r="B164" i="5" s="1"/>
  <c r="E148" i="4"/>
  <c r="D148" i="4"/>
  <c r="C159" i="4"/>
  <c r="C164" i="5" l="1"/>
  <c r="D164" i="5"/>
  <c r="H152" i="5"/>
  <c r="F153" i="5"/>
  <c r="G153" i="5"/>
  <c r="I152" i="5"/>
  <c r="D165" i="3"/>
  <c r="E165" i="3" s="1"/>
  <c r="F165" i="3" s="1"/>
  <c r="B165" i="5" s="1"/>
  <c r="C160" i="4"/>
  <c r="E154" i="5" l="1"/>
  <c r="G154" i="5"/>
  <c r="H153" i="5"/>
  <c r="F154" i="5"/>
  <c r="E155" i="5" s="1"/>
  <c r="I154" i="5" s="1"/>
  <c r="C165" i="5"/>
  <c r="D165" i="5"/>
  <c r="D166" i="3"/>
  <c r="E166" i="3" s="1"/>
  <c r="F166" i="3" s="1"/>
  <c r="B166" i="5" s="1"/>
  <c r="D149" i="4"/>
  <c r="E149" i="4"/>
  <c r="D150" i="4"/>
  <c r="E150" i="4"/>
  <c r="C161" i="4"/>
  <c r="I153" i="5" l="1"/>
  <c r="C166" i="5"/>
  <c r="D166" i="5"/>
  <c r="G155" i="5"/>
  <c r="E156" i="5"/>
  <c r="I155" i="5" s="1"/>
  <c r="H154" i="5"/>
  <c r="F155" i="5"/>
  <c r="D167" i="3"/>
  <c r="E167" i="3" s="1"/>
  <c r="F167" i="3" s="1"/>
  <c r="B167" i="5" s="1"/>
  <c r="D151" i="4"/>
  <c r="E151" i="4"/>
  <c r="C162" i="4"/>
  <c r="C167" i="5" l="1"/>
  <c r="D167" i="5"/>
  <c r="G156" i="5"/>
  <c r="H155" i="5"/>
  <c r="E157" i="5"/>
  <c r="F156" i="5"/>
  <c r="D168" i="3"/>
  <c r="E168" i="3" s="1"/>
  <c r="F168" i="3" s="1"/>
  <c r="B168" i="5" s="1"/>
  <c r="D152" i="4"/>
  <c r="E152" i="4"/>
  <c r="C163" i="4"/>
  <c r="F157" i="5" l="1"/>
  <c r="G157" i="5"/>
  <c r="E158" i="5" s="1"/>
  <c r="H156" i="5"/>
  <c r="C168" i="5"/>
  <c r="D168" i="5"/>
  <c r="I156" i="5"/>
  <c r="D169" i="3"/>
  <c r="E169" i="3" s="1"/>
  <c r="F169" i="3" s="1"/>
  <c r="B169" i="5" s="1"/>
  <c r="D153" i="4"/>
  <c r="E153" i="4"/>
  <c r="C164" i="4"/>
  <c r="F158" i="5" l="1"/>
  <c r="G158" i="5"/>
  <c r="E159" i="5" s="1"/>
  <c r="H157" i="5"/>
  <c r="I157" i="5"/>
  <c r="C169" i="5"/>
  <c r="D169" i="5"/>
  <c r="D170" i="3"/>
  <c r="E170" i="3" s="1"/>
  <c r="F170" i="3" s="1"/>
  <c r="B170" i="5" s="1"/>
  <c r="D154" i="4"/>
  <c r="E154" i="4"/>
  <c r="C165" i="4"/>
  <c r="I158" i="5" l="1"/>
  <c r="H158" i="5"/>
  <c r="F159" i="5"/>
  <c r="G159" i="5"/>
  <c r="E160" i="5"/>
  <c r="C170" i="5"/>
  <c r="D170" i="5"/>
  <c r="D171" i="3"/>
  <c r="E171" i="3" s="1"/>
  <c r="F171" i="3" s="1"/>
  <c r="B171" i="5" s="1"/>
  <c r="D155" i="4"/>
  <c r="E155" i="4"/>
  <c r="C166" i="4"/>
  <c r="H159" i="5" l="1"/>
  <c r="F160" i="5"/>
  <c r="G160" i="5"/>
  <c r="E161" i="5" s="1"/>
  <c r="C171" i="5"/>
  <c r="D171" i="5"/>
  <c r="I159" i="5"/>
  <c r="D172" i="3"/>
  <c r="E172" i="3" s="1"/>
  <c r="F172" i="3" s="1"/>
  <c r="B172" i="5" s="1"/>
  <c r="D156" i="4"/>
  <c r="E156" i="4"/>
  <c r="C167" i="4"/>
  <c r="F161" i="5" l="1"/>
  <c r="H160" i="5"/>
  <c r="G161" i="5"/>
  <c r="E162" i="5" s="1"/>
  <c r="I160" i="5"/>
  <c r="C172" i="5"/>
  <c r="D172" i="5"/>
  <c r="D173" i="3"/>
  <c r="E173" i="3" s="1"/>
  <c r="F173" i="3" s="1"/>
  <c r="B173" i="5" s="1"/>
  <c r="D157" i="4"/>
  <c r="E157" i="4"/>
  <c r="C168" i="4"/>
  <c r="H161" i="5" l="1"/>
  <c r="F162" i="5"/>
  <c r="E163" i="5" s="1"/>
  <c r="G162" i="5"/>
  <c r="I161" i="5"/>
  <c r="C173" i="5"/>
  <c r="D173" i="5"/>
  <c r="D174" i="3"/>
  <c r="E174" i="3" s="1"/>
  <c r="F174" i="3" s="1"/>
  <c r="B174" i="5" s="1"/>
  <c r="D158" i="4"/>
  <c r="E158" i="4"/>
  <c r="C169" i="4"/>
  <c r="C174" i="5" l="1"/>
  <c r="D174" i="5"/>
  <c r="I162" i="5"/>
  <c r="F163" i="5"/>
  <c r="E164" i="5" s="1"/>
  <c r="G163" i="5"/>
  <c r="H162" i="5"/>
  <c r="I163" i="5"/>
  <c r="D175" i="3"/>
  <c r="E175" i="3" s="1"/>
  <c r="F175" i="3" s="1"/>
  <c r="B175" i="5" s="1"/>
  <c r="E159" i="4"/>
  <c r="D159" i="4"/>
  <c r="C170" i="4"/>
  <c r="F164" i="5" l="1"/>
  <c r="E165" i="5" s="1"/>
  <c r="G164" i="5"/>
  <c r="H163" i="5"/>
  <c r="I164" i="5"/>
  <c r="C175" i="5"/>
  <c r="D175" i="5"/>
  <c r="D176" i="3"/>
  <c r="E176" i="3" s="1"/>
  <c r="F176" i="3" s="1"/>
  <c r="B176" i="5" s="1"/>
  <c r="E160" i="4"/>
  <c r="D160" i="4"/>
  <c r="C171" i="4"/>
  <c r="C176" i="5" l="1"/>
  <c r="D176" i="5"/>
  <c r="H164" i="5"/>
  <c r="F165" i="5"/>
  <c r="E166" i="5" s="1"/>
  <c r="G165" i="5"/>
  <c r="D177" i="3"/>
  <c r="E177" i="3" s="1"/>
  <c r="F177" i="3" s="1"/>
  <c r="B177" i="5" s="1"/>
  <c r="E161" i="4"/>
  <c r="D161" i="4"/>
  <c r="C172" i="4"/>
  <c r="H165" i="5" l="1"/>
  <c r="F166" i="5"/>
  <c r="E167" i="5" s="1"/>
  <c r="G166" i="5"/>
  <c r="C177" i="5"/>
  <c r="D177" i="5"/>
  <c r="I165" i="5"/>
  <c r="D178" i="3"/>
  <c r="E178" i="3" s="1"/>
  <c r="F178" i="3" s="1"/>
  <c r="B178" i="5" s="1"/>
  <c r="E162" i="4"/>
  <c r="D162" i="4"/>
  <c r="C173" i="4"/>
  <c r="C178" i="5" l="1"/>
  <c r="D178" i="5"/>
  <c r="G167" i="5"/>
  <c r="F167" i="5"/>
  <c r="E168" i="5" s="1"/>
  <c r="I167" i="5" s="1"/>
  <c r="H166" i="5"/>
  <c r="I166" i="5"/>
  <c r="D179" i="3"/>
  <c r="E179" i="3" s="1"/>
  <c r="F179" i="3" s="1"/>
  <c r="B179" i="5" s="1"/>
  <c r="E163" i="4"/>
  <c r="D163" i="4"/>
  <c r="C174" i="4"/>
  <c r="C179" i="5" l="1"/>
  <c r="D179" i="5"/>
  <c r="H167" i="5"/>
  <c r="F168" i="5"/>
  <c r="G168" i="5"/>
  <c r="D180" i="3"/>
  <c r="E180" i="3" s="1"/>
  <c r="F180" i="3" s="1"/>
  <c r="B180" i="5" s="1"/>
  <c r="C175" i="4"/>
  <c r="E169" i="5" l="1"/>
  <c r="G169" i="5"/>
  <c r="H168" i="5"/>
  <c r="F169" i="5"/>
  <c r="E170" i="5"/>
  <c r="I169" i="5" s="1"/>
  <c r="C180" i="5"/>
  <c r="D180" i="5"/>
  <c r="I168" i="5"/>
  <c r="D181" i="3"/>
  <c r="E181" i="3" s="1"/>
  <c r="F181" i="3" s="1"/>
  <c r="B181" i="5" s="1"/>
  <c r="E164" i="4"/>
  <c r="D164" i="4"/>
  <c r="D165" i="4"/>
  <c r="E165" i="4"/>
  <c r="C176" i="4"/>
  <c r="C181" i="5" l="1"/>
  <c r="D181" i="5"/>
  <c r="G170" i="5"/>
  <c r="H169" i="5"/>
  <c r="F170" i="5"/>
  <c r="E171" i="5"/>
  <c r="D182" i="3"/>
  <c r="E182" i="3" s="1"/>
  <c r="F182" i="3" s="1"/>
  <c r="B182" i="5" s="1"/>
  <c r="D166" i="4"/>
  <c r="E166" i="4"/>
  <c r="C177" i="4"/>
  <c r="C182" i="5" l="1"/>
  <c r="D182" i="5"/>
  <c r="G171" i="5"/>
  <c r="H170" i="5"/>
  <c r="E172" i="5"/>
  <c r="F171" i="5"/>
  <c r="I170" i="5"/>
  <c r="D183" i="3"/>
  <c r="E183" i="3" s="1"/>
  <c r="F183" i="3" s="1"/>
  <c r="B183" i="5" s="1"/>
  <c r="D167" i="4"/>
  <c r="E167" i="4"/>
  <c r="C178" i="4"/>
  <c r="F172" i="5" l="1"/>
  <c r="G172" i="5"/>
  <c r="E173" i="5" s="1"/>
  <c r="H171" i="5"/>
  <c r="C183" i="5"/>
  <c r="D183" i="5"/>
  <c r="I171" i="5"/>
  <c r="D184" i="3"/>
  <c r="E184" i="3" s="1"/>
  <c r="F184" i="3" s="1"/>
  <c r="B184" i="5" s="1"/>
  <c r="D168" i="4"/>
  <c r="E168" i="4"/>
  <c r="C179" i="4"/>
  <c r="H172" i="5" l="1"/>
  <c r="F173" i="5"/>
  <c r="G173" i="5"/>
  <c r="E174" i="5"/>
  <c r="I173" i="5" s="1"/>
  <c r="I172" i="5"/>
  <c r="C184" i="5"/>
  <c r="D184" i="5"/>
  <c r="D185" i="3"/>
  <c r="E185" i="3" s="1"/>
  <c r="F185" i="3" s="1"/>
  <c r="B185" i="5" s="1"/>
  <c r="D169" i="4"/>
  <c r="E169" i="4"/>
  <c r="C180" i="4"/>
  <c r="C185" i="5" l="1"/>
  <c r="D185" i="5"/>
  <c r="F174" i="5"/>
  <c r="H173" i="5"/>
  <c r="G174" i="5"/>
  <c r="E175" i="5" s="1"/>
  <c r="D186" i="3"/>
  <c r="E186" i="3" s="1"/>
  <c r="F186" i="3" s="1"/>
  <c r="B186" i="5" s="1"/>
  <c r="D170" i="4"/>
  <c r="E170" i="4"/>
  <c r="C181" i="4"/>
  <c r="I174" i="5" l="1"/>
  <c r="F175" i="5"/>
  <c r="G175" i="5"/>
  <c r="E176" i="5" s="1"/>
  <c r="H174" i="5"/>
  <c r="C186" i="5"/>
  <c r="D186" i="5"/>
  <c r="D187" i="3"/>
  <c r="E187" i="3" s="1"/>
  <c r="F187" i="3" s="1"/>
  <c r="B187" i="5" s="1"/>
  <c r="D171" i="4"/>
  <c r="E171" i="4"/>
  <c r="C182" i="4"/>
  <c r="H175" i="5" l="1"/>
  <c r="F176" i="5"/>
  <c r="G176" i="5"/>
  <c r="E177" i="5" s="1"/>
  <c r="I175" i="5"/>
  <c r="C187" i="5"/>
  <c r="D187" i="5"/>
  <c r="D188" i="3"/>
  <c r="E188" i="3" s="1"/>
  <c r="F188" i="3" s="1"/>
  <c r="B188" i="5" s="1"/>
  <c r="D172" i="4"/>
  <c r="E172" i="4"/>
  <c r="C183" i="4"/>
  <c r="H176" i="5" l="1"/>
  <c r="F177" i="5"/>
  <c r="E178" i="5" s="1"/>
  <c r="G177" i="5"/>
  <c r="I176" i="5"/>
  <c r="C188" i="5"/>
  <c r="D188" i="5"/>
  <c r="D189" i="3"/>
  <c r="E189" i="3" s="1"/>
  <c r="F189" i="3" s="1"/>
  <c r="B189" i="5" s="1"/>
  <c r="D173" i="4"/>
  <c r="E173" i="4"/>
  <c r="C184" i="4"/>
  <c r="C189" i="5" l="1"/>
  <c r="D189" i="5"/>
  <c r="F178" i="5"/>
  <c r="E179" i="5" s="1"/>
  <c r="I178" i="5" s="1"/>
  <c r="H177" i="5"/>
  <c r="G178" i="5"/>
  <c r="I177" i="5"/>
  <c r="D190" i="3"/>
  <c r="E190" i="3" s="1"/>
  <c r="F190" i="3" s="1"/>
  <c r="B190" i="5" s="1"/>
  <c r="E174" i="4"/>
  <c r="D174" i="4"/>
  <c r="C185" i="4"/>
  <c r="C190" i="5" l="1"/>
  <c r="D190" i="5"/>
  <c r="G179" i="5"/>
  <c r="H178" i="5"/>
  <c r="F179" i="5"/>
  <c r="E180" i="5" s="1"/>
  <c r="D191" i="3"/>
  <c r="E191" i="3" s="1"/>
  <c r="F191" i="3" s="1"/>
  <c r="B191" i="5" s="1"/>
  <c r="E175" i="4"/>
  <c r="D175" i="4"/>
  <c r="C186" i="4"/>
  <c r="H179" i="5" l="1"/>
  <c r="F180" i="5"/>
  <c r="E181" i="5" s="1"/>
  <c r="G180" i="5"/>
  <c r="C191" i="5"/>
  <c r="D191" i="5"/>
  <c r="I179" i="5"/>
  <c r="D192" i="3"/>
  <c r="E192" i="3" s="1"/>
  <c r="F192" i="3" s="1"/>
  <c r="B192" i="5" s="1"/>
  <c r="E176" i="4"/>
  <c r="D176" i="4"/>
  <c r="C187" i="4"/>
  <c r="C192" i="5" l="1"/>
  <c r="D192" i="5"/>
  <c r="G181" i="5"/>
  <c r="H180" i="5"/>
  <c r="F181" i="5"/>
  <c r="E182" i="5" s="1"/>
  <c r="I180" i="5"/>
  <c r="D193" i="3"/>
  <c r="E193" i="3" s="1"/>
  <c r="F193" i="3" s="1"/>
  <c r="B193" i="5" s="1"/>
  <c r="E177" i="4"/>
  <c r="D177" i="4"/>
  <c r="C188" i="4"/>
  <c r="G182" i="5" l="1"/>
  <c r="F182" i="5"/>
  <c r="E183" i="5" s="1"/>
  <c r="H181" i="5"/>
  <c r="I182" i="5"/>
  <c r="I181" i="5"/>
  <c r="C193" i="5"/>
  <c r="D193" i="5"/>
  <c r="D194" i="3"/>
  <c r="E194" i="3" s="1"/>
  <c r="F194" i="3" s="1"/>
  <c r="B194" i="5" s="1"/>
  <c r="E178" i="4"/>
  <c r="D178" i="4"/>
  <c r="C189" i="4"/>
  <c r="C194" i="5" l="1"/>
  <c r="D194" i="5"/>
  <c r="G183" i="5"/>
  <c r="H182" i="5"/>
  <c r="F183" i="5"/>
  <c r="E184" i="5" s="1"/>
  <c r="D195" i="3"/>
  <c r="E195" i="3" s="1"/>
  <c r="F195" i="3" s="1"/>
  <c r="B195" i="5" s="1"/>
  <c r="E179" i="4"/>
  <c r="D179" i="4"/>
  <c r="C190" i="4"/>
  <c r="F184" i="5" l="1"/>
  <c r="G184" i="5"/>
  <c r="H183" i="5"/>
  <c r="C195" i="5"/>
  <c r="D195" i="5"/>
  <c r="I183" i="5"/>
  <c r="D196" i="3"/>
  <c r="E196" i="3" s="1"/>
  <c r="F196" i="3" s="1"/>
  <c r="B196" i="5" s="1"/>
  <c r="C191" i="4"/>
  <c r="C196" i="5" l="1"/>
  <c r="D196" i="5"/>
  <c r="E185" i="5"/>
  <c r="D197" i="3"/>
  <c r="E197" i="3" s="1"/>
  <c r="F197" i="3" s="1"/>
  <c r="B197" i="5" s="1"/>
  <c r="D180" i="4"/>
  <c r="E180" i="4"/>
  <c r="C192" i="4"/>
  <c r="C197" i="5" l="1"/>
  <c r="D197" i="5"/>
  <c r="G185" i="5"/>
  <c r="H184" i="5"/>
  <c r="E186" i="5"/>
  <c r="F185" i="5"/>
  <c r="I185" i="5"/>
  <c r="I184" i="5"/>
  <c r="D198" i="3"/>
  <c r="E198" i="3" s="1"/>
  <c r="F198" i="3" s="1"/>
  <c r="B198" i="5" s="1"/>
  <c r="D181" i="4"/>
  <c r="E181" i="4"/>
  <c r="C193" i="4"/>
  <c r="C198" i="5" l="1"/>
  <c r="D198" i="5"/>
  <c r="G186" i="5"/>
  <c r="H185" i="5"/>
  <c r="E187" i="5"/>
  <c r="F186" i="5"/>
  <c r="D199" i="3"/>
  <c r="E199" i="3" s="1"/>
  <c r="F199" i="3" s="1"/>
  <c r="B199" i="5" s="1"/>
  <c r="D182" i="4"/>
  <c r="E182" i="4"/>
  <c r="C194" i="4"/>
  <c r="H186" i="5" l="1"/>
  <c r="F187" i="5"/>
  <c r="G187" i="5"/>
  <c r="E188" i="5" s="1"/>
  <c r="I186" i="5"/>
  <c r="C199" i="5"/>
  <c r="D199" i="5"/>
  <c r="D200" i="3"/>
  <c r="E200" i="3" s="1"/>
  <c r="F200" i="3" s="1"/>
  <c r="B200" i="5" s="1"/>
  <c r="D183" i="4"/>
  <c r="E183" i="4"/>
  <c r="C195" i="4"/>
  <c r="H187" i="5" l="1"/>
  <c r="G188" i="5"/>
  <c r="E189" i="5" s="1"/>
  <c r="F188" i="5"/>
  <c r="I187" i="5"/>
  <c r="C200" i="5"/>
  <c r="D200" i="5"/>
  <c r="D201" i="3"/>
  <c r="E201" i="3" s="1"/>
  <c r="F201" i="3" s="1"/>
  <c r="B201" i="5" s="1"/>
  <c r="D184" i="4"/>
  <c r="E184" i="4"/>
  <c r="C196" i="4"/>
  <c r="F189" i="5" l="1"/>
  <c r="H188" i="5"/>
  <c r="G189" i="5"/>
  <c r="E190" i="5" s="1"/>
  <c r="I188" i="5"/>
  <c r="C201" i="5"/>
  <c r="D201" i="5"/>
  <c r="D202" i="3"/>
  <c r="E202" i="3" s="1"/>
  <c r="F202" i="3" s="1"/>
  <c r="B202" i="5" s="1"/>
  <c r="D185" i="4"/>
  <c r="E185" i="4"/>
  <c r="C197" i="4"/>
  <c r="I189" i="5" l="1"/>
  <c r="H189" i="5"/>
  <c r="F190" i="5"/>
  <c r="G190" i="5"/>
  <c r="E191" i="5" s="1"/>
  <c r="C202" i="5"/>
  <c r="D202" i="5"/>
  <c r="D203" i="3"/>
  <c r="E203" i="3" s="1"/>
  <c r="F203" i="3" s="1"/>
  <c r="B203" i="5" s="1"/>
  <c r="D186" i="4"/>
  <c r="E186" i="4"/>
  <c r="C198" i="4"/>
  <c r="H190" i="5" l="1"/>
  <c r="F191" i="5"/>
  <c r="G191" i="5"/>
  <c r="E192" i="5" s="1"/>
  <c r="I190" i="5"/>
  <c r="C203" i="5"/>
  <c r="D203" i="5"/>
  <c r="D204" i="3"/>
  <c r="E204" i="3" s="1"/>
  <c r="F204" i="3" s="1"/>
  <c r="B204" i="5" s="1"/>
  <c r="D187" i="4"/>
  <c r="E187" i="4"/>
  <c r="C199" i="4"/>
  <c r="H191" i="5" l="1"/>
  <c r="F192" i="5"/>
  <c r="E193" i="5" s="1"/>
  <c r="G192" i="5"/>
  <c r="I191" i="5"/>
  <c r="C204" i="5"/>
  <c r="D204" i="5"/>
  <c r="D205" i="3"/>
  <c r="E205" i="3" s="1"/>
  <c r="F205" i="3" s="1"/>
  <c r="B205" i="5" s="1"/>
  <c r="D188" i="4"/>
  <c r="E188" i="4"/>
  <c r="C200" i="4"/>
  <c r="C205" i="5" l="1"/>
  <c r="D205" i="5"/>
  <c r="F193" i="5"/>
  <c r="E194" i="5" s="1"/>
  <c r="H192" i="5"/>
  <c r="G193" i="5"/>
  <c r="I193" i="5"/>
  <c r="I192" i="5"/>
  <c r="D206" i="3"/>
  <c r="E206" i="3" s="1"/>
  <c r="F206" i="3" s="1"/>
  <c r="B206" i="5" s="1"/>
  <c r="E189" i="4"/>
  <c r="D189" i="4"/>
  <c r="C201" i="4"/>
  <c r="C206" i="5" l="1"/>
  <c r="D206" i="5"/>
  <c r="H193" i="5"/>
  <c r="F194" i="5"/>
  <c r="E195" i="5" s="1"/>
  <c r="G194" i="5"/>
  <c r="D207" i="3"/>
  <c r="E207" i="3" s="1"/>
  <c r="F207" i="3" s="1"/>
  <c r="B207" i="5" s="1"/>
  <c r="E190" i="4"/>
  <c r="D190" i="4"/>
  <c r="C202" i="4"/>
  <c r="G195" i="5" l="1"/>
  <c r="H194" i="5"/>
  <c r="F195" i="5"/>
  <c r="E196" i="5" s="1"/>
  <c r="I195" i="5" s="1"/>
  <c r="C207" i="5"/>
  <c r="D207" i="5"/>
  <c r="I194" i="5"/>
  <c r="D208" i="3"/>
  <c r="E208" i="3" s="1"/>
  <c r="F208" i="3" s="1"/>
  <c r="B208" i="5" s="1"/>
  <c r="E191" i="4"/>
  <c r="D191" i="4"/>
  <c r="C203" i="4"/>
  <c r="C208" i="5" l="1"/>
  <c r="D208" i="5"/>
  <c r="G196" i="5"/>
  <c r="H195" i="5"/>
  <c r="F196" i="5"/>
  <c r="E197" i="5" s="1"/>
  <c r="D209" i="3"/>
  <c r="E209" i="3" s="1"/>
  <c r="F209" i="3" s="1"/>
  <c r="B209" i="5" s="1"/>
  <c r="E192" i="4"/>
  <c r="D192" i="4"/>
  <c r="C204" i="4"/>
  <c r="C209" i="5" l="1"/>
  <c r="D209" i="5"/>
  <c r="H196" i="5"/>
  <c r="F197" i="5"/>
  <c r="E198" i="5" s="1"/>
  <c r="G197" i="5"/>
  <c r="I196" i="5"/>
  <c r="D210" i="3"/>
  <c r="E210" i="3" s="1"/>
  <c r="F210" i="3" s="1"/>
  <c r="B210" i="5" s="1"/>
  <c r="E193" i="4"/>
  <c r="D193" i="4"/>
  <c r="C205" i="4"/>
  <c r="G198" i="5" l="1"/>
  <c r="H197" i="5"/>
  <c r="F198" i="5"/>
  <c r="E199" i="5" s="1"/>
  <c r="I198" i="5" s="1"/>
  <c r="C210" i="5"/>
  <c r="D210" i="5"/>
  <c r="I197" i="5"/>
  <c r="D211" i="3"/>
  <c r="E211" i="3" s="1"/>
  <c r="F211" i="3" s="1"/>
  <c r="B211" i="5" s="1"/>
  <c r="D194" i="4"/>
  <c r="E194" i="4"/>
  <c r="C206" i="4"/>
  <c r="C211" i="5" l="1"/>
  <c r="D211" i="5"/>
  <c r="G199" i="5"/>
  <c r="H198" i="5"/>
  <c r="F199" i="5"/>
  <c r="E200" i="5"/>
  <c r="D212" i="3"/>
  <c r="E212" i="3" s="1"/>
  <c r="F212" i="3" s="1"/>
  <c r="B212" i="5" s="1"/>
  <c r="D195" i="4"/>
  <c r="E195" i="4"/>
  <c r="C207" i="4"/>
  <c r="C212" i="5" l="1"/>
  <c r="D212" i="5"/>
  <c r="H199" i="5"/>
  <c r="F200" i="5"/>
  <c r="G200" i="5"/>
  <c r="E201" i="5" s="1"/>
  <c r="I199" i="5"/>
  <c r="D213" i="3"/>
  <c r="E213" i="3" s="1"/>
  <c r="F213" i="3" s="1"/>
  <c r="B213" i="5" s="1"/>
  <c r="D196" i="4"/>
  <c r="E196" i="4"/>
  <c r="C208" i="4"/>
  <c r="G201" i="5" l="1"/>
  <c r="H200" i="5"/>
  <c r="E202" i="5"/>
  <c r="I201" i="5" s="1"/>
  <c r="F201" i="5"/>
  <c r="I200" i="5"/>
  <c r="C213" i="5"/>
  <c r="D213" i="5"/>
  <c r="D214" i="3"/>
  <c r="E214" i="3" s="1"/>
  <c r="F214" i="3" s="1"/>
  <c r="B214" i="5" s="1"/>
  <c r="D197" i="4"/>
  <c r="E197" i="4"/>
  <c r="C209" i="4"/>
  <c r="C214" i="5" l="1"/>
  <c r="D214" i="5"/>
  <c r="G202" i="5"/>
  <c r="H201" i="5"/>
  <c r="E203" i="5"/>
  <c r="F202" i="5"/>
  <c r="D215" i="3"/>
  <c r="E215" i="3" s="1"/>
  <c r="F215" i="3" s="1"/>
  <c r="B215" i="5" s="1"/>
  <c r="D198" i="4"/>
  <c r="E198" i="4"/>
  <c r="C210" i="4"/>
  <c r="H202" i="5" l="1"/>
  <c r="F203" i="5"/>
  <c r="G203" i="5"/>
  <c r="E204" i="5" s="1"/>
  <c r="C215" i="5"/>
  <c r="D215" i="5"/>
  <c r="I202" i="5"/>
  <c r="D216" i="3"/>
  <c r="E216" i="3" s="1"/>
  <c r="F216" i="3" s="1"/>
  <c r="B216" i="5" s="1"/>
  <c r="D199" i="4"/>
  <c r="E199" i="4"/>
  <c r="C211" i="4"/>
  <c r="H203" i="5" l="1"/>
  <c r="G204" i="5"/>
  <c r="E205" i="5" s="1"/>
  <c r="F204" i="5"/>
  <c r="I203" i="5"/>
  <c r="C216" i="5"/>
  <c r="D216" i="5"/>
  <c r="D217" i="3"/>
  <c r="E217" i="3" s="1"/>
  <c r="F217" i="3" s="1"/>
  <c r="B217" i="5" s="1"/>
  <c r="D200" i="4"/>
  <c r="E200" i="4"/>
  <c r="C212" i="4"/>
  <c r="F205" i="5" l="1"/>
  <c r="H204" i="5"/>
  <c r="G205" i="5"/>
  <c r="E206" i="5" s="1"/>
  <c r="I204" i="5"/>
  <c r="C217" i="5"/>
  <c r="D217" i="5"/>
  <c r="D218" i="3"/>
  <c r="E218" i="3" s="1"/>
  <c r="F218" i="3" s="1"/>
  <c r="B218" i="5" s="1"/>
  <c r="D201" i="4"/>
  <c r="E201" i="4"/>
  <c r="C213" i="4"/>
  <c r="H205" i="5" l="1"/>
  <c r="F206" i="5"/>
  <c r="G206" i="5"/>
  <c r="E207" i="5" s="1"/>
  <c r="I205" i="5"/>
  <c r="C218" i="5"/>
  <c r="D218" i="5"/>
  <c r="D219" i="3"/>
  <c r="E219" i="3" s="1"/>
  <c r="F219" i="3" s="1"/>
  <c r="B219" i="5" s="1"/>
  <c r="D202" i="4"/>
  <c r="E202" i="4"/>
  <c r="C214" i="4"/>
  <c r="F207" i="5" l="1"/>
  <c r="E208" i="5"/>
  <c r="H206" i="5"/>
  <c r="G207" i="5"/>
  <c r="I207" i="5"/>
  <c r="I206" i="5"/>
  <c r="C219" i="5"/>
  <c r="D219" i="5"/>
  <c r="D220" i="3"/>
  <c r="E220" i="3" s="1"/>
  <c r="F220" i="3" s="1"/>
  <c r="B220" i="5" s="1"/>
  <c r="D203" i="4"/>
  <c r="E203" i="4"/>
  <c r="C215" i="4"/>
  <c r="H207" i="5" l="1"/>
  <c r="F208" i="5"/>
  <c r="E209" i="5" s="1"/>
  <c r="G208" i="5"/>
  <c r="C220" i="5"/>
  <c r="D220" i="5"/>
  <c r="D221" i="3"/>
  <c r="E221" i="3" s="1"/>
  <c r="F221" i="3" s="1"/>
  <c r="B221" i="5" s="1"/>
  <c r="E204" i="4"/>
  <c r="D204" i="4"/>
  <c r="C216" i="4"/>
  <c r="C221" i="5" l="1"/>
  <c r="D221" i="5"/>
  <c r="H208" i="5"/>
  <c r="F209" i="5"/>
  <c r="E210" i="5" s="1"/>
  <c r="G209" i="5"/>
  <c r="I208" i="5"/>
  <c r="D222" i="3"/>
  <c r="E222" i="3" s="1"/>
  <c r="F222" i="3" s="1"/>
  <c r="B222" i="5" s="1"/>
  <c r="E205" i="4"/>
  <c r="D205" i="4"/>
  <c r="C217" i="4"/>
  <c r="C222" i="5" l="1"/>
  <c r="D222" i="5"/>
  <c r="H209" i="5"/>
  <c r="F210" i="5"/>
  <c r="E211" i="5" s="1"/>
  <c r="G210" i="5"/>
  <c r="I209" i="5"/>
  <c r="D223" i="3"/>
  <c r="E223" i="3" s="1"/>
  <c r="F223" i="3" s="1"/>
  <c r="B223" i="5" s="1"/>
  <c r="E206" i="4"/>
  <c r="D206" i="4"/>
  <c r="C218" i="4"/>
  <c r="G211" i="5" l="1"/>
  <c r="H210" i="5"/>
  <c r="F211" i="5"/>
  <c r="E212" i="5" s="1"/>
  <c r="I211" i="5"/>
  <c r="C223" i="5"/>
  <c r="D223" i="5"/>
  <c r="I210" i="5"/>
  <c r="D224" i="3"/>
  <c r="E224" i="3" s="1"/>
  <c r="F224" i="3" s="1"/>
  <c r="B224" i="5" s="1"/>
  <c r="E207" i="4"/>
  <c r="D207" i="4"/>
  <c r="C219" i="4"/>
  <c r="C224" i="5" l="1"/>
  <c r="D224" i="5"/>
  <c r="G212" i="5"/>
  <c r="H211" i="5"/>
  <c r="F212" i="5"/>
  <c r="E213" i="5" s="1"/>
  <c r="D225" i="3"/>
  <c r="E225" i="3" s="1"/>
  <c r="F225" i="3" s="1"/>
  <c r="B225" i="5" s="1"/>
  <c r="E208" i="4"/>
  <c r="D208" i="4"/>
  <c r="C220" i="4"/>
  <c r="H212" i="5" l="1"/>
  <c r="F213" i="5"/>
  <c r="G213" i="5"/>
  <c r="C225" i="5"/>
  <c r="D225" i="5"/>
  <c r="I212" i="5"/>
  <c r="D226" i="3"/>
  <c r="E226" i="3" s="1"/>
  <c r="F226" i="3" s="1"/>
  <c r="B226" i="5" s="1"/>
  <c r="C221" i="4"/>
  <c r="E214" i="5" l="1"/>
  <c r="G214" i="5" s="1"/>
  <c r="H213" i="5"/>
  <c r="F214" i="5"/>
  <c r="C226" i="5"/>
  <c r="D226" i="5"/>
  <c r="I213" i="5"/>
  <c r="D227" i="3"/>
  <c r="E227" i="3" s="1"/>
  <c r="F227" i="3" s="1"/>
  <c r="B227" i="5" s="1"/>
  <c r="D209" i="4"/>
  <c r="E209" i="4"/>
  <c r="C222" i="4"/>
  <c r="E215" i="5" l="1"/>
  <c r="C227" i="5"/>
  <c r="D227" i="5"/>
  <c r="G215" i="5"/>
  <c r="H214" i="5"/>
  <c r="F215" i="5"/>
  <c r="E216" i="5"/>
  <c r="D228" i="3"/>
  <c r="E228" i="3" s="1"/>
  <c r="F228" i="3" s="1"/>
  <c r="B228" i="5" s="1"/>
  <c r="E210" i="4"/>
  <c r="D210" i="4"/>
  <c r="D211" i="4"/>
  <c r="E211" i="4"/>
  <c r="C223" i="4"/>
  <c r="I214" i="5" l="1"/>
  <c r="G216" i="5"/>
  <c r="E217" i="5"/>
  <c r="H215" i="5"/>
  <c r="F216" i="5"/>
  <c r="I216" i="5"/>
  <c r="C228" i="5"/>
  <c r="D228" i="5"/>
  <c r="I215" i="5"/>
  <c r="D229" i="3"/>
  <c r="E229" i="3" s="1"/>
  <c r="F229" i="3" s="1"/>
  <c r="B229" i="5" s="1"/>
  <c r="D212" i="4"/>
  <c r="E212" i="4"/>
  <c r="C224" i="4"/>
  <c r="C229" i="5" l="1"/>
  <c r="D229" i="5"/>
  <c r="G217" i="5"/>
  <c r="H216" i="5"/>
  <c r="E218" i="5"/>
  <c r="F217" i="5"/>
  <c r="I217" i="5"/>
  <c r="D230" i="3"/>
  <c r="E230" i="3" s="1"/>
  <c r="F230" i="3" s="1"/>
  <c r="B230" i="5" s="1"/>
  <c r="D213" i="4"/>
  <c r="E213" i="4"/>
  <c r="C225" i="4"/>
  <c r="C230" i="5" l="1"/>
  <c r="D230" i="5"/>
  <c r="G218" i="5"/>
  <c r="H217" i="5"/>
  <c r="F218" i="5"/>
  <c r="E219" i="5"/>
  <c r="I218" i="5" s="1"/>
  <c r="D231" i="3"/>
  <c r="E231" i="3" s="1"/>
  <c r="F231" i="3" s="1"/>
  <c r="B231" i="5" s="1"/>
  <c r="D214" i="4"/>
  <c r="E214" i="4"/>
  <c r="C226" i="4"/>
  <c r="C231" i="5" l="1"/>
  <c r="D231" i="5"/>
  <c r="F219" i="5"/>
  <c r="G219" i="5"/>
  <c r="E220" i="5" s="1"/>
  <c r="H218" i="5"/>
  <c r="D232" i="3"/>
  <c r="E232" i="3" s="1"/>
  <c r="F232" i="3" s="1"/>
  <c r="B232" i="5" s="1"/>
  <c r="D215" i="4"/>
  <c r="E215" i="4"/>
  <c r="C227" i="4"/>
  <c r="H219" i="5" l="1"/>
  <c r="F220" i="5"/>
  <c r="G220" i="5"/>
  <c r="E221" i="5" s="1"/>
  <c r="I219" i="5"/>
  <c r="C232" i="5"/>
  <c r="D232" i="5"/>
  <c r="D233" i="3"/>
  <c r="E233" i="3" s="1"/>
  <c r="F233" i="3" s="1"/>
  <c r="B233" i="5" s="1"/>
  <c r="D216" i="4"/>
  <c r="E216" i="4"/>
  <c r="C228" i="4"/>
  <c r="H220" i="5" l="1"/>
  <c r="F221" i="5"/>
  <c r="G221" i="5"/>
  <c r="E222" i="5" s="1"/>
  <c r="I220" i="5"/>
  <c r="C233" i="5"/>
  <c r="D233" i="5"/>
  <c r="D234" i="3"/>
  <c r="E234" i="3" s="1"/>
  <c r="F234" i="3" s="1"/>
  <c r="B234" i="5" s="1"/>
  <c r="D217" i="4"/>
  <c r="E217" i="4"/>
  <c r="C229" i="4"/>
  <c r="H221" i="5" l="1"/>
  <c r="F222" i="5"/>
  <c r="G222" i="5"/>
  <c r="I221" i="5"/>
  <c r="C234" i="5"/>
  <c r="D234" i="5"/>
  <c r="D235" i="3"/>
  <c r="E235" i="3" s="1"/>
  <c r="F235" i="3" s="1"/>
  <c r="B235" i="5" s="1"/>
  <c r="C230" i="4"/>
  <c r="E223" i="5" l="1"/>
  <c r="F223" i="5" s="1"/>
  <c r="E224" i="5" s="1"/>
  <c r="I223" i="5" s="1"/>
  <c r="H222" i="5"/>
  <c r="G223" i="5"/>
  <c r="I222" i="5"/>
  <c r="C235" i="5"/>
  <c r="D235" i="5"/>
  <c r="D236" i="3"/>
  <c r="E236" i="3" s="1"/>
  <c r="F236" i="3" s="1"/>
  <c r="B236" i="5" s="1"/>
  <c r="E218" i="4"/>
  <c r="D218" i="4"/>
  <c r="E219" i="4"/>
  <c r="D219" i="4"/>
  <c r="C231" i="4"/>
  <c r="C236" i="5" l="1"/>
  <c r="D236" i="5"/>
  <c r="H223" i="5"/>
  <c r="F224" i="5"/>
  <c r="E225" i="5" s="1"/>
  <c r="G224" i="5"/>
  <c r="D237" i="3"/>
  <c r="E237" i="3" s="1"/>
  <c r="F237" i="3" s="1"/>
  <c r="E220" i="4"/>
  <c r="D220" i="4"/>
  <c r="C232" i="4"/>
  <c r="H224" i="5" l="1"/>
  <c r="F225" i="5"/>
  <c r="E226" i="5" s="1"/>
  <c r="I225" i="5" s="1"/>
  <c r="G225" i="5"/>
  <c r="C238" i="3"/>
  <c r="D238" i="3" s="1"/>
  <c r="E238" i="3" s="1"/>
  <c r="F238" i="3" s="1"/>
  <c r="B238" i="5" s="1"/>
  <c r="B237" i="5"/>
  <c r="I224" i="5"/>
  <c r="E221" i="4"/>
  <c r="D221" i="4"/>
  <c r="C233" i="4"/>
  <c r="C238" i="5" l="1"/>
  <c r="D238" i="5"/>
  <c r="C237" i="5"/>
  <c r="D237" i="5"/>
  <c r="H225" i="5"/>
  <c r="F226" i="5"/>
  <c r="E227" i="5" s="1"/>
  <c r="G226" i="5"/>
  <c r="C239" i="3"/>
  <c r="D239" i="3" s="1"/>
  <c r="E239" i="3" s="1"/>
  <c r="F239" i="3" s="1"/>
  <c r="B239" i="5" s="1"/>
  <c r="E222" i="4"/>
  <c r="D222" i="4"/>
  <c r="C234" i="4"/>
  <c r="G227" i="5" l="1"/>
  <c r="H226" i="5"/>
  <c r="F227" i="5"/>
  <c r="E228" i="5" s="1"/>
  <c r="I227" i="5" s="1"/>
  <c r="I226" i="5"/>
  <c r="C239" i="5"/>
  <c r="D239" i="5"/>
  <c r="C240" i="3"/>
  <c r="D240" i="3" s="1"/>
  <c r="E240" i="3" s="1"/>
  <c r="F240" i="3" s="1"/>
  <c r="B240" i="5" s="1"/>
  <c r="E223" i="4"/>
  <c r="D223" i="4"/>
  <c r="C235" i="4"/>
  <c r="C240" i="5" l="1"/>
  <c r="D240" i="5"/>
  <c r="H227" i="5"/>
  <c r="F228" i="5"/>
  <c r="G228" i="5"/>
  <c r="C241" i="3"/>
  <c r="D241" i="3" s="1"/>
  <c r="E241" i="3" s="1"/>
  <c r="F241" i="3" s="1"/>
  <c r="B241" i="5" s="1"/>
  <c r="C236" i="4"/>
  <c r="E229" i="5" l="1"/>
  <c r="H228" i="5"/>
  <c r="F229" i="5"/>
  <c r="G229" i="5"/>
  <c r="C241" i="5"/>
  <c r="D241" i="5"/>
  <c r="I228" i="5"/>
  <c r="C242" i="3"/>
  <c r="D242" i="3" s="1"/>
  <c r="E242" i="3" s="1"/>
  <c r="F242" i="3" s="1"/>
  <c r="B242" i="5" s="1"/>
  <c r="D224" i="4"/>
  <c r="E224" i="4"/>
  <c r="C237" i="4"/>
  <c r="C242" i="5" l="1"/>
  <c r="D242" i="5"/>
  <c r="E230" i="5"/>
  <c r="C243" i="3"/>
  <c r="D243" i="3" s="1"/>
  <c r="E243" i="3" s="1"/>
  <c r="F243" i="3" s="1"/>
  <c r="B243" i="5" s="1"/>
  <c r="D225" i="4"/>
  <c r="E225" i="4"/>
  <c r="C238" i="4"/>
  <c r="H229" i="5" l="1"/>
  <c r="F230" i="5"/>
  <c r="G230" i="5"/>
  <c r="E231" i="5" s="1"/>
  <c r="I229" i="5"/>
  <c r="C243" i="5"/>
  <c r="D243" i="5"/>
  <c r="C244" i="3"/>
  <c r="D244" i="3" s="1"/>
  <c r="E244" i="3" s="1"/>
  <c r="F244" i="3" s="1"/>
  <c r="B244" i="5" s="1"/>
  <c r="D226" i="4"/>
  <c r="E226" i="4"/>
  <c r="C239" i="4"/>
  <c r="G231" i="5" l="1"/>
  <c r="H230" i="5"/>
  <c r="E232" i="5"/>
  <c r="F231" i="5"/>
  <c r="I231" i="5"/>
  <c r="I230" i="5"/>
  <c r="C244" i="5"/>
  <c r="D244" i="5"/>
  <c r="C245" i="3"/>
  <c r="D245" i="3" s="1"/>
  <c r="E245" i="3" s="1"/>
  <c r="F245" i="3" s="1"/>
  <c r="B245" i="5" s="1"/>
  <c r="D227" i="4"/>
  <c r="E227" i="4"/>
  <c r="C240" i="4"/>
  <c r="C245" i="5" l="1"/>
  <c r="D245" i="5"/>
  <c r="G232" i="5"/>
  <c r="H231" i="5"/>
  <c r="F232" i="5"/>
  <c r="E233" i="5"/>
  <c r="C246" i="3"/>
  <c r="D246" i="3" s="1"/>
  <c r="E246" i="3" s="1"/>
  <c r="F246" i="3" s="1"/>
  <c r="B246" i="5" s="1"/>
  <c r="D228" i="4"/>
  <c r="E228" i="4"/>
  <c r="C241" i="4"/>
  <c r="I232" i="5" l="1"/>
  <c r="G233" i="5"/>
  <c r="F233" i="5"/>
  <c r="E234" i="5"/>
  <c r="I233" i="5" s="1"/>
  <c r="H232" i="5"/>
  <c r="C246" i="5"/>
  <c r="D246" i="5"/>
  <c r="C247" i="3"/>
  <c r="D247" i="3" s="1"/>
  <c r="E247" i="3" s="1"/>
  <c r="F247" i="3" s="1"/>
  <c r="B247" i="5" s="1"/>
  <c r="D229" i="4"/>
  <c r="E229" i="4"/>
  <c r="C242" i="4"/>
  <c r="C247" i="5" l="1"/>
  <c r="D247" i="5"/>
  <c r="G234" i="5"/>
  <c r="H233" i="5"/>
  <c r="F234" i="5"/>
  <c r="E235" i="5"/>
  <c r="C248" i="3"/>
  <c r="D248" i="3" s="1"/>
  <c r="E248" i="3" s="1"/>
  <c r="F248" i="3" s="1"/>
  <c r="B248" i="5" s="1"/>
  <c r="D230" i="4"/>
  <c r="E230" i="4"/>
  <c r="C243" i="4"/>
  <c r="C248" i="5" l="1"/>
  <c r="D248" i="5"/>
  <c r="F235" i="5"/>
  <c r="H234" i="5"/>
  <c r="G235" i="5"/>
  <c r="E236" i="5" s="1"/>
  <c r="I234" i="5"/>
  <c r="C249" i="3"/>
  <c r="D249" i="3" s="1"/>
  <c r="E249" i="3" s="1"/>
  <c r="F249" i="3" s="1"/>
  <c r="B249" i="5" s="1"/>
  <c r="D231" i="4"/>
  <c r="E231" i="4"/>
  <c r="C244" i="4"/>
  <c r="H235" i="5" l="1"/>
  <c r="F236" i="5"/>
  <c r="G236" i="5"/>
  <c r="E237" i="5" s="1"/>
  <c r="I235" i="5"/>
  <c r="C249" i="5"/>
  <c r="D249" i="5"/>
  <c r="C250" i="3"/>
  <c r="D250" i="3" s="1"/>
  <c r="E250" i="3" s="1"/>
  <c r="F250" i="3" s="1"/>
  <c r="B250" i="5" s="1"/>
  <c r="D232" i="4"/>
  <c r="E232" i="4"/>
  <c r="C245" i="4"/>
  <c r="G237" i="5" l="1"/>
  <c r="H236" i="5"/>
  <c r="E238" i="5"/>
  <c r="F237" i="5"/>
  <c r="I237" i="5"/>
  <c r="I236" i="5"/>
  <c r="C250" i="5"/>
  <c r="D250" i="5"/>
  <c r="C251" i="3"/>
  <c r="D251" i="3" s="1"/>
  <c r="E251" i="3" s="1"/>
  <c r="F251" i="3" s="1"/>
  <c r="B251" i="5" s="1"/>
  <c r="D233" i="4"/>
  <c r="E233" i="4"/>
  <c r="C246" i="4"/>
  <c r="C251" i="5" l="1"/>
  <c r="D251" i="5"/>
  <c r="H237" i="5"/>
  <c r="F238" i="5"/>
  <c r="G238" i="5"/>
  <c r="E239" i="5" s="1"/>
  <c r="C252" i="3"/>
  <c r="D252" i="3" s="1"/>
  <c r="E252" i="3" s="1"/>
  <c r="F252" i="3" s="1"/>
  <c r="B252" i="5" s="1"/>
  <c r="D234" i="4"/>
  <c r="E234" i="4"/>
  <c r="C247" i="4"/>
  <c r="F239" i="5" l="1"/>
  <c r="G239" i="5"/>
  <c r="E240" i="5" s="1"/>
  <c r="H238" i="5"/>
  <c r="I238" i="5"/>
  <c r="C252" i="5"/>
  <c r="D252" i="5"/>
  <c r="C253" i="3"/>
  <c r="D253" i="3" s="1"/>
  <c r="E253" i="3" s="1"/>
  <c r="F253" i="3" s="1"/>
  <c r="B253" i="5" s="1"/>
  <c r="D235" i="4"/>
  <c r="E235" i="4"/>
  <c r="C248" i="4"/>
  <c r="H239" i="5" l="1"/>
  <c r="F240" i="5"/>
  <c r="G240" i="5"/>
  <c r="E241" i="5" s="1"/>
  <c r="I239" i="5"/>
  <c r="C253" i="5"/>
  <c r="D253" i="5"/>
  <c r="C254" i="3"/>
  <c r="D254" i="3" s="1"/>
  <c r="E254" i="3" s="1"/>
  <c r="F254" i="3" s="1"/>
  <c r="B254" i="5" s="1"/>
  <c r="D236" i="4"/>
  <c r="E236" i="4"/>
  <c r="C249" i="4"/>
  <c r="F241" i="5" l="1"/>
  <c r="G241" i="5"/>
  <c r="E242" i="5" s="1"/>
  <c r="H240" i="5"/>
  <c r="I240" i="5"/>
  <c r="C254" i="5"/>
  <c r="D254" i="5"/>
  <c r="C255" i="3"/>
  <c r="D255" i="3" s="1"/>
  <c r="E255" i="3" s="1"/>
  <c r="F255" i="3" s="1"/>
  <c r="B255" i="5" s="1"/>
  <c r="D237" i="4"/>
  <c r="E237" i="4"/>
  <c r="C250" i="4"/>
  <c r="G242" i="5" l="1"/>
  <c r="H241" i="5"/>
  <c r="F242" i="5"/>
  <c r="E243" i="5"/>
  <c r="I242" i="5" s="1"/>
  <c r="I241" i="5"/>
  <c r="C255" i="5"/>
  <c r="D255" i="5"/>
  <c r="C256" i="3"/>
  <c r="D256" i="3" s="1"/>
  <c r="E256" i="3" s="1"/>
  <c r="F256" i="3" s="1"/>
  <c r="B256" i="5" s="1"/>
  <c r="D238" i="4"/>
  <c r="E238" i="4"/>
  <c r="C251" i="4"/>
  <c r="C256" i="5" l="1"/>
  <c r="D256" i="5"/>
  <c r="G243" i="5"/>
  <c r="H242" i="5"/>
  <c r="E244" i="5"/>
  <c r="F243" i="5"/>
  <c r="I243" i="5"/>
  <c r="C257" i="3"/>
  <c r="D257" i="3" s="1"/>
  <c r="E257" i="3" s="1"/>
  <c r="F257" i="3" s="1"/>
  <c r="B257" i="5" s="1"/>
  <c r="D239" i="4"/>
  <c r="E239" i="4"/>
  <c r="C252" i="4"/>
  <c r="C257" i="5" l="1"/>
  <c r="D257" i="5"/>
  <c r="F244" i="5"/>
  <c r="G244" i="5"/>
  <c r="E245" i="5" s="1"/>
  <c r="H243" i="5"/>
  <c r="C258" i="3"/>
  <c r="D258" i="3" s="1"/>
  <c r="E258" i="3" s="1"/>
  <c r="F258" i="3" s="1"/>
  <c r="B258" i="5" s="1"/>
  <c r="D240" i="4"/>
  <c r="E240" i="4"/>
  <c r="C253" i="4"/>
  <c r="I244" i="5" l="1"/>
  <c r="G245" i="5"/>
  <c r="E246" i="5" s="1"/>
  <c r="I245" i="5" s="1"/>
  <c r="H244" i="5"/>
  <c r="F245" i="5"/>
  <c r="C258" i="5"/>
  <c r="D258" i="5"/>
  <c r="C259" i="3"/>
  <c r="D259" i="3" s="1"/>
  <c r="E259" i="3" s="1"/>
  <c r="F259" i="3" s="1"/>
  <c r="B259" i="5" s="1"/>
  <c r="D241" i="4"/>
  <c r="E241" i="4"/>
  <c r="C254" i="4"/>
  <c r="C259" i="5" l="1"/>
  <c r="D259" i="5"/>
  <c r="H245" i="5"/>
  <c r="F246" i="5"/>
  <c r="G246" i="5"/>
  <c r="E247" i="5" s="1"/>
  <c r="C260" i="3"/>
  <c r="D260" i="3" s="1"/>
  <c r="E260" i="3" s="1"/>
  <c r="F260" i="3" s="1"/>
  <c r="B260" i="5" s="1"/>
  <c r="D242" i="4"/>
  <c r="E242" i="4"/>
  <c r="C255" i="4"/>
  <c r="G247" i="5" l="1"/>
  <c r="H246" i="5"/>
  <c r="E248" i="5"/>
  <c r="I247" i="5" s="1"/>
  <c r="F247" i="5"/>
  <c r="I246" i="5"/>
  <c r="C260" i="5"/>
  <c r="D260" i="5"/>
  <c r="C261" i="3"/>
  <c r="D261" i="3" s="1"/>
  <c r="E261" i="3" s="1"/>
  <c r="F261" i="3" s="1"/>
  <c r="B261" i="5" s="1"/>
  <c r="D243" i="4"/>
  <c r="E243" i="4"/>
  <c r="C256" i="4"/>
  <c r="C261" i="5" l="1"/>
  <c r="D261" i="5"/>
  <c r="G248" i="5"/>
  <c r="H247" i="5"/>
  <c r="E249" i="5"/>
  <c r="F248" i="5"/>
  <c r="I248" i="5"/>
  <c r="C262" i="3"/>
  <c r="D262" i="3" s="1"/>
  <c r="E262" i="3" s="1"/>
  <c r="F262" i="3" s="1"/>
  <c r="B262" i="5" s="1"/>
  <c r="D244" i="4"/>
  <c r="E244" i="4"/>
  <c r="C257" i="4"/>
  <c r="C262" i="5" l="1"/>
  <c r="D262" i="5"/>
  <c r="G249" i="5"/>
  <c r="H248" i="5"/>
  <c r="E250" i="5"/>
  <c r="F249" i="5"/>
  <c r="C263" i="3"/>
  <c r="D263" i="3" s="1"/>
  <c r="E263" i="3" s="1"/>
  <c r="F263" i="3" s="1"/>
  <c r="B263" i="5" s="1"/>
  <c r="D245" i="4"/>
  <c r="E245" i="4"/>
  <c r="C258" i="4"/>
  <c r="H249" i="5" l="1"/>
  <c r="F250" i="5"/>
  <c r="G250" i="5"/>
  <c r="E251" i="5" s="1"/>
  <c r="C263" i="5"/>
  <c r="D263" i="5"/>
  <c r="I249" i="5"/>
  <c r="C264" i="3"/>
  <c r="D264" i="3" s="1"/>
  <c r="E264" i="3" s="1"/>
  <c r="F264" i="3" s="1"/>
  <c r="B264" i="5" s="1"/>
  <c r="D246" i="4"/>
  <c r="E246" i="4"/>
  <c r="C259" i="4"/>
  <c r="G251" i="5" l="1"/>
  <c r="E252" i="5"/>
  <c r="H250" i="5"/>
  <c r="F251" i="5"/>
  <c r="I251" i="5"/>
  <c r="I250" i="5"/>
  <c r="C264" i="5"/>
  <c r="D264" i="5"/>
  <c r="C265" i="3"/>
  <c r="D265" i="3" s="1"/>
  <c r="E265" i="3" s="1"/>
  <c r="F265" i="3" s="1"/>
  <c r="B265" i="5" s="1"/>
  <c r="D247" i="4"/>
  <c r="E247" i="4"/>
  <c r="C260" i="4"/>
  <c r="C265" i="5" l="1"/>
  <c r="D265" i="5"/>
  <c r="G252" i="5"/>
  <c r="H251" i="5"/>
  <c r="F252" i="5"/>
  <c r="E253" i="5"/>
  <c r="C266" i="3"/>
  <c r="D266" i="3" s="1"/>
  <c r="E266" i="3" s="1"/>
  <c r="F266" i="3" s="1"/>
  <c r="B266" i="5" s="1"/>
  <c r="D248" i="4"/>
  <c r="E248" i="4"/>
  <c r="C261" i="4"/>
  <c r="G253" i="5" l="1"/>
  <c r="E254" i="5"/>
  <c r="H252" i="5"/>
  <c r="F253" i="5"/>
  <c r="I253" i="5"/>
  <c r="C266" i="5"/>
  <c r="D266" i="5"/>
  <c r="I252" i="5"/>
  <c r="C267" i="3"/>
  <c r="D267" i="3" s="1"/>
  <c r="E267" i="3" s="1"/>
  <c r="F267" i="3" s="1"/>
  <c r="B267" i="5" s="1"/>
  <c r="D249" i="4"/>
  <c r="E249" i="4"/>
  <c r="C262" i="4"/>
  <c r="C267" i="5" l="1"/>
  <c r="D267" i="5"/>
  <c r="G254" i="5"/>
  <c r="E255" i="5" s="1"/>
  <c r="I254" i="5" s="1"/>
  <c r="H253" i="5"/>
  <c r="F254" i="5"/>
  <c r="C268" i="3"/>
  <c r="D268" i="3" s="1"/>
  <c r="E268" i="3" s="1"/>
  <c r="F268" i="3" s="1"/>
  <c r="B268" i="5" s="1"/>
  <c r="D250" i="4"/>
  <c r="E250" i="4"/>
  <c r="C263" i="4"/>
  <c r="C268" i="5" l="1"/>
  <c r="D268" i="5"/>
  <c r="H254" i="5"/>
  <c r="F255" i="5"/>
  <c r="G255" i="5"/>
  <c r="E256" i="5" s="1"/>
  <c r="C269" i="3"/>
  <c r="D269" i="3" s="1"/>
  <c r="E269" i="3" s="1"/>
  <c r="F269" i="3" s="1"/>
  <c r="B269" i="5" s="1"/>
  <c r="D251" i="4"/>
  <c r="E251" i="4"/>
  <c r="C264" i="4"/>
  <c r="F256" i="5" l="1"/>
  <c r="H255" i="5"/>
  <c r="G256" i="5"/>
  <c r="E257" i="5" s="1"/>
  <c r="I255" i="5"/>
  <c r="C269" i="5"/>
  <c r="D269" i="5"/>
  <c r="C270" i="3"/>
  <c r="D270" i="3" s="1"/>
  <c r="E270" i="3" s="1"/>
  <c r="F270" i="3" s="1"/>
  <c r="B270" i="5" s="1"/>
  <c r="D252" i="4"/>
  <c r="E252" i="4"/>
  <c r="C265" i="4"/>
  <c r="G257" i="5" l="1"/>
  <c r="H256" i="5"/>
  <c r="E258" i="5"/>
  <c r="F257" i="5"/>
  <c r="I256" i="5"/>
  <c r="C270" i="5"/>
  <c r="D270" i="5"/>
  <c r="C271" i="3"/>
  <c r="D271" i="3" s="1"/>
  <c r="E271" i="3" s="1"/>
  <c r="F271" i="3" s="1"/>
  <c r="B271" i="5" s="1"/>
  <c r="D253" i="4"/>
  <c r="E253" i="4"/>
  <c r="C266" i="4"/>
  <c r="C271" i="5" l="1"/>
  <c r="D271" i="5"/>
  <c r="I257" i="5"/>
  <c r="H257" i="5"/>
  <c r="F258" i="5"/>
  <c r="G258" i="5"/>
  <c r="E259" i="5" s="1"/>
  <c r="C272" i="3"/>
  <c r="D272" i="3" s="1"/>
  <c r="E272" i="3" s="1"/>
  <c r="F272" i="3" s="1"/>
  <c r="B272" i="5" s="1"/>
  <c r="D254" i="4"/>
  <c r="E254" i="4"/>
  <c r="C267" i="4"/>
  <c r="G259" i="5" l="1"/>
  <c r="H258" i="5"/>
  <c r="E260" i="5"/>
  <c r="F259" i="5"/>
  <c r="I259" i="5"/>
  <c r="I258" i="5"/>
  <c r="C272" i="5"/>
  <c r="D272" i="5"/>
  <c r="C273" i="3"/>
  <c r="D273" i="3" s="1"/>
  <c r="E273" i="3" s="1"/>
  <c r="F273" i="3" s="1"/>
  <c r="B273" i="5" s="1"/>
  <c r="D255" i="4"/>
  <c r="E255" i="4"/>
  <c r="C268" i="4"/>
  <c r="C273" i="5" l="1"/>
  <c r="D273" i="5"/>
  <c r="H259" i="5"/>
  <c r="F260" i="5"/>
  <c r="G260" i="5"/>
  <c r="E261" i="5" s="1"/>
  <c r="C274" i="3"/>
  <c r="D274" i="3" s="1"/>
  <c r="E274" i="3" s="1"/>
  <c r="F274" i="3" s="1"/>
  <c r="B274" i="5" s="1"/>
  <c r="D256" i="4"/>
  <c r="E256" i="4"/>
  <c r="C269" i="4"/>
  <c r="H260" i="5" l="1"/>
  <c r="F261" i="5"/>
  <c r="G261" i="5"/>
  <c r="E262" i="5" s="1"/>
  <c r="I260" i="5"/>
  <c r="C274" i="5"/>
  <c r="D274" i="5"/>
  <c r="C275" i="3"/>
  <c r="D275" i="3" s="1"/>
  <c r="E275" i="3" s="1"/>
  <c r="F275" i="3" s="1"/>
  <c r="B275" i="5" s="1"/>
  <c r="D257" i="4"/>
  <c r="E257" i="4"/>
  <c r="C270" i="4"/>
  <c r="G262" i="5" l="1"/>
  <c r="H261" i="5"/>
  <c r="E263" i="5"/>
  <c r="F262" i="5"/>
  <c r="I262" i="5"/>
  <c r="I261" i="5"/>
  <c r="D275" i="5"/>
  <c r="C275" i="5"/>
  <c r="C276" i="3"/>
  <c r="D276" i="3" s="1"/>
  <c r="E276" i="3" s="1"/>
  <c r="F276" i="3" s="1"/>
  <c r="B276" i="5" s="1"/>
  <c r="D258" i="4"/>
  <c r="E258" i="4"/>
  <c r="C271" i="4"/>
  <c r="G263" i="5" l="1"/>
  <c r="H262" i="5"/>
  <c r="F263" i="5"/>
  <c r="E264" i="5"/>
  <c r="I263" i="5"/>
  <c r="C276" i="5"/>
  <c r="D276" i="5"/>
  <c r="C277" i="3"/>
  <c r="D277" i="3" s="1"/>
  <c r="E277" i="3" s="1"/>
  <c r="F277" i="3" s="1"/>
  <c r="B277" i="5" s="1"/>
  <c r="D259" i="4"/>
  <c r="E259" i="4"/>
  <c r="C272" i="4"/>
  <c r="C277" i="5" l="1"/>
  <c r="D277" i="5"/>
  <c r="H263" i="5"/>
  <c r="F264" i="5"/>
  <c r="G264" i="5"/>
  <c r="E265" i="5" s="1"/>
  <c r="C278" i="3"/>
  <c r="D278" i="3" s="1"/>
  <c r="E278" i="3" s="1"/>
  <c r="F278" i="3" s="1"/>
  <c r="B278" i="5" s="1"/>
  <c r="D260" i="4"/>
  <c r="E260" i="4"/>
  <c r="C273" i="4"/>
  <c r="G265" i="5" l="1"/>
  <c r="H264" i="5"/>
  <c r="E266" i="5"/>
  <c r="I265" i="5" s="1"/>
  <c r="F265" i="5"/>
  <c r="I264" i="5"/>
  <c r="C278" i="5"/>
  <c r="D278" i="5"/>
  <c r="C279" i="3"/>
  <c r="D279" i="3" s="1"/>
  <c r="E279" i="3" s="1"/>
  <c r="F279" i="3" s="1"/>
  <c r="B279" i="5" s="1"/>
  <c r="D261" i="4"/>
  <c r="E261" i="4"/>
  <c r="C274" i="4"/>
  <c r="C279" i="5" l="1"/>
  <c r="D279" i="5"/>
  <c r="H265" i="5"/>
  <c r="F266" i="5"/>
  <c r="G266" i="5"/>
  <c r="E267" i="5" s="1"/>
  <c r="C280" i="3"/>
  <c r="D280" i="3" s="1"/>
  <c r="E280" i="3" s="1"/>
  <c r="F280" i="3" s="1"/>
  <c r="B280" i="5" s="1"/>
  <c r="D262" i="4"/>
  <c r="E262" i="4"/>
  <c r="C275" i="4"/>
  <c r="H266" i="5" l="1"/>
  <c r="G267" i="5"/>
  <c r="E268" i="5" s="1"/>
  <c r="F267" i="5"/>
  <c r="I266" i="5"/>
  <c r="C280" i="5"/>
  <c r="D280" i="5"/>
  <c r="C281" i="3"/>
  <c r="D281" i="3" s="1"/>
  <c r="E281" i="3" s="1"/>
  <c r="F281" i="3" s="1"/>
  <c r="B281" i="5" s="1"/>
  <c r="D263" i="4"/>
  <c r="E263" i="4"/>
  <c r="C276" i="4"/>
  <c r="I267" i="5" l="1"/>
  <c r="G268" i="5"/>
  <c r="E269" i="5" s="1"/>
  <c r="F268" i="5"/>
  <c r="H267" i="5"/>
  <c r="C281" i="5"/>
  <c r="D281" i="5"/>
  <c r="C282" i="3"/>
  <c r="D282" i="3" s="1"/>
  <c r="E282" i="3" s="1"/>
  <c r="F282" i="3" s="1"/>
  <c r="B282" i="5" s="1"/>
  <c r="D264" i="4"/>
  <c r="E264" i="4"/>
  <c r="C277" i="4"/>
  <c r="H268" i="5" l="1"/>
  <c r="F269" i="5"/>
  <c r="G269" i="5"/>
  <c r="E270" i="5" s="1"/>
  <c r="I268" i="5"/>
  <c r="C282" i="5"/>
  <c r="D282" i="5"/>
  <c r="C283" i="3"/>
  <c r="D283" i="3" s="1"/>
  <c r="E283" i="3" s="1"/>
  <c r="F283" i="3" s="1"/>
  <c r="B283" i="5" s="1"/>
  <c r="D265" i="4"/>
  <c r="E265" i="4"/>
  <c r="C278" i="4"/>
  <c r="G270" i="5" l="1"/>
  <c r="H269" i="5"/>
  <c r="E271" i="5"/>
  <c r="I270" i="5" s="1"/>
  <c r="F270" i="5"/>
  <c r="I269" i="5"/>
  <c r="C283" i="5"/>
  <c r="D283" i="5"/>
  <c r="C284" i="3"/>
  <c r="D284" i="3" s="1"/>
  <c r="E284" i="3" s="1"/>
  <c r="F284" i="3" s="1"/>
  <c r="B284" i="5" s="1"/>
  <c r="D266" i="4"/>
  <c r="E266" i="4"/>
  <c r="C279" i="4"/>
  <c r="C284" i="5" l="1"/>
  <c r="D284" i="5"/>
  <c r="G271" i="5"/>
  <c r="H270" i="5"/>
  <c r="F271" i="5"/>
  <c r="E272" i="5"/>
  <c r="C285" i="3"/>
  <c r="D285" i="3" s="1"/>
  <c r="E285" i="3" s="1"/>
  <c r="F285" i="3" s="1"/>
  <c r="B285" i="5" s="1"/>
  <c r="D267" i="4"/>
  <c r="E267" i="4"/>
  <c r="C280" i="4"/>
  <c r="H271" i="5" l="1"/>
  <c r="G272" i="5"/>
  <c r="E273" i="5" s="1"/>
  <c r="F272" i="5"/>
  <c r="C285" i="5"/>
  <c r="D285" i="5"/>
  <c r="I271" i="5"/>
  <c r="C286" i="3"/>
  <c r="D286" i="3" s="1"/>
  <c r="E286" i="3" s="1"/>
  <c r="F286" i="3" s="1"/>
  <c r="B286" i="5" s="1"/>
  <c r="D268" i="4"/>
  <c r="E268" i="4"/>
  <c r="C281" i="4"/>
  <c r="G273" i="5" l="1"/>
  <c r="H272" i="5"/>
  <c r="E274" i="5"/>
  <c r="F273" i="5"/>
  <c r="I273" i="5"/>
  <c r="I272" i="5"/>
  <c r="C286" i="5"/>
  <c r="D286" i="5"/>
  <c r="C287" i="3"/>
  <c r="D287" i="3" s="1"/>
  <c r="E287" i="3" s="1"/>
  <c r="F287" i="3" s="1"/>
  <c r="B287" i="5" s="1"/>
  <c r="D269" i="4"/>
  <c r="E269" i="4"/>
  <c r="C282" i="4"/>
  <c r="C287" i="5" l="1"/>
  <c r="D287" i="5"/>
  <c r="G274" i="5"/>
  <c r="F274" i="5"/>
  <c r="E275" i="5"/>
  <c r="I274" i="5" s="1"/>
  <c r="H273" i="5"/>
  <c r="C288" i="3"/>
  <c r="D288" i="3" s="1"/>
  <c r="E288" i="3" s="1"/>
  <c r="F288" i="3" s="1"/>
  <c r="B288" i="5" s="1"/>
  <c r="D270" i="4"/>
  <c r="E270" i="4"/>
  <c r="C283" i="4"/>
  <c r="C288" i="5" l="1"/>
  <c r="D288" i="5"/>
  <c r="H274" i="5"/>
  <c r="F275" i="5"/>
  <c r="G275" i="5"/>
  <c r="E276" i="5" s="1"/>
  <c r="C289" i="3"/>
  <c r="D289" i="3" s="1"/>
  <c r="E289" i="3" s="1"/>
  <c r="F289" i="3" s="1"/>
  <c r="B289" i="5" s="1"/>
  <c r="D271" i="4"/>
  <c r="E271" i="4"/>
  <c r="C284" i="4"/>
  <c r="H275" i="5" l="1"/>
  <c r="F276" i="5"/>
  <c r="G276" i="5"/>
  <c r="E277" i="5" s="1"/>
  <c r="I275" i="5"/>
  <c r="C289" i="5"/>
  <c r="D289" i="5"/>
  <c r="C290" i="3"/>
  <c r="D290" i="3" s="1"/>
  <c r="E290" i="3" s="1"/>
  <c r="F290" i="3" s="1"/>
  <c r="B290" i="5" s="1"/>
  <c r="D272" i="4"/>
  <c r="E272" i="4"/>
  <c r="C285" i="4"/>
  <c r="G277" i="5" l="1"/>
  <c r="H276" i="5"/>
  <c r="E278" i="5"/>
  <c r="F277" i="5"/>
  <c r="I276" i="5"/>
  <c r="C290" i="5"/>
  <c r="D290" i="5"/>
  <c r="C291" i="3"/>
  <c r="D291" i="3" s="1"/>
  <c r="E291" i="3" s="1"/>
  <c r="F291" i="3" s="1"/>
  <c r="B291" i="5" s="1"/>
  <c r="D273" i="4"/>
  <c r="E273" i="4"/>
  <c r="C286" i="4"/>
  <c r="C291" i="5" l="1"/>
  <c r="D291" i="5"/>
  <c r="I277" i="5"/>
  <c r="H277" i="5"/>
  <c r="F278" i="5"/>
  <c r="G278" i="5"/>
  <c r="E279" i="5" s="1"/>
  <c r="I278" i="5" s="1"/>
  <c r="C292" i="3"/>
  <c r="D292" i="3" s="1"/>
  <c r="E292" i="3" s="1"/>
  <c r="F292" i="3" s="1"/>
  <c r="B292" i="5" s="1"/>
  <c r="D274" i="4"/>
  <c r="E274" i="4"/>
  <c r="C287" i="4"/>
  <c r="C292" i="5" l="1"/>
  <c r="D292" i="5"/>
  <c r="H278" i="5"/>
  <c r="F279" i="5"/>
  <c r="G279" i="5"/>
  <c r="E280" i="5" s="1"/>
  <c r="C293" i="3"/>
  <c r="D293" i="3" s="1"/>
  <c r="E293" i="3" s="1"/>
  <c r="F293" i="3" s="1"/>
  <c r="B293" i="5" s="1"/>
  <c r="D275" i="4"/>
  <c r="E275" i="4"/>
  <c r="C288" i="4"/>
  <c r="G280" i="5" l="1"/>
  <c r="H279" i="5"/>
  <c r="F280" i="5"/>
  <c r="E281" i="5"/>
  <c r="I280" i="5" s="1"/>
  <c r="D293" i="5"/>
  <c r="C293" i="5"/>
  <c r="I279" i="5"/>
  <c r="C294" i="3"/>
  <c r="D294" i="3" s="1"/>
  <c r="E294" i="3" s="1"/>
  <c r="F294" i="3" s="1"/>
  <c r="B294" i="5" s="1"/>
  <c r="D276" i="4"/>
  <c r="E276" i="4"/>
  <c r="C289" i="4"/>
  <c r="C294" i="5" l="1"/>
  <c r="D294" i="5"/>
  <c r="G281" i="5"/>
  <c r="H280" i="5"/>
  <c r="F281" i="5"/>
  <c r="E282" i="5"/>
  <c r="I281" i="5" s="1"/>
  <c r="C295" i="3"/>
  <c r="D295" i="3" s="1"/>
  <c r="E295" i="3" s="1"/>
  <c r="F295" i="3" s="1"/>
  <c r="B295" i="5" s="1"/>
  <c r="D277" i="4"/>
  <c r="E277" i="4"/>
  <c r="C290" i="4"/>
  <c r="C295" i="5" l="1"/>
  <c r="D295" i="5"/>
  <c r="G282" i="5"/>
  <c r="H281" i="5"/>
  <c r="E283" i="5"/>
  <c r="I282" i="5" s="1"/>
  <c r="F282" i="5"/>
  <c r="C296" i="3"/>
  <c r="D296" i="3" s="1"/>
  <c r="E296" i="3" s="1"/>
  <c r="F296" i="3" s="1"/>
  <c r="B296" i="5" s="1"/>
  <c r="D278" i="4"/>
  <c r="E278" i="4"/>
  <c r="C291" i="4"/>
  <c r="C296" i="5" l="1"/>
  <c r="D296" i="5"/>
  <c r="H282" i="5"/>
  <c r="F283" i="5"/>
  <c r="G283" i="5"/>
  <c r="E284" i="5" s="1"/>
  <c r="C297" i="3"/>
  <c r="D297" i="3" s="1"/>
  <c r="E297" i="3" s="1"/>
  <c r="F297" i="3" s="1"/>
  <c r="B297" i="5" s="1"/>
  <c r="D279" i="4"/>
  <c r="E279" i="4"/>
  <c r="C292" i="4"/>
  <c r="G284" i="5" l="1"/>
  <c r="H283" i="5"/>
  <c r="E285" i="5"/>
  <c r="I284" i="5" s="1"/>
  <c r="F284" i="5"/>
  <c r="I283" i="5"/>
  <c r="C297" i="5"/>
  <c r="D297" i="5"/>
  <c r="C298" i="3"/>
  <c r="D298" i="3" s="1"/>
  <c r="E298" i="3" s="1"/>
  <c r="F298" i="3" s="1"/>
  <c r="B298" i="5" s="1"/>
  <c r="D280" i="4"/>
  <c r="E280" i="4"/>
  <c r="C293" i="4"/>
  <c r="C298" i="5" l="1"/>
  <c r="D298" i="5"/>
  <c r="G285" i="5"/>
  <c r="H284" i="5"/>
  <c r="E286" i="5"/>
  <c r="F285" i="5"/>
  <c r="C299" i="3"/>
  <c r="D299" i="3" s="1"/>
  <c r="E299" i="3" s="1"/>
  <c r="F299" i="3" s="1"/>
  <c r="B299" i="5" s="1"/>
  <c r="D281" i="4"/>
  <c r="E281" i="4"/>
  <c r="C294" i="4"/>
  <c r="H285" i="5" l="1"/>
  <c r="F286" i="5"/>
  <c r="G286" i="5"/>
  <c r="E287" i="5" s="1"/>
  <c r="D299" i="5"/>
  <c r="C299" i="5"/>
  <c r="I285" i="5"/>
  <c r="C300" i="3"/>
  <c r="D300" i="3" s="1"/>
  <c r="E300" i="3" s="1"/>
  <c r="F300" i="3" s="1"/>
  <c r="B300" i="5" s="1"/>
  <c r="D282" i="4"/>
  <c r="E282" i="4"/>
  <c r="C295" i="4"/>
  <c r="H286" i="5" l="1"/>
  <c r="F287" i="5"/>
  <c r="G287" i="5"/>
  <c r="E288" i="5" s="1"/>
  <c r="I286" i="5"/>
  <c r="C300" i="5"/>
  <c r="D300" i="5"/>
  <c r="C301" i="3"/>
  <c r="D301" i="3" s="1"/>
  <c r="E301" i="3" s="1"/>
  <c r="F301" i="3" s="1"/>
  <c r="B301" i="5" s="1"/>
  <c r="D283" i="4"/>
  <c r="E283" i="4"/>
  <c r="C296" i="4"/>
  <c r="G288" i="5" l="1"/>
  <c r="E289" i="5" s="1"/>
  <c r="H287" i="5"/>
  <c r="F288" i="5"/>
  <c r="I288" i="5"/>
  <c r="I287" i="5"/>
  <c r="D301" i="5"/>
  <c r="C301" i="5"/>
  <c r="C302" i="3"/>
  <c r="D302" i="3" s="1"/>
  <c r="E302" i="3" s="1"/>
  <c r="F302" i="3" s="1"/>
  <c r="B302" i="5" s="1"/>
  <c r="D284" i="4"/>
  <c r="E284" i="4"/>
  <c r="C297" i="4"/>
  <c r="C302" i="5" l="1"/>
  <c r="D302" i="5"/>
  <c r="H288" i="5"/>
  <c r="F289" i="5"/>
  <c r="G289" i="5"/>
  <c r="E290" i="5" s="1"/>
  <c r="C303" i="3"/>
  <c r="D303" i="3" s="1"/>
  <c r="E303" i="3" s="1"/>
  <c r="F303" i="3" s="1"/>
  <c r="B303" i="5" s="1"/>
  <c r="D285" i="4"/>
  <c r="E285" i="4"/>
  <c r="C298" i="4"/>
  <c r="H289" i="5" l="1"/>
  <c r="F290" i="5"/>
  <c r="G290" i="5"/>
  <c r="E291" i="5" s="1"/>
  <c r="I290" i="5" s="1"/>
  <c r="C303" i="5"/>
  <c r="D303" i="5"/>
  <c r="I289" i="5"/>
  <c r="C304" i="3"/>
  <c r="D304" i="3" s="1"/>
  <c r="E304" i="3" s="1"/>
  <c r="F304" i="3" s="1"/>
  <c r="B304" i="5" s="1"/>
  <c r="D286" i="4"/>
  <c r="E286" i="4"/>
  <c r="C299" i="4"/>
  <c r="F291" i="5" l="1"/>
  <c r="G291" i="5"/>
  <c r="E292" i="5" s="1"/>
  <c r="H290" i="5"/>
  <c r="I291" i="5"/>
  <c r="C304" i="5"/>
  <c r="D304" i="5"/>
  <c r="C305" i="3"/>
  <c r="D305" i="3" s="1"/>
  <c r="E305" i="3" s="1"/>
  <c r="F305" i="3" s="1"/>
  <c r="B305" i="5" s="1"/>
  <c r="D287" i="4"/>
  <c r="E287" i="4"/>
  <c r="C300" i="4"/>
  <c r="C305" i="5" l="1"/>
  <c r="D305" i="5"/>
  <c r="G292" i="5"/>
  <c r="H291" i="5"/>
  <c r="E293" i="5"/>
  <c r="F292" i="5"/>
  <c r="I292" i="5"/>
  <c r="C306" i="3"/>
  <c r="D306" i="3" s="1"/>
  <c r="E306" i="3" s="1"/>
  <c r="F306" i="3" s="1"/>
  <c r="B306" i="5" s="1"/>
  <c r="D288" i="4"/>
  <c r="E288" i="4"/>
  <c r="C301" i="4"/>
  <c r="H292" i="5" l="1"/>
  <c r="F293" i="5"/>
  <c r="G293" i="5"/>
  <c r="E294" i="5" s="1"/>
  <c r="C306" i="5"/>
  <c r="D306" i="5"/>
  <c r="C307" i="3"/>
  <c r="D307" i="3" s="1"/>
  <c r="E307" i="3" s="1"/>
  <c r="F307" i="3" s="1"/>
  <c r="D289" i="4"/>
  <c r="E289" i="4"/>
  <c r="I293" i="5" l="1"/>
  <c r="H293" i="5"/>
  <c r="G294" i="5"/>
  <c r="E295" i="5"/>
  <c r="I294" i="5" s="1"/>
  <c r="F294" i="5"/>
  <c r="C308" i="3"/>
  <c r="D308" i="3" s="1"/>
  <c r="E308" i="3" s="1"/>
  <c r="F308" i="3" s="1"/>
  <c r="B307" i="5"/>
  <c r="D290" i="4"/>
  <c r="E290" i="4"/>
  <c r="D307" i="5" l="1"/>
  <c r="C307" i="5"/>
  <c r="C309" i="3"/>
  <c r="D309" i="3" s="1"/>
  <c r="E309" i="3" s="1"/>
  <c r="F309" i="3" s="1"/>
  <c r="B308" i="5"/>
  <c r="H294" i="5"/>
  <c r="F295" i="5"/>
  <c r="G295" i="5"/>
  <c r="E296" i="5" s="1"/>
  <c r="D291" i="4"/>
  <c r="E291" i="4"/>
  <c r="G296" i="5" l="1"/>
  <c r="H295" i="5"/>
  <c r="F296" i="5"/>
  <c r="E297" i="5"/>
  <c r="I296" i="5" s="1"/>
  <c r="I295" i="5"/>
  <c r="C310" i="3"/>
  <c r="D310" i="3" s="1"/>
  <c r="E310" i="3" s="1"/>
  <c r="F310" i="3" s="1"/>
  <c r="B309" i="5"/>
  <c r="C308" i="5"/>
  <c r="D308" i="5"/>
  <c r="D292" i="4"/>
  <c r="E292" i="4"/>
  <c r="C309" i="5" l="1"/>
  <c r="D309" i="5"/>
  <c r="C311" i="3"/>
  <c r="D311" i="3" s="1"/>
  <c r="E311" i="3" s="1"/>
  <c r="F311" i="3" s="1"/>
  <c r="B310" i="5"/>
  <c r="H296" i="5"/>
  <c r="F297" i="5"/>
  <c r="G297" i="5"/>
  <c r="E298" i="5" s="1"/>
  <c r="D293" i="4"/>
  <c r="E293" i="4"/>
  <c r="G298" i="5" l="1"/>
  <c r="H297" i="5"/>
  <c r="E299" i="5"/>
  <c r="I298" i="5" s="1"/>
  <c r="F298" i="5"/>
  <c r="I297" i="5"/>
  <c r="C310" i="5"/>
  <c r="D310" i="5"/>
  <c r="C312" i="3"/>
  <c r="D312" i="3" s="1"/>
  <c r="E312" i="3" s="1"/>
  <c r="F312" i="3" s="1"/>
  <c r="B311" i="5"/>
  <c r="D294" i="4"/>
  <c r="E294" i="4"/>
  <c r="G299" i="5" l="1"/>
  <c r="H298" i="5"/>
  <c r="E300" i="5"/>
  <c r="F299" i="5"/>
  <c r="C311" i="5"/>
  <c r="D311" i="5"/>
  <c r="C313" i="3"/>
  <c r="D313" i="3" s="1"/>
  <c r="E313" i="3" s="1"/>
  <c r="F313" i="3" s="1"/>
  <c r="B312" i="5"/>
  <c r="D295" i="4"/>
  <c r="E295" i="4"/>
  <c r="C314" i="3" l="1"/>
  <c r="D314" i="3" s="1"/>
  <c r="E314" i="3" s="1"/>
  <c r="F314" i="3" s="1"/>
  <c r="B313" i="5"/>
  <c r="C312" i="5"/>
  <c r="D312" i="5"/>
  <c r="I299" i="5"/>
  <c r="H299" i="5"/>
  <c r="F300" i="5"/>
  <c r="G300" i="5"/>
  <c r="E301" i="5" s="1"/>
  <c r="I300" i="5" s="1"/>
  <c r="D296" i="4"/>
  <c r="E296" i="4"/>
  <c r="C313" i="5" l="1"/>
  <c r="D313" i="5"/>
  <c r="F301" i="5"/>
  <c r="H300" i="5"/>
  <c r="G301" i="5"/>
  <c r="E302" i="5" s="1"/>
  <c r="C315" i="3"/>
  <c r="D315" i="3" s="1"/>
  <c r="E315" i="3" s="1"/>
  <c r="F315" i="3" s="1"/>
  <c r="B314" i="5"/>
  <c r="D297" i="4"/>
  <c r="E297" i="4"/>
  <c r="H301" i="5" l="1"/>
  <c r="G302" i="5"/>
  <c r="E303" i="5" s="1"/>
  <c r="F302" i="5"/>
  <c r="I301" i="5"/>
  <c r="C316" i="3"/>
  <c r="D316" i="3" s="1"/>
  <c r="E316" i="3" s="1"/>
  <c r="F316" i="3" s="1"/>
  <c r="B315" i="5"/>
  <c r="C314" i="5"/>
  <c r="D314" i="5"/>
  <c r="D298" i="4"/>
  <c r="E298" i="4"/>
  <c r="H302" i="5" l="1"/>
  <c r="F303" i="5"/>
  <c r="G303" i="5"/>
  <c r="E304" i="5" s="1"/>
  <c r="I302" i="5"/>
  <c r="C315" i="5"/>
  <c r="D315" i="5"/>
  <c r="C317" i="3"/>
  <c r="D317" i="3" s="1"/>
  <c r="E317" i="3" s="1"/>
  <c r="F317" i="3" s="1"/>
  <c r="B316" i="5"/>
  <c r="D299" i="4"/>
  <c r="E299" i="4"/>
  <c r="H303" i="5" l="1"/>
  <c r="F304" i="5"/>
  <c r="G304" i="5"/>
  <c r="E305" i="5" s="1"/>
  <c r="I303" i="5"/>
  <c r="C316" i="5"/>
  <c r="D316" i="5"/>
  <c r="C318" i="3"/>
  <c r="D318" i="3" s="1"/>
  <c r="E318" i="3" s="1"/>
  <c r="F318" i="3" s="1"/>
  <c r="B317" i="5"/>
  <c r="D300" i="4"/>
  <c r="E300" i="4"/>
  <c r="F305" i="5" l="1"/>
  <c r="G305" i="5"/>
  <c r="E306" i="5" s="1"/>
  <c r="H304" i="5"/>
  <c r="I304" i="5"/>
  <c r="C317" i="5"/>
  <c r="D317" i="5"/>
  <c r="C319" i="3"/>
  <c r="D319" i="3" s="1"/>
  <c r="E319" i="3" s="1"/>
  <c r="F319" i="3" s="1"/>
  <c r="B318" i="5"/>
  <c r="D301" i="4"/>
  <c r="E301" i="4"/>
  <c r="G306" i="5" l="1"/>
  <c r="H305" i="5"/>
  <c r="E307" i="5"/>
  <c r="F306" i="5"/>
  <c r="I306" i="5"/>
  <c r="I305" i="5"/>
  <c r="C318" i="5"/>
  <c r="D318" i="5"/>
  <c r="C320" i="3"/>
  <c r="D320" i="3" s="1"/>
  <c r="E320" i="3" s="1"/>
  <c r="F320" i="3" s="1"/>
  <c r="B319" i="5"/>
  <c r="G307" i="5" l="1"/>
  <c r="H306" i="5"/>
  <c r="F307" i="5"/>
  <c r="E308" i="5"/>
  <c r="I307" i="5" s="1"/>
  <c r="C319" i="5"/>
  <c r="D319" i="5"/>
  <c r="C321" i="3"/>
  <c r="D321" i="3" s="1"/>
  <c r="E321" i="3" s="1"/>
  <c r="F321" i="3" s="1"/>
  <c r="B320" i="5"/>
  <c r="C322" i="3" l="1"/>
  <c r="D322" i="3" s="1"/>
  <c r="E322" i="3" s="1"/>
  <c r="F322" i="3" s="1"/>
  <c r="B321" i="5"/>
  <c r="G308" i="5"/>
  <c r="H307" i="5"/>
  <c r="E309" i="5"/>
  <c r="I308" i="5" s="1"/>
  <c r="F308" i="5"/>
  <c r="C320" i="5"/>
  <c r="D320" i="5"/>
  <c r="G309" i="5" l="1"/>
  <c r="H308" i="5"/>
  <c r="E310" i="5"/>
  <c r="F309" i="5"/>
  <c r="I309" i="5"/>
  <c r="C321" i="5"/>
  <c r="D321" i="5"/>
  <c r="C323" i="3"/>
  <c r="D323" i="3" s="1"/>
  <c r="E323" i="3" s="1"/>
  <c r="F323" i="3" s="1"/>
  <c r="B322" i="5"/>
  <c r="C324" i="3" l="1"/>
  <c r="D324" i="3" s="1"/>
  <c r="E324" i="3" s="1"/>
  <c r="F324" i="3" s="1"/>
  <c r="B323" i="5"/>
  <c r="G310" i="5"/>
  <c r="H309" i="5"/>
  <c r="E311" i="5"/>
  <c r="F310" i="5"/>
  <c r="C322" i="5"/>
  <c r="D322" i="5"/>
  <c r="I310" i="5" l="1"/>
  <c r="G311" i="5"/>
  <c r="H310" i="5"/>
  <c r="F311" i="5"/>
  <c r="E312" i="5"/>
  <c r="C323" i="5"/>
  <c r="D323" i="5"/>
  <c r="C325" i="3"/>
  <c r="D325" i="3" s="1"/>
  <c r="E325" i="3" s="1"/>
  <c r="F325" i="3" s="1"/>
  <c r="B324" i="5"/>
  <c r="C326" i="3" l="1"/>
  <c r="D326" i="3" s="1"/>
  <c r="E326" i="3" s="1"/>
  <c r="F326" i="3" s="1"/>
  <c r="B325" i="5"/>
  <c r="I311" i="5"/>
  <c r="G312" i="5"/>
  <c r="H311" i="5"/>
  <c r="E313" i="5"/>
  <c r="I312" i="5" s="1"/>
  <c r="F312" i="5"/>
  <c r="C324" i="5"/>
  <c r="D324" i="5"/>
  <c r="G313" i="5" l="1"/>
  <c r="E314" i="5"/>
  <c r="H312" i="5"/>
  <c r="F313" i="5"/>
  <c r="I313" i="5"/>
  <c r="D325" i="5"/>
  <c r="C325" i="5"/>
  <c r="C327" i="3"/>
  <c r="D327" i="3" s="1"/>
  <c r="E327" i="3" s="1"/>
  <c r="F327" i="3" s="1"/>
  <c r="B326" i="5"/>
  <c r="G314" i="5" l="1"/>
  <c r="F314" i="5"/>
  <c r="H313" i="5"/>
  <c r="E315" i="5"/>
  <c r="I314" i="5"/>
  <c r="C328" i="3"/>
  <c r="D328" i="3" s="1"/>
  <c r="E328" i="3" s="1"/>
  <c r="F328" i="3" s="1"/>
  <c r="B327" i="5"/>
  <c r="C326" i="5"/>
  <c r="D326" i="5"/>
  <c r="C327" i="5" l="1"/>
  <c r="D327" i="5"/>
  <c r="C329" i="3"/>
  <c r="D329" i="3" s="1"/>
  <c r="E329" i="3" s="1"/>
  <c r="F329" i="3" s="1"/>
  <c r="B328" i="5"/>
  <c r="G315" i="5"/>
  <c r="H314" i="5"/>
  <c r="E316" i="5"/>
  <c r="F315" i="5"/>
  <c r="C328" i="5" l="1"/>
  <c r="D328" i="5"/>
  <c r="C330" i="3"/>
  <c r="D330" i="3" s="1"/>
  <c r="E330" i="3" s="1"/>
  <c r="F330" i="3" s="1"/>
  <c r="B329" i="5"/>
  <c r="H315" i="5"/>
  <c r="G316" i="5"/>
  <c r="E317" i="5" s="1"/>
  <c r="F316" i="5"/>
  <c r="I315" i="5"/>
  <c r="H316" i="5" l="1"/>
  <c r="G317" i="5"/>
  <c r="E318" i="5"/>
  <c r="F317" i="5"/>
  <c r="I316" i="5"/>
  <c r="C329" i="5"/>
  <c r="D329" i="5"/>
  <c r="C331" i="3"/>
  <c r="D331" i="3" s="1"/>
  <c r="E331" i="3" s="1"/>
  <c r="F331" i="3" s="1"/>
  <c r="B330" i="5"/>
  <c r="I317" i="5" l="1"/>
  <c r="G318" i="5"/>
  <c r="F318" i="5"/>
  <c r="H317" i="5"/>
  <c r="E319" i="5"/>
  <c r="I318" i="5"/>
  <c r="C332" i="3"/>
  <c r="D332" i="3" s="1"/>
  <c r="E332" i="3" s="1"/>
  <c r="F332" i="3" s="1"/>
  <c r="B331" i="5"/>
  <c r="C330" i="5"/>
  <c r="D330" i="5"/>
  <c r="G319" i="5" l="1"/>
  <c r="H318" i="5"/>
  <c r="F319" i="5"/>
  <c r="E320" i="5"/>
  <c r="D331" i="5"/>
  <c r="C331" i="5"/>
  <c r="C333" i="3"/>
  <c r="D333" i="3" s="1"/>
  <c r="E333" i="3" s="1"/>
  <c r="F333" i="3" s="1"/>
  <c r="B332" i="5"/>
  <c r="C332" i="5" l="1"/>
  <c r="D332" i="5"/>
  <c r="C334" i="3"/>
  <c r="D334" i="3" s="1"/>
  <c r="E334" i="3" s="1"/>
  <c r="F334" i="3" s="1"/>
  <c r="B333" i="5"/>
  <c r="I319" i="5"/>
  <c r="G320" i="5"/>
  <c r="E321" i="5" s="1"/>
  <c r="H319" i="5"/>
  <c r="F320" i="5"/>
  <c r="G321" i="5" l="1"/>
  <c r="H320" i="5"/>
  <c r="E322" i="5"/>
  <c r="F321" i="5"/>
  <c r="I321" i="5"/>
  <c r="I320" i="5"/>
  <c r="D333" i="5"/>
  <c r="C333" i="5"/>
  <c r="C335" i="3"/>
  <c r="D335" i="3" s="1"/>
  <c r="E335" i="3" s="1"/>
  <c r="F335" i="3" s="1"/>
  <c r="B334" i="5"/>
  <c r="G322" i="5" l="1"/>
  <c r="H321" i="5"/>
  <c r="E323" i="5"/>
  <c r="I322" i="5" s="1"/>
  <c r="F322" i="5"/>
  <c r="C334" i="5"/>
  <c r="D334" i="5"/>
  <c r="C336" i="3"/>
  <c r="D336" i="3" s="1"/>
  <c r="E336" i="3" s="1"/>
  <c r="F336" i="3" s="1"/>
  <c r="B335" i="5"/>
  <c r="C337" i="3" l="1"/>
  <c r="D337" i="3" s="1"/>
  <c r="E337" i="3" s="1"/>
  <c r="F337" i="3" s="1"/>
  <c r="B336" i="5"/>
  <c r="G323" i="5"/>
  <c r="F323" i="5"/>
  <c r="H322" i="5"/>
  <c r="E324" i="5"/>
  <c r="I323" i="5" s="1"/>
  <c r="C335" i="5"/>
  <c r="D335" i="5"/>
  <c r="G324" i="5" l="1"/>
  <c r="F324" i="5"/>
  <c r="H323" i="5"/>
  <c r="E325" i="5"/>
  <c r="C336" i="5"/>
  <c r="D336" i="5"/>
  <c r="C338" i="3"/>
  <c r="D338" i="3" s="1"/>
  <c r="E338" i="3" s="1"/>
  <c r="F338" i="3" s="1"/>
  <c r="B337" i="5"/>
  <c r="G325" i="5" l="1"/>
  <c r="F325" i="5"/>
  <c r="H324" i="5"/>
  <c r="E326" i="5"/>
  <c r="I325" i="5" s="1"/>
  <c r="C339" i="3"/>
  <c r="D339" i="3" s="1"/>
  <c r="E339" i="3" s="1"/>
  <c r="F339" i="3" s="1"/>
  <c r="B338" i="5"/>
  <c r="I324" i="5"/>
  <c r="C337" i="5"/>
  <c r="D337" i="5"/>
  <c r="C340" i="3" l="1"/>
  <c r="D340" i="3" s="1"/>
  <c r="E340" i="3" s="1"/>
  <c r="F340" i="3" s="1"/>
  <c r="B339" i="5"/>
  <c r="G326" i="5"/>
  <c r="E327" i="5" s="1"/>
  <c r="I326" i="5" s="1"/>
  <c r="H325" i="5"/>
  <c r="F326" i="5"/>
  <c r="C338" i="5"/>
  <c r="D338" i="5"/>
  <c r="G327" i="5" l="1"/>
  <c r="H326" i="5"/>
  <c r="E328" i="5"/>
  <c r="F327" i="5"/>
  <c r="I327" i="5"/>
  <c r="D339" i="5"/>
  <c r="C339" i="5"/>
  <c r="C341" i="3"/>
  <c r="D341" i="3" s="1"/>
  <c r="E341" i="3" s="1"/>
  <c r="F341" i="3" s="1"/>
  <c r="B340" i="5"/>
  <c r="C342" i="3" l="1"/>
  <c r="D342" i="3" s="1"/>
  <c r="E342" i="3" s="1"/>
  <c r="F342" i="3" s="1"/>
  <c r="B341" i="5"/>
  <c r="G328" i="5"/>
  <c r="H327" i="5"/>
  <c r="E329" i="5"/>
  <c r="F328" i="5"/>
  <c r="C340" i="5"/>
  <c r="D340" i="5"/>
  <c r="G329" i="5" l="1"/>
  <c r="E330" i="5"/>
  <c r="I329" i="5" s="1"/>
  <c r="H328" i="5"/>
  <c r="F329" i="5"/>
  <c r="I328" i="5"/>
  <c r="C341" i="5"/>
  <c r="D341" i="5"/>
  <c r="C343" i="3"/>
  <c r="D343" i="3" s="1"/>
  <c r="E343" i="3" s="1"/>
  <c r="F343" i="3" s="1"/>
  <c r="B342" i="5"/>
  <c r="C342" i="5" l="1"/>
  <c r="D342" i="5"/>
  <c r="F330" i="5"/>
  <c r="G330" i="5"/>
  <c r="H329" i="5"/>
  <c r="E331" i="5"/>
  <c r="C344" i="3"/>
  <c r="D344" i="3" s="1"/>
  <c r="E344" i="3" s="1"/>
  <c r="F344" i="3" s="1"/>
  <c r="B343" i="5"/>
  <c r="C343" i="5" l="1"/>
  <c r="D343" i="5"/>
  <c r="C345" i="3"/>
  <c r="D345" i="3" s="1"/>
  <c r="E345" i="3" s="1"/>
  <c r="F345" i="3" s="1"/>
  <c r="B344" i="5"/>
  <c r="I330" i="5"/>
  <c r="G331" i="5"/>
  <c r="H330" i="5"/>
  <c r="E332" i="5"/>
  <c r="F331" i="5"/>
  <c r="C346" i="3" l="1"/>
  <c r="D346" i="3" s="1"/>
  <c r="E346" i="3" s="1"/>
  <c r="F346" i="3" s="1"/>
  <c r="B345" i="5"/>
  <c r="G332" i="5"/>
  <c r="E333" i="5" s="1"/>
  <c r="F332" i="5"/>
  <c r="H331" i="5"/>
  <c r="I331" i="5"/>
  <c r="D344" i="5"/>
  <c r="C344" i="5"/>
  <c r="I332" i="5" l="1"/>
  <c r="F333" i="5"/>
  <c r="G333" i="5"/>
  <c r="E334" i="5" s="1"/>
  <c r="H332" i="5"/>
  <c r="D345" i="5"/>
  <c r="C345" i="5"/>
  <c r="C347" i="3"/>
  <c r="D347" i="3" s="1"/>
  <c r="E347" i="3" s="1"/>
  <c r="F347" i="3" s="1"/>
  <c r="B346" i="5"/>
  <c r="I333" i="5" l="1"/>
  <c r="G334" i="5"/>
  <c r="H333" i="5"/>
  <c r="E335" i="5"/>
  <c r="F334" i="5"/>
  <c r="C348" i="3"/>
  <c r="D348" i="3" s="1"/>
  <c r="E348" i="3" s="1"/>
  <c r="F348" i="3" s="1"/>
  <c r="B347" i="5"/>
  <c r="C346" i="5"/>
  <c r="D346" i="5"/>
  <c r="C347" i="5" l="1"/>
  <c r="D347" i="5"/>
  <c r="G335" i="5"/>
  <c r="E336" i="5" s="1"/>
  <c r="H334" i="5"/>
  <c r="F335" i="5"/>
  <c r="C349" i="3"/>
  <c r="D349" i="3" s="1"/>
  <c r="E349" i="3" s="1"/>
  <c r="F349" i="3" s="1"/>
  <c r="B348" i="5"/>
  <c r="I334" i="5"/>
  <c r="H335" i="5" l="1"/>
  <c r="G336" i="5"/>
  <c r="E337" i="5" s="1"/>
  <c r="F336" i="5"/>
  <c r="I335" i="5"/>
  <c r="C350" i="3"/>
  <c r="D350" i="3" s="1"/>
  <c r="E350" i="3" s="1"/>
  <c r="F350" i="3" s="1"/>
  <c r="B349" i="5"/>
  <c r="C348" i="5"/>
  <c r="D348" i="5"/>
  <c r="G337" i="5" l="1"/>
  <c r="F337" i="5"/>
  <c r="H336" i="5"/>
  <c r="E338" i="5"/>
  <c r="I337" i="5" s="1"/>
  <c r="I336" i="5"/>
  <c r="C351" i="3"/>
  <c r="D351" i="3" s="1"/>
  <c r="E351" i="3" s="1"/>
  <c r="F351" i="3" s="1"/>
  <c r="B350" i="5"/>
  <c r="C349" i="5"/>
  <c r="D349" i="5"/>
  <c r="G338" i="5" l="1"/>
  <c r="E339" i="5" s="1"/>
  <c r="I338" i="5" s="1"/>
  <c r="H337" i="5"/>
  <c r="F338" i="5"/>
  <c r="C350" i="5"/>
  <c r="D350" i="5"/>
  <c r="C352" i="3"/>
  <c r="D352" i="3" s="1"/>
  <c r="E352" i="3" s="1"/>
  <c r="F352" i="3" s="1"/>
  <c r="B351" i="5"/>
  <c r="C353" i="3" l="1"/>
  <c r="D353" i="3" s="1"/>
  <c r="E353" i="3" s="1"/>
  <c r="F353" i="3" s="1"/>
  <c r="B352" i="5"/>
  <c r="G339" i="5"/>
  <c r="E340" i="5" s="1"/>
  <c r="I339" i="5" s="1"/>
  <c r="H338" i="5"/>
  <c r="F339" i="5"/>
  <c r="C351" i="5"/>
  <c r="D351" i="5"/>
  <c r="G340" i="5" l="1"/>
  <c r="H339" i="5"/>
  <c r="E341" i="5"/>
  <c r="I340" i="5" s="1"/>
  <c r="F340" i="5"/>
  <c r="C352" i="5"/>
  <c r="D352" i="5"/>
  <c r="C354" i="3"/>
  <c r="D354" i="3" s="1"/>
  <c r="E354" i="3" s="1"/>
  <c r="F354" i="3" s="1"/>
  <c r="B353" i="5"/>
  <c r="C355" i="3" l="1"/>
  <c r="D355" i="3" s="1"/>
  <c r="E355" i="3" s="1"/>
  <c r="F355" i="3" s="1"/>
  <c r="B354" i="5"/>
  <c r="G341" i="5"/>
  <c r="H340" i="5"/>
  <c r="E342" i="5"/>
  <c r="I341" i="5" s="1"/>
  <c r="F341" i="5"/>
  <c r="C353" i="5"/>
  <c r="D353" i="5"/>
  <c r="G342" i="5" l="1"/>
  <c r="E343" i="5"/>
  <c r="I342" i="5" s="1"/>
  <c r="F342" i="5"/>
  <c r="H341" i="5"/>
  <c r="C354" i="5"/>
  <c r="D354" i="5"/>
  <c r="C356" i="3"/>
  <c r="D356" i="3" s="1"/>
  <c r="E356" i="3" s="1"/>
  <c r="F356" i="3" s="1"/>
  <c r="B355" i="5"/>
  <c r="C357" i="3" l="1"/>
  <c r="D357" i="3" s="1"/>
  <c r="E357" i="3" s="1"/>
  <c r="F357" i="3" s="1"/>
  <c r="B356" i="5"/>
  <c r="G343" i="5"/>
  <c r="E344" i="5" s="1"/>
  <c r="I343" i="5" s="1"/>
  <c r="F343" i="5"/>
  <c r="H342" i="5"/>
  <c r="C355" i="5"/>
  <c r="D355" i="5"/>
  <c r="G344" i="5" l="1"/>
  <c r="H343" i="5"/>
  <c r="F344" i="5"/>
  <c r="E345" i="5"/>
  <c r="I344" i="5" s="1"/>
  <c r="C356" i="5"/>
  <c r="D356" i="5"/>
  <c r="C358" i="3"/>
  <c r="D358" i="3" s="1"/>
  <c r="E358" i="3" s="1"/>
  <c r="F358" i="3" s="1"/>
  <c r="B357" i="5"/>
  <c r="C359" i="3" l="1"/>
  <c r="D359" i="3" s="1"/>
  <c r="E359" i="3" s="1"/>
  <c r="F359" i="3" s="1"/>
  <c r="B358" i="5"/>
  <c r="F345" i="5"/>
  <c r="G345" i="5"/>
  <c r="H344" i="5"/>
  <c r="E346" i="5"/>
  <c r="I345" i="5" s="1"/>
  <c r="C357" i="5"/>
  <c r="D357" i="5"/>
  <c r="H345" i="5" l="1"/>
  <c r="G346" i="5"/>
  <c r="E347" i="5"/>
  <c r="F346" i="5"/>
  <c r="C358" i="5"/>
  <c r="D358" i="5"/>
  <c r="C360" i="3"/>
  <c r="D360" i="3" s="1"/>
  <c r="E360" i="3" s="1"/>
  <c r="F360" i="3" s="1"/>
  <c r="B359" i="5"/>
  <c r="G347" i="5" l="1"/>
  <c r="H346" i="5"/>
  <c r="E348" i="5"/>
  <c r="I347" i="5" s="1"/>
  <c r="F347" i="5"/>
  <c r="I346" i="5"/>
  <c r="C361" i="3"/>
  <c r="D361" i="3" s="1"/>
  <c r="E361" i="3" s="1"/>
  <c r="F361" i="3" s="1"/>
  <c r="B360" i="5"/>
  <c r="C359" i="5"/>
  <c r="D359" i="5"/>
  <c r="C360" i="5" l="1"/>
  <c r="D360" i="5"/>
  <c r="C362" i="3"/>
  <c r="D362" i="3" s="1"/>
  <c r="E362" i="3" s="1"/>
  <c r="F362" i="3" s="1"/>
  <c r="B361" i="5"/>
  <c r="F348" i="5"/>
  <c r="G348" i="5"/>
  <c r="E349" i="5" s="1"/>
  <c r="H347" i="5"/>
  <c r="C361" i="5" l="1"/>
  <c r="D361" i="5"/>
  <c r="C363" i="3"/>
  <c r="D363" i="3" s="1"/>
  <c r="E363" i="3" s="1"/>
  <c r="F363" i="3" s="1"/>
  <c r="B362" i="5"/>
  <c r="G349" i="5"/>
  <c r="E350" i="5" s="1"/>
  <c r="H348" i="5"/>
  <c r="F349" i="5"/>
  <c r="I348" i="5"/>
  <c r="G350" i="5" l="1"/>
  <c r="H349" i="5"/>
  <c r="F350" i="5"/>
  <c r="E351" i="5"/>
  <c r="I350" i="5" s="1"/>
  <c r="I349" i="5"/>
  <c r="C362" i="5"/>
  <c r="D362" i="5"/>
  <c r="C364" i="3"/>
  <c r="D364" i="3" s="1"/>
  <c r="E364" i="3" s="1"/>
  <c r="F364" i="3" s="1"/>
  <c r="B363" i="5"/>
  <c r="G351" i="5" l="1"/>
  <c r="H350" i="5"/>
  <c r="E352" i="5"/>
  <c r="F351" i="5"/>
  <c r="C363" i="5"/>
  <c r="D363" i="5"/>
  <c r="C365" i="3"/>
  <c r="D365" i="3" s="1"/>
  <c r="E365" i="3" s="1"/>
  <c r="F365" i="3" s="1"/>
  <c r="B364" i="5"/>
  <c r="C364" i="5" l="1"/>
  <c r="D364" i="5"/>
  <c r="C366" i="3"/>
  <c r="D366" i="3" s="1"/>
  <c r="E366" i="3" s="1"/>
  <c r="F366" i="3" s="1"/>
  <c r="B365" i="5"/>
  <c r="I351" i="5"/>
  <c r="G352" i="5"/>
  <c r="E353" i="5" s="1"/>
  <c r="H351" i="5"/>
  <c r="F352" i="5"/>
  <c r="G353" i="5" l="1"/>
  <c r="H352" i="5"/>
  <c r="E354" i="5"/>
  <c r="I353" i="5" s="1"/>
  <c r="F353" i="5"/>
  <c r="I352" i="5"/>
  <c r="C365" i="5"/>
  <c r="D365" i="5"/>
  <c r="C367" i="3"/>
  <c r="D367" i="3" s="1"/>
  <c r="E367" i="3" s="1"/>
  <c r="F367" i="3" s="1"/>
  <c r="B366" i="5"/>
  <c r="G354" i="5" l="1"/>
  <c r="H353" i="5"/>
  <c r="E355" i="5"/>
  <c r="I354" i="5" s="1"/>
  <c r="F354" i="5"/>
  <c r="C366" i="5"/>
  <c r="D366" i="5"/>
  <c r="C368" i="3"/>
  <c r="D368" i="3" s="1"/>
  <c r="E368" i="3" s="1"/>
  <c r="F368" i="3" s="1"/>
  <c r="B367" i="5"/>
  <c r="C369" i="3" l="1"/>
  <c r="D369" i="3" s="1"/>
  <c r="E369" i="3" s="1"/>
  <c r="F369" i="3" s="1"/>
  <c r="B368" i="5"/>
  <c r="G355" i="5"/>
  <c r="H354" i="5"/>
  <c r="E356" i="5"/>
  <c r="F355" i="5"/>
  <c r="I355" i="5"/>
  <c r="C367" i="5"/>
  <c r="D367" i="5"/>
  <c r="G356" i="5" l="1"/>
  <c r="H355" i="5"/>
  <c r="E357" i="5"/>
  <c r="I356" i="5" s="1"/>
  <c r="F356" i="5"/>
  <c r="C368" i="5"/>
  <c r="D368" i="5"/>
  <c r="C370" i="3"/>
  <c r="D370" i="3" s="1"/>
  <c r="E370" i="3" s="1"/>
  <c r="F370" i="3" s="1"/>
  <c r="B369" i="5"/>
  <c r="C371" i="3" l="1"/>
  <c r="D371" i="3" s="1"/>
  <c r="E371" i="3" s="1"/>
  <c r="F371" i="3" s="1"/>
  <c r="B370" i="5"/>
  <c r="G357" i="5"/>
  <c r="E358" i="5" s="1"/>
  <c r="F357" i="5"/>
  <c r="H356" i="5"/>
  <c r="C369" i="5"/>
  <c r="D369" i="5"/>
  <c r="G358" i="5" l="1"/>
  <c r="H357" i="5"/>
  <c r="E359" i="5"/>
  <c r="I358" i="5" s="1"/>
  <c r="F358" i="5"/>
  <c r="I357" i="5"/>
  <c r="C370" i="5"/>
  <c r="D370" i="5"/>
  <c r="C372" i="3"/>
  <c r="D372" i="3" s="1"/>
  <c r="E372" i="3" s="1"/>
  <c r="F372" i="3" s="1"/>
  <c r="B371" i="5"/>
  <c r="G359" i="5" l="1"/>
  <c r="E360" i="5"/>
  <c r="H358" i="5"/>
  <c r="F359" i="5"/>
  <c r="I359" i="5"/>
  <c r="C371" i="5"/>
  <c r="D371" i="5"/>
  <c r="C373" i="3"/>
  <c r="D373" i="3" s="1"/>
  <c r="E373" i="3" s="1"/>
  <c r="F373" i="3" s="1"/>
  <c r="B372" i="5"/>
  <c r="C374" i="3" l="1"/>
  <c r="D374" i="3" s="1"/>
  <c r="E374" i="3" s="1"/>
  <c r="F374" i="3" s="1"/>
  <c r="B373" i="5"/>
  <c r="G360" i="5"/>
  <c r="H359" i="5"/>
  <c r="E361" i="5"/>
  <c r="F360" i="5"/>
  <c r="I360" i="5"/>
  <c r="C372" i="5"/>
  <c r="D372" i="5"/>
  <c r="G361" i="5" l="1"/>
  <c r="H360" i="5"/>
  <c r="E362" i="5"/>
  <c r="I361" i="5" s="1"/>
  <c r="F361" i="5"/>
  <c r="C373" i="5"/>
  <c r="D373" i="5"/>
  <c r="C375" i="3"/>
  <c r="D375" i="3" s="1"/>
  <c r="E375" i="3" s="1"/>
  <c r="F375" i="3" s="1"/>
  <c r="B374" i="5"/>
  <c r="C376" i="3" l="1"/>
  <c r="D376" i="3" s="1"/>
  <c r="E376" i="3" s="1"/>
  <c r="F376" i="3" s="1"/>
  <c r="B375" i="5"/>
  <c r="G362" i="5"/>
  <c r="H361" i="5"/>
  <c r="E363" i="5"/>
  <c r="F362" i="5"/>
  <c r="I362" i="5"/>
  <c r="C374" i="5"/>
  <c r="D374" i="5"/>
  <c r="G363" i="5" l="1"/>
  <c r="H362" i="5"/>
  <c r="E364" i="5"/>
  <c r="I363" i="5" s="1"/>
  <c r="F363" i="5"/>
  <c r="C375" i="5"/>
  <c r="D375" i="5"/>
  <c r="C377" i="3"/>
  <c r="D377" i="3" s="1"/>
  <c r="E377" i="3" s="1"/>
  <c r="F377" i="3" s="1"/>
  <c r="B376" i="5"/>
  <c r="C378" i="3" l="1"/>
  <c r="D378" i="3" s="1"/>
  <c r="E378" i="3" s="1"/>
  <c r="F378" i="3" s="1"/>
  <c r="B377" i="5"/>
  <c r="F364" i="5"/>
  <c r="G364" i="5"/>
  <c r="H363" i="5"/>
  <c r="E365" i="5"/>
  <c r="I364" i="5" s="1"/>
  <c r="C376" i="5"/>
  <c r="D376" i="5"/>
  <c r="G365" i="5" l="1"/>
  <c r="F365" i="5"/>
  <c r="H364" i="5"/>
  <c r="E366" i="5"/>
  <c r="I365" i="5" s="1"/>
  <c r="C377" i="5"/>
  <c r="D377" i="5"/>
  <c r="C379" i="3"/>
  <c r="D379" i="3" s="1"/>
  <c r="E379" i="3" s="1"/>
  <c r="F379" i="3" s="1"/>
  <c r="B378" i="5"/>
  <c r="C380" i="3" l="1"/>
  <c r="D380" i="3" s="1"/>
  <c r="E380" i="3" s="1"/>
  <c r="F380" i="3" s="1"/>
  <c r="B379" i="5"/>
  <c r="G366" i="5"/>
  <c r="E367" i="5" s="1"/>
  <c r="I366" i="5" s="1"/>
  <c r="H365" i="5"/>
  <c r="F366" i="5"/>
  <c r="C378" i="5"/>
  <c r="D378" i="5"/>
  <c r="G367" i="5" l="1"/>
  <c r="E368" i="5"/>
  <c r="F367" i="5"/>
  <c r="H366" i="5"/>
  <c r="I367" i="5"/>
  <c r="C379" i="5"/>
  <c r="D379" i="5"/>
  <c r="C381" i="3"/>
  <c r="D381" i="3" s="1"/>
  <c r="E381" i="3" s="1"/>
  <c r="F381" i="3" s="1"/>
  <c r="B380" i="5"/>
  <c r="C382" i="3" l="1"/>
  <c r="D382" i="3" s="1"/>
  <c r="E382" i="3" s="1"/>
  <c r="F382" i="3" s="1"/>
  <c r="B381" i="5"/>
  <c r="G368" i="5"/>
  <c r="E369" i="5" s="1"/>
  <c r="H367" i="5"/>
  <c r="F368" i="5"/>
  <c r="C380" i="5"/>
  <c r="D380" i="5"/>
  <c r="G369" i="5" l="1"/>
  <c r="F369" i="5"/>
  <c r="E370" i="5"/>
  <c r="I369" i="5" s="1"/>
  <c r="H368" i="5"/>
  <c r="I368" i="5"/>
  <c r="C381" i="5"/>
  <c r="D381" i="5"/>
  <c r="C383" i="3"/>
  <c r="D383" i="3" s="1"/>
  <c r="E383" i="3" s="1"/>
  <c r="F383" i="3" s="1"/>
  <c r="B382" i="5"/>
  <c r="G370" i="5" l="1"/>
  <c r="F370" i="5"/>
  <c r="H369" i="5"/>
  <c r="E371" i="5"/>
  <c r="I370" i="5" s="1"/>
  <c r="C382" i="5"/>
  <c r="D382" i="5"/>
  <c r="C384" i="3"/>
  <c r="D384" i="3" s="1"/>
  <c r="E384" i="3" s="1"/>
  <c r="F384" i="3" s="1"/>
  <c r="B383" i="5"/>
  <c r="C385" i="3" l="1"/>
  <c r="D385" i="3" s="1"/>
  <c r="E385" i="3" s="1"/>
  <c r="F385" i="3" s="1"/>
  <c r="B384" i="5"/>
  <c r="G371" i="5"/>
  <c r="F371" i="5"/>
  <c r="H370" i="5"/>
  <c r="E372" i="5"/>
  <c r="I371" i="5"/>
  <c r="C383" i="5"/>
  <c r="D383" i="5"/>
  <c r="G372" i="5" l="1"/>
  <c r="F372" i="5"/>
  <c r="H371" i="5"/>
  <c r="E373" i="5"/>
  <c r="I372" i="5" s="1"/>
  <c r="C384" i="5"/>
  <c r="D384" i="5"/>
  <c r="C386" i="3"/>
  <c r="D386" i="3" s="1"/>
  <c r="E386" i="3" s="1"/>
  <c r="F386" i="3" s="1"/>
  <c r="B385" i="5"/>
  <c r="C387" i="3" l="1"/>
  <c r="D387" i="3" s="1"/>
  <c r="E387" i="3" s="1"/>
  <c r="F387" i="3" s="1"/>
  <c r="B386" i="5"/>
  <c r="G373" i="5"/>
  <c r="F373" i="5"/>
  <c r="H372" i="5"/>
  <c r="E374" i="5"/>
  <c r="I373" i="5" s="1"/>
  <c r="C385" i="5"/>
  <c r="D385" i="5"/>
  <c r="G374" i="5" l="1"/>
  <c r="E375" i="5"/>
  <c r="H373" i="5"/>
  <c r="F374" i="5"/>
  <c r="I374" i="5"/>
  <c r="C386" i="5"/>
  <c r="D386" i="5"/>
  <c r="C388" i="3"/>
  <c r="D388" i="3" s="1"/>
  <c r="E388" i="3" s="1"/>
  <c r="F388" i="3" s="1"/>
  <c r="B387" i="5"/>
  <c r="C389" i="3" l="1"/>
  <c r="D389" i="3" s="1"/>
  <c r="E389" i="3" s="1"/>
  <c r="F389" i="3" s="1"/>
  <c r="B388" i="5"/>
  <c r="G375" i="5"/>
  <c r="H374" i="5"/>
  <c r="E376" i="5"/>
  <c r="F375" i="5"/>
  <c r="I375" i="5"/>
  <c r="C387" i="5"/>
  <c r="D387" i="5"/>
  <c r="G376" i="5" l="1"/>
  <c r="H375" i="5"/>
  <c r="E377" i="5"/>
  <c r="I376" i="5" s="1"/>
  <c r="F376" i="5"/>
  <c r="C388" i="5"/>
  <c r="D388" i="5"/>
  <c r="C390" i="3"/>
  <c r="D390" i="3" s="1"/>
  <c r="E390" i="3" s="1"/>
  <c r="F390" i="3" s="1"/>
  <c r="B389" i="5"/>
  <c r="C391" i="3" l="1"/>
  <c r="D391" i="3" s="1"/>
  <c r="E391" i="3" s="1"/>
  <c r="F391" i="3" s="1"/>
  <c r="B390" i="5"/>
  <c r="G377" i="5"/>
  <c r="E378" i="5" s="1"/>
  <c r="I377" i="5" s="1"/>
  <c r="H376" i="5"/>
  <c r="F377" i="5"/>
  <c r="C389" i="5"/>
  <c r="D389" i="5"/>
  <c r="G378" i="5" l="1"/>
  <c r="H377" i="5"/>
  <c r="E379" i="5"/>
  <c r="I378" i="5" s="1"/>
  <c r="F378" i="5"/>
  <c r="C390" i="5"/>
  <c r="D390" i="5"/>
  <c r="C392" i="3"/>
  <c r="D392" i="3" s="1"/>
  <c r="E392" i="3" s="1"/>
  <c r="F392" i="3" s="1"/>
  <c r="B391" i="5"/>
  <c r="C393" i="3" l="1"/>
  <c r="D393" i="3" s="1"/>
  <c r="E393" i="3" s="1"/>
  <c r="F393" i="3" s="1"/>
  <c r="B392" i="5"/>
  <c r="G379" i="5"/>
  <c r="H378" i="5"/>
  <c r="E380" i="5"/>
  <c r="F379" i="5"/>
  <c r="I379" i="5"/>
  <c r="C391" i="5"/>
  <c r="D391" i="5"/>
  <c r="G380" i="5" l="1"/>
  <c r="H379" i="5"/>
  <c r="E381" i="5"/>
  <c r="I380" i="5" s="1"/>
  <c r="F380" i="5"/>
  <c r="C392" i="5"/>
  <c r="D392" i="5"/>
  <c r="C394" i="3"/>
  <c r="D394" i="3" s="1"/>
  <c r="E394" i="3" s="1"/>
  <c r="F394" i="3" s="1"/>
  <c r="B393" i="5"/>
  <c r="C395" i="3" l="1"/>
  <c r="D395" i="3" s="1"/>
  <c r="E395" i="3" s="1"/>
  <c r="F395" i="3" s="1"/>
  <c r="B394" i="5"/>
  <c r="G381" i="5"/>
  <c r="H380" i="5"/>
  <c r="E382" i="5"/>
  <c r="F381" i="5"/>
  <c r="I381" i="5"/>
  <c r="C393" i="5"/>
  <c r="D393" i="5"/>
  <c r="G382" i="5" l="1"/>
  <c r="H381" i="5"/>
  <c r="E383" i="5"/>
  <c r="I382" i="5" s="1"/>
  <c r="F382" i="5"/>
  <c r="C394" i="5"/>
  <c r="D394" i="5"/>
  <c r="C396" i="3"/>
  <c r="D396" i="3" s="1"/>
  <c r="E396" i="3" s="1"/>
  <c r="F396" i="3" s="1"/>
  <c r="B395" i="5"/>
  <c r="C397" i="3" l="1"/>
  <c r="D397" i="3" s="1"/>
  <c r="E397" i="3" s="1"/>
  <c r="F397" i="3" s="1"/>
  <c r="B396" i="5"/>
  <c r="G383" i="5"/>
  <c r="H382" i="5"/>
  <c r="E384" i="5"/>
  <c r="F383" i="5"/>
  <c r="C395" i="5"/>
  <c r="D395" i="5"/>
  <c r="I383" i="5" l="1"/>
  <c r="G384" i="5"/>
  <c r="H383" i="5"/>
  <c r="E385" i="5"/>
  <c r="I384" i="5" s="1"/>
  <c r="F384" i="5"/>
  <c r="C396" i="5"/>
  <c r="D396" i="5"/>
  <c r="C398" i="3"/>
  <c r="D398" i="3" s="1"/>
  <c r="E398" i="3" s="1"/>
  <c r="F398" i="3" s="1"/>
  <c r="B397" i="5"/>
  <c r="G385" i="5" l="1"/>
  <c r="E386" i="5"/>
  <c r="H384" i="5"/>
  <c r="F385" i="5"/>
  <c r="I385" i="5"/>
  <c r="C397" i="5"/>
  <c r="D397" i="5"/>
  <c r="C399" i="3"/>
  <c r="D399" i="3" s="1"/>
  <c r="E399" i="3" s="1"/>
  <c r="F399" i="3" s="1"/>
  <c r="B398" i="5"/>
  <c r="G386" i="5" l="1"/>
  <c r="E387" i="5"/>
  <c r="H385" i="5"/>
  <c r="F386" i="5"/>
  <c r="I386" i="5"/>
  <c r="C400" i="3"/>
  <c r="D400" i="3" s="1"/>
  <c r="E400" i="3" s="1"/>
  <c r="F400" i="3" s="1"/>
  <c r="B399" i="5"/>
  <c r="C398" i="5"/>
  <c r="D398" i="5"/>
  <c r="C401" i="3" l="1"/>
  <c r="D401" i="3" s="1"/>
  <c r="E401" i="3" s="1"/>
  <c r="F401" i="3" s="1"/>
  <c r="B400" i="5"/>
  <c r="C399" i="5"/>
  <c r="D399" i="5"/>
  <c r="G387" i="5"/>
  <c r="H386" i="5"/>
  <c r="E388" i="5"/>
  <c r="F387" i="5"/>
  <c r="G388" i="5" l="1"/>
  <c r="E389" i="5"/>
  <c r="F388" i="5"/>
  <c r="H387" i="5"/>
  <c r="I388" i="5"/>
  <c r="C400" i="5"/>
  <c r="D400" i="5"/>
  <c r="I387" i="5"/>
  <c r="C402" i="3"/>
  <c r="D402" i="3" s="1"/>
  <c r="E402" i="3" s="1"/>
  <c r="F402" i="3" s="1"/>
  <c r="B401" i="5"/>
  <c r="C401" i="5" l="1"/>
  <c r="D401" i="5"/>
  <c r="G389" i="5"/>
  <c r="H388" i="5"/>
  <c r="E390" i="5"/>
  <c r="I389" i="5" s="1"/>
  <c r="F389" i="5"/>
  <c r="C403" i="3"/>
  <c r="D403" i="3" s="1"/>
  <c r="E403" i="3" s="1"/>
  <c r="F403" i="3" s="1"/>
  <c r="B402" i="5"/>
  <c r="G390" i="5" l="1"/>
  <c r="H389" i="5"/>
  <c r="E391" i="5"/>
  <c r="I390" i="5" s="1"/>
  <c r="F390" i="5"/>
  <c r="C404" i="3"/>
  <c r="D404" i="3" s="1"/>
  <c r="E404" i="3" s="1"/>
  <c r="F404" i="3" s="1"/>
  <c r="B403" i="5"/>
  <c r="C402" i="5"/>
  <c r="D402" i="5"/>
  <c r="C403" i="5" l="1"/>
  <c r="D403" i="5"/>
  <c r="C405" i="3"/>
  <c r="D405" i="3" s="1"/>
  <c r="E405" i="3" s="1"/>
  <c r="F405" i="3" s="1"/>
  <c r="B404" i="5"/>
  <c r="G391" i="5"/>
  <c r="H390" i="5"/>
  <c r="E392" i="5"/>
  <c r="F391" i="5"/>
  <c r="C404" i="5" l="1"/>
  <c r="D404" i="5"/>
  <c r="C406" i="3"/>
  <c r="D406" i="3" s="1"/>
  <c r="E406" i="3" s="1"/>
  <c r="F406" i="3" s="1"/>
  <c r="B405" i="5"/>
  <c r="G392" i="5"/>
  <c r="E393" i="5" s="1"/>
  <c r="H391" i="5"/>
  <c r="F392" i="5"/>
  <c r="I391" i="5"/>
  <c r="G393" i="5" l="1"/>
  <c r="H392" i="5"/>
  <c r="E394" i="5"/>
  <c r="I393" i="5" s="1"/>
  <c r="F393" i="5"/>
  <c r="C405" i="5"/>
  <c r="D405" i="5"/>
  <c r="C407" i="3"/>
  <c r="D407" i="3" s="1"/>
  <c r="E407" i="3" s="1"/>
  <c r="F407" i="3" s="1"/>
  <c r="B406" i="5"/>
  <c r="I392" i="5"/>
  <c r="C408" i="3" l="1"/>
  <c r="D408" i="3" s="1"/>
  <c r="E408" i="3" s="1"/>
  <c r="F408" i="3" s="1"/>
  <c r="B407" i="5"/>
  <c r="G394" i="5"/>
  <c r="H393" i="5"/>
  <c r="E395" i="5"/>
  <c r="F394" i="5"/>
  <c r="I394" i="5"/>
  <c r="C406" i="5"/>
  <c r="D406" i="5"/>
  <c r="G395" i="5" l="1"/>
  <c r="H394" i="5"/>
  <c r="F395" i="5"/>
  <c r="E396" i="5"/>
  <c r="I395" i="5" s="1"/>
  <c r="C407" i="5"/>
  <c r="D407" i="5"/>
  <c r="C409" i="3"/>
  <c r="D409" i="3" s="1"/>
  <c r="E409" i="3" s="1"/>
  <c r="F409" i="3" s="1"/>
  <c r="B408" i="5"/>
  <c r="C410" i="3" l="1"/>
  <c r="D410" i="3" s="1"/>
  <c r="E410" i="3" s="1"/>
  <c r="F410" i="3" s="1"/>
  <c r="B409" i="5"/>
  <c r="G396" i="5"/>
  <c r="E397" i="5" s="1"/>
  <c r="I396" i="5" s="1"/>
  <c r="H395" i="5"/>
  <c r="F396" i="5"/>
  <c r="C408" i="5"/>
  <c r="D408" i="5"/>
  <c r="G397" i="5" l="1"/>
  <c r="F397" i="5"/>
  <c r="H396" i="5"/>
  <c r="E398" i="5"/>
  <c r="I397" i="5" s="1"/>
  <c r="C409" i="5"/>
  <c r="D409" i="5"/>
  <c r="C411" i="3"/>
  <c r="D411" i="3" s="1"/>
  <c r="E411" i="3" s="1"/>
  <c r="F411" i="3" s="1"/>
  <c r="B410" i="5"/>
  <c r="C412" i="3" l="1"/>
  <c r="D412" i="3" s="1"/>
  <c r="E412" i="3" s="1"/>
  <c r="F412" i="3" s="1"/>
  <c r="B411" i="5"/>
  <c r="G398" i="5"/>
  <c r="E399" i="5" s="1"/>
  <c r="I398" i="5" s="1"/>
  <c r="H397" i="5"/>
  <c r="F398" i="5"/>
  <c r="C410" i="5"/>
  <c r="D410" i="5"/>
  <c r="G399" i="5" l="1"/>
  <c r="H398" i="5"/>
  <c r="E400" i="5"/>
  <c r="F399" i="5"/>
  <c r="C411" i="5"/>
  <c r="D411" i="5"/>
  <c r="C413" i="3"/>
  <c r="D413" i="3" s="1"/>
  <c r="E413" i="3" s="1"/>
  <c r="F413" i="3" s="1"/>
  <c r="B412" i="5"/>
  <c r="C412" i="5" l="1"/>
  <c r="D412" i="5"/>
  <c r="C414" i="3"/>
  <c r="D414" i="3" s="1"/>
  <c r="E414" i="3" s="1"/>
  <c r="F414" i="3" s="1"/>
  <c r="B413" i="5"/>
  <c r="I399" i="5"/>
  <c r="G400" i="5"/>
  <c r="H399" i="5"/>
  <c r="E401" i="5"/>
  <c r="F400" i="5"/>
  <c r="C413" i="5" l="1"/>
  <c r="D413" i="5"/>
  <c r="C415" i="3"/>
  <c r="D415" i="3" s="1"/>
  <c r="E415" i="3" s="1"/>
  <c r="F415" i="3" s="1"/>
  <c r="B414" i="5"/>
  <c r="G401" i="5"/>
  <c r="H400" i="5"/>
  <c r="E402" i="5"/>
  <c r="F401" i="5"/>
  <c r="I400" i="5"/>
  <c r="C414" i="5" l="1"/>
  <c r="D414" i="5"/>
  <c r="C416" i="3"/>
  <c r="D416" i="3" s="1"/>
  <c r="E416" i="3" s="1"/>
  <c r="F416" i="3" s="1"/>
  <c r="B415" i="5"/>
  <c r="G402" i="5"/>
  <c r="H401" i="5"/>
  <c r="E403" i="5"/>
  <c r="F402" i="5"/>
  <c r="I401" i="5"/>
  <c r="C415" i="5" l="1"/>
  <c r="D415" i="5"/>
  <c r="C417" i="3"/>
  <c r="D417" i="3" s="1"/>
  <c r="E417" i="3" s="1"/>
  <c r="F417" i="3" s="1"/>
  <c r="B416" i="5"/>
  <c r="G403" i="5"/>
  <c r="H402" i="5"/>
  <c r="E404" i="5"/>
  <c r="F403" i="5"/>
  <c r="I402" i="5"/>
  <c r="C416" i="5" l="1"/>
  <c r="D416" i="5"/>
  <c r="C418" i="3"/>
  <c r="D418" i="3" s="1"/>
  <c r="E418" i="3" s="1"/>
  <c r="F418" i="3" s="1"/>
  <c r="B417" i="5"/>
  <c r="G404" i="5"/>
  <c r="H403" i="5"/>
  <c r="E405" i="5"/>
  <c r="F404" i="5"/>
  <c r="I403" i="5"/>
  <c r="G405" i="5" l="1"/>
  <c r="E406" i="5"/>
  <c r="H404" i="5"/>
  <c r="F405" i="5"/>
  <c r="C417" i="5"/>
  <c r="D417" i="5"/>
  <c r="C419" i="3"/>
  <c r="D419" i="3" s="1"/>
  <c r="E419" i="3" s="1"/>
  <c r="F419" i="3" s="1"/>
  <c r="B418" i="5"/>
  <c r="I404" i="5"/>
  <c r="C420" i="3" l="1"/>
  <c r="D420" i="3" s="1"/>
  <c r="E420" i="3" s="1"/>
  <c r="F420" i="3" s="1"/>
  <c r="B419" i="5"/>
  <c r="C418" i="5"/>
  <c r="D418" i="5"/>
  <c r="I405" i="5"/>
  <c r="G406" i="5"/>
  <c r="H405" i="5"/>
  <c r="E407" i="5"/>
  <c r="I406" i="5" s="1"/>
  <c r="F406" i="5"/>
  <c r="C419" i="5" l="1"/>
  <c r="D419" i="5"/>
  <c r="G407" i="5"/>
  <c r="H406" i="5"/>
  <c r="E408" i="5"/>
  <c r="F407" i="5"/>
  <c r="C421" i="3"/>
  <c r="D421" i="3" s="1"/>
  <c r="E421" i="3" s="1"/>
  <c r="F421" i="3" s="1"/>
  <c r="B420" i="5"/>
  <c r="C420" i="5" l="1"/>
  <c r="D420" i="5"/>
  <c r="I407" i="5"/>
  <c r="G408" i="5"/>
  <c r="E409" i="5" s="1"/>
  <c r="H407" i="5"/>
  <c r="F408" i="5"/>
  <c r="C422" i="3"/>
  <c r="D422" i="3" s="1"/>
  <c r="E422" i="3" s="1"/>
  <c r="F422" i="3" s="1"/>
  <c r="B421" i="5"/>
  <c r="G409" i="5" l="1"/>
  <c r="H408" i="5"/>
  <c r="E410" i="5"/>
  <c r="I409" i="5" s="1"/>
  <c r="F409" i="5"/>
  <c r="I408" i="5"/>
  <c r="C421" i="5"/>
  <c r="D421" i="5"/>
  <c r="C423" i="3"/>
  <c r="D423" i="3" s="1"/>
  <c r="E423" i="3" s="1"/>
  <c r="F423" i="3" s="1"/>
  <c r="B422" i="5"/>
  <c r="G410" i="5" l="1"/>
  <c r="H409" i="5"/>
  <c r="E411" i="5"/>
  <c r="F410" i="5"/>
  <c r="I410" i="5"/>
  <c r="C422" i="5"/>
  <c r="D422" i="5"/>
  <c r="C424" i="3"/>
  <c r="D424" i="3" s="1"/>
  <c r="E424" i="3" s="1"/>
  <c r="F424" i="3" s="1"/>
  <c r="B423" i="5"/>
  <c r="C425" i="3" l="1"/>
  <c r="D425" i="3" s="1"/>
  <c r="E425" i="3" s="1"/>
  <c r="F425" i="3" s="1"/>
  <c r="B424" i="5"/>
  <c r="G411" i="5"/>
  <c r="H410" i="5"/>
  <c r="F411" i="5"/>
  <c r="E412" i="5"/>
  <c r="I411" i="5" s="1"/>
  <c r="C423" i="5"/>
  <c r="D423" i="5"/>
  <c r="G412" i="5" l="1"/>
  <c r="H411" i="5"/>
  <c r="E413" i="5"/>
  <c r="F412" i="5"/>
  <c r="I412" i="5"/>
  <c r="C424" i="5"/>
  <c r="D424" i="5"/>
  <c r="C426" i="3"/>
  <c r="D426" i="3" s="1"/>
  <c r="E426" i="3" s="1"/>
  <c r="F426" i="3" s="1"/>
  <c r="B425" i="5"/>
  <c r="C427" i="3" l="1"/>
  <c r="D427" i="3" s="1"/>
  <c r="E427" i="3" s="1"/>
  <c r="F427" i="3" s="1"/>
  <c r="B426" i="5"/>
  <c r="G413" i="5"/>
  <c r="E414" i="5" s="1"/>
  <c r="I413" i="5" s="1"/>
  <c r="H412" i="5"/>
  <c r="F413" i="5"/>
  <c r="C425" i="5"/>
  <c r="D425" i="5"/>
  <c r="G414" i="5" l="1"/>
  <c r="H413" i="5"/>
  <c r="F414" i="5"/>
  <c r="E415" i="5"/>
  <c r="I414" i="5" s="1"/>
  <c r="C426" i="5"/>
  <c r="D426" i="5"/>
  <c r="C428" i="3"/>
  <c r="D428" i="3" s="1"/>
  <c r="E428" i="3" s="1"/>
  <c r="F428" i="3" s="1"/>
  <c r="B427" i="5"/>
  <c r="C429" i="3" l="1"/>
  <c r="D429" i="3" s="1"/>
  <c r="E429" i="3" s="1"/>
  <c r="F429" i="3" s="1"/>
  <c r="B428" i="5"/>
  <c r="G415" i="5"/>
  <c r="E416" i="5" s="1"/>
  <c r="I415" i="5" s="1"/>
  <c r="H414" i="5"/>
  <c r="F415" i="5"/>
  <c r="C427" i="5"/>
  <c r="D427" i="5"/>
  <c r="G416" i="5" l="1"/>
  <c r="E417" i="5" s="1"/>
  <c r="H415" i="5"/>
  <c r="F416" i="5"/>
  <c r="C428" i="5"/>
  <c r="D428" i="5"/>
  <c r="C430" i="3"/>
  <c r="D430" i="3" s="1"/>
  <c r="E430" i="3" s="1"/>
  <c r="F430" i="3" s="1"/>
  <c r="B429" i="5"/>
  <c r="G417" i="5" l="1"/>
  <c r="H416" i="5"/>
  <c r="E418" i="5"/>
  <c r="F417" i="5"/>
  <c r="I417" i="5"/>
  <c r="I416" i="5"/>
  <c r="C431" i="3"/>
  <c r="D431" i="3" s="1"/>
  <c r="E431" i="3" s="1"/>
  <c r="F431" i="3" s="1"/>
  <c r="B430" i="5"/>
  <c r="C429" i="5"/>
  <c r="D429" i="5"/>
  <c r="G418" i="5" l="1"/>
  <c r="H417" i="5"/>
  <c r="E419" i="5"/>
  <c r="I418" i="5" s="1"/>
  <c r="F418" i="5"/>
  <c r="C430" i="5"/>
  <c r="D430" i="5"/>
  <c r="C432" i="3"/>
  <c r="D432" i="3" s="1"/>
  <c r="E432" i="3" s="1"/>
  <c r="F432" i="3" s="1"/>
  <c r="B431" i="5"/>
  <c r="C433" i="3" l="1"/>
  <c r="D433" i="3" s="1"/>
  <c r="E433" i="3" s="1"/>
  <c r="F433" i="3" s="1"/>
  <c r="B432" i="5"/>
  <c r="G419" i="5"/>
  <c r="H418" i="5"/>
  <c r="F419" i="5"/>
  <c r="E420" i="5"/>
  <c r="C431" i="5"/>
  <c r="D431" i="5"/>
  <c r="G420" i="5" l="1"/>
  <c r="F420" i="5"/>
  <c r="H419" i="5"/>
  <c r="E421" i="5"/>
  <c r="I419" i="5"/>
  <c r="C432" i="5"/>
  <c r="D432" i="5"/>
  <c r="C434" i="3"/>
  <c r="D434" i="3" s="1"/>
  <c r="E434" i="3" s="1"/>
  <c r="F434" i="3" s="1"/>
  <c r="B433" i="5"/>
  <c r="G421" i="5" l="1"/>
  <c r="H420" i="5"/>
  <c r="E422" i="5"/>
  <c r="F421" i="5"/>
  <c r="I420" i="5"/>
  <c r="C433" i="5"/>
  <c r="D433" i="5"/>
  <c r="C435" i="3"/>
  <c r="D435" i="3" s="1"/>
  <c r="E435" i="3" s="1"/>
  <c r="F435" i="3" s="1"/>
  <c r="B434" i="5"/>
  <c r="I421" i="5" l="1"/>
  <c r="G422" i="5"/>
  <c r="H421" i="5"/>
  <c r="E423" i="5"/>
  <c r="I422" i="5" s="1"/>
  <c r="F422" i="5"/>
  <c r="C436" i="3"/>
  <c r="D436" i="3" s="1"/>
  <c r="E436" i="3" s="1"/>
  <c r="F436" i="3" s="1"/>
  <c r="B435" i="5"/>
  <c r="C434" i="5"/>
  <c r="D434" i="5"/>
  <c r="C437" i="3" l="1"/>
  <c r="D437" i="3" s="1"/>
  <c r="E437" i="3" s="1"/>
  <c r="F437" i="3" s="1"/>
  <c r="B436" i="5"/>
  <c r="G423" i="5"/>
  <c r="E424" i="5"/>
  <c r="H422" i="5"/>
  <c r="F423" i="5"/>
  <c r="C435" i="5"/>
  <c r="D435" i="5"/>
  <c r="G424" i="5" l="1"/>
  <c r="E425" i="5"/>
  <c r="H423" i="5"/>
  <c r="F424" i="5"/>
  <c r="I424" i="5"/>
  <c r="I423" i="5"/>
  <c r="C436" i="5"/>
  <c r="D436" i="5"/>
  <c r="C438" i="3"/>
  <c r="D438" i="3" s="1"/>
  <c r="E438" i="3" s="1"/>
  <c r="F438" i="3" s="1"/>
  <c r="B437" i="5"/>
  <c r="C437" i="5" l="1"/>
  <c r="D437" i="5"/>
  <c r="G425" i="5"/>
  <c r="E426" i="5"/>
  <c r="I425" i="5" s="1"/>
  <c r="H424" i="5"/>
  <c r="F425" i="5"/>
  <c r="C439" i="3"/>
  <c r="D439" i="3" s="1"/>
  <c r="E439" i="3" s="1"/>
  <c r="F439" i="3" s="1"/>
  <c r="B438" i="5"/>
  <c r="G426" i="5" l="1"/>
  <c r="H425" i="5"/>
  <c r="F426" i="5"/>
  <c r="E427" i="5"/>
  <c r="I426" i="5" s="1"/>
  <c r="C440" i="3"/>
  <c r="D440" i="3" s="1"/>
  <c r="E440" i="3" s="1"/>
  <c r="F440" i="3" s="1"/>
  <c r="B439" i="5"/>
  <c r="C438" i="5"/>
  <c r="D438" i="5"/>
  <c r="C441" i="3" l="1"/>
  <c r="D441" i="3" s="1"/>
  <c r="E441" i="3" s="1"/>
  <c r="F441" i="3" s="1"/>
  <c r="B440" i="5"/>
  <c r="C439" i="5"/>
  <c r="D439" i="5"/>
  <c r="G427" i="5"/>
  <c r="E428" i="5"/>
  <c r="H426" i="5"/>
  <c r="F427" i="5"/>
  <c r="I427" i="5"/>
  <c r="G428" i="5" l="1"/>
  <c r="H427" i="5"/>
  <c r="F428" i="5"/>
  <c r="E429" i="5"/>
  <c r="I428" i="5" s="1"/>
  <c r="C440" i="5"/>
  <c r="D440" i="5"/>
  <c r="C442" i="3"/>
  <c r="D442" i="3" s="1"/>
  <c r="E442" i="3" s="1"/>
  <c r="F442" i="3" s="1"/>
  <c r="B441" i="5"/>
  <c r="C443" i="3" l="1"/>
  <c r="D443" i="3" s="1"/>
  <c r="E443" i="3" s="1"/>
  <c r="F443" i="3" s="1"/>
  <c r="B442" i="5"/>
  <c r="G429" i="5"/>
  <c r="E430" i="5" s="1"/>
  <c r="I429" i="5" s="1"/>
  <c r="F429" i="5"/>
  <c r="H428" i="5"/>
  <c r="C441" i="5"/>
  <c r="D441" i="5"/>
  <c r="G430" i="5" l="1"/>
  <c r="H429" i="5"/>
  <c r="E431" i="5"/>
  <c r="I430" i="5" s="1"/>
  <c r="F430" i="5"/>
  <c r="C442" i="5"/>
  <c r="D442" i="5"/>
  <c r="C444" i="3"/>
  <c r="D444" i="3" s="1"/>
  <c r="E444" i="3" s="1"/>
  <c r="F444" i="3" s="1"/>
  <c r="B443" i="5"/>
  <c r="C445" i="3" l="1"/>
  <c r="D445" i="3" s="1"/>
  <c r="E445" i="3" s="1"/>
  <c r="F445" i="3" s="1"/>
  <c r="B444" i="5"/>
  <c r="G431" i="5"/>
  <c r="H430" i="5"/>
  <c r="E432" i="5"/>
  <c r="F431" i="5"/>
  <c r="C443" i="5"/>
  <c r="D443" i="5"/>
  <c r="I431" i="5" l="1"/>
  <c r="G432" i="5"/>
  <c r="H431" i="5"/>
  <c r="F432" i="5"/>
  <c r="E433" i="5"/>
  <c r="I432" i="5"/>
  <c r="C444" i="5"/>
  <c r="D444" i="5"/>
  <c r="C446" i="3"/>
  <c r="D446" i="3" s="1"/>
  <c r="E446" i="3" s="1"/>
  <c r="F446" i="3" s="1"/>
  <c r="B445" i="5"/>
  <c r="H432" i="5" l="1"/>
  <c r="G433" i="5"/>
  <c r="E434" i="5"/>
  <c r="I433" i="5" s="1"/>
  <c r="F433" i="5"/>
  <c r="C445" i="5"/>
  <c r="D445" i="5"/>
  <c r="C447" i="3"/>
  <c r="D447" i="3" s="1"/>
  <c r="E447" i="3" s="1"/>
  <c r="F447" i="3" s="1"/>
  <c r="B446" i="5"/>
  <c r="C448" i="3" l="1"/>
  <c r="D448" i="3" s="1"/>
  <c r="E448" i="3" s="1"/>
  <c r="F448" i="3" s="1"/>
  <c r="B447" i="5"/>
  <c r="H433" i="5"/>
  <c r="G434" i="5"/>
  <c r="E435" i="5" s="1"/>
  <c r="I434" i="5" s="1"/>
  <c r="F434" i="5"/>
  <c r="C446" i="5"/>
  <c r="D446" i="5"/>
  <c r="G435" i="5" l="1"/>
  <c r="E436" i="5"/>
  <c r="I435" i="5" s="1"/>
  <c r="H434" i="5"/>
  <c r="F435" i="5"/>
  <c r="C447" i="5"/>
  <c r="D447" i="5"/>
  <c r="C449" i="3"/>
  <c r="D449" i="3" s="1"/>
  <c r="E449" i="3" s="1"/>
  <c r="F449" i="3" s="1"/>
  <c r="B448" i="5"/>
  <c r="C450" i="3" l="1"/>
  <c r="D450" i="3" s="1"/>
  <c r="E450" i="3" s="1"/>
  <c r="F450" i="3" s="1"/>
  <c r="B449" i="5"/>
  <c r="G436" i="5"/>
  <c r="F436" i="5"/>
  <c r="H435" i="5"/>
  <c r="E437" i="5"/>
  <c r="I436" i="5" s="1"/>
  <c r="C448" i="5"/>
  <c r="D448" i="5"/>
  <c r="G437" i="5" l="1"/>
  <c r="H436" i="5"/>
  <c r="F437" i="5"/>
  <c r="E438" i="5"/>
  <c r="I437" i="5" s="1"/>
  <c r="C449" i="5"/>
  <c r="D449" i="5"/>
  <c r="C451" i="3"/>
  <c r="D451" i="3" s="1"/>
  <c r="E451" i="3" s="1"/>
  <c r="F451" i="3" s="1"/>
  <c r="B450" i="5"/>
  <c r="C452" i="3" l="1"/>
  <c r="D452" i="3" s="1"/>
  <c r="E452" i="3" s="1"/>
  <c r="F452" i="3" s="1"/>
  <c r="B451" i="5"/>
  <c r="G438" i="5"/>
  <c r="E439" i="5" s="1"/>
  <c r="I438" i="5" s="1"/>
  <c r="H437" i="5"/>
  <c r="F438" i="5"/>
  <c r="C450" i="5"/>
  <c r="D450" i="5"/>
  <c r="G439" i="5" l="1"/>
  <c r="H438" i="5"/>
  <c r="E440" i="5"/>
  <c r="F439" i="5"/>
  <c r="I439" i="5"/>
  <c r="C451" i="5"/>
  <c r="D451" i="5"/>
  <c r="C453" i="3"/>
  <c r="D453" i="3" s="1"/>
  <c r="E453" i="3" s="1"/>
  <c r="F453" i="3" s="1"/>
  <c r="B452" i="5"/>
  <c r="C454" i="3" l="1"/>
  <c r="D454" i="3" s="1"/>
  <c r="E454" i="3" s="1"/>
  <c r="F454" i="3" s="1"/>
  <c r="B453" i="5"/>
  <c r="G440" i="5"/>
  <c r="E441" i="5" s="1"/>
  <c r="I440" i="5" s="1"/>
  <c r="H439" i="5"/>
  <c r="F440" i="5"/>
  <c r="C452" i="5"/>
  <c r="D452" i="5"/>
  <c r="G441" i="5" l="1"/>
  <c r="H440" i="5"/>
  <c r="F441" i="5"/>
  <c r="E442" i="5"/>
  <c r="I441" i="5" s="1"/>
  <c r="C453" i="5"/>
  <c r="D453" i="5"/>
  <c r="C455" i="3"/>
  <c r="D455" i="3" s="1"/>
  <c r="E455" i="3" s="1"/>
  <c r="F455" i="3" s="1"/>
  <c r="B454" i="5"/>
  <c r="C456" i="3" l="1"/>
  <c r="D456" i="3" s="1"/>
  <c r="E456" i="3" s="1"/>
  <c r="F456" i="3" s="1"/>
  <c r="B455" i="5"/>
  <c r="G442" i="5"/>
  <c r="H441" i="5"/>
  <c r="E443" i="5"/>
  <c r="F442" i="5"/>
  <c r="I442" i="5"/>
  <c r="C454" i="5"/>
  <c r="D454" i="5"/>
  <c r="G443" i="5" l="1"/>
  <c r="H442" i="5"/>
  <c r="F443" i="5"/>
  <c r="E444" i="5"/>
  <c r="I443" i="5"/>
  <c r="C455" i="5"/>
  <c r="D455" i="5"/>
  <c r="C457" i="3"/>
  <c r="D457" i="3" s="1"/>
  <c r="E457" i="3" s="1"/>
  <c r="F457" i="3" s="1"/>
  <c r="B456" i="5"/>
  <c r="C458" i="3" l="1"/>
  <c r="D458" i="3" s="1"/>
  <c r="E458" i="3" s="1"/>
  <c r="F458" i="3" s="1"/>
  <c r="B457" i="5"/>
  <c r="G444" i="5"/>
  <c r="H443" i="5"/>
  <c r="E445" i="5"/>
  <c r="F444" i="5"/>
  <c r="I444" i="5"/>
  <c r="C456" i="5"/>
  <c r="D456" i="5"/>
  <c r="G445" i="5" l="1"/>
  <c r="H444" i="5"/>
  <c r="E446" i="5"/>
  <c r="F445" i="5"/>
  <c r="I445" i="5"/>
  <c r="C457" i="5"/>
  <c r="D457" i="5"/>
  <c r="C459" i="3"/>
  <c r="D459" i="3" s="1"/>
  <c r="E459" i="3" s="1"/>
  <c r="F459" i="3" s="1"/>
  <c r="B458" i="5"/>
  <c r="C460" i="3" l="1"/>
  <c r="D460" i="3" s="1"/>
  <c r="E460" i="3" s="1"/>
  <c r="F460" i="3" s="1"/>
  <c r="B459" i="5"/>
  <c r="G446" i="5"/>
  <c r="H445" i="5"/>
  <c r="E447" i="5"/>
  <c r="F446" i="5"/>
  <c r="C458" i="5"/>
  <c r="D458" i="5"/>
  <c r="G447" i="5" l="1"/>
  <c r="H446" i="5"/>
  <c r="F447" i="5"/>
  <c r="E448" i="5"/>
  <c r="I446" i="5"/>
  <c r="C459" i="5"/>
  <c r="D459" i="5"/>
  <c r="C461" i="3"/>
  <c r="D461" i="3" s="1"/>
  <c r="E461" i="3" s="1"/>
  <c r="F461" i="3" s="1"/>
  <c r="B460" i="5"/>
  <c r="C462" i="3" l="1"/>
  <c r="D462" i="3" s="1"/>
  <c r="E462" i="3" s="1"/>
  <c r="F462" i="3" s="1"/>
  <c r="B461" i="5"/>
  <c r="I447" i="5"/>
  <c r="G448" i="5"/>
  <c r="E449" i="5"/>
  <c r="H447" i="5"/>
  <c r="F448" i="5"/>
  <c r="C460" i="5"/>
  <c r="D460" i="5"/>
  <c r="G449" i="5" l="1"/>
  <c r="H448" i="5"/>
  <c r="E450" i="5"/>
  <c r="F449" i="5"/>
  <c r="I449" i="5"/>
  <c r="I448" i="5"/>
  <c r="C461" i="5"/>
  <c r="D461" i="5"/>
  <c r="C463" i="3"/>
  <c r="D463" i="3" s="1"/>
  <c r="E463" i="3" s="1"/>
  <c r="F463" i="3" s="1"/>
  <c r="B462" i="5"/>
  <c r="G450" i="5" l="1"/>
  <c r="F450" i="5"/>
  <c r="H449" i="5"/>
  <c r="E451" i="5"/>
  <c r="I450" i="5" s="1"/>
  <c r="C462" i="5"/>
  <c r="D462" i="5"/>
  <c r="C464" i="3"/>
  <c r="D464" i="3" s="1"/>
  <c r="E464" i="3" s="1"/>
  <c r="F464" i="3" s="1"/>
  <c r="B463" i="5"/>
  <c r="C465" i="3" l="1"/>
  <c r="D465" i="3" s="1"/>
  <c r="E465" i="3" s="1"/>
  <c r="F465" i="3" s="1"/>
  <c r="B464" i="5"/>
  <c r="G451" i="5"/>
  <c r="H450" i="5"/>
  <c r="E452" i="5"/>
  <c r="F451" i="5"/>
  <c r="I451" i="5"/>
  <c r="C463" i="5"/>
  <c r="D463" i="5"/>
  <c r="G452" i="5" l="1"/>
  <c r="H451" i="5"/>
  <c r="E453" i="5"/>
  <c r="F452" i="5"/>
  <c r="I452" i="5"/>
  <c r="C464" i="5"/>
  <c r="D464" i="5"/>
  <c r="C466" i="3"/>
  <c r="D466" i="3" s="1"/>
  <c r="E466" i="3" s="1"/>
  <c r="F466" i="3" s="1"/>
  <c r="B465" i="5"/>
  <c r="C467" i="3" l="1"/>
  <c r="D467" i="3" s="1"/>
  <c r="E467" i="3" s="1"/>
  <c r="F467" i="3" s="1"/>
  <c r="B466" i="5"/>
  <c r="G453" i="5"/>
  <c r="H452" i="5"/>
  <c r="E454" i="5"/>
  <c r="I453" i="5" s="1"/>
  <c r="F453" i="5"/>
  <c r="C465" i="5"/>
  <c r="D465" i="5"/>
  <c r="G454" i="5" l="1"/>
  <c r="E455" i="5"/>
  <c r="H453" i="5"/>
  <c r="F454" i="5"/>
  <c r="I454" i="5"/>
  <c r="C466" i="5"/>
  <c r="D466" i="5"/>
  <c r="C468" i="3"/>
  <c r="D468" i="3" s="1"/>
  <c r="E468" i="3" s="1"/>
  <c r="F468" i="3" s="1"/>
  <c r="B467" i="5"/>
  <c r="C469" i="3" l="1"/>
  <c r="D469" i="3" s="1"/>
  <c r="E469" i="3" s="1"/>
  <c r="F469" i="3" s="1"/>
  <c r="B468" i="5"/>
  <c r="G455" i="5"/>
  <c r="H454" i="5"/>
  <c r="F455" i="5"/>
  <c r="E456" i="5"/>
  <c r="I455" i="5" s="1"/>
  <c r="C467" i="5"/>
  <c r="D467" i="5"/>
  <c r="G456" i="5" l="1"/>
  <c r="E457" i="5"/>
  <c r="I456" i="5" s="1"/>
  <c r="H455" i="5"/>
  <c r="F456" i="5"/>
  <c r="C468" i="5"/>
  <c r="D468" i="5"/>
  <c r="C470" i="3"/>
  <c r="D470" i="3" s="1"/>
  <c r="E470" i="3" s="1"/>
  <c r="F470" i="3" s="1"/>
  <c r="B469" i="5"/>
  <c r="G457" i="5" l="1"/>
  <c r="E458" i="5"/>
  <c r="I457" i="5" s="1"/>
  <c r="H456" i="5"/>
  <c r="F457" i="5"/>
  <c r="C471" i="3"/>
  <c r="D471" i="3" s="1"/>
  <c r="E471" i="3" s="1"/>
  <c r="F471" i="3" s="1"/>
  <c r="B470" i="5"/>
  <c r="C469" i="5"/>
  <c r="D469" i="5"/>
  <c r="C470" i="5" l="1"/>
  <c r="D470" i="5"/>
  <c r="C472" i="3"/>
  <c r="D472" i="3" s="1"/>
  <c r="E472" i="3" s="1"/>
  <c r="F472" i="3" s="1"/>
  <c r="B471" i="5"/>
  <c r="G458" i="5"/>
  <c r="E459" i="5" s="1"/>
  <c r="F458" i="5"/>
  <c r="H457" i="5"/>
  <c r="I458" i="5" l="1"/>
  <c r="G459" i="5"/>
  <c r="H458" i="5"/>
  <c r="E460" i="5"/>
  <c r="I459" i="5" s="1"/>
  <c r="F459" i="5"/>
  <c r="C471" i="5"/>
  <c r="D471" i="5"/>
  <c r="C473" i="3"/>
  <c r="D473" i="3" s="1"/>
  <c r="E473" i="3" s="1"/>
  <c r="F473" i="3" s="1"/>
  <c r="B472" i="5"/>
  <c r="G460" i="5" l="1"/>
  <c r="H459" i="5"/>
  <c r="E461" i="5"/>
  <c r="I460" i="5" s="1"/>
  <c r="F460" i="5"/>
  <c r="C472" i="5"/>
  <c r="D472" i="5"/>
  <c r="C474" i="3"/>
  <c r="D474" i="3" s="1"/>
  <c r="E474" i="3" s="1"/>
  <c r="F474" i="3" s="1"/>
  <c r="B473" i="5"/>
  <c r="C475" i="3" l="1"/>
  <c r="D475" i="3" s="1"/>
  <c r="E475" i="3" s="1"/>
  <c r="F475" i="3" s="1"/>
  <c r="B474" i="5"/>
  <c r="G461" i="5"/>
  <c r="H460" i="5"/>
  <c r="E462" i="5"/>
  <c r="F461" i="5"/>
  <c r="I461" i="5"/>
  <c r="C473" i="5"/>
  <c r="D473" i="5"/>
  <c r="G462" i="5" l="1"/>
  <c r="H461" i="5"/>
  <c r="E463" i="5"/>
  <c r="I462" i="5" s="1"/>
  <c r="F462" i="5"/>
  <c r="C474" i="5"/>
  <c r="D474" i="5"/>
  <c r="C476" i="3"/>
  <c r="D476" i="3" s="1"/>
  <c r="E476" i="3" s="1"/>
  <c r="F476" i="3" s="1"/>
  <c r="B475" i="5"/>
  <c r="C477" i="3" l="1"/>
  <c r="D477" i="3" s="1"/>
  <c r="E477" i="3" s="1"/>
  <c r="F477" i="3" s="1"/>
  <c r="B476" i="5"/>
  <c r="G463" i="5"/>
  <c r="E464" i="5" s="1"/>
  <c r="I463" i="5" s="1"/>
  <c r="H462" i="5"/>
  <c r="F463" i="5"/>
  <c r="C475" i="5"/>
  <c r="D475" i="5"/>
  <c r="G464" i="5" l="1"/>
  <c r="H463" i="5"/>
  <c r="E465" i="5"/>
  <c r="I464" i="5" s="1"/>
  <c r="F464" i="5"/>
  <c r="C476" i="5"/>
  <c r="D476" i="5"/>
  <c r="C478" i="3"/>
  <c r="D478" i="3" s="1"/>
  <c r="E478" i="3" s="1"/>
  <c r="F478" i="3" s="1"/>
  <c r="B477" i="5"/>
  <c r="C479" i="3" l="1"/>
  <c r="D479" i="3" s="1"/>
  <c r="E479" i="3" s="1"/>
  <c r="F479" i="3" s="1"/>
  <c r="B478" i="5"/>
  <c r="G465" i="5"/>
  <c r="E466" i="5"/>
  <c r="H464" i="5"/>
  <c r="F465" i="5"/>
  <c r="I465" i="5"/>
  <c r="C477" i="5"/>
  <c r="D477" i="5"/>
  <c r="G466" i="5" l="1"/>
  <c r="F466" i="5"/>
  <c r="H465" i="5"/>
  <c r="E467" i="5"/>
  <c r="I466" i="5" s="1"/>
  <c r="C478" i="5"/>
  <c r="D478" i="5"/>
  <c r="C480" i="3"/>
  <c r="D480" i="3" s="1"/>
  <c r="E480" i="3" s="1"/>
  <c r="F480" i="3" s="1"/>
  <c r="B479" i="5"/>
  <c r="C481" i="3" l="1"/>
  <c r="D481" i="3" s="1"/>
  <c r="E481" i="3" s="1"/>
  <c r="F481" i="3" s="1"/>
  <c r="B480" i="5"/>
  <c r="G467" i="5"/>
  <c r="E468" i="5"/>
  <c r="I467" i="5" s="1"/>
  <c r="F467" i="5"/>
  <c r="H466" i="5"/>
  <c r="C479" i="5"/>
  <c r="D479" i="5"/>
  <c r="G468" i="5" l="1"/>
  <c r="F468" i="5"/>
  <c r="H467" i="5"/>
  <c r="E469" i="5"/>
  <c r="I468" i="5" s="1"/>
  <c r="C480" i="5"/>
  <c r="D480" i="5"/>
  <c r="C482" i="3"/>
  <c r="D482" i="3" s="1"/>
  <c r="E482" i="3" s="1"/>
  <c r="F482" i="3" s="1"/>
  <c r="B481" i="5"/>
  <c r="C483" i="3" l="1"/>
  <c r="D483" i="3" s="1"/>
  <c r="E483" i="3" s="1"/>
  <c r="F483" i="3" s="1"/>
  <c r="B482" i="5"/>
  <c r="G469" i="5"/>
  <c r="H468" i="5"/>
  <c r="E470" i="5"/>
  <c r="I469" i="5" s="1"/>
  <c r="F469" i="5"/>
  <c r="C481" i="5"/>
  <c r="D481" i="5"/>
  <c r="G470" i="5" l="1"/>
  <c r="H469" i="5"/>
  <c r="E471" i="5"/>
  <c r="F470" i="5"/>
  <c r="I470" i="5"/>
  <c r="C482" i="5"/>
  <c r="D482" i="5"/>
  <c r="C484" i="3"/>
  <c r="D484" i="3" s="1"/>
  <c r="E484" i="3" s="1"/>
  <c r="F484" i="3" s="1"/>
  <c r="B483" i="5"/>
  <c r="C485" i="3" l="1"/>
  <c r="D485" i="3" s="1"/>
  <c r="E485" i="3" s="1"/>
  <c r="F485" i="3" s="1"/>
  <c r="B484" i="5"/>
  <c r="G471" i="5"/>
  <c r="E472" i="5" s="1"/>
  <c r="I471" i="5" s="1"/>
  <c r="H470" i="5"/>
  <c r="F471" i="5"/>
  <c r="C483" i="5"/>
  <c r="D483" i="5"/>
  <c r="G472" i="5" l="1"/>
  <c r="H471" i="5"/>
  <c r="E473" i="5"/>
  <c r="I472" i="5" s="1"/>
  <c r="F472" i="5"/>
  <c r="C484" i="5"/>
  <c r="D484" i="5"/>
  <c r="C486" i="3"/>
  <c r="D486" i="3" s="1"/>
  <c r="E486" i="3" s="1"/>
  <c r="F486" i="3" s="1"/>
  <c r="B485" i="5"/>
  <c r="C487" i="3" l="1"/>
  <c r="D487" i="3" s="1"/>
  <c r="E487" i="3" s="1"/>
  <c r="F487" i="3" s="1"/>
  <c r="B486" i="5"/>
  <c r="G473" i="5"/>
  <c r="E474" i="5"/>
  <c r="F473" i="5"/>
  <c r="H472" i="5"/>
  <c r="I473" i="5"/>
  <c r="C485" i="5"/>
  <c r="D485" i="5"/>
  <c r="G474" i="5" l="1"/>
  <c r="H473" i="5"/>
  <c r="F474" i="5"/>
  <c r="E475" i="5"/>
  <c r="C486" i="5"/>
  <c r="D486" i="5"/>
  <c r="C488" i="3"/>
  <c r="D488" i="3" s="1"/>
  <c r="E488" i="3" s="1"/>
  <c r="F488" i="3" s="1"/>
  <c r="B487" i="5"/>
  <c r="G475" i="5" l="1"/>
  <c r="E476" i="5"/>
  <c r="H474" i="5"/>
  <c r="F475" i="5"/>
  <c r="I475" i="5"/>
  <c r="C489" i="3"/>
  <c r="D489" i="3" s="1"/>
  <c r="E489" i="3" s="1"/>
  <c r="F489" i="3" s="1"/>
  <c r="B488" i="5"/>
  <c r="I474" i="5"/>
  <c r="C487" i="5"/>
  <c r="D487" i="5"/>
  <c r="C488" i="5" l="1"/>
  <c r="D488" i="5"/>
  <c r="G476" i="5"/>
  <c r="E477" i="5" s="1"/>
  <c r="I476" i="5" s="1"/>
  <c r="H475" i="5"/>
  <c r="F476" i="5"/>
  <c r="C490" i="3"/>
  <c r="D490" i="3" s="1"/>
  <c r="E490" i="3" s="1"/>
  <c r="F490" i="3" s="1"/>
  <c r="B489" i="5"/>
  <c r="C491" i="3" l="1"/>
  <c r="D491" i="3" s="1"/>
  <c r="E491" i="3" s="1"/>
  <c r="F491" i="3" s="1"/>
  <c r="B490" i="5"/>
  <c r="G477" i="5"/>
  <c r="H476" i="5"/>
  <c r="E478" i="5"/>
  <c r="F477" i="5"/>
  <c r="I477" i="5"/>
  <c r="C489" i="5"/>
  <c r="D489" i="5"/>
  <c r="G478" i="5" l="1"/>
  <c r="H477" i="5"/>
  <c r="E479" i="5"/>
  <c r="I478" i="5" s="1"/>
  <c r="F478" i="5"/>
  <c r="C490" i="5"/>
  <c r="D490" i="5"/>
  <c r="C492" i="3"/>
  <c r="D492" i="3" s="1"/>
  <c r="E492" i="3" s="1"/>
  <c r="F492" i="3" s="1"/>
  <c r="B491" i="5"/>
  <c r="C493" i="3" l="1"/>
  <c r="D493" i="3" s="1"/>
  <c r="E493" i="3" s="1"/>
  <c r="F493" i="3" s="1"/>
  <c r="B492" i="5"/>
  <c r="G479" i="5"/>
  <c r="H478" i="5"/>
  <c r="E480" i="5"/>
  <c r="F479" i="5"/>
  <c r="C491" i="5"/>
  <c r="D491" i="5"/>
  <c r="I479" i="5" l="1"/>
  <c r="G480" i="5"/>
  <c r="H479" i="5"/>
  <c r="E481" i="5"/>
  <c r="I480" i="5" s="1"/>
  <c r="F480" i="5"/>
  <c r="C492" i="5"/>
  <c r="D492" i="5"/>
  <c r="C494" i="3"/>
  <c r="D494" i="3" s="1"/>
  <c r="E494" i="3" s="1"/>
  <c r="F494" i="3" s="1"/>
  <c r="B493" i="5"/>
  <c r="G481" i="5" l="1"/>
  <c r="H480" i="5"/>
  <c r="E482" i="5"/>
  <c r="F481" i="5"/>
  <c r="I481" i="5"/>
  <c r="C493" i="5"/>
  <c r="D493" i="5"/>
  <c r="C495" i="3"/>
  <c r="D495" i="3" s="1"/>
  <c r="E495" i="3" s="1"/>
  <c r="F495" i="3" s="1"/>
  <c r="B494" i="5"/>
  <c r="C496" i="3" l="1"/>
  <c r="D496" i="3" s="1"/>
  <c r="E496" i="3" s="1"/>
  <c r="F496" i="3" s="1"/>
  <c r="B495" i="5"/>
  <c r="G482" i="5"/>
  <c r="E483" i="5" s="1"/>
  <c r="I482" i="5" s="1"/>
  <c r="H481" i="5"/>
  <c r="F482" i="5"/>
  <c r="C494" i="5"/>
  <c r="D494" i="5"/>
  <c r="G483" i="5" l="1"/>
  <c r="H482" i="5"/>
  <c r="E484" i="5"/>
  <c r="F483" i="5"/>
  <c r="I483" i="5"/>
  <c r="C495" i="5"/>
  <c r="D495" i="5"/>
  <c r="C497" i="3"/>
  <c r="D497" i="3" s="1"/>
  <c r="E497" i="3" s="1"/>
  <c r="F497" i="3" s="1"/>
  <c r="B496" i="5"/>
  <c r="C498" i="3" l="1"/>
  <c r="D498" i="3" s="1"/>
  <c r="E498" i="3" s="1"/>
  <c r="F498" i="3" s="1"/>
  <c r="B497" i="5"/>
  <c r="G484" i="5"/>
  <c r="H483" i="5"/>
  <c r="F484" i="5"/>
  <c r="E485" i="5"/>
  <c r="I484" i="5" s="1"/>
  <c r="C496" i="5"/>
  <c r="D496" i="5"/>
  <c r="G485" i="5" l="1"/>
  <c r="E486" i="5"/>
  <c r="H484" i="5"/>
  <c r="F485" i="5"/>
  <c r="I485" i="5"/>
  <c r="C497" i="5"/>
  <c r="D497" i="5"/>
  <c r="C499" i="3"/>
  <c r="D499" i="3" s="1"/>
  <c r="E499" i="3" s="1"/>
  <c r="F499" i="3" s="1"/>
  <c r="B498" i="5"/>
  <c r="H485" i="5" l="1"/>
  <c r="G486" i="5"/>
  <c r="E487" i="5"/>
  <c r="I486" i="5" s="1"/>
  <c r="F486" i="5"/>
  <c r="C500" i="3"/>
  <c r="D500" i="3" s="1"/>
  <c r="E500" i="3" s="1"/>
  <c r="F500" i="3" s="1"/>
  <c r="B499" i="5"/>
  <c r="C498" i="5"/>
  <c r="D498" i="5"/>
  <c r="C501" i="3" l="1"/>
  <c r="D501" i="3" s="1"/>
  <c r="E501" i="3" s="1"/>
  <c r="F501" i="3" s="1"/>
  <c r="B500" i="5"/>
  <c r="G487" i="5"/>
  <c r="H486" i="5"/>
  <c r="F487" i="5"/>
  <c r="E488" i="5"/>
  <c r="I487" i="5" s="1"/>
  <c r="C499" i="5"/>
  <c r="D499" i="5"/>
  <c r="G488" i="5" l="1"/>
  <c r="H487" i="5"/>
  <c r="E489" i="5"/>
  <c r="F488" i="5"/>
  <c r="I488" i="5"/>
  <c r="C500" i="5"/>
  <c r="D500" i="5"/>
  <c r="C502" i="3"/>
  <c r="D502" i="3" s="1"/>
  <c r="E502" i="3" s="1"/>
  <c r="F502" i="3" s="1"/>
  <c r="B502" i="5" s="1"/>
  <c r="B501" i="5"/>
  <c r="C502" i="5" l="1"/>
  <c r="D502" i="5"/>
  <c r="G489" i="5"/>
  <c r="H488" i="5"/>
  <c r="E490" i="5"/>
  <c r="F489" i="5"/>
  <c r="C501" i="5"/>
  <c r="D501" i="5"/>
  <c r="G490" i="5" l="1"/>
  <c r="E491" i="5"/>
  <c r="H489" i="5"/>
  <c r="F490" i="5"/>
  <c r="I489" i="5"/>
  <c r="I490" i="5" l="1"/>
  <c r="G491" i="5"/>
  <c r="H490" i="5"/>
  <c r="E492" i="5"/>
  <c r="I491" i="5" s="1"/>
  <c r="F491" i="5"/>
  <c r="G492" i="5" l="1"/>
  <c r="H491" i="5"/>
  <c r="E493" i="5"/>
  <c r="F492" i="5"/>
  <c r="G493" i="5" l="1"/>
  <c r="H492" i="5"/>
  <c r="E494" i="5"/>
  <c r="I493" i="5" s="1"/>
  <c r="F493" i="5"/>
  <c r="I492" i="5"/>
  <c r="G494" i="5" l="1"/>
  <c r="E495" i="5"/>
  <c r="H493" i="5"/>
  <c r="F494" i="5"/>
  <c r="I494" i="5"/>
  <c r="G495" i="5" l="1"/>
  <c r="H494" i="5"/>
  <c r="E496" i="5"/>
  <c r="F495" i="5"/>
  <c r="I495" i="5" l="1"/>
  <c r="G496" i="5"/>
  <c r="E497" i="5" s="1"/>
  <c r="H495" i="5"/>
  <c r="F496" i="5"/>
  <c r="G497" i="5" l="1"/>
  <c r="H496" i="5"/>
  <c r="E498" i="5"/>
  <c r="F497" i="5"/>
  <c r="I496" i="5"/>
  <c r="G498" i="5" l="1"/>
  <c r="H497" i="5"/>
  <c r="E499" i="5"/>
  <c r="F498" i="5"/>
  <c r="I497" i="5"/>
  <c r="G499" i="5" l="1"/>
  <c r="E500" i="5"/>
  <c r="H498" i="5"/>
  <c r="F499" i="5"/>
  <c r="I499" i="5"/>
  <c r="I498" i="5"/>
  <c r="G500" i="5" l="1"/>
  <c r="H499" i="5"/>
  <c r="E501" i="5"/>
  <c r="I500" i="5" s="1"/>
  <c r="F500" i="5"/>
  <c r="G501" i="5" l="1"/>
  <c r="H500" i="5"/>
  <c r="E502" i="5"/>
  <c r="I501" i="5" s="1"/>
  <c r="F501" i="5"/>
  <c r="G502" i="5" l="1"/>
  <c r="I502" i="5" s="1"/>
  <c r="H501" i="5"/>
  <c r="H502" i="5"/>
  <c r="F502" i="5"/>
</calcChain>
</file>

<file path=xl/sharedStrings.xml><?xml version="1.0" encoding="utf-8"?>
<sst xmlns="http://schemas.openxmlformats.org/spreadsheetml/2006/main" count="43" uniqueCount="38">
  <si>
    <t>Base data</t>
  </si>
  <si>
    <t>Number of impulses per rotation</t>
  </si>
  <si>
    <t>Noise Filter settings</t>
  </si>
  <si>
    <t>minimumTimeBetweenImpulses</t>
  </si>
  <si>
    <t>seconds</t>
  </si>
  <si>
    <t>maximumTimeBetweenImpulses</t>
  </si>
  <si>
    <t>maximumDownwardChange</t>
  </si>
  <si>
    <t>x 100%</t>
  </si>
  <si>
    <t>maximumUpwardChange</t>
  </si>
  <si>
    <t>Stroke Detection Settings</t>
  </si>
  <si>
    <t>Flank Length</t>
  </si>
  <si>
    <t>minimumRecoveryTime</t>
  </si>
  <si>
    <t>minimumDriveTime</t>
  </si>
  <si>
    <t>Current analysis</t>
  </si>
  <si>
    <t>First datapoint shown</t>
  </si>
  <si>
    <t>datapoints</t>
  </si>
  <si>
    <t>Total number of raw datapoints</t>
  </si>
  <si>
    <t>smoothing</t>
  </si>
  <si>
    <t>Datapoint No.</t>
  </si>
  <si>
    <t>Raw Impuls</t>
  </si>
  <si>
    <t>Hi-Pass/Low-Pass</t>
  </si>
  <si>
    <t>Prel. Running Average</t>
  </si>
  <si>
    <t>Max Acceleration/Deceleration</t>
  </si>
  <si>
    <t>Clean Value</t>
  </si>
  <si>
    <t>Datapoint</t>
  </si>
  <si>
    <t>Raw Datapoints</t>
  </si>
  <si>
    <t>Filtered Datapoints</t>
  </si>
  <si>
    <t>Datapoint No</t>
  </si>
  <si>
    <t>Filtered Datapoint</t>
  </si>
  <si>
    <t>IsAccelerating</t>
  </si>
  <si>
    <t>IsDecelerating</t>
  </si>
  <si>
    <t>InDrivePhase</t>
  </si>
  <si>
    <t>Time In Drive Phase</t>
  </si>
  <si>
    <t>Time in Recovery Phase</t>
  </si>
  <si>
    <t>Stroke time</t>
  </si>
  <si>
    <t>Recovery time</t>
  </si>
  <si>
    <t>Stroke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</si>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</sst>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9966"/>
      <color rgb="FF95EA2E"/>
      <color rgb="FF03B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Noise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Visualisation'!$B$1</c:f>
              <c:strCache>
                <c:ptCount val="1"/>
                <c:pt idx="0">
                  <c:v>Raw Datapoints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'Dynamic Visualisation'!$A$2:$A$301</c:f>
              <c:numCache>
                <c:formatCode>General</c:formatCode>
                <c:ptCount val="3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</c:numCache>
            </c:numRef>
          </c:cat>
          <c:val>
            <c:numRef>
              <c:f>'Dynamic Visualisation'!$B$2:$B$301</c:f>
              <c:numCache>
                <c:formatCode>General</c:formatCode>
                <c:ptCount val="300"/>
                <c:pt idx="0">
                  <c:v>0.119784433</c:v>
                </c:pt>
                <c:pt idx="1">
                  <c:v>0.114578416</c:v>
                </c:pt>
                <c:pt idx="2">
                  <c:v>0.12121095</c:v>
                </c:pt>
                <c:pt idx="3">
                  <c:v>0.15357216200000001</c:v>
                </c:pt>
                <c:pt idx="4">
                  <c:v>0.18443393899999999</c:v>
                </c:pt>
                <c:pt idx="5">
                  <c:v>0.20285455699999999</c:v>
                </c:pt>
                <c:pt idx="6">
                  <c:v>0.23219564000000001</c:v>
                </c:pt>
                <c:pt idx="7">
                  <c:v>0.26057406500000002</c:v>
                </c:pt>
                <c:pt idx="8">
                  <c:v>0.30098989999999998</c:v>
                </c:pt>
                <c:pt idx="9">
                  <c:v>0.33339501399999999</c:v>
                </c:pt>
                <c:pt idx="10">
                  <c:v>0.37743684199999999</c:v>
                </c:pt>
                <c:pt idx="11">
                  <c:v>0.198644722</c:v>
                </c:pt>
                <c:pt idx="12">
                  <c:v>0.15379579299999999</c:v>
                </c:pt>
                <c:pt idx="13">
                  <c:v>0.13046228800000001</c:v>
                </c:pt>
                <c:pt idx="14">
                  <c:v>0.11504397700000001</c:v>
                </c:pt>
                <c:pt idx="15">
                  <c:v>0.107439246</c:v>
                </c:pt>
                <c:pt idx="16">
                  <c:v>0.108239303</c:v>
                </c:pt>
                <c:pt idx="17">
                  <c:v>0.113454798</c:v>
                </c:pt>
                <c:pt idx="18">
                  <c:v>0.145922619</c:v>
                </c:pt>
                <c:pt idx="19">
                  <c:v>0.16736642800000001</c:v>
                </c:pt>
                <c:pt idx="20">
                  <c:v>0.18724840300000001</c:v>
                </c:pt>
                <c:pt idx="21">
                  <c:v>0.21014195399999999</c:v>
                </c:pt>
                <c:pt idx="22">
                  <c:v>0.24247492400000001</c:v>
                </c:pt>
                <c:pt idx="23">
                  <c:v>0.26805812600000001</c:v>
                </c:pt>
                <c:pt idx="24">
                  <c:v>0.307969942</c:v>
                </c:pt>
                <c:pt idx="25">
                  <c:v>0.34332443200000001</c:v>
                </c:pt>
                <c:pt idx="26">
                  <c:v>0.228630208</c:v>
                </c:pt>
                <c:pt idx="27">
                  <c:v>0.156398127</c:v>
                </c:pt>
                <c:pt idx="28">
                  <c:v>0.13341426200000001</c:v>
                </c:pt>
                <c:pt idx="29">
                  <c:v>0.112986556</c:v>
                </c:pt>
                <c:pt idx="30">
                  <c:v>0.105764331</c:v>
                </c:pt>
                <c:pt idx="31">
                  <c:v>0.102080664</c:v>
                </c:pt>
                <c:pt idx="32">
                  <c:v>0.106950791</c:v>
                </c:pt>
                <c:pt idx="33">
                  <c:v>0.13034132400000001</c:v>
                </c:pt>
                <c:pt idx="34">
                  <c:v>0.15728192599999999</c:v>
                </c:pt>
                <c:pt idx="35">
                  <c:v>0.17193012399999999</c:v>
                </c:pt>
                <c:pt idx="36">
                  <c:v>0.198041087</c:v>
                </c:pt>
                <c:pt idx="37">
                  <c:v>0.224491475</c:v>
                </c:pt>
                <c:pt idx="38">
                  <c:v>0.25817152900000001</c:v>
                </c:pt>
                <c:pt idx="39">
                  <c:v>0.28777547799999997</c:v>
                </c:pt>
                <c:pt idx="40">
                  <c:v>0.32911484699999999</c:v>
                </c:pt>
                <c:pt idx="41">
                  <c:v>0.27490634200000003</c:v>
                </c:pt>
                <c:pt idx="42">
                  <c:v>0.15939249599999999</c:v>
                </c:pt>
                <c:pt idx="43">
                  <c:v>0.13756837799999999</c:v>
                </c:pt>
                <c:pt idx="44">
                  <c:v>0.125176652</c:v>
                </c:pt>
                <c:pt idx="45">
                  <c:v>0.109015167</c:v>
                </c:pt>
                <c:pt idx="46">
                  <c:v>0.10628280900000001</c:v>
                </c:pt>
                <c:pt idx="47">
                  <c:v>0.103924986</c:v>
                </c:pt>
                <c:pt idx="48">
                  <c:v>0.127300408</c:v>
                </c:pt>
                <c:pt idx="49">
                  <c:v>0.151420367</c:v>
                </c:pt>
                <c:pt idx="50">
                  <c:v>0.175726943</c:v>
                </c:pt>
                <c:pt idx="51">
                  <c:v>0.19666798099999999</c:v>
                </c:pt>
                <c:pt idx="52">
                  <c:v>0.229334285</c:v>
                </c:pt>
                <c:pt idx="53">
                  <c:v>0.25596638900000002</c:v>
                </c:pt>
                <c:pt idx="54">
                  <c:v>0.295231519</c:v>
                </c:pt>
                <c:pt idx="55">
                  <c:v>0.33004871600000002</c:v>
                </c:pt>
                <c:pt idx="56">
                  <c:v>0.35207298599999998</c:v>
                </c:pt>
                <c:pt idx="57">
                  <c:v>0.17939449900000001</c:v>
                </c:pt>
                <c:pt idx="58">
                  <c:v>0.142523281</c:v>
                </c:pt>
                <c:pt idx="59">
                  <c:v>0.12222844500000001</c:v>
                </c:pt>
                <c:pt idx="60">
                  <c:v>0.11057938</c:v>
                </c:pt>
                <c:pt idx="61">
                  <c:v>0.101011209</c:v>
                </c:pt>
                <c:pt idx="62">
                  <c:v>0.103973254</c:v>
                </c:pt>
                <c:pt idx="63">
                  <c:v>0.109900158</c:v>
                </c:pt>
                <c:pt idx="64">
                  <c:v>0.14347854299999999</c:v>
                </c:pt>
                <c:pt idx="65">
                  <c:v>0.165265675</c:v>
                </c:pt>
                <c:pt idx="66">
                  <c:v>0.186986298</c:v>
                </c:pt>
                <c:pt idx="67">
                  <c:v>0.210726254</c:v>
                </c:pt>
                <c:pt idx="68">
                  <c:v>0.24445235000000001</c:v>
                </c:pt>
                <c:pt idx="69">
                  <c:v>0.27526275</c:v>
                </c:pt>
                <c:pt idx="70">
                  <c:v>0.31807409199999997</c:v>
                </c:pt>
                <c:pt idx="71">
                  <c:v>0.356828231</c:v>
                </c:pt>
                <c:pt idx="72">
                  <c:v>0.32626610299999997</c:v>
                </c:pt>
                <c:pt idx="73">
                  <c:v>0.19693950800000001</c:v>
                </c:pt>
                <c:pt idx="74">
                  <c:v>0.182751056</c:v>
                </c:pt>
                <c:pt idx="75">
                  <c:v>0.17378585899999999</c:v>
                </c:pt>
                <c:pt idx="76">
                  <c:v>0.16169923999999999</c:v>
                </c:pt>
                <c:pt idx="77">
                  <c:v>0.15994334499999999</c:v>
                </c:pt>
                <c:pt idx="78">
                  <c:v>0.16595248300000001</c:v>
                </c:pt>
                <c:pt idx="79">
                  <c:v>0.19066113900000001</c:v>
                </c:pt>
                <c:pt idx="80">
                  <c:v>0.246381083</c:v>
                </c:pt>
                <c:pt idx="81">
                  <c:v>0.27937435999999999</c:v>
                </c:pt>
                <c:pt idx="82">
                  <c:v>0.32273309300000003</c:v>
                </c:pt>
                <c:pt idx="83">
                  <c:v>0.370087057</c:v>
                </c:pt>
                <c:pt idx="84">
                  <c:v>0.43889200499999997</c:v>
                </c:pt>
                <c:pt idx="85">
                  <c:v>0.43294186099999998</c:v>
                </c:pt>
                <c:pt idx="86">
                  <c:v>0.228312443</c:v>
                </c:pt>
                <c:pt idx="87">
                  <c:v>0.19824813999999999</c:v>
                </c:pt>
                <c:pt idx="88">
                  <c:v>0.183513591</c:v>
                </c:pt>
                <c:pt idx="89">
                  <c:v>0.162409638</c:v>
                </c:pt>
                <c:pt idx="90">
                  <c:v>0.150200208</c:v>
                </c:pt>
                <c:pt idx="91">
                  <c:v>0.14785431299999999</c:v>
                </c:pt>
                <c:pt idx="92">
                  <c:v>0.16384105099999999</c:v>
                </c:pt>
                <c:pt idx="93">
                  <c:v>0.21088600299999999</c:v>
                </c:pt>
                <c:pt idx="94">
                  <c:v>0.25135310700000002</c:v>
                </c:pt>
                <c:pt idx="95">
                  <c:v>0.27733358499999999</c:v>
                </c:pt>
                <c:pt idx="96">
                  <c:v>0.32199956699999999</c:v>
                </c:pt>
                <c:pt idx="97">
                  <c:v>0.366235333</c:v>
                </c:pt>
                <c:pt idx="98">
                  <c:v>0.43027628899999998</c:v>
                </c:pt>
                <c:pt idx="99">
                  <c:v>0.33257559399999997</c:v>
                </c:pt>
                <c:pt idx="100">
                  <c:v>0.22634865900000001</c:v>
                </c:pt>
                <c:pt idx="101">
                  <c:v>0.20505585400000001</c:v>
                </c:pt>
                <c:pt idx="102">
                  <c:v>0.18903469000000001</c:v>
                </c:pt>
                <c:pt idx="103">
                  <c:v>0.168473766</c:v>
                </c:pt>
                <c:pt idx="104">
                  <c:v>0.16685271700000001</c:v>
                </c:pt>
                <c:pt idx="105">
                  <c:v>0.169080173</c:v>
                </c:pt>
                <c:pt idx="106">
                  <c:v>0.198056912</c:v>
                </c:pt>
                <c:pt idx="107">
                  <c:v>0.25112136299999999</c:v>
                </c:pt>
                <c:pt idx="108">
                  <c:v>0.28775772199999999</c:v>
                </c:pt>
                <c:pt idx="109">
                  <c:v>0.32265360100000001</c:v>
                </c:pt>
                <c:pt idx="110">
                  <c:v>0.37326527500000001</c:v>
                </c:pt>
                <c:pt idx="111">
                  <c:v>0.43515794099999999</c:v>
                </c:pt>
                <c:pt idx="112">
                  <c:v>0.27488734100000001</c:v>
                </c:pt>
                <c:pt idx="113">
                  <c:v>0.19042405600000001</c:v>
                </c:pt>
                <c:pt idx="114">
                  <c:v>0.16678114099999999</c:v>
                </c:pt>
                <c:pt idx="115">
                  <c:v>0.144048803</c:v>
                </c:pt>
                <c:pt idx="116">
                  <c:v>0.132469168</c:v>
                </c:pt>
                <c:pt idx="117">
                  <c:v>0.12836581699999999</c:v>
                </c:pt>
                <c:pt idx="118">
                  <c:v>0.137191166</c:v>
                </c:pt>
                <c:pt idx="119">
                  <c:v>0.167299107</c:v>
                </c:pt>
                <c:pt idx="120">
                  <c:v>0.20471166499999999</c:v>
                </c:pt>
                <c:pt idx="121">
                  <c:v>0.22443232199999999</c:v>
                </c:pt>
                <c:pt idx="122">
                  <c:v>0.259924663</c:v>
                </c:pt>
                <c:pt idx="123">
                  <c:v>0.294096419</c:v>
                </c:pt>
                <c:pt idx="124">
                  <c:v>0.33162694300000001</c:v>
                </c:pt>
                <c:pt idx="125">
                  <c:v>0.33030709400000002</c:v>
                </c:pt>
                <c:pt idx="126">
                  <c:v>0.191689205</c:v>
                </c:pt>
                <c:pt idx="127">
                  <c:v>0.16287861100000001</c:v>
                </c:pt>
                <c:pt idx="128">
                  <c:v>0.14763844200000001</c:v>
                </c:pt>
                <c:pt idx="129">
                  <c:v>0.13150832100000001</c:v>
                </c:pt>
                <c:pt idx="130">
                  <c:v>0.125551629</c:v>
                </c:pt>
                <c:pt idx="131">
                  <c:v>0.12290864899999999</c:v>
                </c:pt>
                <c:pt idx="132">
                  <c:v>0.13502573300000001</c:v>
                </c:pt>
                <c:pt idx="133">
                  <c:v>0.169379263</c:v>
                </c:pt>
                <c:pt idx="134">
                  <c:v>0.20068376800000001</c:v>
                </c:pt>
                <c:pt idx="135">
                  <c:v>0.220686041</c:v>
                </c:pt>
                <c:pt idx="136">
                  <c:v>0.255075196</c:v>
                </c:pt>
                <c:pt idx="137">
                  <c:v>0.28687668500000002</c:v>
                </c:pt>
                <c:pt idx="138">
                  <c:v>0.327382059</c:v>
                </c:pt>
                <c:pt idx="139">
                  <c:v>0.32975727700000002</c:v>
                </c:pt>
                <c:pt idx="140">
                  <c:v>0.17114905599999999</c:v>
                </c:pt>
                <c:pt idx="141">
                  <c:v>0.13317577</c:v>
                </c:pt>
                <c:pt idx="142">
                  <c:v>0.122633276</c:v>
                </c:pt>
                <c:pt idx="143">
                  <c:v>0.112728911</c:v>
                </c:pt>
                <c:pt idx="144">
                  <c:v>0.107626493</c:v>
                </c:pt>
                <c:pt idx="145">
                  <c:v>0.10468971000000001</c:v>
                </c:pt>
                <c:pt idx="146">
                  <c:v>0.111408072</c:v>
                </c:pt>
                <c:pt idx="147">
                  <c:v>0.138235841</c:v>
                </c:pt>
                <c:pt idx="148">
                  <c:v>0.16515058899999999</c:v>
                </c:pt>
                <c:pt idx="149">
                  <c:v>0.18092409200000001</c:v>
                </c:pt>
                <c:pt idx="150">
                  <c:v>0.20920243699999999</c:v>
                </c:pt>
                <c:pt idx="151">
                  <c:v>0.23669828000000001</c:v>
                </c:pt>
                <c:pt idx="152">
                  <c:v>0.27257504500000002</c:v>
                </c:pt>
                <c:pt idx="153">
                  <c:v>0.30352079799999998</c:v>
                </c:pt>
                <c:pt idx="154">
                  <c:v>0.31106296</c:v>
                </c:pt>
                <c:pt idx="155">
                  <c:v>0.14927473599999999</c:v>
                </c:pt>
                <c:pt idx="156">
                  <c:v>0.121203265</c:v>
                </c:pt>
                <c:pt idx="157">
                  <c:v>0.108150814</c:v>
                </c:pt>
                <c:pt idx="158">
                  <c:v>0.103703973</c:v>
                </c:pt>
                <c:pt idx="159">
                  <c:v>0.10064656399999999</c:v>
                </c:pt>
                <c:pt idx="160">
                  <c:v>0.101327139</c:v>
                </c:pt>
                <c:pt idx="161">
                  <c:v>0.105165487</c:v>
                </c:pt>
                <c:pt idx="162">
                  <c:v>0.13092658300000001</c:v>
                </c:pt>
                <c:pt idx="163">
                  <c:v>0.15346584299999999</c:v>
                </c:pt>
                <c:pt idx="164">
                  <c:v>0.173666083</c:v>
                </c:pt>
                <c:pt idx="165">
                  <c:v>0.19456778399999999</c:v>
                </c:pt>
                <c:pt idx="166">
                  <c:v>0.22653833300000001</c:v>
                </c:pt>
                <c:pt idx="167">
                  <c:v>0.25381229599999999</c:v>
                </c:pt>
                <c:pt idx="168">
                  <c:v>0.29122484599999998</c:v>
                </c:pt>
                <c:pt idx="169">
                  <c:v>0.320466164</c:v>
                </c:pt>
                <c:pt idx="170">
                  <c:v>0.166850894</c:v>
                </c:pt>
                <c:pt idx="171">
                  <c:v>0.12111221599999999</c:v>
                </c:pt>
                <c:pt idx="172">
                  <c:v>0.10822815299999999</c:v>
                </c:pt>
                <c:pt idx="173">
                  <c:v>9.8632331000000004E-2</c:v>
                </c:pt>
                <c:pt idx="174">
                  <c:v>9.6638989999999994E-2</c:v>
                </c:pt>
                <c:pt idx="175">
                  <c:v>9.5213880000000001E-2</c:v>
                </c:pt>
                <c:pt idx="176">
                  <c:v>0.101624167</c:v>
                </c:pt>
                <c:pt idx="177">
                  <c:v>0.122042948</c:v>
                </c:pt>
                <c:pt idx="178">
                  <c:v>0.146274819</c:v>
                </c:pt>
                <c:pt idx="179">
                  <c:v>0.16194337</c:v>
                </c:pt>
                <c:pt idx="180">
                  <c:v>0.18641456300000001</c:v>
                </c:pt>
                <c:pt idx="181">
                  <c:v>0.21227305499999999</c:v>
                </c:pt>
                <c:pt idx="182">
                  <c:v>0.24552918000000001</c:v>
                </c:pt>
                <c:pt idx="183">
                  <c:v>0.27442440000000001</c:v>
                </c:pt>
                <c:pt idx="184">
                  <c:v>0.31651498500000003</c:v>
                </c:pt>
                <c:pt idx="185">
                  <c:v>0.211906227</c:v>
                </c:pt>
                <c:pt idx="186">
                  <c:v>0.12957005799999999</c:v>
                </c:pt>
                <c:pt idx="187">
                  <c:v>0.108033721</c:v>
                </c:pt>
                <c:pt idx="188">
                  <c:v>9.9488581000000006E-2</c:v>
                </c:pt>
                <c:pt idx="189">
                  <c:v>9.4474655000000005E-2</c:v>
                </c:pt>
                <c:pt idx="190">
                  <c:v>9.6371327000000007E-2</c:v>
                </c:pt>
                <c:pt idx="191">
                  <c:v>9.8704565999999994E-2</c:v>
                </c:pt>
                <c:pt idx="192">
                  <c:v>0.121572263</c:v>
                </c:pt>
                <c:pt idx="193">
                  <c:v>0.14321125700000001</c:v>
                </c:pt>
                <c:pt idx="194">
                  <c:v>0.16334357799999999</c:v>
                </c:pt>
                <c:pt idx="195">
                  <c:v>0.18286704300000001</c:v>
                </c:pt>
                <c:pt idx="196">
                  <c:v>0.21189163899999999</c:v>
                </c:pt>
                <c:pt idx="197">
                  <c:v>0.23874273300000001</c:v>
                </c:pt>
                <c:pt idx="198">
                  <c:v>0.27616352900000002</c:v>
                </c:pt>
                <c:pt idx="199">
                  <c:v>0.30914299299999998</c:v>
                </c:pt>
                <c:pt idx="200">
                  <c:v>0.25884555199999998</c:v>
                </c:pt>
                <c:pt idx="201">
                  <c:v>0.13941420700000001</c:v>
                </c:pt>
                <c:pt idx="202">
                  <c:v>0.116519872</c:v>
                </c:pt>
                <c:pt idx="203">
                  <c:v>0.102988522</c:v>
                </c:pt>
                <c:pt idx="204">
                  <c:v>9.9505702000000001E-2</c:v>
                </c:pt>
                <c:pt idx="205">
                  <c:v>9.8249662000000001E-2</c:v>
                </c:pt>
                <c:pt idx="206">
                  <c:v>0.101207296</c:v>
                </c:pt>
                <c:pt idx="207">
                  <c:v>0.113535624</c:v>
                </c:pt>
                <c:pt idx="208">
                  <c:v>0.14197917299999999</c:v>
                </c:pt>
                <c:pt idx="209">
                  <c:v>0.16256847999999999</c:v>
                </c:pt>
                <c:pt idx="210">
                  <c:v>0.18515799999999999</c:v>
                </c:pt>
                <c:pt idx="211">
                  <c:v>0.21110018999999999</c:v>
                </c:pt>
                <c:pt idx="212">
                  <c:v>0.243448154</c:v>
                </c:pt>
                <c:pt idx="213">
                  <c:v>0.274251307</c:v>
                </c:pt>
                <c:pt idx="214">
                  <c:v>0.31642945300000003</c:v>
                </c:pt>
                <c:pt idx="215">
                  <c:v>0.29776501700000002</c:v>
                </c:pt>
                <c:pt idx="216">
                  <c:v>0.15229390400000001</c:v>
                </c:pt>
                <c:pt idx="217">
                  <c:v>0.120672298</c:v>
                </c:pt>
                <c:pt idx="218">
                  <c:v>0.11039539399999999</c:v>
                </c:pt>
                <c:pt idx="219">
                  <c:v>0.10074438099999999</c:v>
                </c:pt>
                <c:pt idx="220">
                  <c:v>9.9642498999999995E-2</c:v>
                </c:pt>
                <c:pt idx="221">
                  <c:v>9.9879834000000001E-2</c:v>
                </c:pt>
                <c:pt idx="222">
                  <c:v>0.116499573</c:v>
                </c:pt>
                <c:pt idx="223">
                  <c:v>0.140307196</c:v>
                </c:pt>
                <c:pt idx="224">
                  <c:v>0.166551802</c:v>
                </c:pt>
                <c:pt idx="225">
                  <c:v>0.186758231</c:v>
                </c:pt>
                <c:pt idx="226">
                  <c:v>0.21623168000000001</c:v>
                </c:pt>
                <c:pt idx="227">
                  <c:v>0.24429482299999999</c:v>
                </c:pt>
                <c:pt idx="228">
                  <c:v>0.28563253900000002</c:v>
                </c:pt>
                <c:pt idx="229">
                  <c:v>0.320079958</c:v>
                </c:pt>
                <c:pt idx="230">
                  <c:v>0.37494214599999998</c:v>
                </c:pt>
                <c:pt idx="231">
                  <c:v>0.44447293700000001</c:v>
                </c:pt>
                <c:pt idx="232">
                  <c:v>0.58512813399999997</c:v>
                </c:pt>
                <c:pt idx="233">
                  <c:v>0.79207362400000003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253-9C71-D0E8C11825FC}"/>
            </c:ext>
          </c:extLst>
        </c:ser>
        <c:ser>
          <c:idx val="1"/>
          <c:order val="1"/>
          <c:tx>
            <c:strRef>
              <c:f>'Dynamic Visualisation'!$C$1</c:f>
              <c:strCache>
                <c:ptCount val="1"/>
                <c:pt idx="0">
                  <c:v>Filtered Datapoints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'Dynamic Visualisation'!$A$2:$A$301</c:f>
              <c:numCache>
                <c:formatCode>General</c:formatCode>
                <c:ptCount val="3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</c:numCache>
            </c:numRef>
          </c:cat>
          <c:val>
            <c:numRef>
              <c:f>'Dynamic Visualisation'!$C$2:$C$301</c:f>
              <c:numCache>
                <c:formatCode>General</c:formatCode>
                <c:ptCount val="300"/>
                <c:pt idx="0">
                  <c:v>0.119784433</c:v>
                </c:pt>
                <c:pt idx="1">
                  <c:v>0.114578416</c:v>
                </c:pt>
                <c:pt idx="2">
                  <c:v>0.12121095</c:v>
                </c:pt>
                <c:pt idx="3">
                  <c:v>0.15357216200000001</c:v>
                </c:pt>
                <c:pt idx="4">
                  <c:v>0.18443393899999999</c:v>
                </c:pt>
                <c:pt idx="5">
                  <c:v>0.20285455699999999</c:v>
                </c:pt>
                <c:pt idx="6">
                  <c:v>0.23219564000000001</c:v>
                </c:pt>
                <c:pt idx="7">
                  <c:v>0.26057406500000002</c:v>
                </c:pt>
                <c:pt idx="8">
                  <c:v>0.30098989999999998</c:v>
                </c:pt>
                <c:pt idx="9">
                  <c:v>0.33339501399999999</c:v>
                </c:pt>
                <c:pt idx="10">
                  <c:v>0.37743684199999999</c:v>
                </c:pt>
                <c:pt idx="11">
                  <c:v>0.198644722</c:v>
                </c:pt>
                <c:pt idx="12">
                  <c:v>0.15379579299999999</c:v>
                </c:pt>
                <c:pt idx="13">
                  <c:v>0.13046228800000001</c:v>
                </c:pt>
                <c:pt idx="14">
                  <c:v>0.11504397700000001</c:v>
                </c:pt>
                <c:pt idx="15">
                  <c:v>0.107439246</c:v>
                </c:pt>
                <c:pt idx="16">
                  <c:v>0.108239303</c:v>
                </c:pt>
                <c:pt idx="17">
                  <c:v>0.113454798</c:v>
                </c:pt>
                <c:pt idx="18">
                  <c:v>0.145922619</c:v>
                </c:pt>
                <c:pt idx="19">
                  <c:v>0.16736642800000001</c:v>
                </c:pt>
                <c:pt idx="20">
                  <c:v>0.18724840300000001</c:v>
                </c:pt>
                <c:pt idx="21">
                  <c:v>0.21014195399999999</c:v>
                </c:pt>
                <c:pt idx="22">
                  <c:v>0.24247492400000001</c:v>
                </c:pt>
                <c:pt idx="23">
                  <c:v>0.26805812600000001</c:v>
                </c:pt>
                <c:pt idx="24">
                  <c:v>0.307969942</c:v>
                </c:pt>
                <c:pt idx="25">
                  <c:v>0.34332443200000001</c:v>
                </c:pt>
                <c:pt idx="26">
                  <c:v>0.228630208</c:v>
                </c:pt>
                <c:pt idx="27">
                  <c:v>0.156398127</c:v>
                </c:pt>
                <c:pt idx="28">
                  <c:v>0.13341426200000001</c:v>
                </c:pt>
                <c:pt idx="29">
                  <c:v>0.112986556</c:v>
                </c:pt>
                <c:pt idx="30">
                  <c:v>0.105764331</c:v>
                </c:pt>
                <c:pt idx="31">
                  <c:v>0.102080664</c:v>
                </c:pt>
                <c:pt idx="32">
                  <c:v>0.106950791</c:v>
                </c:pt>
                <c:pt idx="33">
                  <c:v>0.13034132400000001</c:v>
                </c:pt>
                <c:pt idx="34">
                  <c:v>0.15728192599999999</c:v>
                </c:pt>
                <c:pt idx="35">
                  <c:v>0.17193012399999999</c:v>
                </c:pt>
                <c:pt idx="36">
                  <c:v>0.198041087</c:v>
                </c:pt>
                <c:pt idx="37">
                  <c:v>0.224491475</c:v>
                </c:pt>
                <c:pt idx="38">
                  <c:v>0.25817152900000001</c:v>
                </c:pt>
                <c:pt idx="39">
                  <c:v>0.28777547799999997</c:v>
                </c:pt>
                <c:pt idx="40">
                  <c:v>0.32911484699999999</c:v>
                </c:pt>
                <c:pt idx="41">
                  <c:v>0.27490634200000003</c:v>
                </c:pt>
                <c:pt idx="42">
                  <c:v>0.15939249599999999</c:v>
                </c:pt>
                <c:pt idx="43">
                  <c:v>0.13756837799999999</c:v>
                </c:pt>
                <c:pt idx="44">
                  <c:v>0.125176652</c:v>
                </c:pt>
                <c:pt idx="45">
                  <c:v>0.109015167</c:v>
                </c:pt>
                <c:pt idx="46">
                  <c:v>0.10628280900000001</c:v>
                </c:pt>
                <c:pt idx="47">
                  <c:v>0.103924986</c:v>
                </c:pt>
                <c:pt idx="48">
                  <c:v>0.127300408</c:v>
                </c:pt>
                <c:pt idx="49">
                  <c:v>0.151420367</c:v>
                </c:pt>
                <c:pt idx="50">
                  <c:v>0.175726943</c:v>
                </c:pt>
                <c:pt idx="51">
                  <c:v>0.19666798099999999</c:v>
                </c:pt>
                <c:pt idx="52">
                  <c:v>0.229334285</c:v>
                </c:pt>
                <c:pt idx="53">
                  <c:v>0.25596638900000002</c:v>
                </c:pt>
                <c:pt idx="54">
                  <c:v>0.295231519</c:v>
                </c:pt>
                <c:pt idx="55">
                  <c:v>0.33004871600000002</c:v>
                </c:pt>
                <c:pt idx="56">
                  <c:v>0.35207298599999998</c:v>
                </c:pt>
                <c:pt idx="57">
                  <c:v>0.17939449900000001</c:v>
                </c:pt>
                <c:pt idx="58">
                  <c:v>0.142523281</c:v>
                </c:pt>
                <c:pt idx="59">
                  <c:v>0.12222844500000001</c:v>
                </c:pt>
                <c:pt idx="60">
                  <c:v>0.11057938</c:v>
                </c:pt>
                <c:pt idx="61">
                  <c:v>0.101011209</c:v>
                </c:pt>
                <c:pt idx="62">
                  <c:v>0.103973254</c:v>
                </c:pt>
                <c:pt idx="63">
                  <c:v>0.109900158</c:v>
                </c:pt>
                <c:pt idx="64">
                  <c:v>0.14347854299999999</c:v>
                </c:pt>
                <c:pt idx="65">
                  <c:v>0.165265675</c:v>
                </c:pt>
                <c:pt idx="66">
                  <c:v>0.186986298</c:v>
                </c:pt>
                <c:pt idx="67">
                  <c:v>0.210726254</c:v>
                </c:pt>
                <c:pt idx="68">
                  <c:v>0.24445235000000001</c:v>
                </c:pt>
                <c:pt idx="69">
                  <c:v>0.27526275</c:v>
                </c:pt>
                <c:pt idx="70">
                  <c:v>0.31807409199999997</c:v>
                </c:pt>
                <c:pt idx="71">
                  <c:v>0.356828231</c:v>
                </c:pt>
                <c:pt idx="72">
                  <c:v>0.32626610299999997</c:v>
                </c:pt>
                <c:pt idx="73">
                  <c:v>0.19693950800000001</c:v>
                </c:pt>
                <c:pt idx="74">
                  <c:v>0.182751056</c:v>
                </c:pt>
                <c:pt idx="75">
                  <c:v>0.17378585899999999</c:v>
                </c:pt>
                <c:pt idx="76">
                  <c:v>0.16169923999999999</c:v>
                </c:pt>
                <c:pt idx="77">
                  <c:v>0.15994334499999999</c:v>
                </c:pt>
                <c:pt idx="78">
                  <c:v>0.16595248300000001</c:v>
                </c:pt>
                <c:pt idx="79">
                  <c:v>0.19066113900000001</c:v>
                </c:pt>
                <c:pt idx="80">
                  <c:v>0.246381083</c:v>
                </c:pt>
                <c:pt idx="81">
                  <c:v>0.27937435999999999</c:v>
                </c:pt>
                <c:pt idx="82">
                  <c:v>0.32273309300000003</c:v>
                </c:pt>
                <c:pt idx="83">
                  <c:v>0.370087057</c:v>
                </c:pt>
                <c:pt idx="84">
                  <c:v>0.43889200499999997</c:v>
                </c:pt>
                <c:pt idx="85">
                  <c:v>0.43294186099999998</c:v>
                </c:pt>
                <c:pt idx="86">
                  <c:v>0.228312443</c:v>
                </c:pt>
                <c:pt idx="87">
                  <c:v>0.19824813999999999</c:v>
                </c:pt>
                <c:pt idx="88">
                  <c:v>0.183513591</c:v>
                </c:pt>
                <c:pt idx="89">
                  <c:v>0.162409638</c:v>
                </c:pt>
                <c:pt idx="90">
                  <c:v>0.150200208</c:v>
                </c:pt>
                <c:pt idx="91">
                  <c:v>0.14785431299999999</c:v>
                </c:pt>
                <c:pt idx="92">
                  <c:v>0.16384105099999999</c:v>
                </c:pt>
                <c:pt idx="93">
                  <c:v>0.21088600299999999</c:v>
                </c:pt>
                <c:pt idx="94">
                  <c:v>0.25135310700000002</c:v>
                </c:pt>
                <c:pt idx="95">
                  <c:v>0.27733358499999999</c:v>
                </c:pt>
                <c:pt idx="96">
                  <c:v>0.32199956699999999</c:v>
                </c:pt>
                <c:pt idx="97">
                  <c:v>0.366235333</c:v>
                </c:pt>
                <c:pt idx="98">
                  <c:v>0.43027628899999998</c:v>
                </c:pt>
                <c:pt idx="99">
                  <c:v>0.33257559399999997</c:v>
                </c:pt>
                <c:pt idx="100">
                  <c:v>0.22634865900000001</c:v>
                </c:pt>
                <c:pt idx="101">
                  <c:v>0.20505585400000001</c:v>
                </c:pt>
                <c:pt idx="102">
                  <c:v>0.18903469000000001</c:v>
                </c:pt>
                <c:pt idx="103">
                  <c:v>0.168473766</c:v>
                </c:pt>
                <c:pt idx="104">
                  <c:v>0.16685271700000001</c:v>
                </c:pt>
                <c:pt idx="105">
                  <c:v>0.169080173</c:v>
                </c:pt>
                <c:pt idx="106">
                  <c:v>0.198056912</c:v>
                </c:pt>
                <c:pt idx="107">
                  <c:v>0.25112136299999999</c:v>
                </c:pt>
                <c:pt idx="108">
                  <c:v>0.28775772199999999</c:v>
                </c:pt>
                <c:pt idx="109">
                  <c:v>0.32265360100000001</c:v>
                </c:pt>
                <c:pt idx="110">
                  <c:v>0.37326527500000001</c:v>
                </c:pt>
                <c:pt idx="111">
                  <c:v>0.43515794099999999</c:v>
                </c:pt>
                <c:pt idx="112">
                  <c:v>0.27488734100000001</c:v>
                </c:pt>
                <c:pt idx="113">
                  <c:v>0.19042405600000001</c:v>
                </c:pt>
                <c:pt idx="114">
                  <c:v>0.16678114099999999</c:v>
                </c:pt>
                <c:pt idx="115">
                  <c:v>0.144048803</c:v>
                </c:pt>
                <c:pt idx="116">
                  <c:v>0.132469168</c:v>
                </c:pt>
                <c:pt idx="117">
                  <c:v>0.12836581699999999</c:v>
                </c:pt>
                <c:pt idx="118">
                  <c:v>0.137191166</c:v>
                </c:pt>
                <c:pt idx="119">
                  <c:v>0.167299107</c:v>
                </c:pt>
                <c:pt idx="120">
                  <c:v>0.20471166499999999</c:v>
                </c:pt>
                <c:pt idx="121">
                  <c:v>0.22443232199999999</c:v>
                </c:pt>
                <c:pt idx="122">
                  <c:v>0.259924663</c:v>
                </c:pt>
                <c:pt idx="123">
                  <c:v>0.294096419</c:v>
                </c:pt>
                <c:pt idx="124">
                  <c:v>0.33162694300000001</c:v>
                </c:pt>
                <c:pt idx="125">
                  <c:v>0.33030709400000002</c:v>
                </c:pt>
                <c:pt idx="126">
                  <c:v>0.191689205</c:v>
                </c:pt>
                <c:pt idx="127">
                  <c:v>0.16287861100000001</c:v>
                </c:pt>
                <c:pt idx="128">
                  <c:v>0.14763844200000001</c:v>
                </c:pt>
                <c:pt idx="129">
                  <c:v>0.13150832100000001</c:v>
                </c:pt>
                <c:pt idx="130">
                  <c:v>0.125551629</c:v>
                </c:pt>
                <c:pt idx="131">
                  <c:v>0.12290864899999999</c:v>
                </c:pt>
                <c:pt idx="132">
                  <c:v>0.13502573300000001</c:v>
                </c:pt>
                <c:pt idx="133">
                  <c:v>0.169379263</c:v>
                </c:pt>
                <c:pt idx="134">
                  <c:v>0.20068376800000001</c:v>
                </c:pt>
                <c:pt idx="135">
                  <c:v>0.220686041</c:v>
                </c:pt>
                <c:pt idx="136">
                  <c:v>0.255075196</c:v>
                </c:pt>
                <c:pt idx="137">
                  <c:v>0.28687668500000002</c:v>
                </c:pt>
                <c:pt idx="138">
                  <c:v>0.327382059</c:v>
                </c:pt>
                <c:pt idx="139">
                  <c:v>0.32975727700000002</c:v>
                </c:pt>
                <c:pt idx="140">
                  <c:v>0.17114905599999999</c:v>
                </c:pt>
                <c:pt idx="141">
                  <c:v>0.13317577</c:v>
                </c:pt>
                <c:pt idx="142">
                  <c:v>0.122633276</c:v>
                </c:pt>
                <c:pt idx="143">
                  <c:v>0.112728911</c:v>
                </c:pt>
                <c:pt idx="144">
                  <c:v>0.107626493</c:v>
                </c:pt>
                <c:pt idx="145">
                  <c:v>0.10468971000000001</c:v>
                </c:pt>
                <c:pt idx="146">
                  <c:v>0.111408072</c:v>
                </c:pt>
                <c:pt idx="147">
                  <c:v>0.138235841</c:v>
                </c:pt>
                <c:pt idx="148">
                  <c:v>0.16515058899999999</c:v>
                </c:pt>
                <c:pt idx="149">
                  <c:v>0.18092409200000001</c:v>
                </c:pt>
                <c:pt idx="150">
                  <c:v>0.20920243699999999</c:v>
                </c:pt>
                <c:pt idx="151">
                  <c:v>0.23669828000000001</c:v>
                </c:pt>
                <c:pt idx="152">
                  <c:v>0.27257504500000002</c:v>
                </c:pt>
                <c:pt idx="153">
                  <c:v>0.30352079799999998</c:v>
                </c:pt>
                <c:pt idx="154">
                  <c:v>0.31106296</c:v>
                </c:pt>
                <c:pt idx="155">
                  <c:v>0.14927473599999999</c:v>
                </c:pt>
                <c:pt idx="156">
                  <c:v>0.121203265</c:v>
                </c:pt>
                <c:pt idx="157">
                  <c:v>0.108150814</c:v>
                </c:pt>
                <c:pt idx="158">
                  <c:v>0.103703973</c:v>
                </c:pt>
                <c:pt idx="159">
                  <c:v>0.10064656399999999</c:v>
                </c:pt>
                <c:pt idx="160">
                  <c:v>0.101327139</c:v>
                </c:pt>
                <c:pt idx="161">
                  <c:v>0.105165487</c:v>
                </c:pt>
                <c:pt idx="162">
                  <c:v>0.13092658300000001</c:v>
                </c:pt>
                <c:pt idx="163">
                  <c:v>0.15346584299999999</c:v>
                </c:pt>
                <c:pt idx="164">
                  <c:v>0.173666083</c:v>
                </c:pt>
                <c:pt idx="165">
                  <c:v>0.19456778399999999</c:v>
                </c:pt>
                <c:pt idx="166">
                  <c:v>0.22653833300000001</c:v>
                </c:pt>
                <c:pt idx="167">
                  <c:v>0.25381229599999999</c:v>
                </c:pt>
                <c:pt idx="168">
                  <c:v>0.29122484599999998</c:v>
                </c:pt>
                <c:pt idx="169">
                  <c:v>0.320466164</c:v>
                </c:pt>
                <c:pt idx="170">
                  <c:v>0.166850894</c:v>
                </c:pt>
                <c:pt idx="171">
                  <c:v>0.12111221599999999</c:v>
                </c:pt>
                <c:pt idx="172">
                  <c:v>0.10822815299999999</c:v>
                </c:pt>
                <c:pt idx="173">
                  <c:v>9.8632331000000004E-2</c:v>
                </c:pt>
                <c:pt idx="174">
                  <c:v>9.6638989999999994E-2</c:v>
                </c:pt>
                <c:pt idx="175">
                  <c:v>9.5213880000000001E-2</c:v>
                </c:pt>
                <c:pt idx="176">
                  <c:v>0.101624167</c:v>
                </c:pt>
                <c:pt idx="177">
                  <c:v>0.122042948</c:v>
                </c:pt>
                <c:pt idx="178">
                  <c:v>0.146274819</c:v>
                </c:pt>
                <c:pt idx="179">
                  <c:v>0.16194337</c:v>
                </c:pt>
                <c:pt idx="180">
                  <c:v>0.18641456300000001</c:v>
                </c:pt>
                <c:pt idx="181">
                  <c:v>0.21227305499999999</c:v>
                </c:pt>
                <c:pt idx="182">
                  <c:v>0.24552918000000001</c:v>
                </c:pt>
                <c:pt idx="183">
                  <c:v>0.27442440000000001</c:v>
                </c:pt>
                <c:pt idx="184">
                  <c:v>0.31651498500000003</c:v>
                </c:pt>
                <c:pt idx="185">
                  <c:v>0.211906227</c:v>
                </c:pt>
                <c:pt idx="186">
                  <c:v>0.12957005799999999</c:v>
                </c:pt>
                <c:pt idx="187">
                  <c:v>0.108033721</c:v>
                </c:pt>
                <c:pt idx="188">
                  <c:v>9.9488581000000006E-2</c:v>
                </c:pt>
                <c:pt idx="189">
                  <c:v>9.4474655000000005E-2</c:v>
                </c:pt>
                <c:pt idx="190">
                  <c:v>9.6371327000000007E-2</c:v>
                </c:pt>
                <c:pt idx="191">
                  <c:v>9.8704565999999994E-2</c:v>
                </c:pt>
                <c:pt idx="192">
                  <c:v>0.121572263</c:v>
                </c:pt>
                <c:pt idx="193">
                  <c:v>0.14321125700000001</c:v>
                </c:pt>
                <c:pt idx="194">
                  <c:v>0.16334357799999999</c:v>
                </c:pt>
                <c:pt idx="195">
                  <c:v>0.18286704300000001</c:v>
                </c:pt>
                <c:pt idx="196">
                  <c:v>0.21189163899999999</c:v>
                </c:pt>
                <c:pt idx="197">
                  <c:v>0.23874273300000001</c:v>
                </c:pt>
                <c:pt idx="198">
                  <c:v>0.27616352900000002</c:v>
                </c:pt>
                <c:pt idx="199">
                  <c:v>0.30914299299999998</c:v>
                </c:pt>
                <c:pt idx="200">
                  <c:v>0.25884555199999998</c:v>
                </c:pt>
                <c:pt idx="201">
                  <c:v>0.13941420700000001</c:v>
                </c:pt>
                <c:pt idx="202">
                  <c:v>0.116519872</c:v>
                </c:pt>
                <c:pt idx="203">
                  <c:v>0.102988522</c:v>
                </c:pt>
                <c:pt idx="204">
                  <c:v>9.9505702000000001E-2</c:v>
                </c:pt>
                <c:pt idx="205">
                  <c:v>9.8249662000000001E-2</c:v>
                </c:pt>
                <c:pt idx="206">
                  <c:v>0.101207296</c:v>
                </c:pt>
                <c:pt idx="207">
                  <c:v>0.113535624</c:v>
                </c:pt>
                <c:pt idx="208">
                  <c:v>0.14197917299999999</c:v>
                </c:pt>
                <c:pt idx="209">
                  <c:v>0.16256847999999999</c:v>
                </c:pt>
                <c:pt idx="210">
                  <c:v>0.18515799999999999</c:v>
                </c:pt>
                <c:pt idx="211">
                  <c:v>0.21110018999999999</c:v>
                </c:pt>
                <c:pt idx="212">
                  <c:v>0.243448154</c:v>
                </c:pt>
                <c:pt idx="213">
                  <c:v>0.274251307</c:v>
                </c:pt>
                <c:pt idx="214">
                  <c:v>0.31642945300000003</c:v>
                </c:pt>
                <c:pt idx="215">
                  <c:v>0.29776501700000002</c:v>
                </c:pt>
                <c:pt idx="216">
                  <c:v>0.15229390400000001</c:v>
                </c:pt>
                <c:pt idx="217">
                  <c:v>0.120672298</c:v>
                </c:pt>
                <c:pt idx="218">
                  <c:v>0.11039539399999999</c:v>
                </c:pt>
                <c:pt idx="219">
                  <c:v>0.10074438099999999</c:v>
                </c:pt>
                <c:pt idx="220">
                  <c:v>9.9642498999999995E-2</c:v>
                </c:pt>
                <c:pt idx="221">
                  <c:v>9.9879834000000001E-2</c:v>
                </c:pt>
                <c:pt idx="222">
                  <c:v>0.116499573</c:v>
                </c:pt>
                <c:pt idx="223">
                  <c:v>0.140307196</c:v>
                </c:pt>
                <c:pt idx="224">
                  <c:v>0.166551802</c:v>
                </c:pt>
                <c:pt idx="225">
                  <c:v>0.186758231</c:v>
                </c:pt>
                <c:pt idx="226">
                  <c:v>0.21623168000000001</c:v>
                </c:pt>
                <c:pt idx="227">
                  <c:v>0.24429482299999999</c:v>
                </c:pt>
                <c:pt idx="228">
                  <c:v>0.28563253900000002</c:v>
                </c:pt>
                <c:pt idx="229">
                  <c:v>0.320079958</c:v>
                </c:pt>
                <c:pt idx="230">
                  <c:v>0.37494214599999998</c:v>
                </c:pt>
                <c:pt idx="231">
                  <c:v>0.37494214599999998</c:v>
                </c:pt>
                <c:pt idx="232">
                  <c:v>0.37494214599999998</c:v>
                </c:pt>
                <c:pt idx="233">
                  <c:v>0.37494214599999998</c:v>
                </c:pt>
                <c:pt idx="234">
                  <c:v>0.37494214599999998</c:v>
                </c:pt>
                <c:pt idx="235">
                  <c:v>0.37494214599999998</c:v>
                </c:pt>
                <c:pt idx="236">
                  <c:v>0.37494214599999998</c:v>
                </c:pt>
                <c:pt idx="237">
                  <c:v>0.37494214599999998</c:v>
                </c:pt>
                <c:pt idx="238">
                  <c:v>0.37494214599999998</c:v>
                </c:pt>
                <c:pt idx="239">
                  <c:v>0.37494214599999998</c:v>
                </c:pt>
                <c:pt idx="240">
                  <c:v>0.37494214599999998</c:v>
                </c:pt>
                <c:pt idx="241">
                  <c:v>0.37494214599999998</c:v>
                </c:pt>
                <c:pt idx="242">
                  <c:v>0.37494214599999998</c:v>
                </c:pt>
                <c:pt idx="243">
                  <c:v>0.37494214599999998</c:v>
                </c:pt>
                <c:pt idx="244">
                  <c:v>0.37494214599999998</c:v>
                </c:pt>
                <c:pt idx="245">
                  <c:v>0.37494214599999998</c:v>
                </c:pt>
                <c:pt idx="246">
                  <c:v>0.37494214599999998</c:v>
                </c:pt>
                <c:pt idx="247">
                  <c:v>0.37494214599999998</c:v>
                </c:pt>
                <c:pt idx="248">
                  <c:v>0.37494214599999998</c:v>
                </c:pt>
                <c:pt idx="249">
                  <c:v>0.37494214599999998</c:v>
                </c:pt>
                <c:pt idx="250">
                  <c:v>0.37494214599999998</c:v>
                </c:pt>
                <c:pt idx="251">
                  <c:v>0.37494214599999998</c:v>
                </c:pt>
                <c:pt idx="252">
                  <c:v>0.37494214599999998</c:v>
                </c:pt>
                <c:pt idx="253">
                  <c:v>0.37494214599999998</c:v>
                </c:pt>
                <c:pt idx="254">
                  <c:v>0.37494214599999998</c:v>
                </c:pt>
                <c:pt idx="255">
                  <c:v>0.37494214599999998</c:v>
                </c:pt>
                <c:pt idx="256">
                  <c:v>0.37494214599999998</c:v>
                </c:pt>
                <c:pt idx="257">
                  <c:v>0.37494214599999998</c:v>
                </c:pt>
                <c:pt idx="258">
                  <c:v>0.37494214599999998</c:v>
                </c:pt>
                <c:pt idx="259">
                  <c:v>0.37494214599999998</c:v>
                </c:pt>
                <c:pt idx="260">
                  <c:v>0.37494214599999998</c:v>
                </c:pt>
                <c:pt idx="261">
                  <c:v>0.37494214599999998</c:v>
                </c:pt>
                <c:pt idx="262">
                  <c:v>0.37494214599999998</c:v>
                </c:pt>
                <c:pt idx="263">
                  <c:v>0.37494214599999998</c:v>
                </c:pt>
                <c:pt idx="264">
                  <c:v>0.37494214599999998</c:v>
                </c:pt>
                <c:pt idx="265">
                  <c:v>0.37494214599999998</c:v>
                </c:pt>
                <c:pt idx="266">
                  <c:v>0.37494214599999998</c:v>
                </c:pt>
                <c:pt idx="267">
                  <c:v>0.37494214599999998</c:v>
                </c:pt>
                <c:pt idx="268">
                  <c:v>0.37494214599999998</c:v>
                </c:pt>
                <c:pt idx="269">
                  <c:v>0.37494214599999998</c:v>
                </c:pt>
                <c:pt idx="270">
                  <c:v>0.37494214599999998</c:v>
                </c:pt>
                <c:pt idx="271">
                  <c:v>0.37494214599999998</c:v>
                </c:pt>
                <c:pt idx="272">
                  <c:v>0.37494214599999998</c:v>
                </c:pt>
                <c:pt idx="273">
                  <c:v>0.37494214599999998</c:v>
                </c:pt>
                <c:pt idx="274">
                  <c:v>0.37494214599999998</c:v>
                </c:pt>
                <c:pt idx="275">
                  <c:v>0.37494214599999998</c:v>
                </c:pt>
                <c:pt idx="276">
                  <c:v>0.37494214599999998</c:v>
                </c:pt>
                <c:pt idx="277">
                  <c:v>0.37494214599999998</c:v>
                </c:pt>
                <c:pt idx="278">
                  <c:v>0.37494214599999998</c:v>
                </c:pt>
                <c:pt idx="279">
                  <c:v>0.37494214599999998</c:v>
                </c:pt>
                <c:pt idx="280">
                  <c:v>0.37494214599999998</c:v>
                </c:pt>
                <c:pt idx="281">
                  <c:v>0.37494214599999998</c:v>
                </c:pt>
                <c:pt idx="282">
                  <c:v>0.37494214599999998</c:v>
                </c:pt>
                <c:pt idx="283">
                  <c:v>0.37494214599999998</c:v>
                </c:pt>
                <c:pt idx="284">
                  <c:v>0.37494214599999998</c:v>
                </c:pt>
                <c:pt idx="285">
                  <c:v>0.37494214599999998</c:v>
                </c:pt>
                <c:pt idx="286">
                  <c:v>0.37494214599999998</c:v>
                </c:pt>
                <c:pt idx="287">
                  <c:v>0.37494214599999998</c:v>
                </c:pt>
                <c:pt idx="288">
                  <c:v>0.37494214599999998</c:v>
                </c:pt>
                <c:pt idx="289">
                  <c:v>0.37494214599999998</c:v>
                </c:pt>
                <c:pt idx="290">
                  <c:v>0.37494214599999998</c:v>
                </c:pt>
                <c:pt idx="291">
                  <c:v>0.37494214599999998</c:v>
                </c:pt>
                <c:pt idx="292">
                  <c:v>0.37494214599999998</c:v>
                </c:pt>
                <c:pt idx="293">
                  <c:v>0.37494214599999998</c:v>
                </c:pt>
                <c:pt idx="294">
                  <c:v>0.37494214599999998</c:v>
                </c:pt>
                <c:pt idx="295">
                  <c:v>0.37494214599999998</c:v>
                </c:pt>
                <c:pt idx="296">
                  <c:v>0.37494214599999998</c:v>
                </c:pt>
                <c:pt idx="297">
                  <c:v>0.37494214599999998</c:v>
                </c:pt>
                <c:pt idx="298">
                  <c:v>0.37494214599999998</c:v>
                </c:pt>
                <c:pt idx="299">
                  <c:v>0.37494214599999998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253-9C71-D0E8C118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26752"/>
        <c:axId val="1289125504"/>
      </c:lineChart>
      <c:catAx>
        <c:axId val="12891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89125504"/>
        <c:crosses val="autoZero"/>
        <c:auto val="1"/>
        <c:lblAlgn val="ctr"/>
        <c:lblOffset val="100"/>
        <c:noMultiLvlLbl val="0"/>
      </c:catAx>
      <c:valAx>
        <c:axId val="12891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891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Stroke</c:v>
          </c:tx>
          <c:spPr>
            <a:solidFill>
              <a:srgbClr val="FF9966"/>
            </a:solidFill>
            <a:ln>
              <a:noFill/>
            </a:ln>
            <a:effectLst/>
          </c:spPr>
          <c:cat>
            <c:numRef>
              <c:f>'Dynamic Visualisation'!$A$2:$A$301</c:f>
              <c:numCache>
                <c:formatCode>General</c:formatCode>
                <c:ptCount val="3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</c:numCache>
            </c:numRef>
          </c:cat>
          <c:val>
            <c:numRef>
              <c:f>'Dynamic Visualisation'!$D$2:$D$301</c:f>
              <c:numCache>
                <c:formatCode>General</c:formatCode>
                <c:ptCount val="300"/>
                <c:pt idx="0">
                  <c:v>0.119784433</c:v>
                </c:pt>
                <c:pt idx="1">
                  <c:v>0.114578416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0.198644722</c:v>
                </c:pt>
                <c:pt idx="12">
                  <c:v>0.15379579299999999</c:v>
                </c:pt>
                <c:pt idx="13">
                  <c:v>0.13046228800000001</c:v>
                </c:pt>
                <c:pt idx="14">
                  <c:v>0.11504397700000001</c:v>
                </c:pt>
                <c:pt idx="15">
                  <c:v>0.107439246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0.228630208</c:v>
                </c:pt>
                <c:pt idx="27">
                  <c:v>0.156398127</c:v>
                </c:pt>
                <c:pt idx="28">
                  <c:v>0.13341426200000001</c:v>
                </c:pt>
                <c:pt idx="29">
                  <c:v>0.112986556</c:v>
                </c:pt>
                <c:pt idx="30">
                  <c:v>0.105764331</c:v>
                </c:pt>
                <c:pt idx="31">
                  <c:v>0.102080664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0.27490634200000003</c:v>
                </c:pt>
                <c:pt idx="42">
                  <c:v>0.15939249599999999</c:v>
                </c:pt>
                <c:pt idx="43">
                  <c:v>0.13756837799999999</c:v>
                </c:pt>
                <c:pt idx="44">
                  <c:v>0.125176652</c:v>
                </c:pt>
                <c:pt idx="45">
                  <c:v>0.109015167</c:v>
                </c:pt>
                <c:pt idx="46">
                  <c:v>0.10628280900000001</c:v>
                </c:pt>
                <c:pt idx="47">
                  <c:v>0.103924986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0.17939449900000001</c:v>
                </c:pt>
                <c:pt idx="58">
                  <c:v>0.142523281</c:v>
                </c:pt>
                <c:pt idx="59">
                  <c:v>0.12222844500000001</c:v>
                </c:pt>
                <c:pt idx="60">
                  <c:v>0.11057938</c:v>
                </c:pt>
                <c:pt idx="61">
                  <c:v>0.101011209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0.32626610299999997</c:v>
                </c:pt>
                <c:pt idx="73">
                  <c:v>0.19693950800000001</c:v>
                </c:pt>
                <c:pt idx="74">
                  <c:v>0.182751056</c:v>
                </c:pt>
                <c:pt idx="75">
                  <c:v>0.17378585899999999</c:v>
                </c:pt>
                <c:pt idx="76">
                  <c:v>0.16169923999999999</c:v>
                </c:pt>
                <c:pt idx="77">
                  <c:v>0.15994334499999999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0.43294186099999998</c:v>
                </c:pt>
                <c:pt idx="86">
                  <c:v>0.228312443</c:v>
                </c:pt>
                <c:pt idx="87">
                  <c:v>0.19824813999999999</c:v>
                </c:pt>
                <c:pt idx="88">
                  <c:v>0.183513591</c:v>
                </c:pt>
                <c:pt idx="89">
                  <c:v>0.162409638</c:v>
                </c:pt>
                <c:pt idx="90">
                  <c:v>0.150200208</c:v>
                </c:pt>
                <c:pt idx="91">
                  <c:v>0.14785431299999999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0.33257559399999997</c:v>
                </c:pt>
                <c:pt idx="100">
                  <c:v>0.22634865900000001</c:v>
                </c:pt>
                <c:pt idx="101">
                  <c:v>0.20505585400000001</c:v>
                </c:pt>
                <c:pt idx="102">
                  <c:v>0.18903469000000001</c:v>
                </c:pt>
                <c:pt idx="103">
                  <c:v>0.168473766</c:v>
                </c:pt>
                <c:pt idx="104">
                  <c:v>0.16685271700000001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0.27488734100000001</c:v>
                </c:pt>
                <c:pt idx="113">
                  <c:v>0.19042405600000001</c:v>
                </c:pt>
                <c:pt idx="114">
                  <c:v>0.16678114099999999</c:v>
                </c:pt>
                <c:pt idx="115">
                  <c:v>0.144048803</c:v>
                </c:pt>
                <c:pt idx="116">
                  <c:v>0.132469168</c:v>
                </c:pt>
                <c:pt idx="117">
                  <c:v>0.12836581699999999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0.33030709400000002</c:v>
                </c:pt>
                <c:pt idx="126">
                  <c:v>0.191689205</c:v>
                </c:pt>
                <c:pt idx="127">
                  <c:v>0.16287861100000001</c:v>
                </c:pt>
                <c:pt idx="128">
                  <c:v>0.14763844200000001</c:v>
                </c:pt>
                <c:pt idx="129">
                  <c:v>0.13150832100000001</c:v>
                </c:pt>
                <c:pt idx="130">
                  <c:v>0.125551629</c:v>
                </c:pt>
                <c:pt idx="131">
                  <c:v>0.12290864899999999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0.17114905599999999</c:v>
                </c:pt>
                <c:pt idx="141">
                  <c:v>0.13317577</c:v>
                </c:pt>
                <c:pt idx="142">
                  <c:v>0.122633276</c:v>
                </c:pt>
                <c:pt idx="143">
                  <c:v>0.112728911</c:v>
                </c:pt>
                <c:pt idx="144">
                  <c:v>0.107626493</c:v>
                </c:pt>
                <c:pt idx="145">
                  <c:v>0.10468971000000001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0.14927473599999999</c:v>
                </c:pt>
                <c:pt idx="156">
                  <c:v>0.121203265</c:v>
                </c:pt>
                <c:pt idx="157">
                  <c:v>0.108150814</c:v>
                </c:pt>
                <c:pt idx="158">
                  <c:v>0.103703973</c:v>
                </c:pt>
                <c:pt idx="159">
                  <c:v>0.10064656399999999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0.166850894</c:v>
                </c:pt>
                <c:pt idx="171">
                  <c:v>0.12111221599999999</c:v>
                </c:pt>
                <c:pt idx="172">
                  <c:v>0.10822815299999999</c:v>
                </c:pt>
                <c:pt idx="173">
                  <c:v>9.8632331000000004E-2</c:v>
                </c:pt>
                <c:pt idx="174">
                  <c:v>9.6638989999999994E-2</c:v>
                </c:pt>
                <c:pt idx="175">
                  <c:v>9.5213880000000001E-2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0.211906227</c:v>
                </c:pt>
                <c:pt idx="186">
                  <c:v>0.12957005799999999</c:v>
                </c:pt>
                <c:pt idx="187">
                  <c:v>0.108033721</c:v>
                </c:pt>
                <c:pt idx="188">
                  <c:v>9.9488581000000006E-2</c:v>
                </c:pt>
                <c:pt idx="189">
                  <c:v>9.4474655000000005E-2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0.25884555199999998</c:v>
                </c:pt>
                <c:pt idx="201">
                  <c:v>0.13941420700000001</c:v>
                </c:pt>
                <c:pt idx="202">
                  <c:v>0.116519872</c:v>
                </c:pt>
                <c:pt idx="203">
                  <c:v>0.102988522</c:v>
                </c:pt>
                <c:pt idx="204">
                  <c:v>9.9505702000000001E-2</c:v>
                </c:pt>
                <c:pt idx="205">
                  <c:v>9.8249662000000001E-2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0.29776501700000002</c:v>
                </c:pt>
                <c:pt idx="216">
                  <c:v>0.15229390400000001</c:v>
                </c:pt>
                <c:pt idx="217">
                  <c:v>0.120672298</c:v>
                </c:pt>
                <c:pt idx="218">
                  <c:v>0.11039539399999999</c:v>
                </c:pt>
                <c:pt idx="219">
                  <c:v>0.10074438099999999</c:v>
                </c:pt>
                <c:pt idx="220">
                  <c:v>9.9642498999999995E-2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6-4C03-970E-EB3BCD6D7A2D}"/>
            </c:ext>
          </c:extLst>
        </c:ser>
        <c:ser>
          <c:idx val="0"/>
          <c:order val="1"/>
          <c:tx>
            <c:v>Recovery</c:v>
          </c:tx>
          <c:spPr>
            <a:solidFill>
              <a:srgbClr val="99FFCC"/>
            </a:solidFill>
            <a:ln>
              <a:noFill/>
            </a:ln>
            <a:effectLst/>
          </c:spPr>
          <c:cat>
            <c:numRef>
              <c:f>'Dynamic Visualisation'!$A$2:$A$301</c:f>
              <c:numCache>
                <c:formatCode>General</c:formatCode>
                <c:ptCount val="3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</c:numCache>
            </c:numRef>
          </c:cat>
          <c:val>
            <c:numRef>
              <c:f>'Dynamic Visualisation'!$E$2:$E$301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0.12121095</c:v>
                </c:pt>
                <c:pt idx="3">
                  <c:v>0.15357216200000001</c:v>
                </c:pt>
                <c:pt idx="4">
                  <c:v>0.18443393899999999</c:v>
                </c:pt>
                <c:pt idx="5">
                  <c:v>0.20285455699999999</c:v>
                </c:pt>
                <c:pt idx="6">
                  <c:v>0.23219564000000001</c:v>
                </c:pt>
                <c:pt idx="7">
                  <c:v>0.26057406500000002</c:v>
                </c:pt>
                <c:pt idx="8">
                  <c:v>0.30098989999999998</c:v>
                </c:pt>
                <c:pt idx="9">
                  <c:v>0.33339501399999999</c:v>
                </c:pt>
                <c:pt idx="10">
                  <c:v>0.37743684199999999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0.108239303</c:v>
                </c:pt>
                <c:pt idx="17">
                  <c:v>0.113454798</c:v>
                </c:pt>
                <c:pt idx="18">
                  <c:v>0.145922619</c:v>
                </c:pt>
                <c:pt idx="19">
                  <c:v>0.16736642800000001</c:v>
                </c:pt>
                <c:pt idx="20">
                  <c:v>0.18724840300000001</c:v>
                </c:pt>
                <c:pt idx="21">
                  <c:v>0.21014195399999999</c:v>
                </c:pt>
                <c:pt idx="22">
                  <c:v>0.24247492400000001</c:v>
                </c:pt>
                <c:pt idx="23">
                  <c:v>0.26805812600000001</c:v>
                </c:pt>
                <c:pt idx="24">
                  <c:v>0.307969942</c:v>
                </c:pt>
                <c:pt idx="25">
                  <c:v>0.34332443200000001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0.106950791</c:v>
                </c:pt>
                <c:pt idx="33">
                  <c:v>0.13034132400000001</c:v>
                </c:pt>
                <c:pt idx="34">
                  <c:v>0.15728192599999999</c:v>
                </c:pt>
                <c:pt idx="35">
                  <c:v>0.17193012399999999</c:v>
                </c:pt>
                <c:pt idx="36">
                  <c:v>0.198041087</c:v>
                </c:pt>
                <c:pt idx="37">
                  <c:v>0.224491475</c:v>
                </c:pt>
                <c:pt idx="38">
                  <c:v>0.25817152900000001</c:v>
                </c:pt>
                <c:pt idx="39">
                  <c:v>0.28777547799999997</c:v>
                </c:pt>
                <c:pt idx="40">
                  <c:v>0.32911484699999999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0.127300408</c:v>
                </c:pt>
                <c:pt idx="49">
                  <c:v>0.151420367</c:v>
                </c:pt>
                <c:pt idx="50">
                  <c:v>0.175726943</c:v>
                </c:pt>
                <c:pt idx="51">
                  <c:v>0.19666798099999999</c:v>
                </c:pt>
                <c:pt idx="52">
                  <c:v>0.229334285</c:v>
                </c:pt>
                <c:pt idx="53">
                  <c:v>0.25596638900000002</c:v>
                </c:pt>
                <c:pt idx="54">
                  <c:v>0.295231519</c:v>
                </c:pt>
                <c:pt idx="55">
                  <c:v>0.33004871600000002</c:v>
                </c:pt>
                <c:pt idx="56">
                  <c:v>0.35207298599999998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0.103973254</c:v>
                </c:pt>
                <c:pt idx="63">
                  <c:v>0.109900158</c:v>
                </c:pt>
                <c:pt idx="64">
                  <c:v>0.14347854299999999</c:v>
                </c:pt>
                <c:pt idx="65">
                  <c:v>0.165265675</c:v>
                </c:pt>
                <c:pt idx="66">
                  <c:v>0.186986298</c:v>
                </c:pt>
                <c:pt idx="67">
                  <c:v>0.210726254</c:v>
                </c:pt>
                <c:pt idx="68">
                  <c:v>0.24445235000000001</c:v>
                </c:pt>
                <c:pt idx="69">
                  <c:v>0.27526275</c:v>
                </c:pt>
                <c:pt idx="70">
                  <c:v>0.31807409199999997</c:v>
                </c:pt>
                <c:pt idx="71">
                  <c:v>0.356828231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0.16595248300000001</c:v>
                </c:pt>
                <c:pt idx="79">
                  <c:v>0.19066113900000001</c:v>
                </c:pt>
                <c:pt idx="80">
                  <c:v>0.246381083</c:v>
                </c:pt>
                <c:pt idx="81">
                  <c:v>0.27937435999999999</c:v>
                </c:pt>
                <c:pt idx="82">
                  <c:v>0.32273309300000003</c:v>
                </c:pt>
                <c:pt idx="83">
                  <c:v>0.370087057</c:v>
                </c:pt>
                <c:pt idx="84">
                  <c:v>0.43889200499999997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0.16384105099999999</c:v>
                </c:pt>
                <c:pt idx="93">
                  <c:v>0.21088600299999999</c:v>
                </c:pt>
                <c:pt idx="94">
                  <c:v>0.25135310700000002</c:v>
                </c:pt>
                <c:pt idx="95">
                  <c:v>0.27733358499999999</c:v>
                </c:pt>
                <c:pt idx="96">
                  <c:v>0.32199956699999999</c:v>
                </c:pt>
                <c:pt idx="97">
                  <c:v>0.366235333</c:v>
                </c:pt>
                <c:pt idx="98">
                  <c:v>0.43027628899999998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0.169080173</c:v>
                </c:pt>
                <c:pt idx="106">
                  <c:v>0.198056912</c:v>
                </c:pt>
                <c:pt idx="107">
                  <c:v>0.25112136299999999</c:v>
                </c:pt>
                <c:pt idx="108">
                  <c:v>0.28775772199999999</c:v>
                </c:pt>
                <c:pt idx="109">
                  <c:v>0.32265360100000001</c:v>
                </c:pt>
                <c:pt idx="110">
                  <c:v>0.37326527500000001</c:v>
                </c:pt>
                <c:pt idx="111">
                  <c:v>0.43515794099999999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0.137191166</c:v>
                </c:pt>
                <c:pt idx="119">
                  <c:v>0.167299107</c:v>
                </c:pt>
                <c:pt idx="120">
                  <c:v>0.20471166499999999</c:v>
                </c:pt>
                <c:pt idx="121">
                  <c:v>0.22443232199999999</c:v>
                </c:pt>
                <c:pt idx="122">
                  <c:v>0.259924663</c:v>
                </c:pt>
                <c:pt idx="123">
                  <c:v>0.294096419</c:v>
                </c:pt>
                <c:pt idx="124">
                  <c:v>0.33162694300000001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0.13502573300000001</c:v>
                </c:pt>
                <c:pt idx="133">
                  <c:v>0.169379263</c:v>
                </c:pt>
                <c:pt idx="134">
                  <c:v>0.20068376800000001</c:v>
                </c:pt>
                <c:pt idx="135">
                  <c:v>0.220686041</c:v>
                </c:pt>
                <c:pt idx="136">
                  <c:v>0.255075196</c:v>
                </c:pt>
                <c:pt idx="137">
                  <c:v>0.28687668500000002</c:v>
                </c:pt>
                <c:pt idx="138">
                  <c:v>0.327382059</c:v>
                </c:pt>
                <c:pt idx="139">
                  <c:v>0.32975727700000002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0.111408072</c:v>
                </c:pt>
                <c:pt idx="147">
                  <c:v>0.138235841</c:v>
                </c:pt>
                <c:pt idx="148">
                  <c:v>0.16515058899999999</c:v>
                </c:pt>
                <c:pt idx="149">
                  <c:v>0.18092409200000001</c:v>
                </c:pt>
                <c:pt idx="150">
                  <c:v>0.20920243699999999</c:v>
                </c:pt>
                <c:pt idx="151">
                  <c:v>0.23669828000000001</c:v>
                </c:pt>
                <c:pt idx="152">
                  <c:v>0.27257504500000002</c:v>
                </c:pt>
                <c:pt idx="153">
                  <c:v>0.30352079799999998</c:v>
                </c:pt>
                <c:pt idx="154">
                  <c:v>0.31106296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0.101327139</c:v>
                </c:pt>
                <c:pt idx="161">
                  <c:v>0.105165487</c:v>
                </c:pt>
                <c:pt idx="162">
                  <c:v>0.13092658300000001</c:v>
                </c:pt>
                <c:pt idx="163">
                  <c:v>0.15346584299999999</c:v>
                </c:pt>
                <c:pt idx="164">
                  <c:v>0.173666083</c:v>
                </c:pt>
                <c:pt idx="165">
                  <c:v>0.19456778399999999</c:v>
                </c:pt>
                <c:pt idx="166">
                  <c:v>0.22653833300000001</c:v>
                </c:pt>
                <c:pt idx="167">
                  <c:v>0.25381229599999999</c:v>
                </c:pt>
                <c:pt idx="168">
                  <c:v>0.29122484599999998</c:v>
                </c:pt>
                <c:pt idx="169">
                  <c:v>0.320466164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0.101624167</c:v>
                </c:pt>
                <c:pt idx="177">
                  <c:v>0.122042948</c:v>
                </c:pt>
                <c:pt idx="178">
                  <c:v>0.146274819</c:v>
                </c:pt>
                <c:pt idx="179">
                  <c:v>0.16194337</c:v>
                </c:pt>
                <c:pt idx="180">
                  <c:v>0.18641456300000001</c:v>
                </c:pt>
                <c:pt idx="181">
                  <c:v>0.21227305499999999</c:v>
                </c:pt>
                <c:pt idx="182">
                  <c:v>0.24552918000000001</c:v>
                </c:pt>
                <c:pt idx="183">
                  <c:v>0.27442440000000001</c:v>
                </c:pt>
                <c:pt idx="184">
                  <c:v>0.31651498500000003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9.6371327000000007E-2</c:v>
                </c:pt>
                <c:pt idx="191">
                  <c:v>9.8704565999999994E-2</c:v>
                </c:pt>
                <c:pt idx="192">
                  <c:v>0.121572263</c:v>
                </c:pt>
                <c:pt idx="193">
                  <c:v>0.14321125700000001</c:v>
                </c:pt>
                <c:pt idx="194">
                  <c:v>0.16334357799999999</c:v>
                </c:pt>
                <c:pt idx="195">
                  <c:v>0.18286704300000001</c:v>
                </c:pt>
                <c:pt idx="196">
                  <c:v>0.21189163899999999</c:v>
                </c:pt>
                <c:pt idx="197">
                  <c:v>0.23874273300000001</c:v>
                </c:pt>
                <c:pt idx="198">
                  <c:v>0.27616352900000002</c:v>
                </c:pt>
                <c:pt idx="199">
                  <c:v>0.30914299299999998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0.101207296</c:v>
                </c:pt>
                <c:pt idx="207">
                  <c:v>0.113535624</c:v>
                </c:pt>
                <c:pt idx="208">
                  <c:v>0.14197917299999999</c:v>
                </c:pt>
                <c:pt idx="209">
                  <c:v>0.16256847999999999</c:v>
                </c:pt>
                <c:pt idx="210">
                  <c:v>0.18515799999999999</c:v>
                </c:pt>
                <c:pt idx="211">
                  <c:v>0.21110018999999999</c:v>
                </c:pt>
                <c:pt idx="212">
                  <c:v>0.243448154</c:v>
                </c:pt>
                <c:pt idx="213">
                  <c:v>0.274251307</c:v>
                </c:pt>
                <c:pt idx="214">
                  <c:v>0.31642945300000003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9.9879834000000001E-2</c:v>
                </c:pt>
                <c:pt idx="222">
                  <c:v>0.116499573</c:v>
                </c:pt>
                <c:pt idx="223">
                  <c:v>0.140307196</c:v>
                </c:pt>
                <c:pt idx="224">
                  <c:v>0.166551802</c:v>
                </c:pt>
                <c:pt idx="225">
                  <c:v>0.186758231</c:v>
                </c:pt>
                <c:pt idx="226">
                  <c:v>0.21623168000000001</c:v>
                </c:pt>
                <c:pt idx="227">
                  <c:v>0.24429482299999999</c:v>
                </c:pt>
                <c:pt idx="228">
                  <c:v>0.28563253900000002</c:v>
                </c:pt>
                <c:pt idx="229">
                  <c:v>0.320079958</c:v>
                </c:pt>
                <c:pt idx="230">
                  <c:v>0.37494214599999998</c:v>
                </c:pt>
                <c:pt idx="231">
                  <c:v>0.37494214599999998</c:v>
                </c:pt>
                <c:pt idx="232">
                  <c:v>0.37494214599999998</c:v>
                </c:pt>
                <c:pt idx="233">
                  <c:v>0.37494214599999998</c:v>
                </c:pt>
                <c:pt idx="234">
                  <c:v>0.37494214599999998</c:v>
                </c:pt>
                <c:pt idx="235">
                  <c:v>0.37494214599999998</c:v>
                </c:pt>
                <c:pt idx="236">
                  <c:v>0.37494214599999998</c:v>
                </c:pt>
                <c:pt idx="237">
                  <c:v>0.37494214599999998</c:v>
                </c:pt>
                <c:pt idx="238">
                  <c:v>0.37494214599999998</c:v>
                </c:pt>
                <c:pt idx="239">
                  <c:v>0.37494214599999998</c:v>
                </c:pt>
                <c:pt idx="240">
                  <c:v>0.37494214599999998</c:v>
                </c:pt>
                <c:pt idx="241">
                  <c:v>0.37494214599999998</c:v>
                </c:pt>
                <c:pt idx="242">
                  <c:v>0.37494214599999998</c:v>
                </c:pt>
                <c:pt idx="243">
                  <c:v>0.37494214599999998</c:v>
                </c:pt>
                <c:pt idx="244">
                  <c:v>0.37494214599999998</c:v>
                </c:pt>
                <c:pt idx="245">
                  <c:v>0.37494214599999998</c:v>
                </c:pt>
                <c:pt idx="246">
                  <c:v>0.37494214599999998</c:v>
                </c:pt>
                <c:pt idx="247">
                  <c:v>0.37494214599999998</c:v>
                </c:pt>
                <c:pt idx="248">
                  <c:v>0.37494214599999998</c:v>
                </c:pt>
                <c:pt idx="249">
                  <c:v>0.37494214599999998</c:v>
                </c:pt>
                <c:pt idx="250">
                  <c:v>0.37494214599999998</c:v>
                </c:pt>
                <c:pt idx="251">
                  <c:v>0.37494214599999998</c:v>
                </c:pt>
                <c:pt idx="252">
                  <c:v>0.37494214599999998</c:v>
                </c:pt>
                <c:pt idx="253">
                  <c:v>0.37494214599999998</c:v>
                </c:pt>
                <c:pt idx="254">
                  <c:v>0.37494214599999998</c:v>
                </c:pt>
                <c:pt idx="255">
                  <c:v>0.37494214599999998</c:v>
                </c:pt>
                <c:pt idx="256">
                  <c:v>0.37494214599999998</c:v>
                </c:pt>
                <c:pt idx="257">
                  <c:v>0.37494214599999998</c:v>
                </c:pt>
                <c:pt idx="258">
                  <c:v>0.37494214599999998</c:v>
                </c:pt>
                <c:pt idx="259">
                  <c:v>0.37494214599999998</c:v>
                </c:pt>
                <c:pt idx="260">
                  <c:v>0.37494214599999998</c:v>
                </c:pt>
                <c:pt idx="261">
                  <c:v>0.37494214599999998</c:v>
                </c:pt>
                <c:pt idx="262">
                  <c:v>0.37494214599999998</c:v>
                </c:pt>
                <c:pt idx="263">
                  <c:v>0.37494214599999998</c:v>
                </c:pt>
                <c:pt idx="264">
                  <c:v>0.37494214599999998</c:v>
                </c:pt>
                <c:pt idx="265">
                  <c:v>0.37494214599999998</c:v>
                </c:pt>
                <c:pt idx="266">
                  <c:v>0.37494214599999998</c:v>
                </c:pt>
                <c:pt idx="267">
                  <c:v>0.37494214599999998</c:v>
                </c:pt>
                <c:pt idx="268">
                  <c:v>0.37494214599999998</c:v>
                </c:pt>
                <c:pt idx="269">
                  <c:v>0.37494214599999998</c:v>
                </c:pt>
                <c:pt idx="270">
                  <c:v>0.37494214599999998</c:v>
                </c:pt>
                <c:pt idx="271">
                  <c:v>0.37494214599999998</c:v>
                </c:pt>
                <c:pt idx="272">
                  <c:v>0.37494214599999998</c:v>
                </c:pt>
                <c:pt idx="273">
                  <c:v>0.37494214599999998</c:v>
                </c:pt>
                <c:pt idx="274">
                  <c:v>0.37494214599999998</c:v>
                </c:pt>
                <c:pt idx="275">
                  <c:v>0.37494214599999998</c:v>
                </c:pt>
                <c:pt idx="276">
                  <c:v>0.37494214599999998</c:v>
                </c:pt>
                <c:pt idx="277">
                  <c:v>0.37494214599999998</c:v>
                </c:pt>
                <c:pt idx="278">
                  <c:v>0.37494214599999998</c:v>
                </c:pt>
                <c:pt idx="279">
                  <c:v>0.37494214599999998</c:v>
                </c:pt>
                <c:pt idx="280">
                  <c:v>0.37494214599999998</c:v>
                </c:pt>
                <c:pt idx="281">
                  <c:v>0.37494214599999998</c:v>
                </c:pt>
                <c:pt idx="282">
                  <c:v>0.37494214599999998</c:v>
                </c:pt>
                <c:pt idx="283">
                  <c:v>0.37494214599999998</c:v>
                </c:pt>
                <c:pt idx="284">
                  <c:v>0.37494214599999998</c:v>
                </c:pt>
                <c:pt idx="285">
                  <c:v>0.37494214599999998</c:v>
                </c:pt>
                <c:pt idx="286">
                  <c:v>0.37494214599999998</c:v>
                </c:pt>
                <c:pt idx="287">
                  <c:v>0.37494214599999998</c:v>
                </c:pt>
                <c:pt idx="288">
                  <c:v>0.37494214599999998</c:v>
                </c:pt>
                <c:pt idx="289">
                  <c:v>0.37494214599999998</c:v>
                </c:pt>
                <c:pt idx="290">
                  <c:v>0.37494214599999998</c:v>
                </c:pt>
                <c:pt idx="291">
                  <c:v>0.37494214599999998</c:v>
                </c:pt>
                <c:pt idx="292">
                  <c:v>0.37494214599999998</c:v>
                </c:pt>
                <c:pt idx="293">
                  <c:v>0.37494214599999998</c:v>
                </c:pt>
                <c:pt idx="294">
                  <c:v>0.37494214599999998</c:v>
                </c:pt>
                <c:pt idx="295">
                  <c:v>0.37494214599999998</c:v>
                </c:pt>
                <c:pt idx="296">
                  <c:v>0.37494214599999998</c:v>
                </c:pt>
                <c:pt idx="297">
                  <c:v>0.37494214599999998</c:v>
                </c:pt>
                <c:pt idx="298">
                  <c:v>0.37494214599999998</c:v>
                </c:pt>
                <c:pt idx="299">
                  <c:v>0.37494214599999998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6-4C03-970E-EB3BCD6D7A2D}"/>
            </c:ext>
          </c:extLst>
        </c:ser>
        <c:ser>
          <c:idx val="2"/>
          <c:order val="2"/>
          <c:tx>
            <c:v>Filtered Datapoints</c:v>
          </c:tx>
          <c:spPr>
            <a:noFill/>
            <a:ln w="25400">
              <a:solidFill>
                <a:srgbClr val="FF0000"/>
              </a:solidFill>
            </a:ln>
            <a:effectLst/>
          </c:spPr>
          <c:cat>
            <c:numRef>
              <c:f>'Dynamic Visualisation'!$A$2:$A$301</c:f>
              <c:numCache>
                <c:formatCode>General</c:formatCode>
                <c:ptCount val="30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</c:numCache>
            </c:numRef>
          </c:cat>
          <c:val>
            <c:numRef>
              <c:f>'Dynamic Visualisation'!$C$2:$C$301</c:f>
              <c:numCache>
                <c:formatCode>General</c:formatCode>
                <c:ptCount val="300"/>
                <c:pt idx="0">
                  <c:v>0.119784433</c:v>
                </c:pt>
                <c:pt idx="1">
                  <c:v>0.114578416</c:v>
                </c:pt>
                <c:pt idx="2">
                  <c:v>0.12121095</c:v>
                </c:pt>
                <c:pt idx="3">
                  <c:v>0.15357216200000001</c:v>
                </c:pt>
                <c:pt idx="4">
                  <c:v>0.18443393899999999</c:v>
                </c:pt>
                <c:pt idx="5">
                  <c:v>0.20285455699999999</c:v>
                </c:pt>
                <c:pt idx="6">
                  <c:v>0.23219564000000001</c:v>
                </c:pt>
                <c:pt idx="7">
                  <c:v>0.26057406500000002</c:v>
                </c:pt>
                <c:pt idx="8">
                  <c:v>0.30098989999999998</c:v>
                </c:pt>
                <c:pt idx="9">
                  <c:v>0.33339501399999999</c:v>
                </c:pt>
                <c:pt idx="10">
                  <c:v>0.37743684199999999</c:v>
                </c:pt>
                <c:pt idx="11">
                  <c:v>0.198644722</c:v>
                </c:pt>
                <c:pt idx="12">
                  <c:v>0.15379579299999999</c:v>
                </c:pt>
                <c:pt idx="13">
                  <c:v>0.13046228800000001</c:v>
                </c:pt>
                <c:pt idx="14">
                  <c:v>0.11504397700000001</c:v>
                </c:pt>
                <c:pt idx="15">
                  <c:v>0.107439246</c:v>
                </c:pt>
                <c:pt idx="16">
                  <c:v>0.108239303</c:v>
                </c:pt>
                <c:pt idx="17">
                  <c:v>0.113454798</c:v>
                </c:pt>
                <c:pt idx="18">
                  <c:v>0.145922619</c:v>
                </c:pt>
                <c:pt idx="19">
                  <c:v>0.16736642800000001</c:v>
                </c:pt>
                <c:pt idx="20">
                  <c:v>0.18724840300000001</c:v>
                </c:pt>
                <c:pt idx="21">
                  <c:v>0.21014195399999999</c:v>
                </c:pt>
                <c:pt idx="22">
                  <c:v>0.24247492400000001</c:v>
                </c:pt>
                <c:pt idx="23">
                  <c:v>0.26805812600000001</c:v>
                </c:pt>
                <c:pt idx="24">
                  <c:v>0.307969942</c:v>
                </c:pt>
                <c:pt idx="25">
                  <c:v>0.34332443200000001</c:v>
                </c:pt>
                <c:pt idx="26">
                  <c:v>0.228630208</c:v>
                </c:pt>
                <c:pt idx="27">
                  <c:v>0.156398127</c:v>
                </c:pt>
                <c:pt idx="28">
                  <c:v>0.13341426200000001</c:v>
                </c:pt>
                <c:pt idx="29">
                  <c:v>0.112986556</c:v>
                </c:pt>
                <c:pt idx="30">
                  <c:v>0.105764331</c:v>
                </c:pt>
                <c:pt idx="31">
                  <c:v>0.102080664</c:v>
                </c:pt>
                <c:pt idx="32">
                  <c:v>0.106950791</c:v>
                </c:pt>
                <c:pt idx="33">
                  <c:v>0.13034132400000001</c:v>
                </c:pt>
                <c:pt idx="34">
                  <c:v>0.15728192599999999</c:v>
                </c:pt>
                <c:pt idx="35">
                  <c:v>0.17193012399999999</c:v>
                </c:pt>
                <c:pt idx="36">
                  <c:v>0.198041087</c:v>
                </c:pt>
                <c:pt idx="37">
                  <c:v>0.224491475</c:v>
                </c:pt>
                <c:pt idx="38">
                  <c:v>0.25817152900000001</c:v>
                </c:pt>
                <c:pt idx="39">
                  <c:v>0.28777547799999997</c:v>
                </c:pt>
                <c:pt idx="40">
                  <c:v>0.32911484699999999</c:v>
                </c:pt>
                <c:pt idx="41">
                  <c:v>0.27490634200000003</c:v>
                </c:pt>
                <c:pt idx="42">
                  <c:v>0.15939249599999999</c:v>
                </c:pt>
                <c:pt idx="43">
                  <c:v>0.13756837799999999</c:v>
                </c:pt>
                <c:pt idx="44">
                  <c:v>0.125176652</c:v>
                </c:pt>
                <c:pt idx="45">
                  <c:v>0.109015167</c:v>
                </c:pt>
                <c:pt idx="46">
                  <c:v>0.10628280900000001</c:v>
                </c:pt>
                <c:pt idx="47">
                  <c:v>0.103924986</c:v>
                </c:pt>
                <c:pt idx="48">
                  <c:v>0.127300408</c:v>
                </c:pt>
                <c:pt idx="49">
                  <c:v>0.151420367</c:v>
                </c:pt>
                <c:pt idx="50">
                  <c:v>0.175726943</c:v>
                </c:pt>
                <c:pt idx="51">
                  <c:v>0.19666798099999999</c:v>
                </c:pt>
                <c:pt idx="52">
                  <c:v>0.229334285</c:v>
                </c:pt>
                <c:pt idx="53">
                  <c:v>0.25596638900000002</c:v>
                </c:pt>
                <c:pt idx="54">
                  <c:v>0.295231519</c:v>
                </c:pt>
                <c:pt idx="55">
                  <c:v>0.33004871600000002</c:v>
                </c:pt>
                <c:pt idx="56">
                  <c:v>0.35207298599999998</c:v>
                </c:pt>
                <c:pt idx="57">
                  <c:v>0.17939449900000001</c:v>
                </c:pt>
                <c:pt idx="58">
                  <c:v>0.142523281</c:v>
                </c:pt>
                <c:pt idx="59">
                  <c:v>0.12222844500000001</c:v>
                </c:pt>
                <c:pt idx="60">
                  <c:v>0.11057938</c:v>
                </c:pt>
                <c:pt idx="61">
                  <c:v>0.101011209</c:v>
                </c:pt>
                <c:pt idx="62">
                  <c:v>0.103973254</c:v>
                </c:pt>
                <c:pt idx="63">
                  <c:v>0.109900158</c:v>
                </c:pt>
                <c:pt idx="64">
                  <c:v>0.14347854299999999</c:v>
                </c:pt>
                <c:pt idx="65">
                  <c:v>0.165265675</c:v>
                </c:pt>
                <c:pt idx="66">
                  <c:v>0.186986298</c:v>
                </c:pt>
                <c:pt idx="67">
                  <c:v>0.210726254</c:v>
                </c:pt>
                <c:pt idx="68">
                  <c:v>0.24445235000000001</c:v>
                </c:pt>
                <c:pt idx="69">
                  <c:v>0.27526275</c:v>
                </c:pt>
                <c:pt idx="70">
                  <c:v>0.31807409199999997</c:v>
                </c:pt>
                <c:pt idx="71">
                  <c:v>0.356828231</c:v>
                </c:pt>
                <c:pt idx="72">
                  <c:v>0.32626610299999997</c:v>
                </c:pt>
                <c:pt idx="73">
                  <c:v>0.19693950800000001</c:v>
                </c:pt>
                <c:pt idx="74">
                  <c:v>0.182751056</c:v>
                </c:pt>
                <c:pt idx="75">
                  <c:v>0.17378585899999999</c:v>
                </c:pt>
                <c:pt idx="76">
                  <c:v>0.16169923999999999</c:v>
                </c:pt>
                <c:pt idx="77">
                  <c:v>0.15994334499999999</c:v>
                </c:pt>
                <c:pt idx="78">
                  <c:v>0.16595248300000001</c:v>
                </c:pt>
                <c:pt idx="79">
                  <c:v>0.19066113900000001</c:v>
                </c:pt>
                <c:pt idx="80">
                  <c:v>0.246381083</c:v>
                </c:pt>
                <c:pt idx="81">
                  <c:v>0.27937435999999999</c:v>
                </c:pt>
                <c:pt idx="82">
                  <c:v>0.32273309300000003</c:v>
                </c:pt>
                <c:pt idx="83">
                  <c:v>0.370087057</c:v>
                </c:pt>
                <c:pt idx="84">
                  <c:v>0.43889200499999997</c:v>
                </c:pt>
                <c:pt idx="85">
                  <c:v>0.43294186099999998</c:v>
                </c:pt>
                <c:pt idx="86">
                  <c:v>0.228312443</c:v>
                </c:pt>
                <c:pt idx="87">
                  <c:v>0.19824813999999999</c:v>
                </c:pt>
                <c:pt idx="88">
                  <c:v>0.183513591</c:v>
                </c:pt>
                <c:pt idx="89">
                  <c:v>0.162409638</c:v>
                </c:pt>
                <c:pt idx="90">
                  <c:v>0.150200208</c:v>
                </c:pt>
                <c:pt idx="91">
                  <c:v>0.14785431299999999</c:v>
                </c:pt>
                <c:pt idx="92">
                  <c:v>0.16384105099999999</c:v>
                </c:pt>
                <c:pt idx="93">
                  <c:v>0.21088600299999999</c:v>
                </c:pt>
                <c:pt idx="94">
                  <c:v>0.25135310700000002</c:v>
                </c:pt>
                <c:pt idx="95">
                  <c:v>0.27733358499999999</c:v>
                </c:pt>
                <c:pt idx="96">
                  <c:v>0.32199956699999999</c:v>
                </c:pt>
                <c:pt idx="97">
                  <c:v>0.366235333</c:v>
                </c:pt>
                <c:pt idx="98">
                  <c:v>0.43027628899999998</c:v>
                </c:pt>
                <c:pt idx="99">
                  <c:v>0.33257559399999997</c:v>
                </c:pt>
                <c:pt idx="100">
                  <c:v>0.22634865900000001</c:v>
                </c:pt>
                <c:pt idx="101">
                  <c:v>0.20505585400000001</c:v>
                </c:pt>
                <c:pt idx="102">
                  <c:v>0.18903469000000001</c:v>
                </c:pt>
                <c:pt idx="103">
                  <c:v>0.168473766</c:v>
                </c:pt>
                <c:pt idx="104">
                  <c:v>0.16685271700000001</c:v>
                </c:pt>
                <c:pt idx="105">
                  <c:v>0.169080173</c:v>
                </c:pt>
                <c:pt idx="106">
                  <c:v>0.198056912</c:v>
                </c:pt>
                <c:pt idx="107">
                  <c:v>0.25112136299999999</c:v>
                </c:pt>
                <c:pt idx="108">
                  <c:v>0.28775772199999999</c:v>
                </c:pt>
                <c:pt idx="109">
                  <c:v>0.32265360100000001</c:v>
                </c:pt>
                <c:pt idx="110">
                  <c:v>0.37326527500000001</c:v>
                </c:pt>
                <c:pt idx="111">
                  <c:v>0.43515794099999999</c:v>
                </c:pt>
                <c:pt idx="112">
                  <c:v>0.27488734100000001</c:v>
                </c:pt>
                <c:pt idx="113">
                  <c:v>0.19042405600000001</c:v>
                </c:pt>
                <c:pt idx="114">
                  <c:v>0.16678114099999999</c:v>
                </c:pt>
                <c:pt idx="115">
                  <c:v>0.144048803</c:v>
                </c:pt>
                <c:pt idx="116">
                  <c:v>0.132469168</c:v>
                </c:pt>
                <c:pt idx="117">
                  <c:v>0.12836581699999999</c:v>
                </c:pt>
                <c:pt idx="118">
                  <c:v>0.137191166</c:v>
                </c:pt>
                <c:pt idx="119">
                  <c:v>0.167299107</c:v>
                </c:pt>
                <c:pt idx="120">
                  <c:v>0.20471166499999999</c:v>
                </c:pt>
                <c:pt idx="121">
                  <c:v>0.22443232199999999</c:v>
                </c:pt>
                <c:pt idx="122">
                  <c:v>0.259924663</c:v>
                </c:pt>
                <c:pt idx="123">
                  <c:v>0.294096419</c:v>
                </c:pt>
                <c:pt idx="124">
                  <c:v>0.33162694300000001</c:v>
                </c:pt>
                <c:pt idx="125">
                  <c:v>0.33030709400000002</c:v>
                </c:pt>
                <c:pt idx="126">
                  <c:v>0.191689205</c:v>
                </c:pt>
                <c:pt idx="127">
                  <c:v>0.16287861100000001</c:v>
                </c:pt>
                <c:pt idx="128">
                  <c:v>0.14763844200000001</c:v>
                </c:pt>
                <c:pt idx="129">
                  <c:v>0.13150832100000001</c:v>
                </c:pt>
                <c:pt idx="130">
                  <c:v>0.125551629</c:v>
                </c:pt>
                <c:pt idx="131">
                  <c:v>0.12290864899999999</c:v>
                </c:pt>
                <c:pt idx="132">
                  <c:v>0.13502573300000001</c:v>
                </c:pt>
                <c:pt idx="133">
                  <c:v>0.169379263</c:v>
                </c:pt>
                <c:pt idx="134">
                  <c:v>0.20068376800000001</c:v>
                </c:pt>
                <c:pt idx="135">
                  <c:v>0.220686041</c:v>
                </c:pt>
                <c:pt idx="136">
                  <c:v>0.255075196</c:v>
                </c:pt>
                <c:pt idx="137">
                  <c:v>0.28687668500000002</c:v>
                </c:pt>
                <c:pt idx="138">
                  <c:v>0.327382059</c:v>
                </c:pt>
                <c:pt idx="139">
                  <c:v>0.32975727700000002</c:v>
                </c:pt>
                <c:pt idx="140">
                  <c:v>0.17114905599999999</c:v>
                </c:pt>
                <c:pt idx="141">
                  <c:v>0.13317577</c:v>
                </c:pt>
                <c:pt idx="142">
                  <c:v>0.122633276</c:v>
                </c:pt>
                <c:pt idx="143">
                  <c:v>0.112728911</c:v>
                </c:pt>
                <c:pt idx="144">
                  <c:v>0.107626493</c:v>
                </c:pt>
                <c:pt idx="145">
                  <c:v>0.10468971000000001</c:v>
                </c:pt>
                <c:pt idx="146">
                  <c:v>0.111408072</c:v>
                </c:pt>
                <c:pt idx="147">
                  <c:v>0.138235841</c:v>
                </c:pt>
                <c:pt idx="148">
                  <c:v>0.16515058899999999</c:v>
                </c:pt>
                <c:pt idx="149">
                  <c:v>0.18092409200000001</c:v>
                </c:pt>
                <c:pt idx="150">
                  <c:v>0.20920243699999999</c:v>
                </c:pt>
                <c:pt idx="151">
                  <c:v>0.23669828000000001</c:v>
                </c:pt>
                <c:pt idx="152">
                  <c:v>0.27257504500000002</c:v>
                </c:pt>
                <c:pt idx="153">
                  <c:v>0.30352079799999998</c:v>
                </c:pt>
                <c:pt idx="154">
                  <c:v>0.31106296</c:v>
                </c:pt>
                <c:pt idx="155">
                  <c:v>0.14927473599999999</c:v>
                </c:pt>
                <c:pt idx="156">
                  <c:v>0.121203265</c:v>
                </c:pt>
                <c:pt idx="157">
                  <c:v>0.108150814</c:v>
                </c:pt>
                <c:pt idx="158">
                  <c:v>0.103703973</c:v>
                </c:pt>
                <c:pt idx="159">
                  <c:v>0.10064656399999999</c:v>
                </c:pt>
                <c:pt idx="160">
                  <c:v>0.101327139</c:v>
                </c:pt>
                <c:pt idx="161">
                  <c:v>0.105165487</c:v>
                </c:pt>
                <c:pt idx="162">
                  <c:v>0.13092658300000001</c:v>
                </c:pt>
                <c:pt idx="163">
                  <c:v>0.15346584299999999</c:v>
                </c:pt>
                <c:pt idx="164">
                  <c:v>0.173666083</c:v>
                </c:pt>
                <c:pt idx="165">
                  <c:v>0.19456778399999999</c:v>
                </c:pt>
                <c:pt idx="166">
                  <c:v>0.22653833300000001</c:v>
                </c:pt>
                <c:pt idx="167">
                  <c:v>0.25381229599999999</c:v>
                </c:pt>
                <c:pt idx="168">
                  <c:v>0.29122484599999998</c:v>
                </c:pt>
                <c:pt idx="169">
                  <c:v>0.320466164</c:v>
                </c:pt>
                <c:pt idx="170">
                  <c:v>0.166850894</c:v>
                </c:pt>
                <c:pt idx="171">
                  <c:v>0.12111221599999999</c:v>
                </c:pt>
                <c:pt idx="172">
                  <c:v>0.10822815299999999</c:v>
                </c:pt>
                <c:pt idx="173">
                  <c:v>9.8632331000000004E-2</c:v>
                </c:pt>
                <c:pt idx="174">
                  <c:v>9.6638989999999994E-2</c:v>
                </c:pt>
                <c:pt idx="175">
                  <c:v>9.5213880000000001E-2</c:v>
                </c:pt>
                <c:pt idx="176">
                  <c:v>0.101624167</c:v>
                </c:pt>
                <c:pt idx="177">
                  <c:v>0.122042948</c:v>
                </c:pt>
                <c:pt idx="178">
                  <c:v>0.146274819</c:v>
                </c:pt>
                <c:pt idx="179">
                  <c:v>0.16194337</c:v>
                </c:pt>
                <c:pt idx="180">
                  <c:v>0.18641456300000001</c:v>
                </c:pt>
                <c:pt idx="181">
                  <c:v>0.21227305499999999</c:v>
                </c:pt>
                <c:pt idx="182">
                  <c:v>0.24552918000000001</c:v>
                </c:pt>
                <c:pt idx="183">
                  <c:v>0.27442440000000001</c:v>
                </c:pt>
                <c:pt idx="184">
                  <c:v>0.31651498500000003</c:v>
                </c:pt>
                <c:pt idx="185">
                  <c:v>0.211906227</c:v>
                </c:pt>
                <c:pt idx="186">
                  <c:v>0.12957005799999999</c:v>
                </c:pt>
                <c:pt idx="187">
                  <c:v>0.108033721</c:v>
                </c:pt>
                <c:pt idx="188">
                  <c:v>9.9488581000000006E-2</c:v>
                </c:pt>
                <c:pt idx="189">
                  <c:v>9.4474655000000005E-2</c:v>
                </c:pt>
                <c:pt idx="190">
                  <c:v>9.6371327000000007E-2</c:v>
                </c:pt>
                <c:pt idx="191">
                  <c:v>9.8704565999999994E-2</c:v>
                </c:pt>
                <c:pt idx="192">
                  <c:v>0.121572263</c:v>
                </c:pt>
                <c:pt idx="193">
                  <c:v>0.14321125700000001</c:v>
                </c:pt>
                <c:pt idx="194">
                  <c:v>0.16334357799999999</c:v>
                </c:pt>
                <c:pt idx="195">
                  <c:v>0.18286704300000001</c:v>
                </c:pt>
                <c:pt idx="196">
                  <c:v>0.21189163899999999</c:v>
                </c:pt>
                <c:pt idx="197">
                  <c:v>0.23874273300000001</c:v>
                </c:pt>
                <c:pt idx="198">
                  <c:v>0.27616352900000002</c:v>
                </c:pt>
                <c:pt idx="199">
                  <c:v>0.30914299299999998</c:v>
                </c:pt>
                <c:pt idx="200">
                  <c:v>0.25884555199999998</c:v>
                </c:pt>
                <c:pt idx="201">
                  <c:v>0.13941420700000001</c:v>
                </c:pt>
                <c:pt idx="202">
                  <c:v>0.116519872</c:v>
                </c:pt>
                <c:pt idx="203">
                  <c:v>0.102988522</c:v>
                </c:pt>
                <c:pt idx="204">
                  <c:v>9.9505702000000001E-2</c:v>
                </c:pt>
                <c:pt idx="205">
                  <c:v>9.8249662000000001E-2</c:v>
                </c:pt>
                <c:pt idx="206">
                  <c:v>0.101207296</c:v>
                </c:pt>
                <c:pt idx="207">
                  <c:v>0.113535624</c:v>
                </c:pt>
                <c:pt idx="208">
                  <c:v>0.14197917299999999</c:v>
                </c:pt>
                <c:pt idx="209">
                  <c:v>0.16256847999999999</c:v>
                </c:pt>
                <c:pt idx="210">
                  <c:v>0.18515799999999999</c:v>
                </c:pt>
                <c:pt idx="211">
                  <c:v>0.21110018999999999</c:v>
                </c:pt>
                <c:pt idx="212">
                  <c:v>0.243448154</c:v>
                </c:pt>
                <c:pt idx="213">
                  <c:v>0.274251307</c:v>
                </c:pt>
                <c:pt idx="214">
                  <c:v>0.31642945300000003</c:v>
                </c:pt>
                <c:pt idx="215">
                  <c:v>0.29776501700000002</c:v>
                </c:pt>
                <c:pt idx="216">
                  <c:v>0.15229390400000001</c:v>
                </c:pt>
                <c:pt idx="217">
                  <c:v>0.120672298</c:v>
                </c:pt>
                <c:pt idx="218">
                  <c:v>0.11039539399999999</c:v>
                </c:pt>
                <c:pt idx="219">
                  <c:v>0.10074438099999999</c:v>
                </c:pt>
                <c:pt idx="220">
                  <c:v>9.9642498999999995E-2</c:v>
                </c:pt>
                <c:pt idx="221">
                  <c:v>9.9879834000000001E-2</c:v>
                </c:pt>
                <c:pt idx="222">
                  <c:v>0.116499573</c:v>
                </c:pt>
                <c:pt idx="223">
                  <c:v>0.140307196</c:v>
                </c:pt>
                <c:pt idx="224">
                  <c:v>0.166551802</c:v>
                </c:pt>
                <c:pt idx="225">
                  <c:v>0.186758231</c:v>
                </c:pt>
                <c:pt idx="226">
                  <c:v>0.21623168000000001</c:v>
                </c:pt>
                <c:pt idx="227">
                  <c:v>0.24429482299999999</c:v>
                </c:pt>
                <c:pt idx="228">
                  <c:v>0.28563253900000002</c:v>
                </c:pt>
                <c:pt idx="229">
                  <c:v>0.320079958</c:v>
                </c:pt>
                <c:pt idx="230">
                  <c:v>0.37494214599999998</c:v>
                </c:pt>
                <c:pt idx="231">
                  <c:v>0.37494214599999998</c:v>
                </c:pt>
                <c:pt idx="232">
                  <c:v>0.37494214599999998</c:v>
                </c:pt>
                <c:pt idx="233">
                  <c:v>0.37494214599999998</c:v>
                </c:pt>
                <c:pt idx="234">
                  <c:v>0.37494214599999998</c:v>
                </c:pt>
                <c:pt idx="235">
                  <c:v>0.37494214599999998</c:v>
                </c:pt>
                <c:pt idx="236">
                  <c:v>0.37494214599999998</c:v>
                </c:pt>
                <c:pt idx="237">
                  <c:v>0.37494214599999998</c:v>
                </c:pt>
                <c:pt idx="238">
                  <c:v>0.37494214599999998</c:v>
                </c:pt>
                <c:pt idx="239">
                  <c:v>0.37494214599999998</c:v>
                </c:pt>
                <c:pt idx="240">
                  <c:v>0.37494214599999998</c:v>
                </c:pt>
                <c:pt idx="241">
                  <c:v>0.37494214599999998</c:v>
                </c:pt>
                <c:pt idx="242">
                  <c:v>0.37494214599999998</c:v>
                </c:pt>
                <c:pt idx="243">
                  <c:v>0.37494214599999998</c:v>
                </c:pt>
                <c:pt idx="244">
                  <c:v>0.37494214599999998</c:v>
                </c:pt>
                <c:pt idx="245">
                  <c:v>0.37494214599999998</c:v>
                </c:pt>
                <c:pt idx="246">
                  <c:v>0.37494214599999998</c:v>
                </c:pt>
                <c:pt idx="247">
                  <c:v>0.37494214599999998</c:v>
                </c:pt>
                <c:pt idx="248">
                  <c:v>0.37494214599999998</c:v>
                </c:pt>
                <c:pt idx="249">
                  <c:v>0.37494214599999998</c:v>
                </c:pt>
                <c:pt idx="250">
                  <c:v>0.37494214599999998</c:v>
                </c:pt>
                <c:pt idx="251">
                  <c:v>0.37494214599999998</c:v>
                </c:pt>
                <c:pt idx="252">
                  <c:v>0.37494214599999998</c:v>
                </c:pt>
                <c:pt idx="253">
                  <c:v>0.37494214599999998</c:v>
                </c:pt>
                <c:pt idx="254">
                  <c:v>0.37494214599999998</c:v>
                </c:pt>
                <c:pt idx="255">
                  <c:v>0.37494214599999998</c:v>
                </c:pt>
                <c:pt idx="256">
                  <c:v>0.37494214599999998</c:v>
                </c:pt>
                <c:pt idx="257">
                  <c:v>0.37494214599999998</c:v>
                </c:pt>
                <c:pt idx="258">
                  <c:v>0.37494214599999998</c:v>
                </c:pt>
                <c:pt idx="259">
                  <c:v>0.37494214599999998</c:v>
                </c:pt>
                <c:pt idx="260">
                  <c:v>0.37494214599999998</c:v>
                </c:pt>
                <c:pt idx="261">
                  <c:v>0.37494214599999998</c:v>
                </c:pt>
                <c:pt idx="262">
                  <c:v>0.37494214599999998</c:v>
                </c:pt>
                <c:pt idx="263">
                  <c:v>0.37494214599999998</c:v>
                </c:pt>
                <c:pt idx="264">
                  <c:v>0.37494214599999998</c:v>
                </c:pt>
                <c:pt idx="265">
                  <c:v>0.37494214599999998</c:v>
                </c:pt>
                <c:pt idx="266">
                  <c:v>0.37494214599999998</c:v>
                </c:pt>
                <c:pt idx="267">
                  <c:v>0.37494214599999998</c:v>
                </c:pt>
                <c:pt idx="268">
                  <c:v>0.37494214599999998</c:v>
                </c:pt>
                <c:pt idx="269">
                  <c:v>0.37494214599999998</c:v>
                </c:pt>
                <c:pt idx="270">
                  <c:v>0.37494214599999998</c:v>
                </c:pt>
                <c:pt idx="271">
                  <c:v>0.37494214599999998</c:v>
                </c:pt>
                <c:pt idx="272">
                  <c:v>0.37494214599999998</c:v>
                </c:pt>
                <c:pt idx="273">
                  <c:v>0.37494214599999998</c:v>
                </c:pt>
                <c:pt idx="274">
                  <c:v>0.37494214599999998</c:v>
                </c:pt>
                <c:pt idx="275">
                  <c:v>0.37494214599999998</c:v>
                </c:pt>
                <c:pt idx="276">
                  <c:v>0.37494214599999998</c:v>
                </c:pt>
                <c:pt idx="277">
                  <c:v>0.37494214599999998</c:v>
                </c:pt>
                <c:pt idx="278">
                  <c:v>0.37494214599999998</c:v>
                </c:pt>
                <c:pt idx="279">
                  <c:v>0.37494214599999998</c:v>
                </c:pt>
                <c:pt idx="280">
                  <c:v>0.37494214599999998</c:v>
                </c:pt>
                <c:pt idx="281">
                  <c:v>0.37494214599999998</c:v>
                </c:pt>
                <c:pt idx="282">
                  <c:v>0.37494214599999998</c:v>
                </c:pt>
                <c:pt idx="283">
                  <c:v>0.37494214599999998</c:v>
                </c:pt>
                <c:pt idx="284">
                  <c:v>0.37494214599999998</c:v>
                </c:pt>
                <c:pt idx="285">
                  <c:v>0.37494214599999998</c:v>
                </c:pt>
                <c:pt idx="286">
                  <c:v>0.37494214599999998</c:v>
                </c:pt>
                <c:pt idx="287">
                  <c:v>0.37494214599999998</c:v>
                </c:pt>
                <c:pt idx="288">
                  <c:v>0.37494214599999998</c:v>
                </c:pt>
                <c:pt idx="289">
                  <c:v>0.37494214599999998</c:v>
                </c:pt>
                <c:pt idx="290">
                  <c:v>0.37494214599999998</c:v>
                </c:pt>
                <c:pt idx="291">
                  <c:v>0.37494214599999998</c:v>
                </c:pt>
                <c:pt idx="292">
                  <c:v>0.37494214599999998</c:v>
                </c:pt>
                <c:pt idx="293">
                  <c:v>0.37494214599999998</c:v>
                </c:pt>
                <c:pt idx="294">
                  <c:v>0.37494214599999998</c:v>
                </c:pt>
                <c:pt idx="295">
                  <c:v>0.37494214599999998</c:v>
                </c:pt>
                <c:pt idx="296">
                  <c:v>0.37494214599999998</c:v>
                </c:pt>
                <c:pt idx="297">
                  <c:v>0.37494214599999998</c:v>
                </c:pt>
                <c:pt idx="298">
                  <c:v>0.37494214599999998</c:v>
                </c:pt>
                <c:pt idx="299">
                  <c:v>0.37494214599999998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6-4C03-970E-EB3BCD6D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63136"/>
        <c:axId val="1219668544"/>
      </c:areaChart>
      <c:catAx>
        <c:axId val="12196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19668544"/>
        <c:crosses val="autoZero"/>
        <c:auto val="1"/>
        <c:lblAlgn val="ctr"/>
        <c:lblOffset val="100"/>
        <c:noMultiLvlLbl val="0"/>
      </c:catAx>
      <c:valAx>
        <c:axId val="1219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196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28575</xdr:rowOff>
    </xdr:from>
    <xdr:to>
      <xdr:col>28</xdr:col>
      <xdr:colOff>581024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8676A-C9DD-4DD7-8536-7E684AA3D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161925</xdr:rowOff>
    </xdr:from>
    <xdr:to>
      <xdr:col>28</xdr:col>
      <xdr:colOff>600075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F84EF-D660-4DCD-B980-1B0AFF107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386C-0422-4464-8DF8-91C01D06727A}">
  <dimension ref="A1:E26"/>
  <sheetViews>
    <sheetView tabSelected="1" workbookViewId="0">
      <selection activeCell="D19" sqref="D19"/>
    </sheetView>
  </sheetViews>
  <sheetFormatPr defaultRowHeight="15" x14ac:dyDescent="0.25"/>
  <cols>
    <col min="5" max="5" width="10.57031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D2">
        <v>2</v>
      </c>
    </row>
    <row r="4" spans="1:5" x14ac:dyDescent="0.25">
      <c r="A4" s="1" t="s">
        <v>2</v>
      </c>
      <c r="B4" s="1"/>
      <c r="C4" s="1"/>
      <c r="D4" s="1"/>
      <c r="E4" s="1"/>
    </row>
    <row r="5" spans="1:5" x14ac:dyDescent="0.25">
      <c r="A5" t="s">
        <v>3</v>
      </c>
      <c r="D5">
        <v>0.09</v>
      </c>
      <c r="E5" t="s">
        <v>4</v>
      </c>
    </row>
    <row r="6" spans="1:5" x14ac:dyDescent="0.25">
      <c r="A6" t="s">
        <v>5</v>
      </c>
      <c r="D6">
        <v>0.44</v>
      </c>
      <c r="E6" t="s">
        <v>4</v>
      </c>
    </row>
    <row r="7" spans="1:5" x14ac:dyDescent="0.25">
      <c r="A7" t="s">
        <v>17</v>
      </c>
      <c r="D7">
        <v>1</v>
      </c>
      <c r="E7" t="s">
        <v>15</v>
      </c>
    </row>
    <row r="8" spans="1:5" x14ac:dyDescent="0.25">
      <c r="A8" t="s">
        <v>6</v>
      </c>
      <c r="D8">
        <v>0.45</v>
      </c>
      <c r="E8" t="s">
        <v>7</v>
      </c>
    </row>
    <row r="9" spans="1:5" x14ac:dyDescent="0.25">
      <c r="A9" t="s">
        <v>8</v>
      </c>
      <c r="D9">
        <v>1.35</v>
      </c>
      <c r="E9" t="s">
        <v>7</v>
      </c>
    </row>
    <row r="17" spans="1:5" x14ac:dyDescent="0.25">
      <c r="A17" s="1" t="s">
        <v>9</v>
      </c>
      <c r="B17" s="1"/>
      <c r="C17" s="1"/>
      <c r="D17" s="1"/>
      <c r="E17" s="1"/>
    </row>
    <row r="18" spans="1:5" x14ac:dyDescent="0.25">
      <c r="A18" t="s">
        <v>10</v>
      </c>
      <c r="D18">
        <v>1</v>
      </c>
    </row>
    <row r="19" spans="1:5" x14ac:dyDescent="0.25">
      <c r="A19" t="s">
        <v>11</v>
      </c>
      <c r="D19">
        <v>1.4</v>
      </c>
      <c r="E19" t="s">
        <v>4</v>
      </c>
    </row>
    <row r="20" spans="1:5" x14ac:dyDescent="0.25">
      <c r="A20" t="s">
        <v>12</v>
      </c>
      <c r="D20">
        <v>0.4</v>
      </c>
      <c r="E20" t="s">
        <v>4</v>
      </c>
    </row>
    <row r="24" spans="1:5" x14ac:dyDescent="0.25">
      <c r="A24" s="1" t="s">
        <v>13</v>
      </c>
      <c r="B24" s="1"/>
      <c r="C24" s="1"/>
      <c r="D24" s="1"/>
      <c r="E24" s="1"/>
    </row>
    <row r="25" spans="1:5" x14ac:dyDescent="0.25">
      <c r="A25" t="s">
        <v>14</v>
      </c>
      <c r="D25">
        <v>5</v>
      </c>
      <c r="E25" t="s">
        <v>15</v>
      </c>
    </row>
    <row r="26" spans="1:5" x14ac:dyDescent="0.25">
      <c r="A26" t="s">
        <v>16</v>
      </c>
      <c r="D26">
        <f>COUNTIF('Raw Data'!A1:A999999,"&gt;0")</f>
        <v>238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9EFC-4FF8-4C6C-BA66-D83FC6C7A417}">
  <dimension ref="A1:A238"/>
  <sheetViews>
    <sheetView workbookViewId="0">
      <selection activeCell="C6" sqref="C6"/>
    </sheetView>
  </sheetViews>
  <sheetFormatPr defaultRowHeight="15" x14ac:dyDescent="0.25"/>
  <cols>
    <col min="1" max="1" width="11" customWidth="1"/>
  </cols>
  <sheetData>
    <row r="1" spans="1:1" x14ac:dyDescent="0.25">
      <c r="A1">
        <v>0.37038035499999999</v>
      </c>
    </row>
    <row r="2" spans="1:1" x14ac:dyDescent="0.25">
      <c r="A2">
        <v>0.21191784599999999</v>
      </c>
    </row>
    <row r="3" spans="1:1" x14ac:dyDescent="0.25">
      <c r="A3">
        <v>0.16933272299999999</v>
      </c>
    </row>
    <row r="4" spans="1:1" x14ac:dyDescent="0.25">
      <c r="A4">
        <v>0.13425711700000001</v>
      </c>
    </row>
    <row r="5" spans="1:1" x14ac:dyDescent="0.25">
      <c r="A5">
        <v>0.119784433</v>
      </c>
    </row>
    <row r="6" spans="1:1" x14ac:dyDescent="0.25">
      <c r="A6">
        <v>0.114578416</v>
      </c>
    </row>
    <row r="7" spans="1:1" x14ac:dyDescent="0.25">
      <c r="A7">
        <v>0.12121095</v>
      </c>
    </row>
    <row r="8" spans="1:1" x14ac:dyDescent="0.25">
      <c r="A8">
        <v>0.15357216200000001</v>
      </c>
    </row>
    <row r="9" spans="1:1" x14ac:dyDescent="0.25">
      <c r="A9">
        <v>0.18443393899999999</v>
      </c>
    </row>
    <row r="10" spans="1:1" x14ac:dyDescent="0.25">
      <c r="A10">
        <v>0.20285455699999999</v>
      </c>
    </row>
    <row r="11" spans="1:1" x14ac:dyDescent="0.25">
      <c r="A11">
        <v>0.23219564000000001</v>
      </c>
    </row>
    <row r="12" spans="1:1" x14ac:dyDescent="0.25">
      <c r="A12">
        <v>0.26057406500000002</v>
      </c>
    </row>
    <row r="13" spans="1:1" x14ac:dyDescent="0.25">
      <c r="A13">
        <v>0.30098989999999998</v>
      </c>
    </row>
    <row r="14" spans="1:1" x14ac:dyDescent="0.25">
      <c r="A14">
        <v>0.33339501399999999</v>
      </c>
    </row>
    <row r="15" spans="1:1" x14ac:dyDescent="0.25">
      <c r="A15">
        <v>0.37743684199999999</v>
      </c>
    </row>
    <row r="16" spans="1:1" x14ac:dyDescent="0.25">
      <c r="A16">
        <v>0.198644722</v>
      </c>
    </row>
    <row r="17" spans="1:1" x14ac:dyDescent="0.25">
      <c r="A17">
        <v>0.15379579299999999</v>
      </c>
    </row>
    <row r="18" spans="1:1" x14ac:dyDescent="0.25">
      <c r="A18">
        <v>0.13046228800000001</v>
      </c>
    </row>
    <row r="19" spans="1:1" x14ac:dyDescent="0.25">
      <c r="A19">
        <v>0.11504397700000001</v>
      </c>
    </row>
    <row r="20" spans="1:1" x14ac:dyDescent="0.25">
      <c r="A20">
        <v>0.107439246</v>
      </c>
    </row>
    <row r="21" spans="1:1" x14ac:dyDescent="0.25">
      <c r="A21">
        <v>0.108239303</v>
      </c>
    </row>
    <row r="22" spans="1:1" x14ac:dyDescent="0.25">
      <c r="A22">
        <v>0.113454798</v>
      </c>
    </row>
    <row r="23" spans="1:1" x14ac:dyDescent="0.25">
      <c r="A23">
        <v>0.145922619</v>
      </c>
    </row>
    <row r="24" spans="1:1" x14ac:dyDescent="0.25">
      <c r="A24">
        <v>0.16736642800000001</v>
      </c>
    </row>
    <row r="25" spans="1:1" x14ac:dyDescent="0.25">
      <c r="A25">
        <v>0.18724840300000001</v>
      </c>
    </row>
    <row r="26" spans="1:1" x14ac:dyDescent="0.25">
      <c r="A26">
        <v>0.21014195399999999</v>
      </c>
    </row>
    <row r="27" spans="1:1" x14ac:dyDescent="0.25">
      <c r="A27">
        <v>0.24247492400000001</v>
      </c>
    </row>
    <row r="28" spans="1:1" x14ac:dyDescent="0.25">
      <c r="A28">
        <v>0.26805812600000001</v>
      </c>
    </row>
    <row r="29" spans="1:1" x14ac:dyDescent="0.25">
      <c r="A29">
        <v>0.307969942</v>
      </c>
    </row>
    <row r="30" spans="1:1" x14ac:dyDescent="0.25">
      <c r="A30">
        <v>0.34332443200000001</v>
      </c>
    </row>
    <row r="31" spans="1:1" x14ac:dyDescent="0.25">
      <c r="A31">
        <v>0.228630208</v>
      </c>
    </row>
    <row r="32" spans="1:1" x14ac:dyDescent="0.25">
      <c r="A32">
        <v>0.156398127</v>
      </c>
    </row>
    <row r="33" spans="1:1" x14ac:dyDescent="0.25">
      <c r="A33">
        <v>0.13341426200000001</v>
      </c>
    </row>
    <row r="34" spans="1:1" x14ac:dyDescent="0.25">
      <c r="A34">
        <v>0.112986556</v>
      </c>
    </row>
    <row r="35" spans="1:1" x14ac:dyDescent="0.25">
      <c r="A35">
        <v>0.105764331</v>
      </c>
    </row>
    <row r="36" spans="1:1" x14ac:dyDescent="0.25">
      <c r="A36">
        <v>0.102080664</v>
      </c>
    </row>
    <row r="37" spans="1:1" x14ac:dyDescent="0.25">
      <c r="A37">
        <v>0.106950791</v>
      </c>
    </row>
    <row r="38" spans="1:1" x14ac:dyDescent="0.25">
      <c r="A38">
        <v>0.13034132400000001</v>
      </c>
    </row>
    <row r="39" spans="1:1" x14ac:dyDescent="0.25">
      <c r="A39">
        <v>0.15728192599999999</v>
      </c>
    </row>
    <row r="40" spans="1:1" x14ac:dyDescent="0.25">
      <c r="A40">
        <v>0.17193012399999999</v>
      </c>
    </row>
    <row r="41" spans="1:1" x14ac:dyDescent="0.25">
      <c r="A41">
        <v>0.198041087</v>
      </c>
    </row>
    <row r="42" spans="1:1" x14ac:dyDescent="0.25">
      <c r="A42">
        <v>0.224491475</v>
      </c>
    </row>
    <row r="43" spans="1:1" x14ac:dyDescent="0.25">
      <c r="A43">
        <v>0.25817152900000001</v>
      </c>
    </row>
    <row r="44" spans="1:1" x14ac:dyDescent="0.25">
      <c r="A44">
        <v>0.28777547799999997</v>
      </c>
    </row>
    <row r="45" spans="1:1" x14ac:dyDescent="0.25">
      <c r="A45">
        <v>0.32911484699999999</v>
      </c>
    </row>
    <row r="46" spans="1:1" x14ac:dyDescent="0.25">
      <c r="A46">
        <v>0.27490634200000003</v>
      </c>
    </row>
    <row r="47" spans="1:1" x14ac:dyDescent="0.25">
      <c r="A47">
        <v>0.15939249599999999</v>
      </c>
    </row>
    <row r="48" spans="1:1" x14ac:dyDescent="0.25">
      <c r="A48">
        <v>0.13756837799999999</v>
      </c>
    </row>
    <row r="49" spans="1:1" x14ac:dyDescent="0.25">
      <c r="A49">
        <v>0.125176652</v>
      </c>
    </row>
    <row r="50" spans="1:1" x14ac:dyDescent="0.25">
      <c r="A50">
        <v>0.109015167</v>
      </c>
    </row>
    <row r="51" spans="1:1" x14ac:dyDescent="0.25">
      <c r="A51">
        <v>0.10628280900000001</v>
      </c>
    </row>
    <row r="52" spans="1:1" x14ac:dyDescent="0.25">
      <c r="A52">
        <v>0.103924986</v>
      </c>
    </row>
    <row r="53" spans="1:1" x14ac:dyDescent="0.25">
      <c r="A53">
        <v>0.127300408</v>
      </c>
    </row>
    <row r="54" spans="1:1" x14ac:dyDescent="0.25">
      <c r="A54">
        <v>0.151420367</v>
      </c>
    </row>
    <row r="55" spans="1:1" x14ac:dyDescent="0.25">
      <c r="A55">
        <v>0.175726943</v>
      </c>
    </row>
    <row r="56" spans="1:1" x14ac:dyDescent="0.25">
      <c r="A56">
        <v>0.19666798099999999</v>
      </c>
    </row>
    <row r="57" spans="1:1" x14ac:dyDescent="0.25">
      <c r="A57">
        <v>0.229334285</v>
      </c>
    </row>
    <row r="58" spans="1:1" x14ac:dyDescent="0.25">
      <c r="A58">
        <v>0.25596638900000002</v>
      </c>
    </row>
    <row r="59" spans="1:1" x14ac:dyDescent="0.25">
      <c r="A59">
        <v>0.295231519</v>
      </c>
    </row>
    <row r="60" spans="1:1" x14ac:dyDescent="0.25">
      <c r="A60">
        <v>0.33004871600000002</v>
      </c>
    </row>
    <row r="61" spans="1:1" x14ac:dyDescent="0.25">
      <c r="A61">
        <v>0.35207298599999998</v>
      </c>
    </row>
    <row r="62" spans="1:1" x14ac:dyDescent="0.25">
      <c r="A62">
        <v>0.17939449900000001</v>
      </c>
    </row>
    <row r="63" spans="1:1" x14ac:dyDescent="0.25">
      <c r="A63">
        <v>0.142523281</v>
      </c>
    </row>
    <row r="64" spans="1:1" x14ac:dyDescent="0.25">
      <c r="A64">
        <v>0.12222844500000001</v>
      </c>
    </row>
    <row r="65" spans="1:1" x14ac:dyDescent="0.25">
      <c r="A65">
        <v>0.11057938</v>
      </c>
    </row>
    <row r="66" spans="1:1" x14ac:dyDescent="0.25">
      <c r="A66">
        <v>0.101011209</v>
      </c>
    </row>
    <row r="67" spans="1:1" x14ac:dyDescent="0.25">
      <c r="A67">
        <v>0.103973254</v>
      </c>
    </row>
    <row r="68" spans="1:1" x14ac:dyDescent="0.25">
      <c r="A68">
        <v>0.109900158</v>
      </c>
    </row>
    <row r="69" spans="1:1" x14ac:dyDescent="0.25">
      <c r="A69">
        <v>0.14347854299999999</v>
      </c>
    </row>
    <row r="70" spans="1:1" x14ac:dyDescent="0.25">
      <c r="A70">
        <v>0.165265675</v>
      </c>
    </row>
    <row r="71" spans="1:1" x14ac:dyDescent="0.25">
      <c r="A71">
        <v>0.186986298</v>
      </c>
    </row>
    <row r="72" spans="1:1" x14ac:dyDescent="0.25">
      <c r="A72">
        <v>0.210726254</v>
      </c>
    </row>
    <row r="73" spans="1:1" x14ac:dyDescent="0.25">
      <c r="A73">
        <v>0.24445235000000001</v>
      </c>
    </row>
    <row r="74" spans="1:1" x14ac:dyDescent="0.25">
      <c r="A74">
        <v>0.27526275</v>
      </c>
    </row>
    <row r="75" spans="1:1" x14ac:dyDescent="0.25">
      <c r="A75">
        <v>0.31807409199999997</v>
      </c>
    </row>
    <row r="76" spans="1:1" x14ac:dyDescent="0.25">
      <c r="A76">
        <v>0.356828231</v>
      </c>
    </row>
    <row r="77" spans="1:1" x14ac:dyDescent="0.25">
      <c r="A77">
        <v>0.32626610299999997</v>
      </c>
    </row>
    <row r="78" spans="1:1" x14ac:dyDescent="0.25">
      <c r="A78">
        <v>0.19693950800000001</v>
      </c>
    </row>
    <row r="79" spans="1:1" x14ac:dyDescent="0.25">
      <c r="A79">
        <v>0.182751056</v>
      </c>
    </row>
    <row r="80" spans="1:1" x14ac:dyDescent="0.25">
      <c r="A80">
        <v>0.17378585899999999</v>
      </c>
    </row>
    <row r="81" spans="1:1" x14ac:dyDescent="0.25">
      <c r="A81">
        <v>0.16169923999999999</v>
      </c>
    </row>
    <row r="82" spans="1:1" x14ac:dyDescent="0.25">
      <c r="A82">
        <v>0.15994334499999999</v>
      </c>
    </row>
    <row r="83" spans="1:1" x14ac:dyDescent="0.25">
      <c r="A83">
        <v>0.16595248300000001</v>
      </c>
    </row>
    <row r="84" spans="1:1" x14ac:dyDescent="0.25">
      <c r="A84">
        <v>0.19066113900000001</v>
      </c>
    </row>
    <row r="85" spans="1:1" x14ac:dyDescent="0.25">
      <c r="A85">
        <v>0.246381083</v>
      </c>
    </row>
    <row r="86" spans="1:1" x14ac:dyDescent="0.25">
      <c r="A86">
        <v>0.27937435999999999</v>
      </c>
    </row>
    <row r="87" spans="1:1" x14ac:dyDescent="0.25">
      <c r="A87">
        <v>0.32273309300000003</v>
      </c>
    </row>
    <row r="88" spans="1:1" x14ac:dyDescent="0.25">
      <c r="A88">
        <v>0.370087057</v>
      </c>
    </row>
    <row r="89" spans="1:1" x14ac:dyDescent="0.25">
      <c r="A89">
        <v>0.43889200499999997</v>
      </c>
    </row>
    <row r="90" spans="1:1" x14ac:dyDescent="0.25">
      <c r="A90">
        <v>0.43294186099999998</v>
      </c>
    </row>
    <row r="91" spans="1:1" x14ac:dyDescent="0.25">
      <c r="A91">
        <v>0.228312443</v>
      </c>
    </row>
    <row r="92" spans="1:1" x14ac:dyDescent="0.25">
      <c r="A92">
        <v>0.19824813999999999</v>
      </c>
    </row>
    <row r="93" spans="1:1" x14ac:dyDescent="0.25">
      <c r="A93">
        <v>0.183513591</v>
      </c>
    </row>
    <row r="94" spans="1:1" x14ac:dyDescent="0.25">
      <c r="A94">
        <v>0.162409638</v>
      </c>
    </row>
    <row r="95" spans="1:1" x14ac:dyDescent="0.25">
      <c r="A95">
        <v>0.150200208</v>
      </c>
    </row>
    <row r="96" spans="1:1" x14ac:dyDescent="0.25">
      <c r="A96">
        <v>0.14785431299999999</v>
      </c>
    </row>
    <row r="97" spans="1:1" x14ac:dyDescent="0.25">
      <c r="A97">
        <v>0.16384105099999999</v>
      </c>
    </row>
    <row r="98" spans="1:1" x14ac:dyDescent="0.25">
      <c r="A98">
        <v>0.21088600299999999</v>
      </c>
    </row>
    <row r="99" spans="1:1" x14ac:dyDescent="0.25">
      <c r="A99">
        <v>0.25135310700000002</v>
      </c>
    </row>
    <row r="100" spans="1:1" x14ac:dyDescent="0.25">
      <c r="A100">
        <v>0.27733358499999999</v>
      </c>
    </row>
    <row r="101" spans="1:1" x14ac:dyDescent="0.25">
      <c r="A101">
        <v>0.32199956699999999</v>
      </c>
    </row>
    <row r="102" spans="1:1" x14ac:dyDescent="0.25">
      <c r="A102">
        <v>0.366235333</v>
      </c>
    </row>
    <row r="103" spans="1:1" x14ac:dyDescent="0.25">
      <c r="A103">
        <v>0.43027628899999998</v>
      </c>
    </row>
    <row r="104" spans="1:1" x14ac:dyDescent="0.25">
      <c r="A104">
        <v>0.33257559399999997</v>
      </c>
    </row>
    <row r="105" spans="1:1" x14ac:dyDescent="0.25">
      <c r="A105">
        <v>0.22634865900000001</v>
      </c>
    </row>
    <row r="106" spans="1:1" x14ac:dyDescent="0.25">
      <c r="A106">
        <v>0.20505585400000001</v>
      </c>
    </row>
    <row r="107" spans="1:1" x14ac:dyDescent="0.25">
      <c r="A107">
        <v>0.18903469000000001</v>
      </c>
    </row>
    <row r="108" spans="1:1" x14ac:dyDescent="0.25">
      <c r="A108">
        <v>0.168473766</v>
      </c>
    </row>
    <row r="109" spans="1:1" x14ac:dyDescent="0.25">
      <c r="A109">
        <v>0.16685271700000001</v>
      </c>
    </row>
    <row r="110" spans="1:1" x14ac:dyDescent="0.25">
      <c r="A110">
        <v>0.169080173</v>
      </c>
    </row>
    <row r="111" spans="1:1" x14ac:dyDescent="0.25">
      <c r="A111">
        <v>0.198056912</v>
      </c>
    </row>
    <row r="112" spans="1:1" x14ac:dyDescent="0.25">
      <c r="A112">
        <v>0.25112136299999999</v>
      </c>
    </row>
    <row r="113" spans="1:1" x14ac:dyDescent="0.25">
      <c r="A113">
        <v>0.28775772199999999</v>
      </c>
    </row>
    <row r="114" spans="1:1" x14ac:dyDescent="0.25">
      <c r="A114">
        <v>0.32265360100000001</v>
      </c>
    </row>
    <row r="115" spans="1:1" x14ac:dyDescent="0.25">
      <c r="A115">
        <v>0.37326527500000001</v>
      </c>
    </row>
    <row r="116" spans="1:1" x14ac:dyDescent="0.25">
      <c r="A116">
        <v>0.43515794099999999</v>
      </c>
    </row>
    <row r="117" spans="1:1" x14ac:dyDescent="0.25">
      <c r="A117">
        <v>0.27488734100000001</v>
      </c>
    </row>
    <row r="118" spans="1:1" x14ac:dyDescent="0.25">
      <c r="A118">
        <v>0.19042405600000001</v>
      </c>
    </row>
    <row r="119" spans="1:1" x14ac:dyDescent="0.25">
      <c r="A119">
        <v>0.16678114099999999</v>
      </c>
    </row>
    <row r="120" spans="1:1" x14ac:dyDescent="0.25">
      <c r="A120">
        <v>0.144048803</v>
      </c>
    </row>
    <row r="121" spans="1:1" x14ac:dyDescent="0.25">
      <c r="A121">
        <v>0.132469168</v>
      </c>
    </row>
    <row r="122" spans="1:1" x14ac:dyDescent="0.25">
      <c r="A122">
        <v>0.12836581699999999</v>
      </c>
    </row>
    <row r="123" spans="1:1" x14ac:dyDescent="0.25">
      <c r="A123">
        <v>0.137191166</v>
      </c>
    </row>
    <row r="124" spans="1:1" x14ac:dyDescent="0.25">
      <c r="A124">
        <v>0.167299107</v>
      </c>
    </row>
    <row r="125" spans="1:1" x14ac:dyDescent="0.25">
      <c r="A125">
        <v>0.20471166499999999</v>
      </c>
    </row>
    <row r="126" spans="1:1" x14ac:dyDescent="0.25">
      <c r="A126">
        <v>0.22443232199999999</v>
      </c>
    </row>
    <row r="127" spans="1:1" x14ac:dyDescent="0.25">
      <c r="A127">
        <v>0.259924663</v>
      </c>
    </row>
    <row r="128" spans="1:1" x14ac:dyDescent="0.25">
      <c r="A128">
        <v>0.294096419</v>
      </c>
    </row>
    <row r="129" spans="1:1" x14ac:dyDescent="0.25">
      <c r="A129">
        <v>0.33162694300000001</v>
      </c>
    </row>
    <row r="130" spans="1:1" x14ac:dyDescent="0.25">
      <c r="A130">
        <v>0.33030709400000002</v>
      </c>
    </row>
    <row r="131" spans="1:1" x14ac:dyDescent="0.25">
      <c r="A131">
        <v>0.191689205</v>
      </c>
    </row>
    <row r="132" spans="1:1" x14ac:dyDescent="0.25">
      <c r="A132">
        <v>0.16287861100000001</v>
      </c>
    </row>
    <row r="133" spans="1:1" x14ac:dyDescent="0.25">
      <c r="A133">
        <v>0.14763844200000001</v>
      </c>
    </row>
    <row r="134" spans="1:1" x14ac:dyDescent="0.25">
      <c r="A134">
        <v>0.13150832100000001</v>
      </c>
    </row>
    <row r="135" spans="1:1" x14ac:dyDescent="0.25">
      <c r="A135">
        <v>0.125551629</v>
      </c>
    </row>
    <row r="136" spans="1:1" x14ac:dyDescent="0.25">
      <c r="A136">
        <v>0.12290864899999999</v>
      </c>
    </row>
    <row r="137" spans="1:1" x14ac:dyDescent="0.25">
      <c r="A137">
        <v>0.13502573300000001</v>
      </c>
    </row>
    <row r="138" spans="1:1" x14ac:dyDescent="0.25">
      <c r="A138">
        <v>0.169379263</v>
      </c>
    </row>
    <row r="139" spans="1:1" x14ac:dyDescent="0.25">
      <c r="A139">
        <v>0.20068376800000001</v>
      </c>
    </row>
    <row r="140" spans="1:1" x14ac:dyDescent="0.25">
      <c r="A140">
        <v>0.220686041</v>
      </c>
    </row>
    <row r="141" spans="1:1" x14ac:dyDescent="0.25">
      <c r="A141">
        <v>0.255075196</v>
      </c>
    </row>
    <row r="142" spans="1:1" x14ac:dyDescent="0.25">
      <c r="A142">
        <v>0.28687668500000002</v>
      </c>
    </row>
    <row r="143" spans="1:1" x14ac:dyDescent="0.25">
      <c r="A143">
        <v>0.327382059</v>
      </c>
    </row>
    <row r="144" spans="1:1" x14ac:dyDescent="0.25">
      <c r="A144">
        <v>0.32975727700000002</v>
      </c>
    </row>
    <row r="145" spans="1:1" x14ac:dyDescent="0.25">
      <c r="A145">
        <v>0.17114905599999999</v>
      </c>
    </row>
    <row r="146" spans="1:1" x14ac:dyDescent="0.25">
      <c r="A146">
        <v>0.13317577</v>
      </c>
    </row>
    <row r="147" spans="1:1" x14ac:dyDescent="0.25">
      <c r="A147">
        <v>0.122633276</v>
      </c>
    </row>
    <row r="148" spans="1:1" x14ac:dyDescent="0.25">
      <c r="A148">
        <v>0.112728911</v>
      </c>
    </row>
    <row r="149" spans="1:1" x14ac:dyDescent="0.25">
      <c r="A149">
        <v>0.107626493</v>
      </c>
    </row>
    <row r="150" spans="1:1" x14ac:dyDescent="0.25">
      <c r="A150">
        <v>0.10468971000000001</v>
      </c>
    </row>
    <row r="151" spans="1:1" x14ac:dyDescent="0.25">
      <c r="A151">
        <v>0.111408072</v>
      </c>
    </row>
    <row r="152" spans="1:1" x14ac:dyDescent="0.25">
      <c r="A152">
        <v>0.138235841</v>
      </c>
    </row>
    <row r="153" spans="1:1" x14ac:dyDescent="0.25">
      <c r="A153">
        <v>0.16515058899999999</v>
      </c>
    </row>
    <row r="154" spans="1:1" x14ac:dyDescent="0.25">
      <c r="A154">
        <v>0.18092409200000001</v>
      </c>
    </row>
    <row r="155" spans="1:1" x14ac:dyDescent="0.25">
      <c r="A155">
        <v>0.20920243699999999</v>
      </c>
    </row>
    <row r="156" spans="1:1" x14ac:dyDescent="0.25">
      <c r="A156">
        <v>0.23669828000000001</v>
      </c>
    </row>
    <row r="157" spans="1:1" x14ac:dyDescent="0.25">
      <c r="A157">
        <v>0.27257504500000002</v>
      </c>
    </row>
    <row r="158" spans="1:1" x14ac:dyDescent="0.25">
      <c r="A158">
        <v>0.30352079799999998</v>
      </c>
    </row>
    <row r="159" spans="1:1" x14ac:dyDescent="0.25">
      <c r="A159">
        <v>0.31106296</v>
      </c>
    </row>
    <row r="160" spans="1:1" x14ac:dyDescent="0.25">
      <c r="A160">
        <v>0.14927473599999999</v>
      </c>
    </row>
    <row r="161" spans="1:1" x14ac:dyDescent="0.25">
      <c r="A161">
        <v>0.121203265</v>
      </c>
    </row>
    <row r="162" spans="1:1" x14ac:dyDescent="0.25">
      <c r="A162">
        <v>0.108150814</v>
      </c>
    </row>
    <row r="163" spans="1:1" x14ac:dyDescent="0.25">
      <c r="A163">
        <v>0.103703973</v>
      </c>
    </row>
    <row r="164" spans="1:1" x14ac:dyDescent="0.25">
      <c r="A164">
        <v>0.10064656399999999</v>
      </c>
    </row>
    <row r="165" spans="1:1" x14ac:dyDescent="0.25">
      <c r="A165">
        <v>0.101327139</v>
      </c>
    </row>
    <row r="166" spans="1:1" x14ac:dyDescent="0.25">
      <c r="A166">
        <v>0.105165487</v>
      </c>
    </row>
    <row r="167" spans="1:1" x14ac:dyDescent="0.25">
      <c r="A167">
        <v>0.13092658300000001</v>
      </c>
    </row>
    <row r="168" spans="1:1" x14ac:dyDescent="0.25">
      <c r="A168">
        <v>0.15346584299999999</v>
      </c>
    </row>
    <row r="169" spans="1:1" x14ac:dyDescent="0.25">
      <c r="A169">
        <v>0.173666083</v>
      </c>
    </row>
    <row r="170" spans="1:1" x14ac:dyDescent="0.25">
      <c r="A170">
        <v>0.19456778399999999</v>
      </c>
    </row>
    <row r="171" spans="1:1" x14ac:dyDescent="0.25">
      <c r="A171">
        <v>0.22653833300000001</v>
      </c>
    </row>
    <row r="172" spans="1:1" x14ac:dyDescent="0.25">
      <c r="A172">
        <v>0.25381229599999999</v>
      </c>
    </row>
    <row r="173" spans="1:1" x14ac:dyDescent="0.25">
      <c r="A173">
        <v>0.29122484599999998</v>
      </c>
    </row>
    <row r="174" spans="1:1" x14ac:dyDescent="0.25">
      <c r="A174">
        <v>0.320466164</v>
      </c>
    </row>
    <row r="175" spans="1:1" x14ac:dyDescent="0.25">
      <c r="A175">
        <v>0.166850894</v>
      </c>
    </row>
    <row r="176" spans="1:1" x14ac:dyDescent="0.25">
      <c r="A176">
        <v>0.12111221599999999</v>
      </c>
    </row>
    <row r="177" spans="1:1" x14ac:dyDescent="0.25">
      <c r="A177">
        <v>0.10822815299999999</v>
      </c>
    </row>
    <row r="178" spans="1:1" x14ac:dyDescent="0.25">
      <c r="A178">
        <v>9.8632331000000004E-2</v>
      </c>
    </row>
    <row r="179" spans="1:1" x14ac:dyDescent="0.25">
      <c r="A179">
        <v>9.6638989999999994E-2</v>
      </c>
    </row>
    <row r="180" spans="1:1" x14ac:dyDescent="0.25">
      <c r="A180">
        <v>9.5213880000000001E-2</v>
      </c>
    </row>
    <row r="181" spans="1:1" x14ac:dyDescent="0.25">
      <c r="A181">
        <v>0.101624167</v>
      </c>
    </row>
    <row r="182" spans="1:1" x14ac:dyDescent="0.25">
      <c r="A182">
        <v>0.122042948</v>
      </c>
    </row>
    <row r="183" spans="1:1" x14ac:dyDescent="0.25">
      <c r="A183">
        <v>0.146274819</v>
      </c>
    </row>
    <row r="184" spans="1:1" x14ac:dyDescent="0.25">
      <c r="A184">
        <v>0.16194337</v>
      </c>
    </row>
    <row r="185" spans="1:1" x14ac:dyDescent="0.25">
      <c r="A185">
        <v>0.18641456300000001</v>
      </c>
    </row>
    <row r="186" spans="1:1" x14ac:dyDescent="0.25">
      <c r="A186">
        <v>0.21227305499999999</v>
      </c>
    </row>
    <row r="187" spans="1:1" x14ac:dyDescent="0.25">
      <c r="A187">
        <v>0.24552918000000001</v>
      </c>
    </row>
    <row r="188" spans="1:1" x14ac:dyDescent="0.25">
      <c r="A188">
        <v>0.27442440000000001</v>
      </c>
    </row>
    <row r="189" spans="1:1" x14ac:dyDescent="0.25">
      <c r="A189">
        <v>0.31651498500000003</v>
      </c>
    </row>
    <row r="190" spans="1:1" x14ac:dyDescent="0.25">
      <c r="A190">
        <v>0.211906227</v>
      </c>
    </row>
    <row r="191" spans="1:1" x14ac:dyDescent="0.25">
      <c r="A191">
        <v>0.12957005799999999</v>
      </c>
    </row>
    <row r="192" spans="1:1" x14ac:dyDescent="0.25">
      <c r="A192">
        <v>0.108033721</v>
      </c>
    </row>
    <row r="193" spans="1:1" x14ac:dyDescent="0.25">
      <c r="A193">
        <v>9.9488581000000006E-2</v>
      </c>
    </row>
    <row r="194" spans="1:1" x14ac:dyDescent="0.25">
      <c r="A194">
        <v>9.4474655000000005E-2</v>
      </c>
    </row>
    <row r="195" spans="1:1" x14ac:dyDescent="0.25">
      <c r="A195">
        <v>9.6371327000000007E-2</v>
      </c>
    </row>
    <row r="196" spans="1:1" x14ac:dyDescent="0.25">
      <c r="A196">
        <v>9.8704565999999994E-2</v>
      </c>
    </row>
    <row r="197" spans="1:1" x14ac:dyDescent="0.25">
      <c r="A197">
        <v>0.121572263</v>
      </c>
    </row>
    <row r="198" spans="1:1" x14ac:dyDescent="0.25">
      <c r="A198">
        <v>0.14321125700000001</v>
      </c>
    </row>
    <row r="199" spans="1:1" x14ac:dyDescent="0.25">
      <c r="A199">
        <v>0.16334357799999999</v>
      </c>
    </row>
    <row r="200" spans="1:1" x14ac:dyDescent="0.25">
      <c r="A200">
        <v>0.18286704300000001</v>
      </c>
    </row>
    <row r="201" spans="1:1" x14ac:dyDescent="0.25">
      <c r="A201">
        <v>0.21189163899999999</v>
      </c>
    </row>
    <row r="202" spans="1:1" x14ac:dyDescent="0.25">
      <c r="A202">
        <v>0.23874273300000001</v>
      </c>
    </row>
    <row r="203" spans="1:1" x14ac:dyDescent="0.25">
      <c r="A203">
        <v>0.27616352900000002</v>
      </c>
    </row>
    <row r="204" spans="1:1" x14ac:dyDescent="0.25">
      <c r="A204">
        <v>0.30914299299999998</v>
      </c>
    </row>
    <row r="205" spans="1:1" x14ac:dyDescent="0.25">
      <c r="A205">
        <v>0.25884555199999998</v>
      </c>
    </row>
    <row r="206" spans="1:1" x14ac:dyDescent="0.25">
      <c r="A206">
        <v>0.13941420700000001</v>
      </c>
    </row>
    <row r="207" spans="1:1" x14ac:dyDescent="0.25">
      <c r="A207">
        <v>0.116519872</v>
      </c>
    </row>
    <row r="208" spans="1:1" x14ac:dyDescent="0.25">
      <c r="A208">
        <v>0.102988522</v>
      </c>
    </row>
    <row r="209" spans="1:1" x14ac:dyDescent="0.25">
      <c r="A209">
        <v>9.9505702000000001E-2</v>
      </c>
    </row>
    <row r="210" spans="1:1" x14ac:dyDescent="0.25">
      <c r="A210">
        <v>9.8249662000000001E-2</v>
      </c>
    </row>
    <row r="211" spans="1:1" x14ac:dyDescent="0.25">
      <c r="A211">
        <v>0.101207296</v>
      </c>
    </row>
    <row r="212" spans="1:1" x14ac:dyDescent="0.25">
      <c r="A212">
        <v>0.113535624</v>
      </c>
    </row>
    <row r="213" spans="1:1" x14ac:dyDescent="0.25">
      <c r="A213">
        <v>0.14197917299999999</v>
      </c>
    </row>
    <row r="214" spans="1:1" x14ac:dyDescent="0.25">
      <c r="A214">
        <v>0.16256847999999999</v>
      </c>
    </row>
    <row r="215" spans="1:1" x14ac:dyDescent="0.25">
      <c r="A215">
        <v>0.18515799999999999</v>
      </c>
    </row>
    <row r="216" spans="1:1" x14ac:dyDescent="0.25">
      <c r="A216">
        <v>0.21110018999999999</v>
      </c>
    </row>
    <row r="217" spans="1:1" x14ac:dyDescent="0.25">
      <c r="A217">
        <v>0.243448154</v>
      </c>
    </row>
    <row r="218" spans="1:1" x14ac:dyDescent="0.25">
      <c r="A218">
        <v>0.274251307</v>
      </c>
    </row>
    <row r="219" spans="1:1" x14ac:dyDescent="0.25">
      <c r="A219">
        <v>0.31642945300000003</v>
      </c>
    </row>
    <row r="220" spans="1:1" x14ac:dyDescent="0.25">
      <c r="A220">
        <v>0.29776501700000002</v>
      </c>
    </row>
    <row r="221" spans="1:1" x14ac:dyDescent="0.25">
      <c r="A221">
        <v>0.15229390400000001</v>
      </c>
    </row>
    <row r="222" spans="1:1" x14ac:dyDescent="0.25">
      <c r="A222">
        <v>0.120672298</v>
      </c>
    </row>
    <row r="223" spans="1:1" x14ac:dyDescent="0.25">
      <c r="A223">
        <v>0.11039539399999999</v>
      </c>
    </row>
    <row r="224" spans="1:1" x14ac:dyDescent="0.25">
      <c r="A224">
        <v>0.10074438099999999</v>
      </c>
    </row>
    <row r="225" spans="1:1" x14ac:dyDescent="0.25">
      <c r="A225">
        <v>9.9642498999999995E-2</v>
      </c>
    </row>
    <row r="226" spans="1:1" x14ac:dyDescent="0.25">
      <c r="A226">
        <v>9.9879834000000001E-2</v>
      </c>
    </row>
    <row r="227" spans="1:1" x14ac:dyDescent="0.25">
      <c r="A227">
        <v>0.116499573</v>
      </c>
    </row>
    <row r="228" spans="1:1" x14ac:dyDescent="0.25">
      <c r="A228">
        <v>0.140307196</v>
      </c>
    </row>
    <row r="229" spans="1:1" x14ac:dyDescent="0.25">
      <c r="A229">
        <v>0.166551802</v>
      </c>
    </row>
    <row r="230" spans="1:1" x14ac:dyDescent="0.25">
      <c r="A230">
        <v>0.186758231</v>
      </c>
    </row>
    <row r="231" spans="1:1" x14ac:dyDescent="0.25">
      <c r="A231">
        <v>0.21623168000000001</v>
      </c>
    </row>
    <row r="232" spans="1:1" x14ac:dyDescent="0.25">
      <c r="A232">
        <v>0.24429482299999999</v>
      </c>
    </row>
    <row r="233" spans="1:1" x14ac:dyDescent="0.25">
      <c r="A233">
        <v>0.28563253900000002</v>
      </c>
    </row>
    <row r="234" spans="1:1" x14ac:dyDescent="0.25">
      <c r="A234">
        <v>0.320079958</v>
      </c>
    </row>
    <row r="235" spans="1:1" x14ac:dyDescent="0.25">
      <c r="A235">
        <v>0.37494214599999998</v>
      </c>
    </row>
    <row r="236" spans="1:1" x14ac:dyDescent="0.25">
      <c r="A236">
        <v>0.44447293700000001</v>
      </c>
    </row>
    <row r="237" spans="1:1" x14ac:dyDescent="0.25">
      <c r="A237">
        <v>0.58512813399999997</v>
      </c>
    </row>
    <row r="238" spans="1:1" x14ac:dyDescent="0.25">
      <c r="A238">
        <v>0.79207362400000003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A2F-05BA-446E-807D-9922AC15A615}">
  <dimension ref="A1:F502"/>
  <sheetViews>
    <sheetView workbookViewId="0">
      <selection activeCell="B37" sqref="B37"/>
    </sheetView>
  </sheetViews>
  <sheetFormatPr defaultRowHeight="15" x14ac:dyDescent="0.25"/>
  <cols>
    <col min="1" max="1" width="13.42578125" customWidth="1"/>
    <col min="2" max="3" width="13.7109375" customWidth="1"/>
    <col min="4" max="4" width="14" customWidth="1"/>
    <col min="5" max="5" width="14.140625" customWidth="1"/>
    <col min="6" max="6" width="12.7109375" customWidth="1"/>
  </cols>
  <sheetData>
    <row r="1" spans="1:6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>
        <v>0</v>
      </c>
      <c r="B2">
        <f>Settings!D6</f>
        <v>0.44</v>
      </c>
      <c r="C2">
        <f>Settings!D6</f>
        <v>0.44</v>
      </c>
      <c r="D2">
        <f>Settings!D6</f>
        <v>0.44</v>
      </c>
      <c r="E2">
        <f>Settings!D6</f>
        <v>0.44</v>
      </c>
      <c r="F2">
        <f>Settings!D6</f>
        <v>0.44</v>
      </c>
    </row>
    <row r="3" spans="1:6" x14ac:dyDescent="0.25">
      <c r="A3">
        <v>1</v>
      </c>
      <c r="B3">
        <f>'Raw Data'!A1</f>
        <v>0.37038035499999999</v>
      </c>
      <c r="C3">
        <f>IF(AND(B3&gt;Settings!$D$5,B3&lt;Settings!$D$6),B3,F2)</f>
        <v>0.37038035499999999</v>
      </c>
      <c r="D3">
        <f>IF(Settings!$D$7&gt;3,(F2+C3)/2, IF(Settings!$D$7=3,(F2+C3)/2,IF(Settings!$D$7=2,(F2+C3)/2,C3)))</f>
        <v>0.37038035499999999</v>
      </c>
      <c r="E3">
        <f>IF(AND(D3&gt;(Settings!$D$8*F2),D3&lt;(Settings!$D$9*F2)),C3,F2)</f>
        <v>0.37038035499999999</v>
      </c>
      <c r="F3">
        <f>IF(Settings!$D$7&gt;3,(F2+E3)/2, IF(Settings!$D$7=3,(F2+E3)/2,IF(Settings!$D$7=2,(F2+E3)/2,E3)))</f>
        <v>0.37038035499999999</v>
      </c>
    </row>
    <row r="4" spans="1:6" x14ac:dyDescent="0.25">
      <c r="A4">
        <v>2</v>
      </c>
      <c r="B4">
        <f>'Raw Data'!A2</f>
        <v>0.21191784599999999</v>
      </c>
      <c r="C4">
        <f>IF(AND(B4&gt;Settings!$D$5,B4&lt;Settings!$D$6),B4,F3)</f>
        <v>0.21191784599999999</v>
      </c>
      <c r="D4">
        <f>IF(Settings!$D$7&gt;3,(F2+F3+C4)/3, IF(Settings!$D$7=3,(F2+F3+C4)/3,IF(Settings!$D$7=2,(F3+C4)/2,C4)))</f>
        <v>0.21191784599999999</v>
      </c>
      <c r="E4">
        <f>IF(AND(D4&gt;(Settings!$D$8*F3),D4&lt;(Settings!$D$9*F3)),C4,F3)</f>
        <v>0.21191784599999999</v>
      </c>
      <c r="F4">
        <f>IF(Settings!$D$7&gt;3,(F2+F3+E4)/3, IF(Settings!$D$7=3,(F2+F3+E4)/3,IF(Settings!$D$7=2,(F3+E4)/2,E4)))</f>
        <v>0.21191784599999999</v>
      </c>
    </row>
    <row r="5" spans="1:6" x14ac:dyDescent="0.25">
      <c r="A5">
        <v>3</v>
      </c>
      <c r="B5">
        <f>'Raw Data'!A3</f>
        <v>0.16933272299999999</v>
      </c>
      <c r="C5">
        <f>IF(AND(B5&gt;Settings!$D$5,B5&lt;Settings!$D$6),B5,F4)</f>
        <v>0.16933272299999999</v>
      </c>
      <c r="D5">
        <f>IF(Settings!$D$7&gt;3,(F2+F3+F4+C5)/4, IF(Settings!$D$7=3,(F3+F4+C5)/3,IF(Settings!$D$7=2,(F4+C5)/2,C5)))</f>
        <v>0.16933272299999999</v>
      </c>
      <c r="E5">
        <f>IF(AND(D5&gt;(Settings!$D$8*F4),D5&lt;(Settings!$D$9*F4)),C5,F4)</f>
        <v>0.16933272299999999</v>
      </c>
      <c r="F5">
        <f>IF(Settings!$D$7&gt;3,(F2+F3+F4+E5)/4, IF(Settings!$D$7=3,(F3+F4+E5)/3,IF(Settings!$D$7=2,(F4+E5)/2,E5)))</f>
        <v>0.16933272299999999</v>
      </c>
    </row>
    <row r="6" spans="1:6" x14ac:dyDescent="0.25">
      <c r="A6">
        <v>4</v>
      </c>
      <c r="B6">
        <f>'Raw Data'!A4</f>
        <v>0.13425711700000001</v>
      </c>
      <c r="C6">
        <f>IF(AND(B6&gt;Settings!$D$5,B6&lt;Settings!$D$6),B6,F5)</f>
        <v>0.13425711700000001</v>
      </c>
      <c r="D6">
        <f>IF(Settings!$D$7&gt;3,(F3+F4+F5+C6)/4, IF(Settings!$D$7=3,(F4+F5+C6)/3,IF(Settings!$D$7=2,(F5+C6)/2,C6)))</f>
        <v>0.13425711700000001</v>
      </c>
      <c r="E6">
        <f>IF(AND(D6&gt;(Settings!$D$8*F5),D6&lt;(Settings!$D$9*F5)),C6,F5)</f>
        <v>0.13425711700000001</v>
      </c>
      <c r="F6">
        <f>IF(Settings!$D$7&gt;3,(F3+F4+F5+E6)/4, IF(Settings!$D$7=3,(F4+F5+E6)/3,IF(Settings!$D$7=2,(F5+E6)/2,E6)))</f>
        <v>0.13425711700000001</v>
      </c>
    </row>
    <row r="7" spans="1:6" x14ac:dyDescent="0.25">
      <c r="A7">
        <v>5</v>
      </c>
      <c r="B7">
        <f>'Raw Data'!A5</f>
        <v>0.119784433</v>
      </c>
      <c r="C7">
        <f>IF(AND(B7&gt;Settings!$D$5,B7&lt;Settings!$D$6),B7,F6)</f>
        <v>0.119784433</v>
      </c>
      <c r="D7">
        <f>IF(Settings!$D$7&gt;3,(F4+F5+F6+C7)/4, IF(Settings!$D$7=3,(F5+F6+C7)/3,IF(Settings!$D$7=2,(F6+C7)/2,C7)))</f>
        <v>0.119784433</v>
      </c>
      <c r="E7">
        <f>IF(AND(D7&gt;(Settings!$D$8*F6),D7&lt;(Settings!$D$9*F6)),C7,F6)</f>
        <v>0.119784433</v>
      </c>
      <c r="F7">
        <f>IF(Settings!$D$7&gt;3,(F4+F5+F6+E7)/4, IF(Settings!$D$7=3,(F5+F6+E7)/3,IF(Settings!$D$7=2,(F6+E7)/2,E7)))</f>
        <v>0.119784433</v>
      </c>
    </row>
    <row r="8" spans="1:6" x14ac:dyDescent="0.25">
      <c r="A8">
        <v>6</v>
      </c>
      <c r="B8">
        <f>'Raw Data'!A6</f>
        <v>0.114578416</v>
      </c>
      <c r="C8">
        <f>IF(AND(B8&gt;Settings!$D$5,B8&lt;Settings!$D$6),B8,F7)</f>
        <v>0.114578416</v>
      </c>
      <c r="D8">
        <f>IF(Settings!$D$7&gt;3,(F5+F6+F7+C8)/4, IF(Settings!$D$7=3,(F6+F7+C8)/3,IF(Settings!$D$7=2,(F7+C8)/2,C8)))</f>
        <v>0.114578416</v>
      </c>
      <c r="E8">
        <f>IF(AND(D8&gt;(Settings!$D$8*F7),D8&lt;(Settings!$D$9*F7)),C8,F7)</f>
        <v>0.114578416</v>
      </c>
      <c r="F8">
        <f>IF(Settings!$D$7&gt;3,(F5+F6+F7+E8)/4, IF(Settings!$D$7=3,(F6+F7+E8)/3,IF(Settings!$D$7=2,(F7+E8)/2,E8)))</f>
        <v>0.114578416</v>
      </c>
    </row>
    <row r="9" spans="1:6" x14ac:dyDescent="0.25">
      <c r="A9">
        <v>7</v>
      </c>
      <c r="B9">
        <f>'Raw Data'!A7</f>
        <v>0.12121095</v>
      </c>
      <c r="C9">
        <f>IF(AND(B9&gt;Settings!$D$5,B9&lt;Settings!$D$6),B9,F8)</f>
        <v>0.12121095</v>
      </c>
      <c r="D9">
        <f>IF(Settings!$D$7&gt;3,(F6+F7+F8+C9)/4, IF(Settings!$D$7=3,(F7+F8+C9)/3,IF(Settings!$D$7=2,(F8+C9)/2,C9)))</f>
        <v>0.12121095</v>
      </c>
      <c r="E9">
        <f>IF(AND(D9&gt;(Settings!$D$8*F8),D9&lt;(Settings!$D$9*F8)),C9,F8)</f>
        <v>0.12121095</v>
      </c>
      <c r="F9">
        <f>IF(Settings!$D$7&gt;3,(F6+F7+F8+E9)/4, IF(Settings!$D$7=3,(F7+F8+E9)/3,IF(Settings!$D$7=2,(F8+E9)/2,E9)))</f>
        <v>0.12121095</v>
      </c>
    </row>
    <row r="10" spans="1:6" x14ac:dyDescent="0.25">
      <c r="A10">
        <v>8</v>
      </c>
      <c r="B10">
        <f>'Raw Data'!A8</f>
        <v>0.15357216200000001</v>
      </c>
      <c r="C10">
        <f>IF(AND(B10&gt;Settings!$D$5,B10&lt;Settings!$D$6),B10,F9)</f>
        <v>0.15357216200000001</v>
      </c>
      <c r="D10">
        <f>IF(Settings!$D$7&gt;3,(F7+F8+F9+C10)/4, IF(Settings!$D$7=3,(F8+F9+C10)/3,IF(Settings!$D$7=2,(F9+C10)/2,C10)))</f>
        <v>0.15357216200000001</v>
      </c>
      <c r="E10">
        <f>IF(AND(D10&gt;(Settings!$D$8*F9),D10&lt;(Settings!$D$9*F9)),C10,F9)</f>
        <v>0.15357216200000001</v>
      </c>
      <c r="F10">
        <f>IF(Settings!$D$7&gt;3,(F7+F8+F9+E10)/4, IF(Settings!$D$7=3,(F8+F9+E10)/3,IF(Settings!$D$7=2,(F9+E10)/2,E10)))</f>
        <v>0.15357216200000001</v>
      </c>
    </row>
    <row r="11" spans="1:6" x14ac:dyDescent="0.25">
      <c r="A11">
        <v>9</v>
      </c>
      <c r="B11">
        <f>'Raw Data'!A9</f>
        <v>0.18443393899999999</v>
      </c>
      <c r="C11">
        <f>IF(AND(B11&gt;Settings!$D$5,B11&lt;Settings!$D$6),B11,F10)</f>
        <v>0.18443393899999999</v>
      </c>
      <c r="D11">
        <f>IF(Settings!$D$7&gt;3,(F8+F9+F10+C11)/4, IF(Settings!$D$7=3,(F9+F10+C11)/3,IF(Settings!$D$7=2,(F10+C11)/2,C11)))</f>
        <v>0.18443393899999999</v>
      </c>
      <c r="E11">
        <f>IF(AND(D11&gt;(Settings!$D$8*F10),D11&lt;(Settings!$D$9*F10)),C11,F10)</f>
        <v>0.18443393899999999</v>
      </c>
      <c r="F11">
        <f>IF(Settings!$D$7&gt;3,(F8+F9+F10+E11)/4, IF(Settings!$D$7=3,(F9+F10+E11)/3,IF(Settings!$D$7=2,(F10+E11)/2,E11)))</f>
        <v>0.18443393899999999</v>
      </c>
    </row>
    <row r="12" spans="1:6" x14ac:dyDescent="0.25">
      <c r="A12">
        <v>10</v>
      </c>
      <c r="B12">
        <f>'Raw Data'!A10</f>
        <v>0.20285455699999999</v>
      </c>
      <c r="C12">
        <f>IF(AND(B12&gt;Settings!$D$5,B12&lt;Settings!$D$6),B12,F11)</f>
        <v>0.20285455699999999</v>
      </c>
      <c r="D12">
        <f>IF(Settings!$D$7&gt;3,(F9+F10+F11+C12)/4, IF(Settings!$D$7=3,(F10+F11+C12)/3,IF(Settings!$D$7=2,(F11+C12)/2,C12)))</f>
        <v>0.20285455699999999</v>
      </c>
      <c r="E12">
        <f>IF(AND(D12&gt;(Settings!$D$8*F11),D12&lt;(Settings!$D$9*F11)),C12,F11)</f>
        <v>0.20285455699999999</v>
      </c>
      <c r="F12">
        <f>IF(Settings!$D$7&gt;3,(F9+F10+F11+E12)/4, IF(Settings!$D$7=3,(F10+F11+E12)/3,IF(Settings!$D$7=2,(F11+E12)/2,E12)))</f>
        <v>0.20285455699999999</v>
      </c>
    </row>
    <row r="13" spans="1:6" x14ac:dyDescent="0.25">
      <c r="A13">
        <v>11</v>
      </c>
      <c r="B13">
        <f>'Raw Data'!A11</f>
        <v>0.23219564000000001</v>
      </c>
      <c r="C13">
        <f>IF(AND(B13&gt;Settings!$D$5,B13&lt;Settings!$D$6),B13,F12)</f>
        <v>0.23219564000000001</v>
      </c>
      <c r="D13">
        <f>IF(Settings!$D$7&gt;3,(F10+F11+F12+C13)/4, IF(Settings!$D$7=3,(F11+F12+C13)/3,IF(Settings!$D$7=2,(F12+C13)/2,C13)))</f>
        <v>0.23219564000000001</v>
      </c>
      <c r="E13">
        <f>IF(AND(D13&gt;(Settings!$D$8*F12),D13&lt;(Settings!$D$9*F12)),C13,F12)</f>
        <v>0.23219564000000001</v>
      </c>
      <c r="F13">
        <f>IF(Settings!$D$7&gt;3,(F10+F11+F12+E13)/4, IF(Settings!$D$7=3,(F11+F12+E13)/3,IF(Settings!$D$7=2,(F12+E13)/2,E13)))</f>
        <v>0.23219564000000001</v>
      </c>
    </row>
    <row r="14" spans="1:6" x14ac:dyDescent="0.25">
      <c r="A14">
        <v>12</v>
      </c>
      <c r="B14">
        <f>'Raw Data'!A12</f>
        <v>0.26057406500000002</v>
      </c>
      <c r="C14">
        <f>IF(AND(B14&gt;Settings!$D$5,B14&lt;Settings!$D$6),B14,F13)</f>
        <v>0.26057406500000002</v>
      </c>
      <c r="D14">
        <f>IF(Settings!$D$7&gt;3,(F11+F12+F13+C14)/4, IF(Settings!$D$7=3,(F12+F13+C14)/3,IF(Settings!$D$7=2,(F13+C14)/2,C14)))</f>
        <v>0.26057406500000002</v>
      </c>
      <c r="E14">
        <f>IF(AND(D14&gt;(Settings!$D$8*F13),D14&lt;(Settings!$D$9*F13)),C14,F13)</f>
        <v>0.26057406500000002</v>
      </c>
      <c r="F14">
        <f>IF(Settings!$D$7&gt;3,(F11+F12+F13+E14)/4, IF(Settings!$D$7=3,(F12+F13+E14)/3,IF(Settings!$D$7=2,(F13+E14)/2,E14)))</f>
        <v>0.26057406500000002</v>
      </c>
    </row>
    <row r="15" spans="1:6" x14ac:dyDescent="0.25">
      <c r="A15">
        <v>13</v>
      </c>
      <c r="B15">
        <f>'Raw Data'!A13</f>
        <v>0.30098989999999998</v>
      </c>
      <c r="C15">
        <f>IF(AND(B15&gt;Settings!$D$5,B15&lt;Settings!$D$6),B15,F14)</f>
        <v>0.30098989999999998</v>
      </c>
      <c r="D15">
        <f>IF(Settings!$D$7&gt;3,(F12+F13+F14+C15)/4, IF(Settings!$D$7=3,(F13+F14+C15)/3,IF(Settings!$D$7=2,(F14+C15)/2,C15)))</f>
        <v>0.30098989999999998</v>
      </c>
      <c r="E15">
        <f>IF(AND(D15&gt;(Settings!$D$8*F14),D15&lt;(Settings!$D$9*F14)),C15,F14)</f>
        <v>0.30098989999999998</v>
      </c>
      <c r="F15">
        <f>IF(Settings!$D$7&gt;3,(F12+F13+F14+E15)/4, IF(Settings!$D$7=3,(F13+F14+E15)/3,IF(Settings!$D$7=2,(F14+E15)/2,E15)))</f>
        <v>0.30098989999999998</v>
      </c>
    </row>
    <row r="16" spans="1:6" x14ac:dyDescent="0.25">
      <c r="A16">
        <v>14</v>
      </c>
      <c r="B16">
        <f>'Raw Data'!A14</f>
        <v>0.33339501399999999</v>
      </c>
      <c r="C16">
        <f>IF(AND(B16&gt;Settings!$D$5,B16&lt;Settings!$D$6),B16,F15)</f>
        <v>0.33339501399999999</v>
      </c>
      <c r="D16">
        <f>IF(Settings!$D$7&gt;3,(F13+F14+F15+C16)/4, IF(Settings!$D$7=3,(F14+F15+C16)/3,IF(Settings!$D$7=2,(F15+C16)/2,C16)))</f>
        <v>0.33339501399999999</v>
      </c>
      <c r="E16">
        <f>IF(AND(D16&gt;(Settings!$D$8*F15),D16&lt;(Settings!$D$9*F15)),C16,F15)</f>
        <v>0.33339501399999999</v>
      </c>
      <c r="F16">
        <f>IF(Settings!$D$7&gt;3,(F13+F14+F15+E16)/4, IF(Settings!$D$7=3,(F14+F15+E16)/3,IF(Settings!$D$7=2,(F15+E16)/2,E16)))</f>
        <v>0.33339501399999999</v>
      </c>
    </row>
    <row r="17" spans="1:6" x14ac:dyDescent="0.25">
      <c r="A17">
        <v>15</v>
      </c>
      <c r="B17">
        <f>'Raw Data'!A15</f>
        <v>0.37743684199999999</v>
      </c>
      <c r="C17">
        <f>IF(AND(B17&gt;Settings!$D$5,B17&lt;Settings!$D$6),B17,F16)</f>
        <v>0.37743684199999999</v>
      </c>
      <c r="D17">
        <f>IF(Settings!$D$7&gt;3,(F14+F15+F16+C17)/4, IF(Settings!$D$7=3,(F15+F16+C17)/3,IF(Settings!$D$7=2,(F16+C17)/2,C17)))</f>
        <v>0.37743684199999999</v>
      </c>
      <c r="E17">
        <f>IF(AND(D17&gt;(Settings!$D$8*F16),D17&lt;(Settings!$D$9*F16)),C17,F16)</f>
        <v>0.37743684199999999</v>
      </c>
      <c r="F17">
        <f>IF(Settings!$D$7&gt;3,(F14+F15+F16+E17)/4, IF(Settings!$D$7=3,(F15+F16+E17)/3,IF(Settings!$D$7=2,(F16+E17)/2,E17)))</f>
        <v>0.37743684199999999</v>
      </c>
    </row>
    <row r="18" spans="1:6" x14ac:dyDescent="0.25">
      <c r="A18">
        <v>16</v>
      </c>
      <c r="B18">
        <f>'Raw Data'!A16</f>
        <v>0.198644722</v>
      </c>
      <c r="C18">
        <f>IF(AND(B18&gt;Settings!$D$5,B18&lt;Settings!$D$6),B18,F17)</f>
        <v>0.198644722</v>
      </c>
      <c r="D18">
        <f>IF(Settings!$D$7&gt;3,(F15+F16+F17+C18)/4, IF(Settings!$D$7=3,(F16+F17+C18)/3,IF(Settings!$D$7=2,(F17+C18)/2,C18)))</f>
        <v>0.198644722</v>
      </c>
      <c r="E18">
        <f>IF(AND(D18&gt;(Settings!$D$8*F17),D18&lt;(Settings!$D$9*F17)),C18,F17)</f>
        <v>0.198644722</v>
      </c>
      <c r="F18">
        <f>IF(Settings!$D$7&gt;3,(F15+F16+F17+E18)/4, IF(Settings!$D$7=3,(F16+F17+E18)/3,IF(Settings!$D$7=2,(F17+E18)/2,E18)))</f>
        <v>0.198644722</v>
      </c>
    </row>
    <row r="19" spans="1:6" x14ac:dyDescent="0.25">
      <c r="A19">
        <v>17</v>
      </c>
      <c r="B19">
        <f>'Raw Data'!A17</f>
        <v>0.15379579299999999</v>
      </c>
      <c r="C19">
        <f>IF(AND(B19&gt;Settings!$D$5,B19&lt;Settings!$D$6),B19,F18)</f>
        <v>0.15379579299999999</v>
      </c>
      <c r="D19">
        <f>IF(Settings!$D$7&gt;3,(F16+F17+F18+C19)/4, IF(Settings!$D$7=3,(F17+F18+C19)/3,IF(Settings!$D$7=2,(F18+C19)/2,C19)))</f>
        <v>0.15379579299999999</v>
      </c>
      <c r="E19">
        <f>IF(AND(D19&gt;(Settings!$D$8*F18),D19&lt;(Settings!$D$9*F18)),C19,F18)</f>
        <v>0.15379579299999999</v>
      </c>
      <c r="F19">
        <f>IF(Settings!$D$7&gt;3,(F16+F17+F18+E19)/4, IF(Settings!$D$7=3,(F17+F18+E19)/3,IF(Settings!$D$7=2,(F18+E19)/2,E19)))</f>
        <v>0.15379579299999999</v>
      </c>
    </row>
    <row r="20" spans="1:6" x14ac:dyDescent="0.25">
      <c r="A20">
        <v>18</v>
      </c>
      <c r="B20">
        <f>'Raw Data'!A18</f>
        <v>0.13046228800000001</v>
      </c>
      <c r="C20">
        <f>IF(AND(B20&gt;Settings!$D$5,B20&lt;Settings!$D$6),B20,F19)</f>
        <v>0.13046228800000001</v>
      </c>
      <c r="D20">
        <f>IF(Settings!$D$7&gt;3,(F17+F18+F19+C20)/4, IF(Settings!$D$7=3,(F18+F19+C20)/3,IF(Settings!$D$7=2,(F19+C20)/2,C20)))</f>
        <v>0.13046228800000001</v>
      </c>
      <c r="E20">
        <f>IF(AND(D20&gt;(Settings!$D$8*F19),D20&lt;(Settings!$D$9*F19)),C20,F19)</f>
        <v>0.13046228800000001</v>
      </c>
      <c r="F20">
        <f>IF(Settings!$D$7&gt;3,(F17+F18+F19+E20)/4, IF(Settings!$D$7=3,(F18+F19+E20)/3,IF(Settings!$D$7=2,(F19+E20)/2,E20)))</f>
        <v>0.13046228800000001</v>
      </c>
    </row>
    <row r="21" spans="1:6" x14ac:dyDescent="0.25">
      <c r="A21">
        <v>19</v>
      </c>
      <c r="B21">
        <f>'Raw Data'!A19</f>
        <v>0.11504397700000001</v>
      </c>
      <c r="C21">
        <f>IF(AND(B21&gt;Settings!$D$5,B21&lt;Settings!$D$6),B21,F20)</f>
        <v>0.11504397700000001</v>
      </c>
      <c r="D21">
        <f>IF(Settings!$D$7&gt;3,(F18+F19+F20+C21)/4, IF(Settings!$D$7=3,(F19+F20+C21)/3,IF(Settings!$D$7=2,(F20+C21)/2,C21)))</f>
        <v>0.11504397700000001</v>
      </c>
      <c r="E21">
        <f>IF(AND(D21&gt;(Settings!$D$8*F20),D21&lt;(Settings!$D$9*F20)),C21,F20)</f>
        <v>0.11504397700000001</v>
      </c>
      <c r="F21">
        <f>IF(Settings!$D$7&gt;3,(F18+F19+F20+E21)/4, IF(Settings!$D$7=3,(F19+F20+E21)/3,IF(Settings!$D$7=2,(F20+E21)/2,E21)))</f>
        <v>0.11504397700000001</v>
      </c>
    </row>
    <row r="22" spans="1:6" x14ac:dyDescent="0.25">
      <c r="A22">
        <v>20</v>
      </c>
      <c r="B22">
        <f>'Raw Data'!A20</f>
        <v>0.107439246</v>
      </c>
      <c r="C22">
        <f>IF(AND(B22&gt;Settings!$D$5,B22&lt;Settings!$D$6),B22,F21)</f>
        <v>0.107439246</v>
      </c>
      <c r="D22">
        <f>IF(Settings!$D$7&gt;3,(F19+F20+F21+C22)/4, IF(Settings!$D$7=3,(F20+F21+C22)/3,IF(Settings!$D$7=2,(F21+C22)/2,C22)))</f>
        <v>0.107439246</v>
      </c>
      <c r="E22">
        <f>IF(AND(D22&gt;(Settings!$D$8*F21),D22&lt;(Settings!$D$9*F21)),C22,F21)</f>
        <v>0.107439246</v>
      </c>
      <c r="F22">
        <f>IF(Settings!$D$7&gt;3,(F19+F20+F21+E22)/4, IF(Settings!$D$7=3,(F20+F21+E22)/3,IF(Settings!$D$7=2,(F21+E22)/2,E22)))</f>
        <v>0.107439246</v>
      </c>
    </row>
    <row r="23" spans="1:6" x14ac:dyDescent="0.25">
      <c r="A23">
        <v>21</v>
      </c>
      <c r="B23">
        <f>'Raw Data'!A21</f>
        <v>0.108239303</v>
      </c>
      <c r="C23">
        <f>IF(AND(B23&gt;Settings!$D$5,B23&lt;Settings!$D$6),B23,F22)</f>
        <v>0.108239303</v>
      </c>
      <c r="D23">
        <f>IF(Settings!$D$7&gt;3,(F20+F21+F22+C23)/4, IF(Settings!$D$7=3,(F21+F22+C23)/3,IF(Settings!$D$7=2,(F22+C23)/2,C23)))</f>
        <v>0.108239303</v>
      </c>
      <c r="E23">
        <f>IF(AND(D23&gt;(Settings!$D$8*F22),D23&lt;(Settings!$D$9*F22)),C23,F22)</f>
        <v>0.108239303</v>
      </c>
      <c r="F23">
        <f>IF(Settings!$D$7&gt;3,(F20+F21+F22+E23)/4, IF(Settings!$D$7=3,(F21+F22+E23)/3,IF(Settings!$D$7=2,(F22+E23)/2,E23)))</f>
        <v>0.108239303</v>
      </c>
    </row>
    <row r="24" spans="1:6" x14ac:dyDescent="0.25">
      <c r="A24">
        <v>22</v>
      </c>
      <c r="B24">
        <f>'Raw Data'!A22</f>
        <v>0.113454798</v>
      </c>
      <c r="C24">
        <f>IF(AND(B24&gt;Settings!$D$5,B24&lt;Settings!$D$6),B24,F23)</f>
        <v>0.113454798</v>
      </c>
      <c r="D24">
        <f>IF(Settings!$D$7&gt;3,(F21+F22+F23+C24)/4, IF(Settings!$D$7=3,(F22+F23+C24)/3,IF(Settings!$D$7=2,(F23+C24)/2,C24)))</f>
        <v>0.113454798</v>
      </c>
      <c r="E24">
        <f>IF(AND(D24&gt;(Settings!$D$8*F23),D24&lt;(Settings!$D$9*F23)),C24,F23)</f>
        <v>0.113454798</v>
      </c>
      <c r="F24">
        <f>IF(Settings!$D$7&gt;3,(F21+F22+F23+E24)/4, IF(Settings!$D$7=3,(F22+F23+E24)/3,IF(Settings!$D$7=2,(F23+E24)/2,E24)))</f>
        <v>0.113454798</v>
      </c>
    </row>
    <row r="25" spans="1:6" x14ac:dyDescent="0.25">
      <c r="A25">
        <v>23</v>
      </c>
      <c r="B25">
        <f>'Raw Data'!A23</f>
        <v>0.145922619</v>
      </c>
      <c r="C25">
        <f>IF(AND(B25&gt;Settings!$D$5,B25&lt;Settings!$D$6),B25,F24)</f>
        <v>0.145922619</v>
      </c>
      <c r="D25">
        <f>IF(Settings!$D$7&gt;3,(F22+F23+F24+C25)/4, IF(Settings!$D$7=3,(F23+F24+C25)/3,IF(Settings!$D$7=2,(F24+C25)/2,C25)))</f>
        <v>0.145922619</v>
      </c>
      <c r="E25">
        <f>IF(AND(D25&gt;(Settings!$D$8*F24),D25&lt;(Settings!$D$9*F24)),C25,F24)</f>
        <v>0.145922619</v>
      </c>
      <c r="F25">
        <f>IF(Settings!$D$7&gt;3,(F22+F23+F24+E25)/4, IF(Settings!$D$7=3,(F23+F24+E25)/3,IF(Settings!$D$7=2,(F24+E25)/2,E25)))</f>
        <v>0.145922619</v>
      </c>
    </row>
    <row r="26" spans="1:6" x14ac:dyDescent="0.25">
      <c r="A26">
        <v>24</v>
      </c>
      <c r="B26">
        <f>'Raw Data'!A24</f>
        <v>0.16736642800000001</v>
      </c>
      <c r="C26">
        <f>IF(AND(B26&gt;Settings!$D$5,B26&lt;Settings!$D$6),B26,F25)</f>
        <v>0.16736642800000001</v>
      </c>
      <c r="D26">
        <f>IF(Settings!$D$7&gt;3,(F23+F24+F25+C26)/4, IF(Settings!$D$7=3,(F24+F25+C26)/3,IF(Settings!$D$7=2,(F25+C26)/2,C26)))</f>
        <v>0.16736642800000001</v>
      </c>
      <c r="E26">
        <f>IF(AND(D26&gt;(Settings!$D$8*F25),D26&lt;(Settings!$D$9*F25)),C26,F25)</f>
        <v>0.16736642800000001</v>
      </c>
      <c r="F26">
        <f>IF(Settings!$D$7&gt;3,(F23+F24+F25+E26)/4, IF(Settings!$D$7=3,(F24+F25+E26)/3,IF(Settings!$D$7=2,(F25+E26)/2,E26)))</f>
        <v>0.16736642800000001</v>
      </c>
    </row>
    <row r="27" spans="1:6" x14ac:dyDescent="0.25">
      <c r="A27">
        <v>25</v>
      </c>
      <c r="B27">
        <f>'Raw Data'!A25</f>
        <v>0.18724840300000001</v>
      </c>
      <c r="C27">
        <f>IF(AND(B27&gt;Settings!$D$5,B27&lt;Settings!$D$6),B27,F26)</f>
        <v>0.18724840300000001</v>
      </c>
      <c r="D27">
        <f>IF(Settings!$D$7&gt;3,(F24+F25+F26+C27)/4, IF(Settings!$D$7=3,(F25+F26+C27)/3,IF(Settings!$D$7=2,(F26+C27)/2,C27)))</f>
        <v>0.18724840300000001</v>
      </c>
      <c r="E27">
        <f>IF(AND(D27&gt;(Settings!$D$8*F26),D27&lt;(Settings!$D$9*F26)),C27,F26)</f>
        <v>0.18724840300000001</v>
      </c>
      <c r="F27">
        <f>IF(Settings!$D$7&gt;3,(F24+F25+F26+E27)/4, IF(Settings!$D$7=3,(F25+F26+E27)/3,IF(Settings!$D$7=2,(F26+E27)/2,E27)))</f>
        <v>0.18724840300000001</v>
      </c>
    </row>
    <row r="28" spans="1:6" x14ac:dyDescent="0.25">
      <c r="A28">
        <v>26</v>
      </c>
      <c r="B28">
        <f>'Raw Data'!A26</f>
        <v>0.21014195399999999</v>
      </c>
      <c r="C28">
        <f>IF(AND(B28&gt;Settings!$D$5,B28&lt;Settings!$D$6),B28,F27)</f>
        <v>0.21014195399999999</v>
      </c>
      <c r="D28">
        <f>IF(Settings!$D$7&gt;3,(F25+F26+F27+C28)/4, IF(Settings!$D$7=3,(F26+F27+C28)/3,IF(Settings!$D$7=2,(F27+C28)/2,C28)))</f>
        <v>0.21014195399999999</v>
      </c>
      <c r="E28">
        <f>IF(AND(D28&gt;(Settings!$D$8*F27),D28&lt;(Settings!$D$9*F27)),C28,F27)</f>
        <v>0.21014195399999999</v>
      </c>
      <c r="F28">
        <f>IF(Settings!$D$7&gt;3,(F25+F26+F27+E28)/4, IF(Settings!$D$7=3,(F26+F27+E28)/3,IF(Settings!$D$7=2,(F27+E28)/2,E28)))</f>
        <v>0.21014195399999999</v>
      </c>
    </row>
    <row r="29" spans="1:6" x14ac:dyDescent="0.25">
      <c r="A29">
        <v>27</v>
      </c>
      <c r="B29">
        <f>'Raw Data'!A27</f>
        <v>0.24247492400000001</v>
      </c>
      <c r="C29">
        <f>IF(AND(B29&gt;Settings!$D$5,B29&lt;Settings!$D$6),B29,F28)</f>
        <v>0.24247492400000001</v>
      </c>
      <c r="D29">
        <f>IF(Settings!$D$7&gt;3,(F26+F27+F28+C29)/4, IF(Settings!$D$7=3,(F27+F28+C29)/3,IF(Settings!$D$7=2,(F28+C29)/2,C29)))</f>
        <v>0.24247492400000001</v>
      </c>
      <c r="E29">
        <f>IF(AND(D29&gt;(Settings!$D$8*F28),D29&lt;(Settings!$D$9*F28)),C29,F28)</f>
        <v>0.24247492400000001</v>
      </c>
      <c r="F29">
        <f>IF(Settings!$D$7&gt;3,(F26+F27+F28+E29)/4, IF(Settings!$D$7=3,(F27+F28+E29)/3,IF(Settings!$D$7=2,(F28+E29)/2,E29)))</f>
        <v>0.24247492400000001</v>
      </c>
    </row>
    <row r="30" spans="1:6" x14ac:dyDescent="0.25">
      <c r="A30">
        <v>28</v>
      </c>
      <c r="B30">
        <f>'Raw Data'!A28</f>
        <v>0.26805812600000001</v>
      </c>
      <c r="C30">
        <f>IF(AND(B30&gt;Settings!$D$5,B30&lt;Settings!$D$6),B30,F29)</f>
        <v>0.26805812600000001</v>
      </c>
      <c r="D30">
        <f>IF(Settings!$D$7&gt;3,(F27+F28+F29+C30)/4, IF(Settings!$D$7=3,(F28+F29+C30)/3,IF(Settings!$D$7=2,(F29+C30)/2,C30)))</f>
        <v>0.26805812600000001</v>
      </c>
      <c r="E30">
        <f>IF(AND(D30&gt;(Settings!$D$8*F29),D30&lt;(Settings!$D$9*F29)),C30,F29)</f>
        <v>0.26805812600000001</v>
      </c>
      <c r="F30">
        <f>IF(Settings!$D$7&gt;3,(F27+F28+F29+E30)/4, IF(Settings!$D$7=3,(F28+F29+E30)/3,IF(Settings!$D$7=2,(F29+E30)/2,E30)))</f>
        <v>0.26805812600000001</v>
      </c>
    </row>
    <row r="31" spans="1:6" x14ac:dyDescent="0.25">
      <c r="A31">
        <v>29</v>
      </c>
      <c r="B31">
        <f>'Raw Data'!A29</f>
        <v>0.307969942</v>
      </c>
      <c r="C31">
        <f>IF(AND(B31&gt;Settings!$D$5,B31&lt;Settings!$D$6),B31,F30)</f>
        <v>0.307969942</v>
      </c>
      <c r="D31">
        <f>IF(Settings!$D$7&gt;3,(F28+F29+F30+C31)/4, IF(Settings!$D$7=3,(F29+F30+C31)/3,IF(Settings!$D$7=2,(F30+C31)/2,C31)))</f>
        <v>0.307969942</v>
      </c>
      <c r="E31">
        <f>IF(AND(D31&gt;(Settings!$D$8*F30),D31&lt;(Settings!$D$9*F30)),C31,F30)</f>
        <v>0.307969942</v>
      </c>
      <c r="F31">
        <f>IF(Settings!$D$7&gt;3,(F28+F29+F30+E31)/4, IF(Settings!$D$7=3,(F29+F30+E31)/3,IF(Settings!$D$7=2,(F30+E31)/2,E31)))</f>
        <v>0.307969942</v>
      </c>
    </row>
    <row r="32" spans="1:6" x14ac:dyDescent="0.25">
      <c r="A32">
        <v>30</v>
      </c>
      <c r="B32">
        <f>'Raw Data'!A30</f>
        <v>0.34332443200000001</v>
      </c>
      <c r="C32">
        <f>IF(AND(B32&gt;Settings!$D$5,B32&lt;Settings!$D$6),B32,F31)</f>
        <v>0.34332443200000001</v>
      </c>
      <c r="D32">
        <f>IF(Settings!$D$7&gt;3,(F29+F30+F31+C32)/4, IF(Settings!$D$7=3,(F30+F31+C32)/3,IF(Settings!$D$7=2,(F31+C32)/2,C32)))</f>
        <v>0.34332443200000001</v>
      </c>
      <c r="E32">
        <f>IF(AND(D32&gt;(Settings!$D$8*F31),D32&lt;(Settings!$D$9*F31)),C32,F31)</f>
        <v>0.34332443200000001</v>
      </c>
      <c r="F32">
        <f>IF(Settings!$D$7&gt;3,(F29+F30+F31+E32)/4, IF(Settings!$D$7=3,(F30+F31+E32)/3,IF(Settings!$D$7=2,(F31+E32)/2,E32)))</f>
        <v>0.34332443200000001</v>
      </c>
    </row>
    <row r="33" spans="1:6" x14ac:dyDescent="0.25">
      <c r="A33">
        <v>31</v>
      </c>
      <c r="B33">
        <f>'Raw Data'!A31</f>
        <v>0.228630208</v>
      </c>
      <c r="C33">
        <f>IF(AND(B33&gt;Settings!$D$5,B33&lt;Settings!$D$6),B33,F32)</f>
        <v>0.228630208</v>
      </c>
      <c r="D33">
        <f>IF(Settings!$D$7&gt;3,(F30+F31+F32+C33)/4, IF(Settings!$D$7=3,(F31+F32+C33)/3,IF(Settings!$D$7=2,(F32+C33)/2,C33)))</f>
        <v>0.228630208</v>
      </c>
      <c r="E33">
        <f>IF(AND(D33&gt;(Settings!$D$8*F32),D33&lt;(Settings!$D$9*F32)),C33,F32)</f>
        <v>0.228630208</v>
      </c>
      <c r="F33">
        <f>IF(Settings!$D$7&gt;3,(F30+F31+F32+E33)/4, IF(Settings!$D$7=3,(F31+F32+E33)/3,IF(Settings!$D$7=2,(F32+E33)/2,E33)))</f>
        <v>0.228630208</v>
      </c>
    </row>
    <row r="34" spans="1:6" x14ac:dyDescent="0.25">
      <c r="A34">
        <v>32</v>
      </c>
      <c r="B34">
        <f>'Raw Data'!A32</f>
        <v>0.156398127</v>
      </c>
      <c r="C34">
        <f>IF(AND(B34&gt;Settings!$D$5,B34&lt;Settings!$D$6),B34,F33)</f>
        <v>0.156398127</v>
      </c>
      <c r="D34">
        <f>IF(Settings!$D$7&gt;3,(F31+F32+F33+C34)/4, IF(Settings!$D$7=3,(F32+F33+C34)/3,IF(Settings!$D$7=2,(F33+C34)/2,C34)))</f>
        <v>0.156398127</v>
      </c>
      <c r="E34">
        <f>IF(AND(D34&gt;(Settings!$D$8*F33),D34&lt;(Settings!$D$9*F33)),C34,F33)</f>
        <v>0.156398127</v>
      </c>
      <c r="F34">
        <f>IF(Settings!$D$7&gt;3,(F31+F32+F33+E34)/4, IF(Settings!$D$7=3,(F32+F33+E34)/3,IF(Settings!$D$7=2,(F33+E34)/2,E34)))</f>
        <v>0.156398127</v>
      </c>
    </row>
    <row r="35" spans="1:6" x14ac:dyDescent="0.25">
      <c r="A35">
        <v>33</v>
      </c>
      <c r="B35">
        <f>'Raw Data'!A33</f>
        <v>0.13341426200000001</v>
      </c>
      <c r="C35">
        <f>IF(AND(B35&gt;Settings!$D$5,B35&lt;Settings!$D$6),B35,F34)</f>
        <v>0.13341426200000001</v>
      </c>
      <c r="D35">
        <f>IF(Settings!$D$7&gt;3,(F32+F33+F34+C35)/4, IF(Settings!$D$7=3,(F33+F34+C35)/3,IF(Settings!$D$7=2,(F34+C35)/2,C35)))</f>
        <v>0.13341426200000001</v>
      </c>
      <c r="E35">
        <f>IF(AND(D35&gt;(Settings!$D$8*F34),D35&lt;(Settings!$D$9*F34)),C35,F34)</f>
        <v>0.13341426200000001</v>
      </c>
      <c r="F35">
        <f>IF(Settings!$D$7&gt;3,(F32+F33+F34+E35)/4, IF(Settings!$D$7=3,(F33+F34+E35)/3,IF(Settings!$D$7=2,(F34+E35)/2,E35)))</f>
        <v>0.13341426200000001</v>
      </c>
    </row>
    <row r="36" spans="1:6" x14ac:dyDescent="0.25">
      <c r="A36">
        <v>34</v>
      </c>
      <c r="B36">
        <f>'Raw Data'!A34</f>
        <v>0.112986556</v>
      </c>
      <c r="C36">
        <f>IF(AND(B36&gt;Settings!$D$5,B36&lt;Settings!$D$6),B36,F35)</f>
        <v>0.112986556</v>
      </c>
      <c r="D36">
        <f>IF(Settings!$D$7&gt;3,(F33+F34+F35+C36)/4, IF(Settings!$D$7=3,(F34+F35+C36)/3,IF(Settings!$D$7=2,(F35+C36)/2,C36)))</f>
        <v>0.112986556</v>
      </c>
      <c r="E36">
        <f>IF(AND(D36&gt;(Settings!$D$8*F35),D36&lt;(Settings!$D$9*F35)),C36,F35)</f>
        <v>0.112986556</v>
      </c>
      <c r="F36">
        <f>IF(Settings!$D$7&gt;3,(F33+F34+F35+E36)/4, IF(Settings!$D$7=3,(F34+F35+E36)/3,IF(Settings!$D$7=2,(F35+E36)/2,E36)))</f>
        <v>0.112986556</v>
      </c>
    </row>
    <row r="37" spans="1:6" x14ac:dyDescent="0.25">
      <c r="A37">
        <v>35</v>
      </c>
      <c r="B37">
        <f>'Raw Data'!A35</f>
        <v>0.105764331</v>
      </c>
      <c r="C37">
        <f>IF(AND(B37&gt;Settings!$D$5,B37&lt;Settings!$D$6),B37,F36)</f>
        <v>0.105764331</v>
      </c>
      <c r="D37">
        <f>IF(Settings!$D$7&gt;3,(F34+F35+F36+C37)/4, IF(Settings!$D$7=3,(F35+F36+C37)/3,IF(Settings!$D$7=2,(F36+C37)/2,C37)))</f>
        <v>0.105764331</v>
      </c>
      <c r="E37">
        <f>IF(AND(D37&gt;(Settings!$D$8*F36),D37&lt;(Settings!$D$9*F36)),C37,F36)</f>
        <v>0.105764331</v>
      </c>
      <c r="F37">
        <f>IF(Settings!$D$7&gt;3,(F34+F35+F36+E37)/4, IF(Settings!$D$7=3,(F35+F36+E37)/3,IF(Settings!$D$7=2,(F36+E37)/2,E37)))</f>
        <v>0.105764331</v>
      </c>
    </row>
    <row r="38" spans="1:6" x14ac:dyDescent="0.25">
      <c r="A38">
        <v>36</v>
      </c>
      <c r="B38">
        <f>'Raw Data'!A36</f>
        <v>0.102080664</v>
      </c>
      <c r="C38">
        <f>IF(AND(B38&gt;Settings!$D$5,B38&lt;Settings!$D$6),B38,F37)</f>
        <v>0.102080664</v>
      </c>
      <c r="D38">
        <f>IF(Settings!$D$7&gt;3,(F35+F36+F37+C38)/4, IF(Settings!$D$7=3,(F36+F37+C38)/3,IF(Settings!$D$7=2,(F37+C38)/2,C38)))</f>
        <v>0.102080664</v>
      </c>
      <c r="E38">
        <f>IF(AND(D38&gt;(Settings!$D$8*F37),D38&lt;(Settings!$D$9*F37)),C38,F37)</f>
        <v>0.102080664</v>
      </c>
      <c r="F38">
        <f>IF(Settings!$D$7&gt;3,(F35+F36+F37+E38)/4, IF(Settings!$D$7=3,(F36+F37+E38)/3,IF(Settings!$D$7=2,(F37+E38)/2,E38)))</f>
        <v>0.102080664</v>
      </c>
    </row>
    <row r="39" spans="1:6" x14ac:dyDescent="0.25">
      <c r="A39">
        <v>37</v>
      </c>
      <c r="B39">
        <f>'Raw Data'!A37</f>
        <v>0.106950791</v>
      </c>
      <c r="C39">
        <f>IF(AND(B39&gt;Settings!$D$5,B39&lt;Settings!$D$6),B39,F38)</f>
        <v>0.106950791</v>
      </c>
      <c r="D39">
        <f>IF(Settings!$D$7&gt;3,(F36+F37+F38+C39)/4, IF(Settings!$D$7=3,(F37+F38+C39)/3,IF(Settings!$D$7=2,(F38+C39)/2,C39)))</f>
        <v>0.106950791</v>
      </c>
      <c r="E39">
        <f>IF(AND(D39&gt;(Settings!$D$8*F38),D39&lt;(Settings!$D$9*F38)),C39,F38)</f>
        <v>0.106950791</v>
      </c>
      <c r="F39">
        <f>IF(Settings!$D$7&gt;3,(F36+F37+F38+E39)/4, IF(Settings!$D$7=3,(F37+F38+E39)/3,IF(Settings!$D$7=2,(F38+E39)/2,E39)))</f>
        <v>0.106950791</v>
      </c>
    </row>
    <row r="40" spans="1:6" x14ac:dyDescent="0.25">
      <c r="A40">
        <v>38</v>
      </c>
      <c r="B40">
        <f>'Raw Data'!A38</f>
        <v>0.13034132400000001</v>
      </c>
      <c r="C40">
        <f>IF(AND(B40&gt;Settings!$D$5,B40&lt;Settings!$D$6),B40,F39)</f>
        <v>0.13034132400000001</v>
      </c>
      <c r="D40">
        <f>IF(Settings!$D$7&gt;3,(F37+F38+F39+C40)/4, IF(Settings!$D$7=3,(F38+F39+C40)/3,IF(Settings!$D$7=2,(F39+C40)/2,C40)))</f>
        <v>0.13034132400000001</v>
      </c>
      <c r="E40">
        <f>IF(AND(D40&gt;(Settings!$D$8*F39),D40&lt;(Settings!$D$9*F39)),C40,F39)</f>
        <v>0.13034132400000001</v>
      </c>
      <c r="F40">
        <f>IF(Settings!$D$7&gt;3,(F37+F38+F39+E40)/4, IF(Settings!$D$7=3,(F38+F39+E40)/3,IF(Settings!$D$7=2,(F39+E40)/2,E40)))</f>
        <v>0.13034132400000001</v>
      </c>
    </row>
    <row r="41" spans="1:6" x14ac:dyDescent="0.25">
      <c r="A41">
        <v>39</v>
      </c>
      <c r="B41">
        <f>'Raw Data'!A39</f>
        <v>0.15728192599999999</v>
      </c>
      <c r="C41">
        <f>IF(AND(B41&gt;Settings!$D$5,B41&lt;Settings!$D$6),B41,F40)</f>
        <v>0.15728192599999999</v>
      </c>
      <c r="D41">
        <f>IF(Settings!$D$7&gt;3,(F38+F39+F40+C41)/4, IF(Settings!$D$7=3,(F39+F40+C41)/3,IF(Settings!$D$7=2,(F40+C41)/2,C41)))</f>
        <v>0.15728192599999999</v>
      </c>
      <c r="E41">
        <f>IF(AND(D41&gt;(Settings!$D$8*F40),D41&lt;(Settings!$D$9*F40)),C41,F40)</f>
        <v>0.15728192599999999</v>
      </c>
      <c r="F41">
        <f>IF(Settings!$D$7&gt;3,(F38+F39+F40+E41)/4, IF(Settings!$D$7=3,(F39+F40+E41)/3,IF(Settings!$D$7=2,(F40+E41)/2,E41)))</f>
        <v>0.15728192599999999</v>
      </c>
    </row>
    <row r="42" spans="1:6" x14ac:dyDescent="0.25">
      <c r="A42">
        <v>40</v>
      </c>
      <c r="B42">
        <f>'Raw Data'!A40</f>
        <v>0.17193012399999999</v>
      </c>
      <c r="C42">
        <f>IF(AND(B42&gt;Settings!$D$5,B42&lt;Settings!$D$6),B42,F41)</f>
        <v>0.17193012399999999</v>
      </c>
      <c r="D42">
        <f>IF(Settings!$D$7&gt;3,(F39+F40+F41+C42)/4, IF(Settings!$D$7=3,(F40+F41+C42)/3,IF(Settings!$D$7=2,(F41+C42)/2,C42)))</f>
        <v>0.17193012399999999</v>
      </c>
      <c r="E42">
        <f>IF(AND(D42&gt;(Settings!$D$8*F41),D42&lt;(Settings!$D$9*F41)),C42,F41)</f>
        <v>0.17193012399999999</v>
      </c>
      <c r="F42">
        <f>IF(Settings!$D$7&gt;3,(F39+F40+F41+E42)/4, IF(Settings!$D$7=3,(F40+F41+E42)/3,IF(Settings!$D$7=2,(F41+E42)/2,E42)))</f>
        <v>0.17193012399999999</v>
      </c>
    </row>
    <row r="43" spans="1:6" x14ac:dyDescent="0.25">
      <c r="A43">
        <v>41</v>
      </c>
      <c r="B43">
        <f>'Raw Data'!A41</f>
        <v>0.198041087</v>
      </c>
      <c r="C43">
        <f>IF(AND(B43&gt;Settings!$D$5,B43&lt;Settings!$D$6),B43,F42)</f>
        <v>0.198041087</v>
      </c>
      <c r="D43">
        <f>IF(Settings!$D$7&gt;3,(F40+F41+F42+C43)/4, IF(Settings!$D$7=3,(F41+F42+C43)/3,IF(Settings!$D$7=2,(F42+C43)/2,C43)))</f>
        <v>0.198041087</v>
      </c>
      <c r="E43">
        <f>IF(AND(D43&gt;(Settings!$D$8*F42),D43&lt;(Settings!$D$9*F42)),C43,F42)</f>
        <v>0.198041087</v>
      </c>
      <c r="F43">
        <f>IF(Settings!$D$7&gt;3,(F40+F41+F42+E43)/4, IF(Settings!$D$7=3,(F41+F42+E43)/3,IF(Settings!$D$7=2,(F42+E43)/2,E43)))</f>
        <v>0.198041087</v>
      </c>
    </row>
    <row r="44" spans="1:6" x14ac:dyDescent="0.25">
      <c r="A44">
        <v>42</v>
      </c>
      <c r="B44">
        <f>'Raw Data'!A42</f>
        <v>0.224491475</v>
      </c>
      <c r="C44">
        <f>IF(AND(B44&gt;Settings!$D$5,B44&lt;Settings!$D$6),B44,F43)</f>
        <v>0.224491475</v>
      </c>
      <c r="D44">
        <f>IF(Settings!$D$7&gt;3,(F41+F42+F43+C44)/4, IF(Settings!$D$7=3,(F42+F43+C44)/3,IF(Settings!$D$7=2,(F43+C44)/2,C44)))</f>
        <v>0.224491475</v>
      </c>
      <c r="E44">
        <f>IF(AND(D44&gt;(Settings!$D$8*F43),D44&lt;(Settings!$D$9*F43)),C44,F43)</f>
        <v>0.224491475</v>
      </c>
      <c r="F44">
        <f>IF(Settings!$D$7&gt;3,(F41+F42+F43+E44)/4, IF(Settings!$D$7=3,(F42+F43+E44)/3,IF(Settings!$D$7=2,(F43+E44)/2,E44)))</f>
        <v>0.224491475</v>
      </c>
    </row>
    <row r="45" spans="1:6" x14ac:dyDescent="0.25">
      <c r="A45">
        <v>43</v>
      </c>
      <c r="B45">
        <f>'Raw Data'!A43</f>
        <v>0.25817152900000001</v>
      </c>
      <c r="C45">
        <f>IF(AND(B45&gt;Settings!$D$5,B45&lt;Settings!$D$6),B45,F44)</f>
        <v>0.25817152900000001</v>
      </c>
      <c r="D45">
        <f>IF(Settings!$D$7&gt;3,(F42+F43+F44+C45)/4, IF(Settings!$D$7=3,(F43+F44+C45)/3,IF(Settings!$D$7=2,(F44+C45)/2,C45)))</f>
        <v>0.25817152900000001</v>
      </c>
      <c r="E45">
        <f>IF(AND(D45&gt;(Settings!$D$8*F44),D45&lt;(Settings!$D$9*F44)),C45,F44)</f>
        <v>0.25817152900000001</v>
      </c>
      <c r="F45">
        <f>IF(Settings!$D$7&gt;3,(F42+F43+F44+E45)/4, IF(Settings!$D$7=3,(F43+F44+E45)/3,IF(Settings!$D$7=2,(F44+E45)/2,E45)))</f>
        <v>0.25817152900000001</v>
      </c>
    </row>
    <row r="46" spans="1:6" x14ac:dyDescent="0.25">
      <c r="A46">
        <v>44</v>
      </c>
      <c r="B46">
        <f>'Raw Data'!A44</f>
        <v>0.28777547799999997</v>
      </c>
      <c r="C46">
        <f>IF(AND(B46&gt;Settings!$D$5,B46&lt;Settings!$D$6),B46,F45)</f>
        <v>0.28777547799999997</v>
      </c>
      <c r="D46">
        <f>IF(Settings!$D$7&gt;3,(F43+F44+F45+C46)/4, IF(Settings!$D$7=3,(F44+F45+C46)/3,IF(Settings!$D$7=2,(F45+C46)/2,C46)))</f>
        <v>0.28777547799999997</v>
      </c>
      <c r="E46">
        <f>IF(AND(D46&gt;(Settings!$D$8*F45),D46&lt;(Settings!$D$9*F45)),C46,F45)</f>
        <v>0.28777547799999997</v>
      </c>
      <c r="F46">
        <f>IF(Settings!$D$7&gt;3,(F43+F44+F45+E46)/4, IF(Settings!$D$7=3,(F44+F45+E46)/3,IF(Settings!$D$7=2,(F45+E46)/2,E46)))</f>
        <v>0.28777547799999997</v>
      </c>
    </row>
    <row r="47" spans="1:6" x14ac:dyDescent="0.25">
      <c r="A47">
        <v>45</v>
      </c>
      <c r="B47">
        <f>'Raw Data'!A45</f>
        <v>0.32911484699999999</v>
      </c>
      <c r="C47">
        <f>IF(AND(B47&gt;Settings!$D$5,B47&lt;Settings!$D$6),B47,F46)</f>
        <v>0.32911484699999999</v>
      </c>
      <c r="D47">
        <f>IF(Settings!$D$7&gt;3,(F44+F45+F46+C47)/4, IF(Settings!$D$7=3,(F45+F46+C47)/3,IF(Settings!$D$7=2,(F46+C47)/2,C47)))</f>
        <v>0.32911484699999999</v>
      </c>
      <c r="E47">
        <f>IF(AND(D47&gt;(Settings!$D$8*F46),D47&lt;(Settings!$D$9*F46)),C47,F46)</f>
        <v>0.32911484699999999</v>
      </c>
      <c r="F47">
        <f>IF(Settings!$D$7&gt;3,(F44+F45+F46+E47)/4, IF(Settings!$D$7=3,(F45+F46+E47)/3,IF(Settings!$D$7=2,(F46+E47)/2,E47)))</f>
        <v>0.32911484699999999</v>
      </c>
    </row>
    <row r="48" spans="1:6" x14ac:dyDescent="0.25">
      <c r="A48">
        <v>46</v>
      </c>
      <c r="B48">
        <f>'Raw Data'!A46</f>
        <v>0.27490634200000003</v>
      </c>
      <c r="C48">
        <f>IF(AND(B48&gt;Settings!$D$5,B48&lt;Settings!$D$6),B48,F47)</f>
        <v>0.27490634200000003</v>
      </c>
      <c r="D48">
        <f>IF(Settings!$D$7&gt;3,(F45+F46+F47+C48)/4, IF(Settings!$D$7=3,(F46+F47+C48)/3,IF(Settings!$D$7=2,(F47+C48)/2,C48)))</f>
        <v>0.27490634200000003</v>
      </c>
      <c r="E48">
        <f>IF(AND(D48&gt;(Settings!$D$8*F47),D48&lt;(Settings!$D$9*F47)),C48,F47)</f>
        <v>0.27490634200000003</v>
      </c>
      <c r="F48">
        <f>IF(Settings!$D$7&gt;3,(F45+F46+F47+E48)/4, IF(Settings!$D$7=3,(F46+F47+E48)/3,IF(Settings!$D$7=2,(F47+E48)/2,E48)))</f>
        <v>0.27490634200000003</v>
      </c>
    </row>
    <row r="49" spans="1:6" x14ac:dyDescent="0.25">
      <c r="A49">
        <v>47</v>
      </c>
      <c r="B49">
        <f>'Raw Data'!A47</f>
        <v>0.15939249599999999</v>
      </c>
      <c r="C49">
        <f>IF(AND(B49&gt;Settings!$D$5,B49&lt;Settings!$D$6),B49,F48)</f>
        <v>0.15939249599999999</v>
      </c>
      <c r="D49">
        <f>IF(Settings!$D$7&gt;3,(F46+F47+F48+C49)/4, IF(Settings!$D$7=3,(F47+F48+C49)/3,IF(Settings!$D$7=2,(F48+C49)/2,C49)))</f>
        <v>0.15939249599999999</v>
      </c>
      <c r="E49">
        <f>IF(AND(D49&gt;(Settings!$D$8*F48),D49&lt;(Settings!$D$9*F48)),C49,F48)</f>
        <v>0.15939249599999999</v>
      </c>
      <c r="F49">
        <f>IF(Settings!$D$7&gt;3,(F46+F47+F48+E49)/4, IF(Settings!$D$7=3,(F47+F48+E49)/3,IF(Settings!$D$7=2,(F48+E49)/2,E49)))</f>
        <v>0.15939249599999999</v>
      </c>
    </row>
    <row r="50" spans="1:6" x14ac:dyDescent="0.25">
      <c r="A50">
        <v>48</v>
      </c>
      <c r="B50">
        <f>'Raw Data'!A48</f>
        <v>0.13756837799999999</v>
      </c>
      <c r="C50">
        <f>IF(AND(B50&gt;Settings!$D$5,B50&lt;Settings!$D$6),B50,F49)</f>
        <v>0.13756837799999999</v>
      </c>
      <c r="D50">
        <f>IF(Settings!$D$7&gt;3,(F47+F48+F49+C50)/4, IF(Settings!$D$7=3,(F48+F49+C50)/3,IF(Settings!$D$7=2,(F49+C50)/2,C50)))</f>
        <v>0.13756837799999999</v>
      </c>
      <c r="E50">
        <f>IF(AND(D50&gt;(Settings!$D$8*F49),D50&lt;(Settings!$D$9*F49)),C50,F49)</f>
        <v>0.13756837799999999</v>
      </c>
      <c r="F50">
        <f>IF(Settings!$D$7&gt;3,(F47+F48+F49+E50)/4, IF(Settings!$D$7=3,(F48+F49+E50)/3,IF(Settings!$D$7=2,(F49+E50)/2,E50)))</f>
        <v>0.13756837799999999</v>
      </c>
    </row>
    <row r="51" spans="1:6" x14ac:dyDescent="0.25">
      <c r="A51">
        <v>49</v>
      </c>
      <c r="B51">
        <f>'Raw Data'!A49</f>
        <v>0.125176652</v>
      </c>
      <c r="C51">
        <f>IF(AND(B51&gt;Settings!$D$5,B51&lt;Settings!$D$6),B51,F50)</f>
        <v>0.125176652</v>
      </c>
      <c r="D51">
        <f>IF(Settings!$D$7&gt;3,(F48+F49+F50+C51)/4, IF(Settings!$D$7=3,(F49+F50+C51)/3,IF(Settings!$D$7=2,(F50+C51)/2,C51)))</f>
        <v>0.125176652</v>
      </c>
      <c r="E51">
        <f>IF(AND(D51&gt;(Settings!$D$8*F50),D51&lt;(Settings!$D$9*F50)),C51,F50)</f>
        <v>0.125176652</v>
      </c>
      <c r="F51">
        <f>IF(Settings!$D$7&gt;3,(F48+F49+F50+E51)/4, IF(Settings!$D$7=3,(F49+F50+E51)/3,IF(Settings!$D$7=2,(F50+E51)/2,E51)))</f>
        <v>0.125176652</v>
      </c>
    </row>
    <row r="52" spans="1:6" x14ac:dyDescent="0.25">
      <c r="A52">
        <v>50</v>
      </c>
      <c r="B52">
        <f>'Raw Data'!A50</f>
        <v>0.109015167</v>
      </c>
      <c r="C52">
        <f>IF(AND(B52&gt;Settings!$D$5,B52&lt;Settings!$D$6),B52,F51)</f>
        <v>0.109015167</v>
      </c>
      <c r="D52">
        <f>IF(Settings!$D$7&gt;3,(F49+F50+F51+C52)/4, IF(Settings!$D$7=3,(F50+F51+C52)/3,IF(Settings!$D$7=2,(F51+C52)/2,C52)))</f>
        <v>0.109015167</v>
      </c>
      <c r="E52">
        <f>IF(AND(D52&gt;(Settings!$D$8*F51),D52&lt;(Settings!$D$9*F51)),C52,F51)</f>
        <v>0.109015167</v>
      </c>
      <c r="F52">
        <f>IF(Settings!$D$7&gt;3,(F49+F50+F51+E52)/4, IF(Settings!$D$7=3,(F50+F51+E52)/3,IF(Settings!$D$7=2,(F51+E52)/2,E52)))</f>
        <v>0.109015167</v>
      </c>
    </row>
    <row r="53" spans="1:6" x14ac:dyDescent="0.25">
      <c r="A53">
        <v>51</v>
      </c>
      <c r="B53">
        <f>'Raw Data'!A51</f>
        <v>0.10628280900000001</v>
      </c>
      <c r="C53">
        <f>IF(AND(B53&gt;Settings!$D$5,B53&lt;Settings!$D$6),B53,F52)</f>
        <v>0.10628280900000001</v>
      </c>
      <c r="D53">
        <f>IF(Settings!$D$7&gt;3,(F50+F51+F52+C53)/4, IF(Settings!$D$7=3,(F51+F52+C53)/3,IF(Settings!$D$7=2,(F52+C53)/2,C53)))</f>
        <v>0.10628280900000001</v>
      </c>
      <c r="E53">
        <f>IF(AND(D53&gt;(Settings!$D$8*F52),D53&lt;(Settings!$D$9*F52)),C53,F52)</f>
        <v>0.10628280900000001</v>
      </c>
      <c r="F53">
        <f>IF(Settings!$D$7&gt;3,(F50+F51+F52+E53)/4, IF(Settings!$D$7=3,(F51+F52+E53)/3,IF(Settings!$D$7=2,(F52+E53)/2,E53)))</f>
        <v>0.10628280900000001</v>
      </c>
    </row>
    <row r="54" spans="1:6" x14ac:dyDescent="0.25">
      <c r="A54">
        <v>52</v>
      </c>
      <c r="B54">
        <f>'Raw Data'!A52</f>
        <v>0.103924986</v>
      </c>
      <c r="C54">
        <f>IF(AND(B54&gt;Settings!$D$5,B54&lt;Settings!$D$6),B54,F53)</f>
        <v>0.103924986</v>
      </c>
      <c r="D54">
        <f>IF(Settings!$D$7&gt;3,(F51+F52+F53+C54)/4, IF(Settings!$D$7=3,(F52+F53+C54)/3,IF(Settings!$D$7=2,(F53+C54)/2,C54)))</f>
        <v>0.103924986</v>
      </c>
      <c r="E54">
        <f>IF(AND(D54&gt;(Settings!$D$8*F53),D54&lt;(Settings!$D$9*F53)),C54,F53)</f>
        <v>0.103924986</v>
      </c>
      <c r="F54">
        <f>IF(Settings!$D$7&gt;3,(F51+F52+F53+E54)/4, IF(Settings!$D$7=3,(F52+F53+E54)/3,IF(Settings!$D$7=2,(F53+E54)/2,E54)))</f>
        <v>0.103924986</v>
      </c>
    </row>
    <row r="55" spans="1:6" x14ac:dyDescent="0.25">
      <c r="A55">
        <v>53</v>
      </c>
      <c r="B55">
        <f>'Raw Data'!A53</f>
        <v>0.127300408</v>
      </c>
      <c r="C55">
        <f>IF(AND(B55&gt;Settings!$D$5,B55&lt;Settings!$D$6),B55,F54)</f>
        <v>0.127300408</v>
      </c>
      <c r="D55">
        <f>IF(Settings!$D$7&gt;3,(F52+F53+F54+C55)/4, IF(Settings!$D$7=3,(F53+F54+C55)/3,IF(Settings!$D$7=2,(F54+C55)/2,C55)))</f>
        <v>0.127300408</v>
      </c>
      <c r="E55">
        <f>IF(AND(D55&gt;(Settings!$D$8*F54),D55&lt;(Settings!$D$9*F54)),C55,F54)</f>
        <v>0.127300408</v>
      </c>
      <c r="F55">
        <f>IF(Settings!$D$7&gt;3,(F52+F53+F54+E55)/4, IF(Settings!$D$7=3,(F53+F54+E55)/3,IF(Settings!$D$7=2,(F54+E55)/2,E55)))</f>
        <v>0.127300408</v>
      </c>
    </row>
    <row r="56" spans="1:6" x14ac:dyDescent="0.25">
      <c r="A56">
        <v>54</v>
      </c>
      <c r="B56">
        <f>'Raw Data'!A54</f>
        <v>0.151420367</v>
      </c>
      <c r="C56">
        <f>IF(AND(B56&gt;Settings!$D$5,B56&lt;Settings!$D$6),B56,F55)</f>
        <v>0.151420367</v>
      </c>
      <c r="D56">
        <f>IF(Settings!$D$7&gt;3,(F53+F54+F55+C56)/4, IF(Settings!$D$7=3,(F54+F55+C56)/3,IF(Settings!$D$7=2,(F55+C56)/2,C56)))</f>
        <v>0.151420367</v>
      </c>
      <c r="E56">
        <f>IF(AND(D56&gt;(Settings!$D$8*F55),D56&lt;(Settings!$D$9*F55)),C56,F55)</f>
        <v>0.151420367</v>
      </c>
      <c r="F56">
        <f>IF(Settings!$D$7&gt;3,(F53+F54+F55+E56)/4, IF(Settings!$D$7=3,(F54+F55+E56)/3,IF(Settings!$D$7=2,(F55+E56)/2,E56)))</f>
        <v>0.151420367</v>
      </c>
    </row>
    <row r="57" spans="1:6" x14ac:dyDescent="0.25">
      <c r="A57">
        <v>55</v>
      </c>
      <c r="B57">
        <f>'Raw Data'!A55</f>
        <v>0.175726943</v>
      </c>
      <c r="C57">
        <f>IF(AND(B57&gt;Settings!$D$5,B57&lt;Settings!$D$6),B57,F56)</f>
        <v>0.175726943</v>
      </c>
      <c r="D57">
        <f>IF(Settings!$D$7&gt;3,(F54+F55+F56+C57)/4, IF(Settings!$D$7=3,(F55+F56+C57)/3,IF(Settings!$D$7=2,(F56+C57)/2,C57)))</f>
        <v>0.175726943</v>
      </c>
      <c r="E57">
        <f>IF(AND(D57&gt;(Settings!$D$8*F56),D57&lt;(Settings!$D$9*F56)),C57,F56)</f>
        <v>0.175726943</v>
      </c>
      <c r="F57">
        <f>IF(Settings!$D$7&gt;3,(F54+F55+F56+E57)/4, IF(Settings!$D$7=3,(F55+F56+E57)/3,IF(Settings!$D$7=2,(F56+E57)/2,E57)))</f>
        <v>0.175726943</v>
      </c>
    </row>
    <row r="58" spans="1:6" x14ac:dyDescent="0.25">
      <c r="A58">
        <v>56</v>
      </c>
      <c r="B58">
        <f>'Raw Data'!A56</f>
        <v>0.19666798099999999</v>
      </c>
      <c r="C58">
        <f>IF(AND(B58&gt;Settings!$D$5,B58&lt;Settings!$D$6),B58,F57)</f>
        <v>0.19666798099999999</v>
      </c>
      <c r="D58">
        <f>IF(Settings!$D$7&gt;3,(F55+F56+F57+C58)/4, IF(Settings!$D$7=3,(F56+F57+C58)/3,IF(Settings!$D$7=2,(F57+C58)/2,C58)))</f>
        <v>0.19666798099999999</v>
      </c>
      <c r="E58">
        <f>IF(AND(D58&gt;(Settings!$D$8*F57),D58&lt;(Settings!$D$9*F57)),C58,F57)</f>
        <v>0.19666798099999999</v>
      </c>
      <c r="F58">
        <f>IF(Settings!$D$7&gt;3,(F55+F56+F57+E58)/4, IF(Settings!$D$7=3,(F56+F57+E58)/3,IF(Settings!$D$7=2,(F57+E58)/2,E58)))</f>
        <v>0.19666798099999999</v>
      </c>
    </row>
    <row r="59" spans="1:6" x14ac:dyDescent="0.25">
      <c r="A59">
        <v>57</v>
      </c>
      <c r="B59">
        <f>'Raw Data'!A57</f>
        <v>0.229334285</v>
      </c>
      <c r="C59">
        <f>IF(AND(B59&gt;Settings!$D$5,B59&lt;Settings!$D$6),B59,F58)</f>
        <v>0.229334285</v>
      </c>
      <c r="D59">
        <f>IF(Settings!$D$7&gt;3,(F56+F57+F58+C59)/4, IF(Settings!$D$7=3,(F57+F58+C59)/3,IF(Settings!$D$7=2,(F58+C59)/2,C59)))</f>
        <v>0.229334285</v>
      </c>
      <c r="E59">
        <f>IF(AND(D59&gt;(Settings!$D$8*F58),D59&lt;(Settings!$D$9*F58)),C59,F58)</f>
        <v>0.229334285</v>
      </c>
      <c r="F59">
        <f>IF(Settings!$D$7&gt;3,(F56+F57+F58+E59)/4, IF(Settings!$D$7=3,(F57+F58+E59)/3,IF(Settings!$D$7=2,(F58+E59)/2,E59)))</f>
        <v>0.229334285</v>
      </c>
    </row>
    <row r="60" spans="1:6" x14ac:dyDescent="0.25">
      <c r="A60">
        <v>58</v>
      </c>
      <c r="B60">
        <f>'Raw Data'!A58</f>
        <v>0.25596638900000002</v>
      </c>
      <c r="C60">
        <f>IF(AND(B60&gt;Settings!$D$5,B60&lt;Settings!$D$6),B60,F59)</f>
        <v>0.25596638900000002</v>
      </c>
      <c r="D60">
        <f>IF(Settings!$D$7&gt;3,(F57+F58+F59+C60)/4, IF(Settings!$D$7=3,(F58+F59+C60)/3,IF(Settings!$D$7=2,(F59+C60)/2,C60)))</f>
        <v>0.25596638900000002</v>
      </c>
      <c r="E60">
        <f>IF(AND(D60&gt;(Settings!$D$8*F59),D60&lt;(Settings!$D$9*F59)),C60,F59)</f>
        <v>0.25596638900000002</v>
      </c>
      <c r="F60">
        <f>IF(Settings!$D$7&gt;3,(F57+F58+F59+E60)/4, IF(Settings!$D$7=3,(F58+F59+E60)/3,IF(Settings!$D$7=2,(F59+E60)/2,E60)))</f>
        <v>0.25596638900000002</v>
      </c>
    </row>
    <row r="61" spans="1:6" x14ac:dyDescent="0.25">
      <c r="A61">
        <v>59</v>
      </c>
      <c r="B61">
        <f>'Raw Data'!A59</f>
        <v>0.295231519</v>
      </c>
      <c r="C61">
        <f>IF(AND(B61&gt;Settings!$D$5,B61&lt;Settings!$D$6),B61,F60)</f>
        <v>0.295231519</v>
      </c>
      <c r="D61">
        <f>IF(Settings!$D$7&gt;3,(F58+F59+F60+C61)/4, IF(Settings!$D$7=3,(F59+F60+C61)/3,IF(Settings!$D$7=2,(F60+C61)/2,C61)))</f>
        <v>0.295231519</v>
      </c>
      <c r="E61">
        <f>IF(AND(D61&gt;(Settings!$D$8*F60),D61&lt;(Settings!$D$9*F60)),C61,F60)</f>
        <v>0.295231519</v>
      </c>
      <c r="F61">
        <f>IF(Settings!$D$7&gt;3,(F58+F59+F60+E61)/4, IF(Settings!$D$7=3,(F59+F60+E61)/3,IF(Settings!$D$7=2,(F60+E61)/2,E61)))</f>
        <v>0.295231519</v>
      </c>
    </row>
    <row r="62" spans="1:6" x14ac:dyDescent="0.25">
      <c r="A62">
        <v>60</v>
      </c>
      <c r="B62">
        <f>'Raw Data'!A60</f>
        <v>0.33004871600000002</v>
      </c>
      <c r="C62">
        <f>IF(AND(B62&gt;Settings!$D$5,B62&lt;Settings!$D$6),B62,F61)</f>
        <v>0.33004871600000002</v>
      </c>
      <c r="D62">
        <f>IF(Settings!$D$7&gt;3,(F59+F60+F61+C62)/4, IF(Settings!$D$7=3,(F60+F61+C62)/3,IF(Settings!$D$7=2,(F61+C62)/2,C62)))</f>
        <v>0.33004871600000002</v>
      </c>
      <c r="E62">
        <f>IF(AND(D62&gt;(Settings!$D$8*F61),D62&lt;(Settings!$D$9*F61)),C62,F61)</f>
        <v>0.33004871600000002</v>
      </c>
      <c r="F62">
        <f>IF(Settings!$D$7&gt;3,(F59+F60+F61+E62)/4, IF(Settings!$D$7=3,(F60+F61+E62)/3,IF(Settings!$D$7=2,(F61+E62)/2,E62)))</f>
        <v>0.33004871600000002</v>
      </c>
    </row>
    <row r="63" spans="1:6" x14ac:dyDescent="0.25">
      <c r="A63">
        <v>61</v>
      </c>
      <c r="B63">
        <f>'Raw Data'!A61</f>
        <v>0.35207298599999998</v>
      </c>
      <c r="C63">
        <f>IF(AND(B63&gt;Settings!$D$5,B63&lt;Settings!$D$6),B63,F62)</f>
        <v>0.35207298599999998</v>
      </c>
      <c r="D63">
        <f>IF(Settings!$D$7&gt;3,(F60+F61+F62+C63)/4, IF(Settings!$D$7=3,(F61+F62+C63)/3,IF(Settings!$D$7=2,(F62+C63)/2,C63)))</f>
        <v>0.35207298599999998</v>
      </c>
      <c r="E63">
        <f>IF(AND(D63&gt;(Settings!$D$8*F62),D63&lt;(Settings!$D$9*F62)),C63,F62)</f>
        <v>0.35207298599999998</v>
      </c>
      <c r="F63">
        <f>IF(Settings!$D$7&gt;3,(F60+F61+F62+E63)/4, IF(Settings!$D$7=3,(F61+F62+E63)/3,IF(Settings!$D$7=2,(F62+E63)/2,E63)))</f>
        <v>0.35207298599999998</v>
      </c>
    </row>
    <row r="64" spans="1:6" x14ac:dyDescent="0.25">
      <c r="A64">
        <v>62</v>
      </c>
      <c r="B64">
        <f>'Raw Data'!A62</f>
        <v>0.17939449900000001</v>
      </c>
      <c r="C64">
        <f>IF(AND(B64&gt;Settings!$D$5,B64&lt;Settings!$D$6),B64,F63)</f>
        <v>0.17939449900000001</v>
      </c>
      <c r="D64">
        <f>IF(Settings!$D$7&gt;3,(F61+F62+F63+C64)/4, IF(Settings!$D$7=3,(F62+F63+C64)/3,IF(Settings!$D$7=2,(F63+C64)/2,C64)))</f>
        <v>0.17939449900000001</v>
      </c>
      <c r="E64">
        <f>IF(AND(D64&gt;(Settings!$D$8*F63),D64&lt;(Settings!$D$9*F63)),C64,F63)</f>
        <v>0.17939449900000001</v>
      </c>
      <c r="F64">
        <f>IF(Settings!$D$7&gt;3,(F61+F62+F63+E64)/4, IF(Settings!$D$7=3,(F62+F63+E64)/3,IF(Settings!$D$7=2,(F63+E64)/2,E64)))</f>
        <v>0.17939449900000001</v>
      </c>
    </row>
    <row r="65" spans="1:6" x14ac:dyDescent="0.25">
      <c r="A65">
        <v>63</v>
      </c>
      <c r="B65">
        <f>'Raw Data'!A63</f>
        <v>0.142523281</v>
      </c>
      <c r="C65">
        <f>IF(AND(B65&gt;Settings!$D$5,B65&lt;Settings!$D$6),B65,F64)</f>
        <v>0.142523281</v>
      </c>
      <c r="D65">
        <f>IF(Settings!$D$7&gt;3,(F62+F63+F64+C65)/4, IF(Settings!$D$7=3,(F63+F64+C65)/3,IF(Settings!$D$7=2,(F64+C65)/2,C65)))</f>
        <v>0.142523281</v>
      </c>
      <c r="E65">
        <f>IF(AND(D65&gt;(Settings!$D$8*F64),D65&lt;(Settings!$D$9*F64)),C65,F64)</f>
        <v>0.142523281</v>
      </c>
      <c r="F65">
        <f>IF(Settings!$D$7&gt;3,(F62+F63+F64+E65)/4, IF(Settings!$D$7=3,(F63+F64+E65)/3,IF(Settings!$D$7=2,(F64+E65)/2,E65)))</f>
        <v>0.142523281</v>
      </c>
    </row>
    <row r="66" spans="1:6" x14ac:dyDescent="0.25">
      <c r="A66">
        <v>64</v>
      </c>
      <c r="B66">
        <f>'Raw Data'!A64</f>
        <v>0.12222844500000001</v>
      </c>
      <c r="C66">
        <f>IF(AND(B66&gt;Settings!$D$5,B66&lt;Settings!$D$6),B66,F65)</f>
        <v>0.12222844500000001</v>
      </c>
      <c r="D66">
        <f>IF(Settings!$D$7&gt;3,(F63+F64+F65+C66)/4, IF(Settings!$D$7=3,(F64+F65+C66)/3,IF(Settings!$D$7=2,(F65+C66)/2,C66)))</f>
        <v>0.12222844500000001</v>
      </c>
      <c r="E66">
        <f>IF(AND(D66&gt;(Settings!$D$8*F65),D66&lt;(Settings!$D$9*F65)),C66,F65)</f>
        <v>0.12222844500000001</v>
      </c>
      <c r="F66">
        <f>IF(Settings!$D$7&gt;3,(F63+F64+F65+E66)/4, IF(Settings!$D$7=3,(F64+F65+E66)/3,IF(Settings!$D$7=2,(F65+E66)/2,E66)))</f>
        <v>0.12222844500000001</v>
      </c>
    </row>
    <row r="67" spans="1:6" x14ac:dyDescent="0.25">
      <c r="A67">
        <v>65</v>
      </c>
      <c r="B67">
        <f>'Raw Data'!A65</f>
        <v>0.11057938</v>
      </c>
      <c r="C67">
        <f>IF(AND(B67&gt;Settings!$D$5,B67&lt;Settings!$D$6),B67,F66)</f>
        <v>0.11057938</v>
      </c>
      <c r="D67">
        <f>IF(Settings!$D$7&gt;3,(F64+F65+F66+C67)/4, IF(Settings!$D$7=3,(F65+F66+C67)/3,IF(Settings!$D$7=2,(F66+C67)/2,C67)))</f>
        <v>0.11057938</v>
      </c>
      <c r="E67">
        <f>IF(AND(D67&gt;(Settings!$D$8*F66),D67&lt;(Settings!$D$9*F66)),C67,F66)</f>
        <v>0.11057938</v>
      </c>
      <c r="F67">
        <f>IF(Settings!$D$7&gt;3,(F64+F65+F66+E67)/4, IF(Settings!$D$7=3,(F65+F66+E67)/3,IF(Settings!$D$7=2,(F66+E67)/2,E67)))</f>
        <v>0.11057938</v>
      </c>
    </row>
    <row r="68" spans="1:6" x14ac:dyDescent="0.25">
      <c r="A68">
        <v>66</v>
      </c>
      <c r="B68">
        <f>'Raw Data'!A66</f>
        <v>0.101011209</v>
      </c>
      <c r="C68">
        <f>IF(AND(B68&gt;Settings!$D$5,B68&lt;Settings!$D$6),B68,F67)</f>
        <v>0.101011209</v>
      </c>
      <c r="D68">
        <f>IF(Settings!$D$7&gt;3,(F65+F66+F67+C68)/4, IF(Settings!$D$7=3,(F66+F67+C68)/3,IF(Settings!$D$7=2,(F67+C68)/2,C68)))</f>
        <v>0.101011209</v>
      </c>
      <c r="E68">
        <f>IF(AND(D68&gt;(Settings!$D$8*F67),D68&lt;(Settings!$D$9*F67)),C68,F67)</f>
        <v>0.101011209</v>
      </c>
      <c r="F68">
        <f>IF(Settings!$D$7&gt;3,(F65+F66+F67+E68)/4, IF(Settings!$D$7=3,(F66+F67+E68)/3,IF(Settings!$D$7=2,(F67+E68)/2,E68)))</f>
        <v>0.101011209</v>
      </c>
    </row>
    <row r="69" spans="1:6" x14ac:dyDescent="0.25">
      <c r="A69">
        <v>67</v>
      </c>
      <c r="B69">
        <f>'Raw Data'!A67</f>
        <v>0.103973254</v>
      </c>
      <c r="C69">
        <f>IF(AND(B69&gt;Settings!$D$5,B69&lt;Settings!$D$6),B69,F68)</f>
        <v>0.103973254</v>
      </c>
      <c r="D69">
        <f>IF(Settings!$D$7&gt;3,(F66+F67+F68+C69)/4, IF(Settings!$D$7=3,(F67+F68+C69)/3,IF(Settings!$D$7=2,(F68+C69)/2,C69)))</f>
        <v>0.103973254</v>
      </c>
      <c r="E69">
        <f>IF(AND(D69&gt;(Settings!$D$8*F68),D69&lt;(Settings!$D$9*F68)),C69,F68)</f>
        <v>0.103973254</v>
      </c>
      <c r="F69">
        <f>IF(Settings!$D$7&gt;3,(F66+F67+F68+E69)/4, IF(Settings!$D$7=3,(F67+F68+E69)/3,IF(Settings!$D$7=2,(F68+E69)/2,E69)))</f>
        <v>0.103973254</v>
      </c>
    </row>
    <row r="70" spans="1:6" x14ac:dyDescent="0.25">
      <c r="A70">
        <v>68</v>
      </c>
      <c r="B70">
        <f>'Raw Data'!A68</f>
        <v>0.109900158</v>
      </c>
      <c r="C70">
        <f>IF(AND(B70&gt;Settings!$D$5,B70&lt;Settings!$D$6),B70,F69)</f>
        <v>0.109900158</v>
      </c>
      <c r="D70">
        <f>IF(Settings!$D$7&gt;3,(F67+F68+F69+C70)/4, IF(Settings!$D$7=3,(F68+F69+C70)/3,IF(Settings!$D$7=2,(F69+C70)/2,C70)))</f>
        <v>0.109900158</v>
      </c>
      <c r="E70">
        <f>IF(AND(D70&gt;(Settings!$D$8*F69),D70&lt;(Settings!$D$9*F69)),C70,F69)</f>
        <v>0.109900158</v>
      </c>
      <c r="F70">
        <f>IF(Settings!$D$7&gt;3,(F67+F68+F69+E70)/4, IF(Settings!$D$7=3,(F68+F69+E70)/3,IF(Settings!$D$7=2,(F69+E70)/2,E70)))</f>
        <v>0.109900158</v>
      </c>
    </row>
    <row r="71" spans="1:6" x14ac:dyDescent="0.25">
      <c r="A71">
        <v>69</v>
      </c>
      <c r="B71">
        <f>'Raw Data'!A69</f>
        <v>0.14347854299999999</v>
      </c>
      <c r="C71">
        <f>IF(AND(B71&gt;Settings!$D$5,B71&lt;Settings!$D$6),B71,F70)</f>
        <v>0.14347854299999999</v>
      </c>
      <c r="D71">
        <f>IF(Settings!$D$7&gt;3,(F68+F69+F70+C71)/4, IF(Settings!$D$7=3,(F69+F70+C71)/3,IF(Settings!$D$7=2,(F70+C71)/2,C71)))</f>
        <v>0.14347854299999999</v>
      </c>
      <c r="E71">
        <f>IF(AND(D71&gt;(Settings!$D$8*F70),D71&lt;(Settings!$D$9*F70)),C71,F70)</f>
        <v>0.14347854299999999</v>
      </c>
      <c r="F71">
        <f>IF(Settings!$D$7&gt;3,(F68+F69+F70+E71)/4, IF(Settings!$D$7=3,(F69+F70+E71)/3,IF(Settings!$D$7=2,(F70+E71)/2,E71)))</f>
        <v>0.14347854299999999</v>
      </c>
    </row>
    <row r="72" spans="1:6" x14ac:dyDescent="0.25">
      <c r="A72">
        <v>70</v>
      </c>
      <c r="B72">
        <f>'Raw Data'!A70</f>
        <v>0.165265675</v>
      </c>
      <c r="C72">
        <f>IF(AND(B72&gt;Settings!$D$5,B72&lt;Settings!$D$6),B72,F71)</f>
        <v>0.165265675</v>
      </c>
      <c r="D72">
        <f>IF(Settings!$D$7&gt;3,(F69+F70+F71+C72)/4, IF(Settings!$D$7=3,(F70+F71+C72)/3,IF(Settings!$D$7=2,(F71+C72)/2,C72)))</f>
        <v>0.165265675</v>
      </c>
      <c r="E72">
        <f>IF(AND(D72&gt;(Settings!$D$8*F71),D72&lt;(Settings!$D$9*F71)),C72,F71)</f>
        <v>0.165265675</v>
      </c>
      <c r="F72">
        <f>IF(Settings!$D$7&gt;3,(F69+F70+F71+E72)/4, IF(Settings!$D$7=3,(F70+F71+E72)/3,IF(Settings!$D$7=2,(F71+E72)/2,E72)))</f>
        <v>0.165265675</v>
      </c>
    </row>
    <row r="73" spans="1:6" x14ac:dyDescent="0.25">
      <c r="A73">
        <v>71</v>
      </c>
      <c r="B73">
        <f>'Raw Data'!A71</f>
        <v>0.186986298</v>
      </c>
      <c r="C73">
        <f>IF(AND(B73&gt;Settings!$D$5,B73&lt;Settings!$D$6),B73,F72)</f>
        <v>0.186986298</v>
      </c>
      <c r="D73">
        <f>IF(Settings!$D$7&gt;3,(F70+F71+F72+C73)/4, IF(Settings!$D$7=3,(F71+F72+C73)/3,IF(Settings!$D$7=2,(F72+C73)/2,C73)))</f>
        <v>0.186986298</v>
      </c>
      <c r="E73">
        <f>IF(AND(D73&gt;(Settings!$D$8*F72),D73&lt;(Settings!$D$9*F72)),C73,F72)</f>
        <v>0.186986298</v>
      </c>
      <c r="F73">
        <f>IF(Settings!$D$7&gt;3,(F70+F71+F72+E73)/4, IF(Settings!$D$7=3,(F71+F72+E73)/3,IF(Settings!$D$7=2,(F72+E73)/2,E73)))</f>
        <v>0.186986298</v>
      </c>
    </row>
    <row r="74" spans="1:6" x14ac:dyDescent="0.25">
      <c r="A74">
        <v>72</v>
      </c>
      <c r="B74">
        <f>'Raw Data'!A72</f>
        <v>0.210726254</v>
      </c>
      <c r="C74">
        <f>IF(AND(B74&gt;Settings!$D$5,B74&lt;Settings!$D$6),B74,F73)</f>
        <v>0.210726254</v>
      </c>
      <c r="D74">
        <f>IF(Settings!$D$7&gt;3,(F71+F72+F73+C74)/4, IF(Settings!$D$7=3,(F72+F73+C74)/3,IF(Settings!$D$7=2,(F73+C74)/2,C74)))</f>
        <v>0.210726254</v>
      </c>
      <c r="E74">
        <f>IF(AND(D74&gt;(Settings!$D$8*F73),D74&lt;(Settings!$D$9*F73)),C74,F73)</f>
        <v>0.210726254</v>
      </c>
      <c r="F74">
        <f>IF(Settings!$D$7&gt;3,(F71+F72+F73+E74)/4, IF(Settings!$D$7=3,(F72+F73+E74)/3,IF(Settings!$D$7=2,(F73+E74)/2,E74)))</f>
        <v>0.210726254</v>
      </c>
    </row>
    <row r="75" spans="1:6" x14ac:dyDescent="0.25">
      <c r="A75">
        <v>73</v>
      </c>
      <c r="B75">
        <f>'Raw Data'!A73</f>
        <v>0.24445235000000001</v>
      </c>
      <c r="C75">
        <f>IF(AND(B75&gt;Settings!$D$5,B75&lt;Settings!$D$6),B75,F74)</f>
        <v>0.24445235000000001</v>
      </c>
      <c r="D75">
        <f>IF(Settings!$D$7&gt;3,(F72+F73+F74+C75)/4, IF(Settings!$D$7=3,(F73+F74+C75)/3,IF(Settings!$D$7=2,(F74+C75)/2,C75)))</f>
        <v>0.24445235000000001</v>
      </c>
      <c r="E75">
        <f>IF(AND(D75&gt;(Settings!$D$8*F74),D75&lt;(Settings!$D$9*F74)),C75,F74)</f>
        <v>0.24445235000000001</v>
      </c>
      <c r="F75">
        <f>IF(Settings!$D$7&gt;3,(F72+F73+F74+E75)/4, IF(Settings!$D$7=3,(F73+F74+E75)/3,IF(Settings!$D$7=2,(F74+E75)/2,E75)))</f>
        <v>0.24445235000000001</v>
      </c>
    </row>
    <row r="76" spans="1:6" x14ac:dyDescent="0.25">
      <c r="A76">
        <v>74</v>
      </c>
      <c r="B76">
        <f>'Raw Data'!A74</f>
        <v>0.27526275</v>
      </c>
      <c r="C76">
        <f>IF(AND(B76&gt;Settings!$D$5,B76&lt;Settings!$D$6),B76,F75)</f>
        <v>0.27526275</v>
      </c>
      <c r="D76">
        <f>IF(Settings!$D$7&gt;3,(F73+F74+F75+C76)/4, IF(Settings!$D$7=3,(F74+F75+C76)/3,IF(Settings!$D$7=2,(F75+C76)/2,C76)))</f>
        <v>0.27526275</v>
      </c>
      <c r="E76">
        <f>IF(AND(D76&gt;(Settings!$D$8*F75),D76&lt;(Settings!$D$9*F75)),C76,F75)</f>
        <v>0.27526275</v>
      </c>
      <c r="F76">
        <f>IF(Settings!$D$7&gt;3,(F73+F74+F75+E76)/4, IF(Settings!$D$7=3,(F74+F75+E76)/3,IF(Settings!$D$7=2,(F75+E76)/2,E76)))</f>
        <v>0.27526275</v>
      </c>
    </row>
    <row r="77" spans="1:6" x14ac:dyDescent="0.25">
      <c r="A77">
        <v>75</v>
      </c>
      <c r="B77">
        <f>'Raw Data'!A75</f>
        <v>0.31807409199999997</v>
      </c>
      <c r="C77">
        <f>IF(AND(B77&gt;Settings!$D$5,B77&lt;Settings!$D$6),B77,F76)</f>
        <v>0.31807409199999997</v>
      </c>
      <c r="D77">
        <f>IF(Settings!$D$7&gt;3,(F74+F75+F76+C77)/4, IF(Settings!$D$7=3,(F75+F76+C77)/3,IF(Settings!$D$7=2,(F76+C77)/2,C77)))</f>
        <v>0.31807409199999997</v>
      </c>
      <c r="E77">
        <f>IF(AND(D77&gt;(Settings!$D$8*F76),D77&lt;(Settings!$D$9*F76)),C77,F76)</f>
        <v>0.31807409199999997</v>
      </c>
      <c r="F77">
        <f>IF(Settings!$D$7&gt;3,(F74+F75+F76+E77)/4, IF(Settings!$D$7=3,(F75+F76+E77)/3,IF(Settings!$D$7=2,(F76+E77)/2,E77)))</f>
        <v>0.31807409199999997</v>
      </c>
    </row>
    <row r="78" spans="1:6" x14ac:dyDescent="0.25">
      <c r="A78">
        <v>76</v>
      </c>
      <c r="B78">
        <f>'Raw Data'!A76</f>
        <v>0.356828231</v>
      </c>
      <c r="C78">
        <f>IF(AND(B78&gt;Settings!$D$5,B78&lt;Settings!$D$6),B78,F77)</f>
        <v>0.356828231</v>
      </c>
      <c r="D78">
        <f>IF(Settings!$D$7&gt;3,(F75+F76+F77+C78)/4, IF(Settings!$D$7=3,(F76+F77+C78)/3,IF(Settings!$D$7=2,(F77+C78)/2,C78)))</f>
        <v>0.356828231</v>
      </c>
      <c r="E78">
        <f>IF(AND(D78&gt;(Settings!$D$8*F77),D78&lt;(Settings!$D$9*F77)),C78,F77)</f>
        <v>0.356828231</v>
      </c>
      <c r="F78">
        <f>IF(Settings!$D$7&gt;3,(F75+F76+F77+E78)/4, IF(Settings!$D$7=3,(F76+F77+E78)/3,IF(Settings!$D$7=2,(F77+E78)/2,E78)))</f>
        <v>0.356828231</v>
      </c>
    </row>
    <row r="79" spans="1:6" x14ac:dyDescent="0.25">
      <c r="A79">
        <v>77</v>
      </c>
      <c r="B79">
        <f>'Raw Data'!A77</f>
        <v>0.32626610299999997</v>
      </c>
      <c r="C79">
        <f>IF(AND(B79&gt;Settings!$D$5,B79&lt;Settings!$D$6),B79,F78)</f>
        <v>0.32626610299999997</v>
      </c>
      <c r="D79">
        <f>IF(Settings!$D$7&gt;3,(F76+F77+F78+C79)/4, IF(Settings!$D$7=3,(F77+F78+C79)/3,IF(Settings!$D$7=2,(F78+C79)/2,C79)))</f>
        <v>0.32626610299999997</v>
      </c>
      <c r="E79">
        <f>IF(AND(D79&gt;(Settings!$D$8*F78),D79&lt;(Settings!$D$9*F78)),C79,F78)</f>
        <v>0.32626610299999997</v>
      </c>
      <c r="F79">
        <f>IF(Settings!$D$7&gt;3,(F76+F77+F78+E79)/4, IF(Settings!$D$7=3,(F77+F78+E79)/3,IF(Settings!$D$7=2,(F78+E79)/2,E79)))</f>
        <v>0.32626610299999997</v>
      </c>
    </row>
    <row r="80" spans="1:6" x14ac:dyDescent="0.25">
      <c r="A80">
        <v>78</v>
      </c>
      <c r="B80">
        <f>'Raw Data'!A78</f>
        <v>0.19693950800000001</v>
      </c>
      <c r="C80">
        <f>IF(AND(B80&gt;Settings!$D$5,B80&lt;Settings!$D$6),B80,F79)</f>
        <v>0.19693950800000001</v>
      </c>
      <c r="D80">
        <f>IF(Settings!$D$7&gt;3,(F77+F78+F79+C80)/4, IF(Settings!$D$7=3,(F78+F79+C80)/3,IF(Settings!$D$7=2,(F79+C80)/2,C80)))</f>
        <v>0.19693950800000001</v>
      </c>
      <c r="E80">
        <f>IF(AND(D80&gt;(Settings!$D$8*F79),D80&lt;(Settings!$D$9*F79)),C80,F79)</f>
        <v>0.19693950800000001</v>
      </c>
      <c r="F80">
        <f>IF(Settings!$D$7&gt;3,(F77+F78+F79+E80)/4, IF(Settings!$D$7=3,(F78+F79+E80)/3,IF(Settings!$D$7=2,(F79+E80)/2,E80)))</f>
        <v>0.19693950800000001</v>
      </c>
    </row>
    <row r="81" spans="1:6" x14ac:dyDescent="0.25">
      <c r="A81">
        <v>79</v>
      </c>
      <c r="B81">
        <f>'Raw Data'!A79</f>
        <v>0.182751056</v>
      </c>
      <c r="C81">
        <f>IF(AND(B81&gt;Settings!$D$5,B81&lt;Settings!$D$6),B81,F80)</f>
        <v>0.182751056</v>
      </c>
      <c r="D81">
        <f>IF(Settings!$D$7&gt;3,(F78+F79+F80+C81)/4, IF(Settings!$D$7=3,(F79+F80+C81)/3,IF(Settings!$D$7=2,(F80+C81)/2,C81)))</f>
        <v>0.182751056</v>
      </c>
      <c r="E81">
        <f>IF(AND(D81&gt;(Settings!$D$8*F80),D81&lt;(Settings!$D$9*F80)),C81,F80)</f>
        <v>0.182751056</v>
      </c>
      <c r="F81">
        <f>IF(Settings!$D$7&gt;3,(F78+F79+F80+E81)/4, IF(Settings!$D$7=3,(F79+F80+E81)/3,IF(Settings!$D$7=2,(F80+E81)/2,E81)))</f>
        <v>0.182751056</v>
      </c>
    </row>
    <row r="82" spans="1:6" x14ac:dyDescent="0.25">
      <c r="A82">
        <v>80</v>
      </c>
      <c r="B82">
        <f>'Raw Data'!A80</f>
        <v>0.17378585899999999</v>
      </c>
      <c r="C82">
        <f>IF(AND(B82&gt;Settings!$D$5,B82&lt;Settings!$D$6),B82,F81)</f>
        <v>0.17378585899999999</v>
      </c>
      <c r="D82">
        <f>IF(Settings!$D$7&gt;3,(F79+F80+F81+C82)/4, IF(Settings!$D$7=3,(F80+F81+C82)/3,IF(Settings!$D$7=2,(F81+C82)/2,C82)))</f>
        <v>0.17378585899999999</v>
      </c>
      <c r="E82">
        <f>IF(AND(D82&gt;(Settings!$D$8*F81),D82&lt;(Settings!$D$9*F81)),C82,F81)</f>
        <v>0.17378585899999999</v>
      </c>
      <c r="F82">
        <f>IF(Settings!$D$7&gt;3,(F79+F80+F81+E82)/4, IF(Settings!$D$7=3,(F80+F81+E82)/3,IF(Settings!$D$7=2,(F81+E82)/2,E82)))</f>
        <v>0.17378585899999999</v>
      </c>
    </row>
    <row r="83" spans="1:6" x14ac:dyDescent="0.25">
      <c r="A83">
        <v>81</v>
      </c>
      <c r="B83">
        <f>'Raw Data'!A81</f>
        <v>0.16169923999999999</v>
      </c>
      <c r="C83">
        <f>IF(AND(B83&gt;Settings!$D$5,B83&lt;Settings!$D$6),B83,F82)</f>
        <v>0.16169923999999999</v>
      </c>
      <c r="D83">
        <f>IF(Settings!$D$7&gt;3,(F80+F81+F82+C83)/4, IF(Settings!$D$7=3,(F81+F82+C83)/3,IF(Settings!$D$7=2,(F82+C83)/2,C83)))</f>
        <v>0.16169923999999999</v>
      </c>
      <c r="E83">
        <f>IF(AND(D83&gt;(Settings!$D$8*F82),D83&lt;(Settings!$D$9*F82)),C83,F82)</f>
        <v>0.16169923999999999</v>
      </c>
      <c r="F83">
        <f>IF(Settings!$D$7&gt;3,(F80+F81+F82+E83)/4, IF(Settings!$D$7=3,(F81+F82+E83)/3,IF(Settings!$D$7=2,(F82+E83)/2,E83)))</f>
        <v>0.16169923999999999</v>
      </c>
    </row>
    <row r="84" spans="1:6" x14ac:dyDescent="0.25">
      <c r="A84">
        <v>82</v>
      </c>
      <c r="B84">
        <f>'Raw Data'!A82</f>
        <v>0.15994334499999999</v>
      </c>
      <c r="C84">
        <f>IF(AND(B84&gt;Settings!$D$5,B84&lt;Settings!$D$6),B84,F83)</f>
        <v>0.15994334499999999</v>
      </c>
      <c r="D84">
        <f>IF(Settings!$D$7&gt;3,(F81+F82+F83+C84)/4, IF(Settings!$D$7=3,(F82+F83+C84)/3,IF(Settings!$D$7=2,(F83+C84)/2,C84)))</f>
        <v>0.15994334499999999</v>
      </c>
      <c r="E84">
        <f>IF(AND(D84&gt;(Settings!$D$8*F83),D84&lt;(Settings!$D$9*F83)),C84,F83)</f>
        <v>0.15994334499999999</v>
      </c>
      <c r="F84">
        <f>IF(Settings!$D$7&gt;3,(F81+F82+F83+E84)/4, IF(Settings!$D$7=3,(F82+F83+E84)/3,IF(Settings!$D$7=2,(F83+E84)/2,E84)))</f>
        <v>0.15994334499999999</v>
      </c>
    </row>
    <row r="85" spans="1:6" x14ac:dyDescent="0.25">
      <c r="A85">
        <v>83</v>
      </c>
      <c r="B85">
        <f>'Raw Data'!A83</f>
        <v>0.16595248300000001</v>
      </c>
      <c r="C85">
        <f>IF(AND(B85&gt;Settings!$D$5,B85&lt;Settings!$D$6),B85,F84)</f>
        <v>0.16595248300000001</v>
      </c>
      <c r="D85">
        <f>IF(Settings!$D$7&gt;3,(F82+F83+F84+C85)/4, IF(Settings!$D$7=3,(F83+F84+C85)/3,IF(Settings!$D$7=2,(F84+C85)/2,C85)))</f>
        <v>0.16595248300000001</v>
      </c>
      <c r="E85">
        <f>IF(AND(D85&gt;(Settings!$D$8*F84),D85&lt;(Settings!$D$9*F84)),C85,F84)</f>
        <v>0.16595248300000001</v>
      </c>
      <c r="F85">
        <f>IF(Settings!$D$7&gt;3,(F82+F83+F84+E85)/4, IF(Settings!$D$7=3,(F83+F84+E85)/3,IF(Settings!$D$7=2,(F84+E85)/2,E85)))</f>
        <v>0.16595248300000001</v>
      </c>
    </row>
    <row r="86" spans="1:6" x14ac:dyDescent="0.25">
      <c r="A86">
        <v>84</v>
      </c>
      <c r="B86">
        <f>'Raw Data'!A84</f>
        <v>0.19066113900000001</v>
      </c>
      <c r="C86">
        <f>IF(AND(B86&gt;Settings!$D$5,B86&lt;Settings!$D$6),B86,F85)</f>
        <v>0.19066113900000001</v>
      </c>
      <c r="D86">
        <f>IF(Settings!$D$7&gt;3,(F83+F84+F85+C86)/4, IF(Settings!$D$7=3,(F84+F85+C86)/3,IF(Settings!$D$7=2,(F85+C86)/2,C86)))</f>
        <v>0.19066113900000001</v>
      </c>
      <c r="E86">
        <f>IF(AND(D86&gt;(Settings!$D$8*F85),D86&lt;(Settings!$D$9*F85)),C86,F85)</f>
        <v>0.19066113900000001</v>
      </c>
      <c r="F86">
        <f>IF(Settings!$D$7&gt;3,(F83+F84+F85+E86)/4, IF(Settings!$D$7=3,(F84+F85+E86)/3,IF(Settings!$D$7=2,(F85+E86)/2,E86)))</f>
        <v>0.19066113900000001</v>
      </c>
    </row>
    <row r="87" spans="1:6" x14ac:dyDescent="0.25">
      <c r="A87">
        <v>85</v>
      </c>
      <c r="B87">
        <f>'Raw Data'!A85</f>
        <v>0.246381083</v>
      </c>
      <c r="C87">
        <f>IF(AND(B87&gt;Settings!$D$5,B87&lt;Settings!$D$6),B87,F86)</f>
        <v>0.246381083</v>
      </c>
      <c r="D87">
        <f>IF(Settings!$D$7&gt;3,(F84+F85+F86+C87)/4, IF(Settings!$D$7=3,(F85+F86+C87)/3,IF(Settings!$D$7=2,(F86+C87)/2,C87)))</f>
        <v>0.246381083</v>
      </c>
      <c r="E87">
        <f>IF(AND(D87&gt;(Settings!$D$8*F86),D87&lt;(Settings!$D$9*F86)),C87,F86)</f>
        <v>0.246381083</v>
      </c>
      <c r="F87">
        <f>IF(Settings!$D$7&gt;3,(F84+F85+F86+E87)/4, IF(Settings!$D$7=3,(F85+F86+E87)/3,IF(Settings!$D$7=2,(F86+E87)/2,E87)))</f>
        <v>0.246381083</v>
      </c>
    </row>
    <row r="88" spans="1:6" x14ac:dyDescent="0.25">
      <c r="A88">
        <v>86</v>
      </c>
      <c r="B88">
        <f>'Raw Data'!A86</f>
        <v>0.27937435999999999</v>
      </c>
      <c r="C88">
        <f>IF(AND(B88&gt;Settings!$D$5,B88&lt;Settings!$D$6),B88,F87)</f>
        <v>0.27937435999999999</v>
      </c>
      <c r="D88">
        <f>IF(Settings!$D$7&gt;3,(F85+F86+F87+C88)/4, IF(Settings!$D$7=3,(F86+F87+C88)/3,IF(Settings!$D$7=2,(F87+C88)/2,C88)))</f>
        <v>0.27937435999999999</v>
      </c>
      <c r="E88">
        <f>IF(AND(D88&gt;(Settings!$D$8*F87),D88&lt;(Settings!$D$9*F87)),C88,F87)</f>
        <v>0.27937435999999999</v>
      </c>
      <c r="F88">
        <f>IF(Settings!$D$7&gt;3,(F85+F86+F87+E88)/4, IF(Settings!$D$7=3,(F86+F87+E88)/3,IF(Settings!$D$7=2,(F87+E88)/2,E88)))</f>
        <v>0.27937435999999999</v>
      </c>
    </row>
    <row r="89" spans="1:6" x14ac:dyDescent="0.25">
      <c r="A89">
        <v>87</v>
      </c>
      <c r="B89">
        <f>'Raw Data'!A87</f>
        <v>0.32273309300000003</v>
      </c>
      <c r="C89">
        <f>IF(AND(B89&gt;Settings!$D$5,B89&lt;Settings!$D$6),B89,F88)</f>
        <v>0.32273309300000003</v>
      </c>
      <c r="D89">
        <f>IF(Settings!$D$7&gt;3,(F86+F87+F88+C89)/4, IF(Settings!$D$7=3,(F87+F88+C89)/3,IF(Settings!$D$7=2,(F88+C89)/2,C89)))</f>
        <v>0.32273309300000003</v>
      </c>
      <c r="E89">
        <f>IF(AND(D89&gt;(Settings!$D$8*F88),D89&lt;(Settings!$D$9*F88)),C89,F88)</f>
        <v>0.32273309300000003</v>
      </c>
      <c r="F89">
        <f>IF(Settings!$D$7&gt;3,(F86+F87+F88+E89)/4, IF(Settings!$D$7=3,(F87+F88+E89)/3,IF(Settings!$D$7=2,(F88+E89)/2,E89)))</f>
        <v>0.32273309300000003</v>
      </c>
    </row>
    <row r="90" spans="1:6" x14ac:dyDescent="0.25">
      <c r="A90">
        <v>88</v>
      </c>
      <c r="B90">
        <f>'Raw Data'!A88</f>
        <v>0.370087057</v>
      </c>
      <c r="C90">
        <f>IF(AND(B90&gt;Settings!$D$5,B90&lt;Settings!$D$6),B90,F89)</f>
        <v>0.370087057</v>
      </c>
      <c r="D90">
        <f>IF(Settings!$D$7&gt;3,(F87+F88+F89+C90)/4, IF(Settings!$D$7=3,(F88+F89+C90)/3,IF(Settings!$D$7=2,(F89+C90)/2,C90)))</f>
        <v>0.370087057</v>
      </c>
      <c r="E90">
        <f>IF(AND(D90&gt;(Settings!$D$8*F89),D90&lt;(Settings!$D$9*F89)),C90,F89)</f>
        <v>0.370087057</v>
      </c>
      <c r="F90">
        <f>IF(Settings!$D$7&gt;3,(F87+F88+F89+E90)/4, IF(Settings!$D$7=3,(F88+F89+E90)/3,IF(Settings!$D$7=2,(F89+E90)/2,E90)))</f>
        <v>0.370087057</v>
      </c>
    </row>
    <row r="91" spans="1:6" x14ac:dyDescent="0.25">
      <c r="A91">
        <v>89</v>
      </c>
      <c r="B91">
        <f>'Raw Data'!A89</f>
        <v>0.43889200499999997</v>
      </c>
      <c r="C91">
        <f>IF(AND(B91&gt;Settings!$D$5,B91&lt;Settings!$D$6),B91,F90)</f>
        <v>0.43889200499999997</v>
      </c>
      <c r="D91">
        <f>IF(Settings!$D$7&gt;3,(F88+F89+F90+C91)/4, IF(Settings!$D$7=3,(F89+F90+C91)/3,IF(Settings!$D$7=2,(F90+C91)/2,C91)))</f>
        <v>0.43889200499999997</v>
      </c>
      <c r="E91">
        <f>IF(AND(D91&gt;(Settings!$D$8*F90),D91&lt;(Settings!$D$9*F90)),C91,F90)</f>
        <v>0.43889200499999997</v>
      </c>
      <c r="F91">
        <f>IF(Settings!$D$7&gt;3,(F88+F89+F90+E91)/4, IF(Settings!$D$7=3,(F89+F90+E91)/3,IF(Settings!$D$7=2,(F90+E91)/2,E91)))</f>
        <v>0.43889200499999997</v>
      </c>
    </row>
    <row r="92" spans="1:6" x14ac:dyDescent="0.25">
      <c r="A92">
        <v>90</v>
      </c>
      <c r="B92">
        <f>'Raw Data'!A90</f>
        <v>0.43294186099999998</v>
      </c>
      <c r="C92">
        <f>IF(AND(B92&gt;Settings!$D$5,B92&lt;Settings!$D$6),B92,F91)</f>
        <v>0.43294186099999998</v>
      </c>
      <c r="D92">
        <f>IF(Settings!$D$7&gt;3,(F89+F90+F91+C92)/4, IF(Settings!$D$7=3,(F90+F91+C92)/3,IF(Settings!$D$7=2,(F91+C92)/2,C92)))</f>
        <v>0.43294186099999998</v>
      </c>
      <c r="E92">
        <f>IF(AND(D92&gt;(Settings!$D$8*F91),D92&lt;(Settings!$D$9*F91)),C92,F91)</f>
        <v>0.43294186099999998</v>
      </c>
      <c r="F92">
        <f>IF(Settings!$D$7&gt;3,(F89+F90+F91+E92)/4, IF(Settings!$D$7=3,(F90+F91+E92)/3,IF(Settings!$D$7=2,(F91+E92)/2,E92)))</f>
        <v>0.43294186099999998</v>
      </c>
    </row>
    <row r="93" spans="1:6" x14ac:dyDescent="0.25">
      <c r="A93">
        <v>91</v>
      </c>
      <c r="B93">
        <f>'Raw Data'!A91</f>
        <v>0.228312443</v>
      </c>
      <c r="C93">
        <f>IF(AND(B93&gt;Settings!$D$5,B93&lt;Settings!$D$6),B93,F92)</f>
        <v>0.228312443</v>
      </c>
      <c r="D93">
        <f>IF(Settings!$D$7&gt;3,(F90+F91+F92+C93)/4, IF(Settings!$D$7=3,(F91+F92+C93)/3,IF(Settings!$D$7=2,(F92+C93)/2,C93)))</f>
        <v>0.228312443</v>
      </c>
      <c r="E93">
        <f>IF(AND(D93&gt;(Settings!$D$8*F92),D93&lt;(Settings!$D$9*F92)),C93,F92)</f>
        <v>0.228312443</v>
      </c>
      <c r="F93">
        <f>IF(Settings!$D$7&gt;3,(F90+F91+F92+E93)/4, IF(Settings!$D$7=3,(F91+F92+E93)/3,IF(Settings!$D$7=2,(F92+E93)/2,E93)))</f>
        <v>0.228312443</v>
      </c>
    </row>
    <row r="94" spans="1:6" x14ac:dyDescent="0.25">
      <c r="A94">
        <v>92</v>
      </c>
      <c r="B94">
        <f>'Raw Data'!A92</f>
        <v>0.19824813999999999</v>
      </c>
      <c r="C94">
        <f>IF(AND(B94&gt;Settings!$D$5,B94&lt;Settings!$D$6),B94,F93)</f>
        <v>0.19824813999999999</v>
      </c>
      <c r="D94">
        <f>IF(Settings!$D$7&gt;3,(F91+F92+F93+C94)/4, IF(Settings!$D$7=3,(F92+F93+C94)/3,IF(Settings!$D$7=2,(F93+C94)/2,C94)))</f>
        <v>0.19824813999999999</v>
      </c>
      <c r="E94">
        <f>IF(AND(D94&gt;(Settings!$D$8*F93),D94&lt;(Settings!$D$9*F93)),C94,F93)</f>
        <v>0.19824813999999999</v>
      </c>
      <c r="F94">
        <f>IF(Settings!$D$7&gt;3,(F91+F92+F93+E94)/4, IF(Settings!$D$7=3,(F92+F93+E94)/3,IF(Settings!$D$7=2,(F93+E94)/2,E94)))</f>
        <v>0.19824813999999999</v>
      </c>
    </row>
    <row r="95" spans="1:6" x14ac:dyDescent="0.25">
      <c r="A95">
        <v>93</v>
      </c>
      <c r="B95">
        <f>'Raw Data'!A93</f>
        <v>0.183513591</v>
      </c>
      <c r="C95">
        <f>IF(AND(B95&gt;Settings!$D$5,B95&lt;Settings!$D$6),B95,F94)</f>
        <v>0.183513591</v>
      </c>
      <c r="D95">
        <f>IF(Settings!$D$7&gt;3,(F92+F93+F94+C95)/4, IF(Settings!$D$7=3,(F93+F94+C95)/3,IF(Settings!$D$7=2,(F94+C95)/2,C95)))</f>
        <v>0.183513591</v>
      </c>
      <c r="E95">
        <f>IF(AND(D95&gt;(Settings!$D$8*F94),D95&lt;(Settings!$D$9*F94)),C95,F94)</f>
        <v>0.183513591</v>
      </c>
      <c r="F95">
        <f>IF(Settings!$D$7&gt;3,(F92+F93+F94+E95)/4, IF(Settings!$D$7=3,(F93+F94+E95)/3,IF(Settings!$D$7=2,(F94+E95)/2,E95)))</f>
        <v>0.183513591</v>
      </c>
    </row>
    <row r="96" spans="1:6" x14ac:dyDescent="0.25">
      <c r="A96">
        <v>94</v>
      </c>
      <c r="B96">
        <f>'Raw Data'!A94</f>
        <v>0.162409638</v>
      </c>
      <c r="C96">
        <f>IF(AND(B96&gt;Settings!$D$5,B96&lt;Settings!$D$6),B96,F95)</f>
        <v>0.162409638</v>
      </c>
      <c r="D96">
        <f>IF(Settings!$D$7&gt;3,(F93+F94+F95+C96)/4, IF(Settings!$D$7=3,(F94+F95+C96)/3,IF(Settings!$D$7=2,(F95+C96)/2,C96)))</f>
        <v>0.162409638</v>
      </c>
      <c r="E96">
        <f>IF(AND(D96&gt;(Settings!$D$8*F95),D96&lt;(Settings!$D$9*F95)),C96,F95)</f>
        <v>0.162409638</v>
      </c>
      <c r="F96">
        <f>IF(Settings!$D$7&gt;3,(F93+F94+F95+E96)/4, IF(Settings!$D$7=3,(F94+F95+E96)/3,IF(Settings!$D$7=2,(F95+E96)/2,E96)))</f>
        <v>0.162409638</v>
      </c>
    </row>
    <row r="97" spans="1:6" x14ac:dyDescent="0.25">
      <c r="A97">
        <v>95</v>
      </c>
      <c r="B97">
        <f>'Raw Data'!A95</f>
        <v>0.150200208</v>
      </c>
      <c r="C97">
        <f>IF(AND(B97&gt;Settings!$D$5,B97&lt;Settings!$D$6),B97,F96)</f>
        <v>0.150200208</v>
      </c>
      <c r="D97">
        <f>IF(Settings!$D$7&gt;3,(F94+F95+F96+C97)/4, IF(Settings!$D$7=3,(F95+F96+C97)/3,IF(Settings!$D$7=2,(F96+C97)/2,C97)))</f>
        <v>0.150200208</v>
      </c>
      <c r="E97">
        <f>IF(AND(D97&gt;(Settings!$D$8*F96),D97&lt;(Settings!$D$9*F96)),C97,F96)</f>
        <v>0.150200208</v>
      </c>
      <c r="F97">
        <f>IF(Settings!$D$7&gt;3,(F94+F95+F96+E97)/4, IF(Settings!$D$7=3,(F95+F96+E97)/3,IF(Settings!$D$7=2,(F96+E97)/2,E97)))</f>
        <v>0.150200208</v>
      </c>
    </row>
    <row r="98" spans="1:6" x14ac:dyDescent="0.25">
      <c r="A98">
        <v>96</v>
      </c>
      <c r="B98">
        <f>'Raw Data'!A96</f>
        <v>0.14785431299999999</v>
      </c>
      <c r="C98">
        <f>IF(AND(B98&gt;Settings!$D$5,B98&lt;Settings!$D$6),B98,F97)</f>
        <v>0.14785431299999999</v>
      </c>
      <c r="D98">
        <f>IF(Settings!$D$7&gt;3,(F95+F96+F97+C98)/4, IF(Settings!$D$7=3,(F96+F97+C98)/3,IF(Settings!$D$7=2,(F97+C98)/2,C98)))</f>
        <v>0.14785431299999999</v>
      </c>
      <c r="E98">
        <f>IF(AND(D98&gt;(Settings!$D$8*F97),D98&lt;(Settings!$D$9*F97)),C98,F97)</f>
        <v>0.14785431299999999</v>
      </c>
      <c r="F98">
        <f>IF(Settings!$D$7&gt;3,(F95+F96+F97+E98)/4, IF(Settings!$D$7=3,(F96+F97+E98)/3,IF(Settings!$D$7=2,(F97+E98)/2,E98)))</f>
        <v>0.14785431299999999</v>
      </c>
    </row>
    <row r="99" spans="1:6" x14ac:dyDescent="0.25">
      <c r="A99">
        <v>97</v>
      </c>
      <c r="B99">
        <f>'Raw Data'!A97</f>
        <v>0.16384105099999999</v>
      </c>
      <c r="C99">
        <f>IF(AND(B99&gt;Settings!$D$5,B99&lt;Settings!$D$6),B99,F98)</f>
        <v>0.16384105099999999</v>
      </c>
      <c r="D99">
        <f>IF(Settings!$D$7&gt;3,(F96+F97+F98+C99)/4, IF(Settings!$D$7=3,(F97+F98+C99)/3,IF(Settings!$D$7=2,(F98+C99)/2,C99)))</f>
        <v>0.16384105099999999</v>
      </c>
      <c r="E99">
        <f>IF(AND(D99&gt;(Settings!$D$8*F98),D99&lt;(Settings!$D$9*F98)),C99,F98)</f>
        <v>0.16384105099999999</v>
      </c>
      <c r="F99">
        <f>IF(Settings!$D$7&gt;3,(F96+F97+F98+E99)/4, IF(Settings!$D$7=3,(F97+F98+E99)/3,IF(Settings!$D$7=2,(F98+E99)/2,E99)))</f>
        <v>0.16384105099999999</v>
      </c>
    </row>
    <row r="100" spans="1:6" x14ac:dyDescent="0.25">
      <c r="A100">
        <v>98</v>
      </c>
      <c r="B100">
        <f>'Raw Data'!A98</f>
        <v>0.21088600299999999</v>
      </c>
      <c r="C100">
        <f>IF(AND(B100&gt;Settings!$D$5,B100&lt;Settings!$D$6),B100,F99)</f>
        <v>0.21088600299999999</v>
      </c>
      <c r="D100">
        <f>IF(Settings!$D$7&gt;3,(F97+F98+F99+C100)/4, IF(Settings!$D$7=3,(F98+F99+C100)/3,IF(Settings!$D$7=2,(F99+C100)/2,C100)))</f>
        <v>0.21088600299999999</v>
      </c>
      <c r="E100">
        <f>IF(AND(D100&gt;(Settings!$D$8*F99),D100&lt;(Settings!$D$9*F99)),C100,F99)</f>
        <v>0.21088600299999999</v>
      </c>
      <c r="F100">
        <f>IF(Settings!$D$7&gt;3,(F97+F98+F99+E100)/4, IF(Settings!$D$7=3,(F98+F99+E100)/3,IF(Settings!$D$7=2,(F99+E100)/2,E100)))</f>
        <v>0.21088600299999999</v>
      </c>
    </row>
    <row r="101" spans="1:6" x14ac:dyDescent="0.25">
      <c r="A101">
        <v>99</v>
      </c>
      <c r="B101">
        <f>'Raw Data'!A99</f>
        <v>0.25135310700000002</v>
      </c>
      <c r="C101">
        <f>IF(AND(B101&gt;Settings!$D$5,B101&lt;Settings!$D$6),B101,F100)</f>
        <v>0.25135310700000002</v>
      </c>
      <c r="D101">
        <f>IF(Settings!$D$7&gt;3,(F98+F99+F100+C101)/4, IF(Settings!$D$7=3,(F99+F100+C101)/3,IF(Settings!$D$7=2,(F100+C101)/2,C101)))</f>
        <v>0.25135310700000002</v>
      </c>
      <c r="E101">
        <f>IF(AND(D101&gt;(Settings!$D$8*F100),D101&lt;(Settings!$D$9*F100)),C101,F100)</f>
        <v>0.25135310700000002</v>
      </c>
      <c r="F101">
        <f>IF(Settings!$D$7&gt;3,(F98+F99+F100+E101)/4, IF(Settings!$D$7=3,(F99+F100+E101)/3,IF(Settings!$D$7=2,(F100+E101)/2,E101)))</f>
        <v>0.25135310700000002</v>
      </c>
    </row>
    <row r="102" spans="1:6" x14ac:dyDescent="0.25">
      <c r="A102">
        <v>100</v>
      </c>
      <c r="B102">
        <f>'Raw Data'!A100</f>
        <v>0.27733358499999999</v>
      </c>
      <c r="C102">
        <f>IF(AND(B102&gt;Settings!$D$5,B102&lt;Settings!$D$6),B102,F101)</f>
        <v>0.27733358499999999</v>
      </c>
      <c r="D102">
        <f>IF(Settings!$D$7&gt;3,(F99+F100+F101+C102)/4, IF(Settings!$D$7=3,(F100+F101+C102)/3,IF(Settings!$D$7=2,(F101+C102)/2,C102)))</f>
        <v>0.27733358499999999</v>
      </c>
      <c r="E102">
        <f>IF(AND(D102&gt;(Settings!$D$8*F101),D102&lt;(Settings!$D$9*F101)),C102,F101)</f>
        <v>0.27733358499999999</v>
      </c>
      <c r="F102">
        <f>IF(Settings!$D$7&gt;3,(F99+F100+F101+E102)/4, IF(Settings!$D$7=3,(F100+F101+E102)/3,IF(Settings!$D$7=2,(F101+E102)/2,E102)))</f>
        <v>0.27733358499999999</v>
      </c>
    </row>
    <row r="103" spans="1:6" x14ac:dyDescent="0.25">
      <c r="A103">
        <v>101</v>
      </c>
      <c r="B103">
        <f>'Raw Data'!A101</f>
        <v>0.32199956699999999</v>
      </c>
      <c r="C103">
        <f>IF(AND(B103&gt;Settings!$D$5,B103&lt;Settings!$D$6),B103,F102)</f>
        <v>0.32199956699999999</v>
      </c>
      <c r="D103">
        <f>IF(Settings!$D$7&gt;3,(F100+F101+F102+C103)/4, IF(Settings!$D$7=3,(F101+F102+C103)/3,IF(Settings!$D$7=2,(F102+C103)/2,C103)))</f>
        <v>0.32199956699999999</v>
      </c>
      <c r="E103">
        <f>IF(AND(D103&gt;(Settings!$D$8*F102),D103&lt;(Settings!$D$9*F102)),C103,F102)</f>
        <v>0.32199956699999999</v>
      </c>
      <c r="F103">
        <f>IF(Settings!$D$7&gt;3,(F100+F101+F102+E103)/4, IF(Settings!$D$7=3,(F101+F102+E103)/3,IF(Settings!$D$7=2,(F102+E103)/2,E103)))</f>
        <v>0.32199956699999999</v>
      </c>
    </row>
    <row r="104" spans="1:6" x14ac:dyDescent="0.25">
      <c r="A104">
        <v>102</v>
      </c>
      <c r="B104">
        <f>'Raw Data'!A102</f>
        <v>0.366235333</v>
      </c>
      <c r="C104">
        <f>IF(AND(B104&gt;Settings!$D$5,B104&lt;Settings!$D$6),B104,F103)</f>
        <v>0.366235333</v>
      </c>
      <c r="D104">
        <f>IF(Settings!$D$7&gt;3,(F101+F102+F103+C104)/4, IF(Settings!$D$7=3,(F102+F103+C104)/3,IF(Settings!$D$7=2,(F103+C104)/2,C104)))</f>
        <v>0.366235333</v>
      </c>
      <c r="E104">
        <f>IF(AND(D104&gt;(Settings!$D$8*F103),D104&lt;(Settings!$D$9*F103)),C104,F103)</f>
        <v>0.366235333</v>
      </c>
      <c r="F104">
        <f>IF(Settings!$D$7&gt;3,(F101+F102+F103+E104)/4, IF(Settings!$D$7=3,(F102+F103+E104)/3,IF(Settings!$D$7=2,(F103+E104)/2,E104)))</f>
        <v>0.366235333</v>
      </c>
    </row>
    <row r="105" spans="1:6" x14ac:dyDescent="0.25">
      <c r="A105">
        <v>103</v>
      </c>
      <c r="B105">
        <f>'Raw Data'!A103</f>
        <v>0.43027628899999998</v>
      </c>
      <c r="C105">
        <f>IF(AND(B105&gt;Settings!$D$5,B105&lt;Settings!$D$6),B105,F104)</f>
        <v>0.43027628899999998</v>
      </c>
      <c r="D105">
        <f>IF(Settings!$D$7&gt;3,(F102+F103+F104+C105)/4, IF(Settings!$D$7=3,(F103+F104+C105)/3,IF(Settings!$D$7=2,(F104+C105)/2,C105)))</f>
        <v>0.43027628899999998</v>
      </c>
      <c r="E105">
        <f>IF(AND(D105&gt;(Settings!$D$8*F104),D105&lt;(Settings!$D$9*F104)),C105,F104)</f>
        <v>0.43027628899999998</v>
      </c>
      <c r="F105">
        <f>IF(Settings!$D$7&gt;3,(F102+F103+F104+E105)/4, IF(Settings!$D$7=3,(F103+F104+E105)/3,IF(Settings!$D$7=2,(F104+E105)/2,E105)))</f>
        <v>0.43027628899999998</v>
      </c>
    </row>
    <row r="106" spans="1:6" x14ac:dyDescent="0.25">
      <c r="A106">
        <v>104</v>
      </c>
      <c r="B106">
        <f>'Raw Data'!A104</f>
        <v>0.33257559399999997</v>
      </c>
      <c r="C106">
        <f>IF(AND(B106&gt;Settings!$D$5,B106&lt;Settings!$D$6),B106,F105)</f>
        <v>0.33257559399999997</v>
      </c>
      <c r="D106">
        <f>IF(Settings!$D$7&gt;3,(F103+F104+F105+C106)/4, IF(Settings!$D$7=3,(F104+F105+C106)/3,IF(Settings!$D$7=2,(F105+C106)/2,C106)))</f>
        <v>0.33257559399999997</v>
      </c>
      <c r="E106">
        <f>IF(AND(D106&gt;(Settings!$D$8*F105),D106&lt;(Settings!$D$9*F105)),C106,F105)</f>
        <v>0.33257559399999997</v>
      </c>
      <c r="F106">
        <f>IF(Settings!$D$7&gt;3,(F103+F104+F105+E106)/4, IF(Settings!$D$7=3,(F104+F105+E106)/3,IF(Settings!$D$7=2,(F105+E106)/2,E106)))</f>
        <v>0.33257559399999997</v>
      </c>
    </row>
    <row r="107" spans="1:6" x14ac:dyDescent="0.25">
      <c r="A107">
        <v>105</v>
      </c>
      <c r="B107">
        <f>'Raw Data'!A105</f>
        <v>0.22634865900000001</v>
      </c>
      <c r="C107">
        <f>IF(AND(B107&gt;Settings!$D$5,B107&lt;Settings!$D$6),B107,F106)</f>
        <v>0.22634865900000001</v>
      </c>
      <c r="D107">
        <f>IF(Settings!$D$7&gt;3,(F104+F105+F106+C107)/4, IF(Settings!$D$7=3,(F105+F106+C107)/3,IF(Settings!$D$7=2,(F106+C107)/2,C107)))</f>
        <v>0.22634865900000001</v>
      </c>
      <c r="E107">
        <f>IF(AND(D107&gt;(Settings!$D$8*F106),D107&lt;(Settings!$D$9*F106)),C107,F106)</f>
        <v>0.22634865900000001</v>
      </c>
      <c r="F107">
        <f>IF(Settings!$D$7&gt;3,(F104+F105+F106+E107)/4, IF(Settings!$D$7=3,(F105+F106+E107)/3,IF(Settings!$D$7=2,(F106+E107)/2,E107)))</f>
        <v>0.22634865900000001</v>
      </c>
    </row>
    <row r="108" spans="1:6" x14ac:dyDescent="0.25">
      <c r="A108">
        <v>106</v>
      </c>
      <c r="B108">
        <f>'Raw Data'!A106</f>
        <v>0.20505585400000001</v>
      </c>
      <c r="C108">
        <f>IF(AND(B108&gt;Settings!$D$5,B108&lt;Settings!$D$6),B108,F107)</f>
        <v>0.20505585400000001</v>
      </c>
      <c r="D108">
        <f>IF(Settings!$D$7&gt;3,(F105+F106+F107+C108)/4, IF(Settings!$D$7=3,(F106+F107+C108)/3,IF(Settings!$D$7=2,(F107+C108)/2,C108)))</f>
        <v>0.20505585400000001</v>
      </c>
      <c r="E108">
        <f>IF(AND(D108&gt;(Settings!$D$8*F107),D108&lt;(Settings!$D$9*F107)),C108,F107)</f>
        <v>0.20505585400000001</v>
      </c>
      <c r="F108">
        <f>IF(Settings!$D$7&gt;3,(F105+F106+F107+E108)/4, IF(Settings!$D$7=3,(F106+F107+E108)/3,IF(Settings!$D$7=2,(F107+E108)/2,E108)))</f>
        <v>0.20505585400000001</v>
      </c>
    </row>
    <row r="109" spans="1:6" x14ac:dyDescent="0.25">
      <c r="A109">
        <v>107</v>
      </c>
      <c r="B109">
        <f>'Raw Data'!A107</f>
        <v>0.18903469000000001</v>
      </c>
      <c r="C109">
        <f>IF(AND(B109&gt;Settings!$D$5,B109&lt;Settings!$D$6),B109,F108)</f>
        <v>0.18903469000000001</v>
      </c>
      <c r="D109">
        <f>IF(Settings!$D$7&gt;3,(F106+F107+F108+C109)/4, IF(Settings!$D$7=3,(F107+F108+C109)/3,IF(Settings!$D$7=2,(F108+C109)/2,C109)))</f>
        <v>0.18903469000000001</v>
      </c>
      <c r="E109">
        <f>IF(AND(D109&gt;(Settings!$D$8*F108),D109&lt;(Settings!$D$9*F108)),C109,F108)</f>
        <v>0.18903469000000001</v>
      </c>
      <c r="F109">
        <f>IF(Settings!$D$7&gt;3,(F106+F107+F108+E109)/4, IF(Settings!$D$7=3,(F107+F108+E109)/3,IF(Settings!$D$7=2,(F108+E109)/2,E109)))</f>
        <v>0.18903469000000001</v>
      </c>
    </row>
    <row r="110" spans="1:6" x14ac:dyDescent="0.25">
      <c r="A110">
        <v>108</v>
      </c>
      <c r="B110">
        <f>'Raw Data'!A108</f>
        <v>0.168473766</v>
      </c>
      <c r="C110">
        <f>IF(AND(B110&gt;Settings!$D$5,B110&lt;Settings!$D$6),B110,F109)</f>
        <v>0.168473766</v>
      </c>
      <c r="D110">
        <f>IF(Settings!$D$7&gt;3,(F107+F108+F109+C110)/4, IF(Settings!$D$7=3,(F108+F109+C110)/3,IF(Settings!$D$7=2,(F109+C110)/2,C110)))</f>
        <v>0.168473766</v>
      </c>
      <c r="E110">
        <f>IF(AND(D110&gt;(Settings!$D$8*F109),D110&lt;(Settings!$D$9*F109)),C110,F109)</f>
        <v>0.168473766</v>
      </c>
      <c r="F110">
        <f>IF(Settings!$D$7&gt;3,(F107+F108+F109+E110)/4, IF(Settings!$D$7=3,(F108+F109+E110)/3,IF(Settings!$D$7=2,(F109+E110)/2,E110)))</f>
        <v>0.168473766</v>
      </c>
    </row>
    <row r="111" spans="1:6" x14ac:dyDescent="0.25">
      <c r="A111">
        <v>109</v>
      </c>
      <c r="B111">
        <f>'Raw Data'!A109</f>
        <v>0.16685271700000001</v>
      </c>
      <c r="C111">
        <f>IF(AND(B111&gt;Settings!$D$5,B111&lt;Settings!$D$6),B111,F110)</f>
        <v>0.16685271700000001</v>
      </c>
      <c r="D111">
        <f>IF(Settings!$D$7&gt;3,(F108+F109+F110+C111)/4, IF(Settings!$D$7=3,(F109+F110+C111)/3,IF(Settings!$D$7=2,(F110+C111)/2,C111)))</f>
        <v>0.16685271700000001</v>
      </c>
      <c r="E111">
        <f>IF(AND(D111&gt;(Settings!$D$8*F110),D111&lt;(Settings!$D$9*F110)),C111,F110)</f>
        <v>0.16685271700000001</v>
      </c>
      <c r="F111">
        <f>IF(Settings!$D$7&gt;3,(F108+F109+F110+E111)/4, IF(Settings!$D$7=3,(F109+F110+E111)/3,IF(Settings!$D$7=2,(F110+E111)/2,E111)))</f>
        <v>0.16685271700000001</v>
      </c>
    </row>
    <row r="112" spans="1:6" x14ac:dyDescent="0.25">
      <c r="A112">
        <v>110</v>
      </c>
      <c r="B112">
        <f>'Raw Data'!A110</f>
        <v>0.169080173</v>
      </c>
      <c r="C112">
        <f>IF(AND(B112&gt;Settings!$D$5,B112&lt;Settings!$D$6),B112,F111)</f>
        <v>0.169080173</v>
      </c>
      <c r="D112">
        <f>IF(Settings!$D$7&gt;3,(F109+F110+F111+C112)/4, IF(Settings!$D$7=3,(F110+F111+C112)/3,IF(Settings!$D$7=2,(F111+C112)/2,C112)))</f>
        <v>0.169080173</v>
      </c>
      <c r="E112">
        <f>IF(AND(D112&gt;(Settings!$D$8*F111),D112&lt;(Settings!$D$9*F111)),C112,F111)</f>
        <v>0.169080173</v>
      </c>
      <c r="F112">
        <f>IF(Settings!$D$7&gt;3,(F109+F110+F111+E112)/4, IF(Settings!$D$7=3,(F110+F111+E112)/3,IF(Settings!$D$7=2,(F111+E112)/2,E112)))</f>
        <v>0.169080173</v>
      </c>
    </row>
    <row r="113" spans="1:6" x14ac:dyDescent="0.25">
      <c r="A113">
        <v>111</v>
      </c>
      <c r="B113">
        <f>'Raw Data'!A111</f>
        <v>0.198056912</v>
      </c>
      <c r="C113">
        <f>IF(AND(B113&gt;Settings!$D$5,B113&lt;Settings!$D$6),B113,F112)</f>
        <v>0.198056912</v>
      </c>
      <c r="D113">
        <f>IF(Settings!$D$7&gt;3,(F110+F111+F112+C113)/4, IF(Settings!$D$7=3,(F111+F112+C113)/3,IF(Settings!$D$7=2,(F112+C113)/2,C113)))</f>
        <v>0.198056912</v>
      </c>
      <c r="E113">
        <f>IF(AND(D113&gt;(Settings!$D$8*F112),D113&lt;(Settings!$D$9*F112)),C113,F112)</f>
        <v>0.198056912</v>
      </c>
      <c r="F113">
        <f>IF(Settings!$D$7&gt;3,(F110+F111+F112+E113)/4, IF(Settings!$D$7=3,(F111+F112+E113)/3,IF(Settings!$D$7=2,(F112+E113)/2,E113)))</f>
        <v>0.198056912</v>
      </c>
    </row>
    <row r="114" spans="1:6" x14ac:dyDescent="0.25">
      <c r="A114">
        <v>112</v>
      </c>
      <c r="B114">
        <f>'Raw Data'!A112</f>
        <v>0.25112136299999999</v>
      </c>
      <c r="C114">
        <f>IF(AND(B114&gt;Settings!$D$5,B114&lt;Settings!$D$6),B114,F113)</f>
        <v>0.25112136299999999</v>
      </c>
      <c r="D114">
        <f>IF(Settings!$D$7&gt;3,(F111+F112+F113+C114)/4, IF(Settings!$D$7=3,(F112+F113+C114)/3,IF(Settings!$D$7=2,(F113+C114)/2,C114)))</f>
        <v>0.25112136299999999</v>
      </c>
      <c r="E114">
        <f>IF(AND(D114&gt;(Settings!$D$8*F113),D114&lt;(Settings!$D$9*F113)),C114,F113)</f>
        <v>0.25112136299999999</v>
      </c>
      <c r="F114">
        <f>IF(Settings!$D$7&gt;3,(F111+F112+F113+E114)/4, IF(Settings!$D$7=3,(F112+F113+E114)/3,IF(Settings!$D$7=2,(F113+E114)/2,E114)))</f>
        <v>0.25112136299999999</v>
      </c>
    </row>
    <row r="115" spans="1:6" x14ac:dyDescent="0.25">
      <c r="A115">
        <v>113</v>
      </c>
      <c r="B115">
        <f>'Raw Data'!A113</f>
        <v>0.28775772199999999</v>
      </c>
      <c r="C115">
        <f>IF(AND(B115&gt;Settings!$D$5,B115&lt;Settings!$D$6),B115,F114)</f>
        <v>0.28775772199999999</v>
      </c>
      <c r="D115">
        <f>IF(Settings!$D$7&gt;3,(F112+F113+F114+C115)/4, IF(Settings!$D$7=3,(F113+F114+C115)/3,IF(Settings!$D$7=2,(F114+C115)/2,C115)))</f>
        <v>0.28775772199999999</v>
      </c>
      <c r="E115">
        <f>IF(AND(D115&gt;(Settings!$D$8*F114),D115&lt;(Settings!$D$9*F114)),C115,F114)</f>
        <v>0.28775772199999999</v>
      </c>
      <c r="F115">
        <f>IF(Settings!$D$7&gt;3,(F112+F113+F114+E115)/4, IF(Settings!$D$7=3,(F113+F114+E115)/3,IF(Settings!$D$7=2,(F114+E115)/2,E115)))</f>
        <v>0.28775772199999999</v>
      </c>
    </row>
    <row r="116" spans="1:6" x14ac:dyDescent="0.25">
      <c r="A116">
        <v>114</v>
      </c>
      <c r="B116">
        <f>'Raw Data'!A114</f>
        <v>0.32265360100000001</v>
      </c>
      <c r="C116">
        <f>IF(AND(B116&gt;Settings!$D$5,B116&lt;Settings!$D$6),B116,F115)</f>
        <v>0.32265360100000001</v>
      </c>
      <c r="D116">
        <f>IF(Settings!$D$7&gt;3,(F113+F114+F115+C116)/4, IF(Settings!$D$7=3,(F114+F115+C116)/3,IF(Settings!$D$7=2,(F115+C116)/2,C116)))</f>
        <v>0.32265360100000001</v>
      </c>
      <c r="E116">
        <f>IF(AND(D116&gt;(Settings!$D$8*F115),D116&lt;(Settings!$D$9*F115)),C116,F115)</f>
        <v>0.32265360100000001</v>
      </c>
      <c r="F116">
        <f>IF(Settings!$D$7&gt;3,(F113+F114+F115+E116)/4, IF(Settings!$D$7=3,(F114+F115+E116)/3,IF(Settings!$D$7=2,(F115+E116)/2,E116)))</f>
        <v>0.32265360100000001</v>
      </c>
    </row>
    <row r="117" spans="1:6" x14ac:dyDescent="0.25">
      <c r="A117">
        <v>115</v>
      </c>
      <c r="B117">
        <f>'Raw Data'!A115</f>
        <v>0.37326527500000001</v>
      </c>
      <c r="C117">
        <f>IF(AND(B117&gt;Settings!$D$5,B117&lt;Settings!$D$6),B117,F116)</f>
        <v>0.37326527500000001</v>
      </c>
      <c r="D117">
        <f>IF(Settings!$D$7&gt;3,(F114+F115+F116+C117)/4, IF(Settings!$D$7=3,(F115+F116+C117)/3,IF(Settings!$D$7=2,(F116+C117)/2,C117)))</f>
        <v>0.37326527500000001</v>
      </c>
      <c r="E117">
        <f>IF(AND(D117&gt;(Settings!$D$8*F116),D117&lt;(Settings!$D$9*F116)),C117,F116)</f>
        <v>0.37326527500000001</v>
      </c>
      <c r="F117">
        <f>IF(Settings!$D$7&gt;3,(F114+F115+F116+E117)/4, IF(Settings!$D$7=3,(F115+F116+E117)/3,IF(Settings!$D$7=2,(F116+E117)/2,E117)))</f>
        <v>0.37326527500000001</v>
      </c>
    </row>
    <row r="118" spans="1:6" x14ac:dyDescent="0.25">
      <c r="A118">
        <v>116</v>
      </c>
      <c r="B118">
        <f>'Raw Data'!A116</f>
        <v>0.43515794099999999</v>
      </c>
      <c r="C118">
        <f>IF(AND(B118&gt;Settings!$D$5,B118&lt;Settings!$D$6),B118,F117)</f>
        <v>0.43515794099999999</v>
      </c>
      <c r="D118">
        <f>IF(Settings!$D$7&gt;3,(F115+F116+F117+C118)/4, IF(Settings!$D$7=3,(F116+F117+C118)/3,IF(Settings!$D$7=2,(F117+C118)/2,C118)))</f>
        <v>0.43515794099999999</v>
      </c>
      <c r="E118">
        <f>IF(AND(D118&gt;(Settings!$D$8*F117),D118&lt;(Settings!$D$9*F117)),C118,F117)</f>
        <v>0.43515794099999999</v>
      </c>
      <c r="F118">
        <f>IF(Settings!$D$7&gt;3,(F115+F116+F117+E118)/4, IF(Settings!$D$7=3,(F116+F117+E118)/3,IF(Settings!$D$7=2,(F117+E118)/2,E118)))</f>
        <v>0.43515794099999999</v>
      </c>
    </row>
    <row r="119" spans="1:6" x14ac:dyDescent="0.25">
      <c r="A119">
        <v>117</v>
      </c>
      <c r="B119">
        <f>'Raw Data'!A117</f>
        <v>0.27488734100000001</v>
      </c>
      <c r="C119">
        <f>IF(AND(B119&gt;Settings!$D$5,B119&lt;Settings!$D$6),B119,F118)</f>
        <v>0.27488734100000001</v>
      </c>
      <c r="D119">
        <f>IF(Settings!$D$7&gt;3,(F116+F117+F118+C119)/4, IF(Settings!$D$7=3,(F117+F118+C119)/3,IF(Settings!$D$7=2,(F118+C119)/2,C119)))</f>
        <v>0.27488734100000001</v>
      </c>
      <c r="E119">
        <f>IF(AND(D119&gt;(Settings!$D$8*F118),D119&lt;(Settings!$D$9*F118)),C119,F118)</f>
        <v>0.27488734100000001</v>
      </c>
      <c r="F119">
        <f>IF(Settings!$D$7&gt;3,(F116+F117+F118+E119)/4, IF(Settings!$D$7=3,(F117+F118+E119)/3,IF(Settings!$D$7=2,(F118+E119)/2,E119)))</f>
        <v>0.27488734100000001</v>
      </c>
    </row>
    <row r="120" spans="1:6" x14ac:dyDescent="0.25">
      <c r="A120">
        <v>118</v>
      </c>
      <c r="B120">
        <f>'Raw Data'!A118</f>
        <v>0.19042405600000001</v>
      </c>
      <c r="C120">
        <f>IF(AND(B120&gt;Settings!$D$5,B120&lt;Settings!$D$6),B120,F119)</f>
        <v>0.19042405600000001</v>
      </c>
      <c r="D120">
        <f>IF(Settings!$D$7&gt;3,(F117+F118+F119+C120)/4, IF(Settings!$D$7=3,(F118+F119+C120)/3,IF(Settings!$D$7=2,(F119+C120)/2,C120)))</f>
        <v>0.19042405600000001</v>
      </c>
      <c r="E120">
        <f>IF(AND(D120&gt;(Settings!$D$8*F119),D120&lt;(Settings!$D$9*F119)),C120,F119)</f>
        <v>0.19042405600000001</v>
      </c>
      <c r="F120">
        <f>IF(Settings!$D$7&gt;3,(F117+F118+F119+E120)/4, IF(Settings!$D$7=3,(F118+F119+E120)/3,IF(Settings!$D$7=2,(F119+E120)/2,E120)))</f>
        <v>0.19042405600000001</v>
      </c>
    </row>
    <row r="121" spans="1:6" x14ac:dyDescent="0.25">
      <c r="A121">
        <v>119</v>
      </c>
      <c r="B121">
        <f>'Raw Data'!A119</f>
        <v>0.16678114099999999</v>
      </c>
      <c r="C121">
        <f>IF(AND(B121&gt;Settings!$D$5,B121&lt;Settings!$D$6),B121,F120)</f>
        <v>0.16678114099999999</v>
      </c>
      <c r="D121">
        <f>IF(Settings!$D$7&gt;3,(F118+F119+F120+C121)/4, IF(Settings!$D$7=3,(F119+F120+C121)/3,IF(Settings!$D$7=2,(F120+C121)/2,C121)))</f>
        <v>0.16678114099999999</v>
      </c>
      <c r="E121">
        <f>IF(AND(D121&gt;(Settings!$D$8*F120),D121&lt;(Settings!$D$9*F120)),C121,F120)</f>
        <v>0.16678114099999999</v>
      </c>
      <c r="F121">
        <f>IF(Settings!$D$7&gt;3,(F118+F119+F120+E121)/4, IF(Settings!$D$7=3,(F119+F120+E121)/3,IF(Settings!$D$7=2,(F120+E121)/2,E121)))</f>
        <v>0.16678114099999999</v>
      </c>
    </row>
    <row r="122" spans="1:6" x14ac:dyDescent="0.25">
      <c r="A122">
        <v>120</v>
      </c>
      <c r="B122">
        <f>'Raw Data'!A120</f>
        <v>0.144048803</v>
      </c>
      <c r="C122">
        <f>IF(AND(B122&gt;Settings!$D$5,B122&lt;Settings!$D$6),B122,F121)</f>
        <v>0.144048803</v>
      </c>
      <c r="D122">
        <f>IF(Settings!$D$7&gt;3,(F119+F120+F121+C122)/4, IF(Settings!$D$7=3,(F120+F121+C122)/3,IF(Settings!$D$7=2,(F121+C122)/2,C122)))</f>
        <v>0.144048803</v>
      </c>
      <c r="E122">
        <f>IF(AND(D122&gt;(Settings!$D$8*F121),D122&lt;(Settings!$D$9*F121)),C122,F121)</f>
        <v>0.144048803</v>
      </c>
      <c r="F122">
        <f>IF(Settings!$D$7&gt;3,(F119+F120+F121+E122)/4, IF(Settings!$D$7=3,(F120+F121+E122)/3,IF(Settings!$D$7=2,(F121+E122)/2,E122)))</f>
        <v>0.144048803</v>
      </c>
    </row>
    <row r="123" spans="1:6" x14ac:dyDescent="0.25">
      <c r="A123">
        <v>121</v>
      </c>
      <c r="B123">
        <f>'Raw Data'!A121</f>
        <v>0.132469168</v>
      </c>
      <c r="C123">
        <f>IF(AND(B123&gt;Settings!$D$5,B123&lt;Settings!$D$6),B123,F122)</f>
        <v>0.132469168</v>
      </c>
      <c r="D123">
        <f>IF(Settings!$D$7&gt;3,(F120+F121+F122+C123)/4, IF(Settings!$D$7=3,(F121+F122+C123)/3,IF(Settings!$D$7=2,(F122+C123)/2,C123)))</f>
        <v>0.132469168</v>
      </c>
      <c r="E123">
        <f>IF(AND(D123&gt;(Settings!$D$8*F122),D123&lt;(Settings!$D$9*F122)),C123,F122)</f>
        <v>0.132469168</v>
      </c>
      <c r="F123">
        <f>IF(Settings!$D$7&gt;3,(F120+F121+F122+E123)/4, IF(Settings!$D$7=3,(F121+F122+E123)/3,IF(Settings!$D$7=2,(F122+E123)/2,E123)))</f>
        <v>0.132469168</v>
      </c>
    </row>
    <row r="124" spans="1:6" x14ac:dyDescent="0.25">
      <c r="A124">
        <v>122</v>
      </c>
      <c r="B124">
        <f>'Raw Data'!A122</f>
        <v>0.12836581699999999</v>
      </c>
      <c r="C124">
        <f>IF(AND(B124&gt;Settings!$D$5,B124&lt;Settings!$D$6),B124,F123)</f>
        <v>0.12836581699999999</v>
      </c>
      <c r="D124">
        <f>IF(Settings!$D$7&gt;3,(F121+F122+F123+C124)/4, IF(Settings!$D$7=3,(F122+F123+C124)/3,IF(Settings!$D$7=2,(F123+C124)/2,C124)))</f>
        <v>0.12836581699999999</v>
      </c>
      <c r="E124">
        <f>IF(AND(D124&gt;(Settings!$D$8*F123),D124&lt;(Settings!$D$9*F123)),C124,F123)</f>
        <v>0.12836581699999999</v>
      </c>
      <c r="F124">
        <f>IF(Settings!$D$7&gt;3,(F121+F122+F123+E124)/4, IF(Settings!$D$7=3,(F122+F123+E124)/3,IF(Settings!$D$7=2,(F123+E124)/2,E124)))</f>
        <v>0.12836581699999999</v>
      </c>
    </row>
    <row r="125" spans="1:6" x14ac:dyDescent="0.25">
      <c r="A125">
        <v>123</v>
      </c>
      <c r="B125">
        <f>'Raw Data'!A123</f>
        <v>0.137191166</v>
      </c>
      <c r="C125">
        <f>IF(AND(B125&gt;Settings!$D$5,B125&lt;Settings!$D$6),B125,F124)</f>
        <v>0.137191166</v>
      </c>
      <c r="D125">
        <f>IF(Settings!$D$7&gt;3,(F122+F123+F124+C125)/4, IF(Settings!$D$7=3,(F123+F124+C125)/3,IF(Settings!$D$7=2,(F124+C125)/2,C125)))</f>
        <v>0.137191166</v>
      </c>
      <c r="E125">
        <f>IF(AND(D125&gt;(Settings!$D$8*F124),D125&lt;(Settings!$D$9*F124)),C125,F124)</f>
        <v>0.137191166</v>
      </c>
      <c r="F125">
        <f>IF(Settings!$D$7&gt;3,(F122+F123+F124+E125)/4, IF(Settings!$D$7=3,(F123+F124+E125)/3,IF(Settings!$D$7=2,(F124+E125)/2,E125)))</f>
        <v>0.137191166</v>
      </c>
    </row>
    <row r="126" spans="1:6" x14ac:dyDescent="0.25">
      <c r="A126">
        <v>124</v>
      </c>
      <c r="B126">
        <f>'Raw Data'!A124</f>
        <v>0.167299107</v>
      </c>
      <c r="C126">
        <f>IF(AND(B126&gt;Settings!$D$5,B126&lt;Settings!$D$6),B126,F125)</f>
        <v>0.167299107</v>
      </c>
      <c r="D126">
        <f>IF(Settings!$D$7&gt;3,(F123+F124+F125+C126)/4, IF(Settings!$D$7=3,(F124+F125+C126)/3,IF(Settings!$D$7=2,(F125+C126)/2,C126)))</f>
        <v>0.167299107</v>
      </c>
      <c r="E126">
        <f>IF(AND(D126&gt;(Settings!$D$8*F125),D126&lt;(Settings!$D$9*F125)),C126,F125)</f>
        <v>0.167299107</v>
      </c>
      <c r="F126">
        <f>IF(Settings!$D$7&gt;3,(F123+F124+F125+E126)/4, IF(Settings!$D$7=3,(F124+F125+E126)/3,IF(Settings!$D$7=2,(F125+E126)/2,E126)))</f>
        <v>0.167299107</v>
      </c>
    </row>
    <row r="127" spans="1:6" x14ac:dyDescent="0.25">
      <c r="A127">
        <v>125</v>
      </c>
      <c r="B127">
        <f>'Raw Data'!A125</f>
        <v>0.20471166499999999</v>
      </c>
      <c r="C127">
        <f>IF(AND(B127&gt;Settings!$D$5,B127&lt;Settings!$D$6),B127,F126)</f>
        <v>0.20471166499999999</v>
      </c>
      <c r="D127">
        <f>IF(Settings!$D$7&gt;3,(F124+F125+F126+C127)/4, IF(Settings!$D$7=3,(F125+F126+C127)/3,IF(Settings!$D$7=2,(F126+C127)/2,C127)))</f>
        <v>0.20471166499999999</v>
      </c>
      <c r="E127">
        <f>IF(AND(D127&gt;(Settings!$D$8*F126),D127&lt;(Settings!$D$9*F126)),C127,F126)</f>
        <v>0.20471166499999999</v>
      </c>
      <c r="F127">
        <f>IF(Settings!$D$7&gt;3,(F124+F125+F126+E127)/4, IF(Settings!$D$7=3,(F125+F126+E127)/3,IF(Settings!$D$7=2,(F126+E127)/2,E127)))</f>
        <v>0.20471166499999999</v>
      </c>
    </row>
    <row r="128" spans="1:6" x14ac:dyDescent="0.25">
      <c r="A128">
        <v>126</v>
      </c>
      <c r="B128">
        <f>'Raw Data'!A126</f>
        <v>0.22443232199999999</v>
      </c>
      <c r="C128">
        <f>IF(AND(B128&gt;Settings!$D$5,B128&lt;Settings!$D$6),B128,F127)</f>
        <v>0.22443232199999999</v>
      </c>
      <c r="D128">
        <f>IF(Settings!$D$7&gt;3,(F125+F126+F127+C128)/4, IF(Settings!$D$7=3,(F126+F127+C128)/3,IF(Settings!$D$7=2,(F127+C128)/2,C128)))</f>
        <v>0.22443232199999999</v>
      </c>
      <c r="E128">
        <f>IF(AND(D128&gt;(Settings!$D$8*F127),D128&lt;(Settings!$D$9*F127)),C128,F127)</f>
        <v>0.22443232199999999</v>
      </c>
      <c r="F128">
        <f>IF(Settings!$D$7&gt;3,(F125+F126+F127+E128)/4, IF(Settings!$D$7=3,(F126+F127+E128)/3,IF(Settings!$D$7=2,(F127+E128)/2,E128)))</f>
        <v>0.22443232199999999</v>
      </c>
    </row>
    <row r="129" spans="1:6" x14ac:dyDescent="0.25">
      <c r="A129">
        <v>127</v>
      </c>
      <c r="B129">
        <f>'Raw Data'!A127</f>
        <v>0.259924663</v>
      </c>
      <c r="C129">
        <f>IF(AND(B129&gt;Settings!$D$5,B129&lt;Settings!$D$6),B129,F128)</f>
        <v>0.259924663</v>
      </c>
      <c r="D129">
        <f>IF(Settings!$D$7&gt;3,(F126+F127+F128+C129)/4, IF(Settings!$D$7=3,(F127+F128+C129)/3,IF(Settings!$D$7=2,(F128+C129)/2,C129)))</f>
        <v>0.259924663</v>
      </c>
      <c r="E129">
        <f>IF(AND(D129&gt;(Settings!$D$8*F128),D129&lt;(Settings!$D$9*F128)),C129,F128)</f>
        <v>0.259924663</v>
      </c>
      <c r="F129">
        <f>IF(Settings!$D$7&gt;3,(F126+F127+F128+E129)/4, IF(Settings!$D$7=3,(F127+F128+E129)/3,IF(Settings!$D$7=2,(F128+E129)/2,E129)))</f>
        <v>0.259924663</v>
      </c>
    </row>
    <row r="130" spans="1:6" x14ac:dyDescent="0.25">
      <c r="A130">
        <v>128</v>
      </c>
      <c r="B130">
        <f>'Raw Data'!A128</f>
        <v>0.294096419</v>
      </c>
      <c r="C130">
        <f>IF(AND(B130&gt;Settings!$D$5,B130&lt;Settings!$D$6),B130,F129)</f>
        <v>0.294096419</v>
      </c>
      <c r="D130">
        <f>IF(Settings!$D$7&gt;3,(F127+F128+F129+C130)/4, IF(Settings!$D$7=3,(F128+F129+C130)/3,IF(Settings!$D$7=2,(F129+C130)/2,C130)))</f>
        <v>0.294096419</v>
      </c>
      <c r="E130">
        <f>IF(AND(D130&gt;(Settings!$D$8*F129),D130&lt;(Settings!$D$9*F129)),C130,F129)</f>
        <v>0.294096419</v>
      </c>
      <c r="F130">
        <f>IF(Settings!$D$7&gt;3,(F127+F128+F129+E130)/4, IF(Settings!$D$7=3,(F128+F129+E130)/3,IF(Settings!$D$7=2,(F129+E130)/2,E130)))</f>
        <v>0.294096419</v>
      </c>
    </row>
    <row r="131" spans="1:6" x14ac:dyDescent="0.25">
      <c r="A131">
        <v>129</v>
      </c>
      <c r="B131">
        <f>'Raw Data'!A129</f>
        <v>0.33162694300000001</v>
      </c>
      <c r="C131">
        <f>IF(AND(B131&gt;Settings!$D$5,B131&lt;Settings!$D$6),B131,F130)</f>
        <v>0.33162694300000001</v>
      </c>
      <c r="D131">
        <f>IF(Settings!$D$7&gt;3,(F128+F129+F130+C131)/4, IF(Settings!$D$7=3,(F129+F130+C131)/3,IF(Settings!$D$7=2,(F130+C131)/2,C131)))</f>
        <v>0.33162694300000001</v>
      </c>
      <c r="E131">
        <f>IF(AND(D131&gt;(Settings!$D$8*F130),D131&lt;(Settings!$D$9*F130)),C131,F130)</f>
        <v>0.33162694300000001</v>
      </c>
      <c r="F131">
        <f>IF(Settings!$D$7&gt;3,(F128+F129+F130+E131)/4, IF(Settings!$D$7=3,(F129+F130+E131)/3,IF(Settings!$D$7=2,(F130+E131)/2,E131)))</f>
        <v>0.33162694300000001</v>
      </c>
    </row>
    <row r="132" spans="1:6" x14ac:dyDescent="0.25">
      <c r="A132">
        <v>130</v>
      </c>
      <c r="B132">
        <f>'Raw Data'!A130</f>
        <v>0.33030709400000002</v>
      </c>
      <c r="C132">
        <f>IF(AND(B132&gt;Settings!$D$5,B132&lt;Settings!$D$6),B132,F131)</f>
        <v>0.33030709400000002</v>
      </c>
      <c r="D132">
        <f>IF(Settings!$D$7&gt;3,(F129+F130+F131+C132)/4, IF(Settings!$D$7=3,(F130+F131+C132)/3,IF(Settings!$D$7=2,(F131+C132)/2,C132)))</f>
        <v>0.33030709400000002</v>
      </c>
      <c r="E132">
        <f>IF(AND(D132&gt;(Settings!$D$8*F131),D132&lt;(Settings!$D$9*F131)),C132,F131)</f>
        <v>0.33030709400000002</v>
      </c>
      <c r="F132">
        <f>IF(Settings!$D$7&gt;3,(F129+F130+F131+E132)/4, IF(Settings!$D$7=3,(F130+F131+E132)/3,IF(Settings!$D$7=2,(F131+E132)/2,E132)))</f>
        <v>0.33030709400000002</v>
      </c>
    </row>
    <row r="133" spans="1:6" x14ac:dyDescent="0.25">
      <c r="A133">
        <v>131</v>
      </c>
      <c r="B133">
        <f>'Raw Data'!A131</f>
        <v>0.191689205</v>
      </c>
      <c r="C133">
        <f>IF(AND(B133&gt;Settings!$D$5,B133&lt;Settings!$D$6),B133,F132)</f>
        <v>0.191689205</v>
      </c>
      <c r="D133">
        <f>IF(Settings!$D$7&gt;3,(F130+F131+F132+C133)/4, IF(Settings!$D$7=3,(F131+F132+C133)/3,IF(Settings!$D$7=2,(F132+C133)/2,C133)))</f>
        <v>0.191689205</v>
      </c>
      <c r="E133">
        <f>IF(AND(D133&gt;(Settings!$D$8*F132),D133&lt;(Settings!$D$9*F132)),C133,F132)</f>
        <v>0.191689205</v>
      </c>
      <c r="F133">
        <f>IF(Settings!$D$7&gt;3,(F130+F131+F132+E133)/4, IF(Settings!$D$7=3,(F131+F132+E133)/3,IF(Settings!$D$7=2,(F132+E133)/2,E133)))</f>
        <v>0.191689205</v>
      </c>
    </row>
    <row r="134" spans="1:6" x14ac:dyDescent="0.25">
      <c r="A134">
        <v>132</v>
      </c>
      <c r="B134">
        <f>'Raw Data'!A132</f>
        <v>0.16287861100000001</v>
      </c>
      <c r="C134">
        <f>IF(AND(B134&gt;Settings!$D$5,B134&lt;Settings!$D$6),B134,F133)</f>
        <v>0.16287861100000001</v>
      </c>
      <c r="D134">
        <f>IF(Settings!$D$7&gt;3,(F131+F132+F133+C134)/4, IF(Settings!$D$7=3,(F132+F133+C134)/3,IF(Settings!$D$7=2,(F133+C134)/2,C134)))</f>
        <v>0.16287861100000001</v>
      </c>
      <c r="E134">
        <f>IF(AND(D134&gt;(Settings!$D$8*F133),D134&lt;(Settings!$D$9*F133)),C134,F133)</f>
        <v>0.16287861100000001</v>
      </c>
      <c r="F134">
        <f>IF(Settings!$D$7&gt;3,(F131+F132+F133+E134)/4, IF(Settings!$D$7=3,(F132+F133+E134)/3,IF(Settings!$D$7=2,(F133+E134)/2,E134)))</f>
        <v>0.16287861100000001</v>
      </c>
    </row>
    <row r="135" spans="1:6" x14ac:dyDescent="0.25">
      <c r="A135">
        <v>133</v>
      </c>
      <c r="B135">
        <f>'Raw Data'!A133</f>
        <v>0.14763844200000001</v>
      </c>
      <c r="C135">
        <f>IF(AND(B135&gt;Settings!$D$5,B135&lt;Settings!$D$6),B135,F134)</f>
        <v>0.14763844200000001</v>
      </c>
      <c r="D135">
        <f>IF(Settings!$D$7&gt;3,(F132+F133+F134+C135)/4, IF(Settings!$D$7=3,(F133+F134+C135)/3,IF(Settings!$D$7=2,(F134+C135)/2,C135)))</f>
        <v>0.14763844200000001</v>
      </c>
      <c r="E135">
        <f>IF(AND(D135&gt;(Settings!$D$8*F134),D135&lt;(Settings!$D$9*F134)),C135,F134)</f>
        <v>0.14763844200000001</v>
      </c>
      <c r="F135">
        <f>IF(Settings!$D$7&gt;3,(F132+F133+F134+E135)/4, IF(Settings!$D$7=3,(F133+F134+E135)/3,IF(Settings!$D$7=2,(F134+E135)/2,E135)))</f>
        <v>0.14763844200000001</v>
      </c>
    </row>
    <row r="136" spans="1:6" x14ac:dyDescent="0.25">
      <c r="A136">
        <v>134</v>
      </c>
      <c r="B136">
        <f>'Raw Data'!A134</f>
        <v>0.13150832100000001</v>
      </c>
      <c r="C136">
        <f>IF(AND(B136&gt;Settings!$D$5,B136&lt;Settings!$D$6),B136,F135)</f>
        <v>0.13150832100000001</v>
      </c>
      <c r="D136">
        <f>IF(Settings!$D$7&gt;3,(F133+F134+F135+C136)/4, IF(Settings!$D$7=3,(F134+F135+C136)/3,IF(Settings!$D$7=2,(F135+C136)/2,C136)))</f>
        <v>0.13150832100000001</v>
      </c>
      <c r="E136">
        <f>IF(AND(D136&gt;(Settings!$D$8*F135),D136&lt;(Settings!$D$9*F135)),C136,F135)</f>
        <v>0.13150832100000001</v>
      </c>
      <c r="F136">
        <f>IF(Settings!$D$7&gt;3,(F133+F134+F135+E136)/4, IF(Settings!$D$7=3,(F134+F135+E136)/3,IF(Settings!$D$7=2,(F135+E136)/2,E136)))</f>
        <v>0.13150832100000001</v>
      </c>
    </row>
    <row r="137" spans="1:6" x14ac:dyDescent="0.25">
      <c r="A137">
        <v>135</v>
      </c>
      <c r="B137">
        <f>'Raw Data'!A135</f>
        <v>0.125551629</v>
      </c>
      <c r="C137">
        <f>IF(AND(B137&gt;Settings!$D$5,B137&lt;Settings!$D$6),B137,F136)</f>
        <v>0.125551629</v>
      </c>
      <c r="D137">
        <f>IF(Settings!$D$7&gt;3,(F134+F135+F136+C137)/4, IF(Settings!$D$7=3,(F135+F136+C137)/3,IF(Settings!$D$7=2,(F136+C137)/2,C137)))</f>
        <v>0.125551629</v>
      </c>
      <c r="E137">
        <f>IF(AND(D137&gt;(Settings!$D$8*F136),D137&lt;(Settings!$D$9*F136)),C137,F136)</f>
        <v>0.125551629</v>
      </c>
      <c r="F137">
        <f>IF(Settings!$D$7&gt;3,(F134+F135+F136+E137)/4, IF(Settings!$D$7=3,(F135+F136+E137)/3,IF(Settings!$D$7=2,(F136+E137)/2,E137)))</f>
        <v>0.125551629</v>
      </c>
    </row>
    <row r="138" spans="1:6" x14ac:dyDescent="0.25">
      <c r="A138">
        <v>136</v>
      </c>
      <c r="B138">
        <f>'Raw Data'!A136</f>
        <v>0.12290864899999999</v>
      </c>
      <c r="C138">
        <f>IF(AND(B138&gt;Settings!$D$5,B138&lt;Settings!$D$6),B138,F137)</f>
        <v>0.12290864899999999</v>
      </c>
      <c r="D138">
        <f>IF(Settings!$D$7&gt;3,(F135+F136+F137+C138)/4, IF(Settings!$D$7=3,(F136+F137+C138)/3,IF(Settings!$D$7=2,(F137+C138)/2,C138)))</f>
        <v>0.12290864899999999</v>
      </c>
      <c r="E138">
        <f>IF(AND(D138&gt;(Settings!$D$8*F137),D138&lt;(Settings!$D$9*F137)),C138,F137)</f>
        <v>0.12290864899999999</v>
      </c>
      <c r="F138">
        <f>IF(Settings!$D$7&gt;3,(F135+F136+F137+E138)/4, IF(Settings!$D$7=3,(F136+F137+E138)/3,IF(Settings!$D$7=2,(F137+E138)/2,E138)))</f>
        <v>0.12290864899999999</v>
      </c>
    </row>
    <row r="139" spans="1:6" x14ac:dyDescent="0.25">
      <c r="A139">
        <v>137</v>
      </c>
      <c r="B139">
        <f>'Raw Data'!A137</f>
        <v>0.13502573300000001</v>
      </c>
      <c r="C139">
        <f>IF(AND(B139&gt;Settings!$D$5,B139&lt;Settings!$D$6),B139,F138)</f>
        <v>0.13502573300000001</v>
      </c>
      <c r="D139">
        <f>IF(Settings!$D$7&gt;3,(F136+F137+F138+C139)/4, IF(Settings!$D$7=3,(F137+F138+C139)/3,IF(Settings!$D$7=2,(F138+C139)/2,C139)))</f>
        <v>0.13502573300000001</v>
      </c>
      <c r="E139">
        <f>IF(AND(D139&gt;(Settings!$D$8*F138),D139&lt;(Settings!$D$9*F138)),C139,F138)</f>
        <v>0.13502573300000001</v>
      </c>
      <c r="F139">
        <f>IF(Settings!$D$7&gt;3,(F136+F137+F138+E139)/4, IF(Settings!$D$7=3,(F137+F138+E139)/3,IF(Settings!$D$7=2,(F138+E139)/2,E139)))</f>
        <v>0.13502573300000001</v>
      </c>
    </row>
    <row r="140" spans="1:6" x14ac:dyDescent="0.25">
      <c r="A140">
        <v>138</v>
      </c>
      <c r="B140">
        <f>'Raw Data'!A138</f>
        <v>0.169379263</v>
      </c>
      <c r="C140">
        <f>IF(AND(B140&gt;Settings!$D$5,B140&lt;Settings!$D$6),B140,F139)</f>
        <v>0.169379263</v>
      </c>
      <c r="D140">
        <f>IF(Settings!$D$7&gt;3,(F137+F138+F139+C140)/4, IF(Settings!$D$7=3,(F138+F139+C140)/3,IF(Settings!$D$7=2,(F139+C140)/2,C140)))</f>
        <v>0.169379263</v>
      </c>
      <c r="E140">
        <f>IF(AND(D140&gt;(Settings!$D$8*F139),D140&lt;(Settings!$D$9*F139)),C140,F139)</f>
        <v>0.169379263</v>
      </c>
      <c r="F140">
        <f>IF(Settings!$D$7&gt;3,(F137+F138+F139+E140)/4, IF(Settings!$D$7=3,(F138+F139+E140)/3,IF(Settings!$D$7=2,(F139+E140)/2,E140)))</f>
        <v>0.169379263</v>
      </c>
    </row>
    <row r="141" spans="1:6" x14ac:dyDescent="0.25">
      <c r="A141">
        <v>139</v>
      </c>
      <c r="B141">
        <f>'Raw Data'!A139</f>
        <v>0.20068376800000001</v>
      </c>
      <c r="C141">
        <f>IF(AND(B141&gt;Settings!$D$5,B141&lt;Settings!$D$6),B141,F140)</f>
        <v>0.20068376800000001</v>
      </c>
      <c r="D141">
        <f>IF(Settings!$D$7&gt;3,(F138+F139+F140+C141)/4, IF(Settings!$D$7=3,(F139+F140+C141)/3,IF(Settings!$D$7=2,(F140+C141)/2,C141)))</f>
        <v>0.20068376800000001</v>
      </c>
      <c r="E141">
        <f>IF(AND(D141&gt;(Settings!$D$8*F140),D141&lt;(Settings!$D$9*F140)),C141,F140)</f>
        <v>0.20068376800000001</v>
      </c>
      <c r="F141">
        <f>IF(Settings!$D$7&gt;3,(F138+F139+F140+E141)/4, IF(Settings!$D$7=3,(F139+F140+E141)/3,IF(Settings!$D$7=2,(F140+E141)/2,E141)))</f>
        <v>0.20068376800000001</v>
      </c>
    </row>
    <row r="142" spans="1:6" x14ac:dyDescent="0.25">
      <c r="A142">
        <v>140</v>
      </c>
      <c r="B142">
        <f>'Raw Data'!A140</f>
        <v>0.220686041</v>
      </c>
      <c r="C142">
        <f>IF(AND(B142&gt;Settings!$D$5,B142&lt;Settings!$D$6),B142,F141)</f>
        <v>0.220686041</v>
      </c>
      <c r="D142">
        <f>IF(Settings!$D$7&gt;3,(F139+F140+F141+C142)/4, IF(Settings!$D$7=3,(F140+F141+C142)/3,IF(Settings!$D$7=2,(F141+C142)/2,C142)))</f>
        <v>0.220686041</v>
      </c>
      <c r="E142">
        <f>IF(AND(D142&gt;(Settings!$D$8*F141),D142&lt;(Settings!$D$9*F141)),C142,F141)</f>
        <v>0.220686041</v>
      </c>
      <c r="F142">
        <f>IF(Settings!$D$7&gt;3,(F139+F140+F141+E142)/4, IF(Settings!$D$7=3,(F140+F141+E142)/3,IF(Settings!$D$7=2,(F141+E142)/2,E142)))</f>
        <v>0.220686041</v>
      </c>
    </row>
    <row r="143" spans="1:6" x14ac:dyDescent="0.25">
      <c r="A143">
        <v>141</v>
      </c>
      <c r="B143">
        <f>'Raw Data'!A141</f>
        <v>0.255075196</v>
      </c>
      <c r="C143">
        <f>IF(AND(B143&gt;Settings!$D$5,B143&lt;Settings!$D$6),B143,F142)</f>
        <v>0.255075196</v>
      </c>
      <c r="D143">
        <f>IF(Settings!$D$7&gt;3,(F140+F141+F142+C143)/4, IF(Settings!$D$7=3,(F141+F142+C143)/3,IF(Settings!$D$7=2,(F142+C143)/2,C143)))</f>
        <v>0.255075196</v>
      </c>
      <c r="E143">
        <f>IF(AND(D143&gt;(Settings!$D$8*F142),D143&lt;(Settings!$D$9*F142)),C143,F142)</f>
        <v>0.255075196</v>
      </c>
      <c r="F143">
        <f>IF(Settings!$D$7&gt;3,(F140+F141+F142+E143)/4, IF(Settings!$D$7=3,(F141+F142+E143)/3,IF(Settings!$D$7=2,(F142+E143)/2,E143)))</f>
        <v>0.255075196</v>
      </c>
    </row>
    <row r="144" spans="1:6" x14ac:dyDescent="0.25">
      <c r="A144">
        <v>142</v>
      </c>
      <c r="B144">
        <f>'Raw Data'!A142</f>
        <v>0.28687668500000002</v>
      </c>
      <c r="C144">
        <f>IF(AND(B144&gt;Settings!$D$5,B144&lt;Settings!$D$6),B144,F143)</f>
        <v>0.28687668500000002</v>
      </c>
      <c r="D144">
        <f>IF(Settings!$D$7&gt;3,(F141+F142+F143+C144)/4, IF(Settings!$D$7=3,(F142+F143+C144)/3,IF(Settings!$D$7=2,(F143+C144)/2,C144)))</f>
        <v>0.28687668500000002</v>
      </c>
      <c r="E144">
        <f>IF(AND(D144&gt;(Settings!$D$8*F143),D144&lt;(Settings!$D$9*F143)),C144,F143)</f>
        <v>0.28687668500000002</v>
      </c>
      <c r="F144">
        <f>IF(Settings!$D$7&gt;3,(F141+F142+F143+E144)/4, IF(Settings!$D$7=3,(F142+F143+E144)/3,IF(Settings!$D$7=2,(F143+E144)/2,E144)))</f>
        <v>0.28687668500000002</v>
      </c>
    </row>
    <row r="145" spans="1:6" x14ac:dyDescent="0.25">
      <c r="A145">
        <v>143</v>
      </c>
      <c r="B145">
        <f>'Raw Data'!A143</f>
        <v>0.327382059</v>
      </c>
      <c r="C145">
        <f>IF(AND(B145&gt;Settings!$D$5,B145&lt;Settings!$D$6),B145,F144)</f>
        <v>0.327382059</v>
      </c>
      <c r="D145">
        <f>IF(Settings!$D$7&gt;3,(F142+F143+F144+C145)/4, IF(Settings!$D$7=3,(F143+F144+C145)/3,IF(Settings!$D$7=2,(F144+C145)/2,C145)))</f>
        <v>0.327382059</v>
      </c>
      <c r="E145">
        <f>IF(AND(D145&gt;(Settings!$D$8*F144),D145&lt;(Settings!$D$9*F144)),C145,F144)</f>
        <v>0.327382059</v>
      </c>
      <c r="F145">
        <f>IF(Settings!$D$7&gt;3,(F142+F143+F144+E145)/4, IF(Settings!$D$7=3,(F143+F144+E145)/3,IF(Settings!$D$7=2,(F144+E145)/2,E145)))</f>
        <v>0.327382059</v>
      </c>
    </row>
    <row r="146" spans="1:6" x14ac:dyDescent="0.25">
      <c r="A146">
        <v>144</v>
      </c>
      <c r="B146">
        <f>'Raw Data'!A144</f>
        <v>0.32975727700000002</v>
      </c>
      <c r="C146">
        <f>IF(AND(B146&gt;Settings!$D$5,B146&lt;Settings!$D$6),B146,F145)</f>
        <v>0.32975727700000002</v>
      </c>
      <c r="D146">
        <f>IF(Settings!$D$7&gt;3,(F143+F144+F145+C146)/4, IF(Settings!$D$7=3,(F144+F145+C146)/3,IF(Settings!$D$7=2,(F145+C146)/2,C146)))</f>
        <v>0.32975727700000002</v>
      </c>
      <c r="E146">
        <f>IF(AND(D146&gt;(Settings!$D$8*F145),D146&lt;(Settings!$D$9*F145)),C146,F145)</f>
        <v>0.32975727700000002</v>
      </c>
      <c r="F146">
        <f>IF(Settings!$D$7&gt;3,(F143+F144+F145+E146)/4, IF(Settings!$D$7=3,(F144+F145+E146)/3,IF(Settings!$D$7=2,(F145+E146)/2,E146)))</f>
        <v>0.32975727700000002</v>
      </c>
    </row>
    <row r="147" spans="1:6" x14ac:dyDescent="0.25">
      <c r="A147">
        <v>145</v>
      </c>
      <c r="B147">
        <f>'Raw Data'!A145</f>
        <v>0.17114905599999999</v>
      </c>
      <c r="C147">
        <f>IF(AND(B147&gt;Settings!$D$5,B147&lt;Settings!$D$6),B147,F146)</f>
        <v>0.17114905599999999</v>
      </c>
      <c r="D147">
        <f>IF(Settings!$D$7&gt;3,(F144+F145+F146+C147)/4, IF(Settings!$D$7=3,(F145+F146+C147)/3,IF(Settings!$D$7=2,(F146+C147)/2,C147)))</f>
        <v>0.17114905599999999</v>
      </c>
      <c r="E147">
        <f>IF(AND(D147&gt;(Settings!$D$8*F146),D147&lt;(Settings!$D$9*F146)),C147,F146)</f>
        <v>0.17114905599999999</v>
      </c>
      <c r="F147">
        <f>IF(Settings!$D$7&gt;3,(F144+F145+F146+E147)/4, IF(Settings!$D$7=3,(F145+F146+E147)/3,IF(Settings!$D$7=2,(F146+E147)/2,E147)))</f>
        <v>0.17114905599999999</v>
      </c>
    </row>
    <row r="148" spans="1:6" x14ac:dyDescent="0.25">
      <c r="A148">
        <v>146</v>
      </c>
      <c r="B148">
        <f>'Raw Data'!A146</f>
        <v>0.13317577</v>
      </c>
      <c r="C148">
        <f>IF(AND(B148&gt;Settings!$D$5,B148&lt;Settings!$D$6),B148,F147)</f>
        <v>0.13317577</v>
      </c>
      <c r="D148">
        <f>IF(Settings!$D$7&gt;3,(F145+F146+F147+C148)/4, IF(Settings!$D$7=3,(F146+F147+C148)/3,IF(Settings!$D$7=2,(F147+C148)/2,C148)))</f>
        <v>0.13317577</v>
      </c>
      <c r="E148">
        <f>IF(AND(D148&gt;(Settings!$D$8*F147),D148&lt;(Settings!$D$9*F147)),C148,F147)</f>
        <v>0.13317577</v>
      </c>
      <c r="F148">
        <f>IF(Settings!$D$7&gt;3,(F145+F146+F147+E148)/4, IF(Settings!$D$7=3,(F146+F147+E148)/3,IF(Settings!$D$7=2,(F147+E148)/2,E148)))</f>
        <v>0.13317577</v>
      </c>
    </row>
    <row r="149" spans="1:6" x14ac:dyDescent="0.25">
      <c r="A149">
        <v>147</v>
      </c>
      <c r="B149">
        <f>'Raw Data'!A147</f>
        <v>0.122633276</v>
      </c>
      <c r="C149">
        <f>IF(AND(B149&gt;Settings!$D$5,B149&lt;Settings!$D$6),B149,F148)</f>
        <v>0.122633276</v>
      </c>
      <c r="D149">
        <f>IF(Settings!$D$7&gt;3,(F146+F147+F148+C149)/4, IF(Settings!$D$7=3,(F147+F148+C149)/3,IF(Settings!$D$7=2,(F148+C149)/2,C149)))</f>
        <v>0.122633276</v>
      </c>
      <c r="E149">
        <f>IF(AND(D149&gt;(Settings!$D$8*F148),D149&lt;(Settings!$D$9*F148)),C149,F148)</f>
        <v>0.122633276</v>
      </c>
      <c r="F149">
        <f>IF(Settings!$D$7&gt;3,(F146+F147+F148+E149)/4, IF(Settings!$D$7=3,(F147+F148+E149)/3,IF(Settings!$D$7=2,(F148+E149)/2,E149)))</f>
        <v>0.122633276</v>
      </c>
    </row>
    <row r="150" spans="1:6" x14ac:dyDescent="0.25">
      <c r="A150">
        <v>148</v>
      </c>
      <c r="B150">
        <f>'Raw Data'!A148</f>
        <v>0.112728911</v>
      </c>
      <c r="C150">
        <f>IF(AND(B150&gt;Settings!$D$5,B150&lt;Settings!$D$6),B150,F149)</f>
        <v>0.112728911</v>
      </c>
      <c r="D150">
        <f>IF(Settings!$D$7&gt;3,(F147+F148+F149+C150)/4, IF(Settings!$D$7=3,(F148+F149+C150)/3,IF(Settings!$D$7=2,(F149+C150)/2,C150)))</f>
        <v>0.112728911</v>
      </c>
      <c r="E150">
        <f>IF(AND(D150&gt;(Settings!$D$8*F149),D150&lt;(Settings!$D$9*F149)),C150,F149)</f>
        <v>0.112728911</v>
      </c>
      <c r="F150">
        <f>IF(Settings!$D$7&gt;3,(F147+F148+F149+E150)/4, IF(Settings!$D$7=3,(F148+F149+E150)/3,IF(Settings!$D$7=2,(F149+E150)/2,E150)))</f>
        <v>0.112728911</v>
      </c>
    </row>
    <row r="151" spans="1:6" x14ac:dyDescent="0.25">
      <c r="A151">
        <v>149</v>
      </c>
      <c r="B151">
        <f>'Raw Data'!A149</f>
        <v>0.107626493</v>
      </c>
      <c r="C151">
        <f>IF(AND(B151&gt;Settings!$D$5,B151&lt;Settings!$D$6),B151,F150)</f>
        <v>0.107626493</v>
      </c>
      <c r="D151">
        <f>IF(Settings!$D$7&gt;3,(F148+F149+F150+C151)/4, IF(Settings!$D$7=3,(F149+F150+C151)/3,IF(Settings!$D$7=2,(F150+C151)/2,C151)))</f>
        <v>0.107626493</v>
      </c>
      <c r="E151">
        <f>IF(AND(D151&gt;(Settings!$D$8*F150),D151&lt;(Settings!$D$9*F150)),C151,F150)</f>
        <v>0.107626493</v>
      </c>
      <c r="F151">
        <f>IF(Settings!$D$7&gt;3,(F148+F149+F150+E151)/4, IF(Settings!$D$7=3,(F149+F150+E151)/3,IF(Settings!$D$7=2,(F150+E151)/2,E151)))</f>
        <v>0.107626493</v>
      </c>
    </row>
    <row r="152" spans="1:6" x14ac:dyDescent="0.25">
      <c r="A152">
        <v>150</v>
      </c>
      <c r="B152">
        <f>'Raw Data'!A150</f>
        <v>0.10468971000000001</v>
      </c>
      <c r="C152">
        <f>IF(AND(B152&gt;Settings!$D$5,B152&lt;Settings!$D$6),B152,F151)</f>
        <v>0.10468971000000001</v>
      </c>
      <c r="D152">
        <f>IF(Settings!$D$7&gt;3,(F149+F150+F151+C152)/4, IF(Settings!$D$7=3,(F150+F151+C152)/3,IF(Settings!$D$7=2,(F151+C152)/2,C152)))</f>
        <v>0.10468971000000001</v>
      </c>
      <c r="E152">
        <f>IF(AND(D152&gt;(Settings!$D$8*F151),D152&lt;(Settings!$D$9*F151)),C152,F151)</f>
        <v>0.10468971000000001</v>
      </c>
      <c r="F152">
        <f>IF(Settings!$D$7&gt;3,(F149+F150+F151+E152)/4, IF(Settings!$D$7=3,(F150+F151+E152)/3,IF(Settings!$D$7=2,(F151+E152)/2,E152)))</f>
        <v>0.10468971000000001</v>
      </c>
    </row>
    <row r="153" spans="1:6" x14ac:dyDescent="0.25">
      <c r="A153">
        <v>151</v>
      </c>
      <c r="B153">
        <f>'Raw Data'!A151</f>
        <v>0.111408072</v>
      </c>
      <c r="C153">
        <f>IF(AND(B153&gt;Settings!$D$5,B153&lt;Settings!$D$6),B153,F152)</f>
        <v>0.111408072</v>
      </c>
      <c r="D153">
        <f>IF(Settings!$D$7&gt;3,(F150+F151+F152+C153)/4, IF(Settings!$D$7=3,(F151+F152+C153)/3,IF(Settings!$D$7=2,(F152+C153)/2,C153)))</f>
        <v>0.111408072</v>
      </c>
      <c r="E153">
        <f>IF(AND(D153&gt;(Settings!$D$8*F152),D153&lt;(Settings!$D$9*F152)),C153,F152)</f>
        <v>0.111408072</v>
      </c>
      <c r="F153">
        <f>IF(Settings!$D$7&gt;3,(F150+F151+F152+E153)/4, IF(Settings!$D$7=3,(F151+F152+E153)/3,IF(Settings!$D$7=2,(F152+E153)/2,E153)))</f>
        <v>0.111408072</v>
      </c>
    </row>
    <row r="154" spans="1:6" x14ac:dyDescent="0.25">
      <c r="A154">
        <v>152</v>
      </c>
      <c r="B154">
        <f>'Raw Data'!A152</f>
        <v>0.138235841</v>
      </c>
      <c r="C154">
        <f>IF(AND(B154&gt;Settings!$D$5,B154&lt;Settings!$D$6),B154,F153)</f>
        <v>0.138235841</v>
      </c>
      <c r="D154">
        <f>IF(Settings!$D$7&gt;3,(F151+F152+F153+C154)/4, IF(Settings!$D$7=3,(F152+F153+C154)/3,IF(Settings!$D$7=2,(F153+C154)/2,C154)))</f>
        <v>0.138235841</v>
      </c>
      <c r="E154">
        <f>IF(AND(D154&gt;(Settings!$D$8*F153),D154&lt;(Settings!$D$9*F153)),C154,F153)</f>
        <v>0.138235841</v>
      </c>
      <c r="F154">
        <f>IF(Settings!$D$7&gt;3,(F151+F152+F153+E154)/4, IF(Settings!$D$7=3,(F152+F153+E154)/3,IF(Settings!$D$7=2,(F153+E154)/2,E154)))</f>
        <v>0.138235841</v>
      </c>
    </row>
    <row r="155" spans="1:6" x14ac:dyDescent="0.25">
      <c r="A155">
        <v>153</v>
      </c>
      <c r="B155">
        <f>'Raw Data'!A153</f>
        <v>0.16515058899999999</v>
      </c>
      <c r="C155">
        <f>IF(AND(B155&gt;Settings!$D$5,B155&lt;Settings!$D$6),B155,F154)</f>
        <v>0.16515058899999999</v>
      </c>
      <c r="D155">
        <f>IF(Settings!$D$7&gt;3,(F152+F153+F154+C155)/4, IF(Settings!$D$7=3,(F153+F154+C155)/3,IF(Settings!$D$7=2,(F154+C155)/2,C155)))</f>
        <v>0.16515058899999999</v>
      </c>
      <c r="E155">
        <f>IF(AND(D155&gt;(Settings!$D$8*F154),D155&lt;(Settings!$D$9*F154)),C155,F154)</f>
        <v>0.16515058899999999</v>
      </c>
      <c r="F155">
        <f>IF(Settings!$D$7&gt;3,(F152+F153+F154+E155)/4, IF(Settings!$D$7=3,(F153+F154+E155)/3,IF(Settings!$D$7=2,(F154+E155)/2,E155)))</f>
        <v>0.16515058899999999</v>
      </c>
    </row>
    <row r="156" spans="1:6" x14ac:dyDescent="0.25">
      <c r="A156">
        <v>154</v>
      </c>
      <c r="B156">
        <f>'Raw Data'!A154</f>
        <v>0.18092409200000001</v>
      </c>
      <c r="C156">
        <f>IF(AND(B156&gt;Settings!$D$5,B156&lt;Settings!$D$6),B156,F155)</f>
        <v>0.18092409200000001</v>
      </c>
      <c r="D156">
        <f>IF(Settings!$D$7&gt;3,(F153+F154+F155+C156)/4, IF(Settings!$D$7=3,(F154+F155+C156)/3,IF(Settings!$D$7=2,(F155+C156)/2,C156)))</f>
        <v>0.18092409200000001</v>
      </c>
      <c r="E156">
        <f>IF(AND(D156&gt;(Settings!$D$8*F155),D156&lt;(Settings!$D$9*F155)),C156,F155)</f>
        <v>0.18092409200000001</v>
      </c>
      <c r="F156">
        <f>IF(Settings!$D$7&gt;3,(F153+F154+F155+E156)/4, IF(Settings!$D$7=3,(F154+F155+E156)/3,IF(Settings!$D$7=2,(F155+E156)/2,E156)))</f>
        <v>0.18092409200000001</v>
      </c>
    </row>
    <row r="157" spans="1:6" x14ac:dyDescent="0.25">
      <c r="A157">
        <v>155</v>
      </c>
      <c r="B157">
        <f>'Raw Data'!A155</f>
        <v>0.20920243699999999</v>
      </c>
      <c r="C157">
        <f>IF(AND(B157&gt;Settings!$D$5,B157&lt;Settings!$D$6),B157,F156)</f>
        <v>0.20920243699999999</v>
      </c>
      <c r="D157">
        <f>IF(Settings!$D$7&gt;3,(F154+F155+F156+C157)/4, IF(Settings!$D$7=3,(F155+F156+C157)/3,IF(Settings!$D$7=2,(F156+C157)/2,C157)))</f>
        <v>0.20920243699999999</v>
      </c>
      <c r="E157">
        <f>IF(AND(D157&gt;(Settings!$D$8*F156),D157&lt;(Settings!$D$9*F156)),C157,F156)</f>
        <v>0.20920243699999999</v>
      </c>
      <c r="F157">
        <f>IF(Settings!$D$7&gt;3,(F154+F155+F156+E157)/4, IF(Settings!$D$7=3,(F155+F156+E157)/3,IF(Settings!$D$7=2,(F156+E157)/2,E157)))</f>
        <v>0.20920243699999999</v>
      </c>
    </row>
    <row r="158" spans="1:6" x14ac:dyDescent="0.25">
      <c r="A158">
        <v>156</v>
      </c>
      <c r="B158">
        <f>'Raw Data'!A156</f>
        <v>0.23669828000000001</v>
      </c>
      <c r="C158">
        <f>IF(AND(B158&gt;Settings!$D$5,B158&lt;Settings!$D$6),B158,F157)</f>
        <v>0.23669828000000001</v>
      </c>
      <c r="D158">
        <f>IF(Settings!$D$7&gt;3,(F155+F156+F157+C158)/4, IF(Settings!$D$7=3,(F156+F157+C158)/3,IF(Settings!$D$7=2,(F157+C158)/2,C158)))</f>
        <v>0.23669828000000001</v>
      </c>
      <c r="E158">
        <f>IF(AND(D158&gt;(Settings!$D$8*F157),D158&lt;(Settings!$D$9*F157)),C158,F157)</f>
        <v>0.23669828000000001</v>
      </c>
      <c r="F158">
        <f>IF(Settings!$D$7&gt;3,(F155+F156+F157+E158)/4, IF(Settings!$D$7=3,(F156+F157+E158)/3,IF(Settings!$D$7=2,(F157+E158)/2,E158)))</f>
        <v>0.23669828000000001</v>
      </c>
    </row>
    <row r="159" spans="1:6" x14ac:dyDescent="0.25">
      <c r="A159">
        <v>157</v>
      </c>
      <c r="B159">
        <f>'Raw Data'!A157</f>
        <v>0.27257504500000002</v>
      </c>
      <c r="C159">
        <f>IF(AND(B159&gt;Settings!$D$5,B159&lt;Settings!$D$6),B159,F158)</f>
        <v>0.27257504500000002</v>
      </c>
      <c r="D159">
        <f>IF(Settings!$D$7&gt;3,(F156+F157+F158+C159)/4, IF(Settings!$D$7=3,(F157+F158+C159)/3,IF(Settings!$D$7=2,(F158+C159)/2,C159)))</f>
        <v>0.27257504500000002</v>
      </c>
      <c r="E159">
        <f>IF(AND(D159&gt;(Settings!$D$8*F158),D159&lt;(Settings!$D$9*F158)),C159,F158)</f>
        <v>0.27257504500000002</v>
      </c>
      <c r="F159">
        <f>IF(Settings!$D$7&gt;3,(F156+F157+F158+E159)/4, IF(Settings!$D$7=3,(F157+F158+E159)/3,IF(Settings!$D$7=2,(F158+E159)/2,E159)))</f>
        <v>0.27257504500000002</v>
      </c>
    </row>
    <row r="160" spans="1:6" x14ac:dyDescent="0.25">
      <c r="A160">
        <v>158</v>
      </c>
      <c r="B160">
        <f>'Raw Data'!A158</f>
        <v>0.30352079799999998</v>
      </c>
      <c r="C160">
        <f>IF(AND(B160&gt;Settings!$D$5,B160&lt;Settings!$D$6),B160,F159)</f>
        <v>0.30352079799999998</v>
      </c>
      <c r="D160">
        <f>IF(Settings!$D$7&gt;3,(F157+F158+F159+C160)/4, IF(Settings!$D$7=3,(F158+F159+C160)/3,IF(Settings!$D$7=2,(F159+C160)/2,C160)))</f>
        <v>0.30352079799999998</v>
      </c>
      <c r="E160">
        <f>IF(AND(D160&gt;(Settings!$D$8*F159),D160&lt;(Settings!$D$9*F159)),C160,F159)</f>
        <v>0.30352079799999998</v>
      </c>
      <c r="F160">
        <f>IF(Settings!$D$7&gt;3,(F157+F158+F159+E160)/4, IF(Settings!$D$7=3,(F158+F159+E160)/3,IF(Settings!$D$7=2,(F159+E160)/2,E160)))</f>
        <v>0.30352079799999998</v>
      </c>
    </row>
    <row r="161" spans="1:6" x14ac:dyDescent="0.25">
      <c r="A161">
        <v>159</v>
      </c>
      <c r="B161">
        <f>'Raw Data'!A159</f>
        <v>0.31106296</v>
      </c>
      <c r="C161">
        <f>IF(AND(B161&gt;Settings!$D$5,B161&lt;Settings!$D$6),B161,F160)</f>
        <v>0.31106296</v>
      </c>
      <c r="D161">
        <f>IF(Settings!$D$7&gt;3,(F158+F159+F160+C161)/4, IF(Settings!$D$7=3,(F159+F160+C161)/3,IF(Settings!$D$7=2,(F160+C161)/2,C161)))</f>
        <v>0.31106296</v>
      </c>
      <c r="E161">
        <f>IF(AND(D161&gt;(Settings!$D$8*F160),D161&lt;(Settings!$D$9*F160)),C161,F160)</f>
        <v>0.31106296</v>
      </c>
      <c r="F161">
        <f>IF(Settings!$D$7&gt;3,(F158+F159+F160+E161)/4, IF(Settings!$D$7=3,(F159+F160+E161)/3,IF(Settings!$D$7=2,(F160+E161)/2,E161)))</f>
        <v>0.31106296</v>
      </c>
    </row>
    <row r="162" spans="1:6" x14ac:dyDescent="0.25">
      <c r="A162">
        <v>160</v>
      </c>
      <c r="B162">
        <f>'Raw Data'!A160</f>
        <v>0.14927473599999999</v>
      </c>
      <c r="C162">
        <f>IF(AND(B162&gt;Settings!$D$5,B162&lt;Settings!$D$6),B162,F161)</f>
        <v>0.14927473599999999</v>
      </c>
      <c r="D162">
        <f>IF(Settings!$D$7&gt;3,(F159+F160+F161+C162)/4, IF(Settings!$D$7=3,(F160+F161+C162)/3,IF(Settings!$D$7=2,(F161+C162)/2,C162)))</f>
        <v>0.14927473599999999</v>
      </c>
      <c r="E162">
        <f>IF(AND(D162&gt;(Settings!$D$8*F161),D162&lt;(Settings!$D$9*F161)),C162,F161)</f>
        <v>0.14927473599999999</v>
      </c>
      <c r="F162">
        <f>IF(Settings!$D$7&gt;3,(F159+F160+F161+E162)/4, IF(Settings!$D$7=3,(F160+F161+E162)/3,IF(Settings!$D$7=2,(F161+E162)/2,E162)))</f>
        <v>0.14927473599999999</v>
      </c>
    </row>
    <row r="163" spans="1:6" x14ac:dyDescent="0.25">
      <c r="A163">
        <v>161</v>
      </c>
      <c r="B163">
        <f>'Raw Data'!A161</f>
        <v>0.121203265</v>
      </c>
      <c r="C163">
        <f>IF(AND(B163&gt;Settings!$D$5,B163&lt;Settings!$D$6),B163,F162)</f>
        <v>0.121203265</v>
      </c>
      <c r="D163">
        <f>IF(Settings!$D$7&gt;3,(F160+F161+F162+C163)/4, IF(Settings!$D$7=3,(F161+F162+C163)/3,IF(Settings!$D$7=2,(F162+C163)/2,C163)))</f>
        <v>0.121203265</v>
      </c>
      <c r="E163">
        <f>IF(AND(D163&gt;(Settings!$D$8*F162),D163&lt;(Settings!$D$9*F162)),C163,F162)</f>
        <v>0.121203265</v>
      </c>
      <c r="F163">
        <f>IF(Settings!$D$7&gt;3,(F160+F161+F162+E163)/4, IF(Settings!$D$7=3,(F161+F162+E163)/3,IF(Settings!$D$7=2,(F162+E163)/2,E163)))</f>
        <v>0.121203265</v>
      </c>
    </row>
    <row r="164" spans="1:6" x14ac:dyDescent="0.25">
      <c r="A164">
        <v>162</v>
      </c>
      <c r="B164">
        <f>'Raw Data'!A162</f>
        <v>0.108150814</v>
      </c>
      <c r="C164">
        <f>IF(AND(B164&gt;Settings!$D$5,B164&lt;Settings!$D$6),B164,F163)</f>
        <v>0.108150814</v>
      </c>
      <c r="D164">
        <f>IF(Settings!$D$7&gt;3,(F161+F162+F163+C164)/4, IF(Settings!$D$7=3,(F162+F163+C164)/3,IF(Settings!$D$7=2,(F163+C164)/2,C164)))</f>
        <v>0.108150814</v>
      </c>
      <c r="E164">
        <f>IF(AND(D164&gt;(Settings!$D$8*F163),D164&lt;(Settings!$D$9*F163)),C164,F163)</f>
        <v>0.108150814</v>
      </c>
      <c r="F164">
        <f>IF(Settings!$D$7&gt;3,(F161+F162+F163+E164)/4, IF(Settings!$D$7=3,(F162+F163+E164)/3,IF(Settings!$D$7=2,(F163+E164)/2,E164)))</f>
        <v>0.108150814</v>
      </c>
    </row>
    <row r="165" spans="1:6" x14ac:dyDescent="0.25">
      <c r="A165">
        <v>163</v>
      </c>
      <c r="B165">
        <f>'Raw Data'!A163</f>
        <v>0.103703973</v>
      </c>
      <c r="C165">
        <f>IF(AND(B165&gt;Settings!$D$5,B165&lt;Settings!$D$6),B165,F164)</f>
        <v>0.103703973</v>
      </c>
      <c r="D165">
        <f>IF(Settings!$D$7&gt;3,(F162+F163+F164+C165)/4, IF(Settings!$D$7=3,(F163+F164+C165)/3,IF(Settings!$D$7=2,(F164+C165)/2,C165)))</f>
        <v>0.103703973</v>
      </c>
      <c r="E165">
        <f>IF(AND(D165&gt;(Settings!$D$8*F164),D165&lt;(Settings!$D$9*F164)),C165,F164)</f>
        <v>0.103703973</v>
      </c>
      <c r="F165">
        <f>IF(Settings!$D$7&gt;3,(F162+F163+F164+E165)/4, IF(Settings!$D$7=3,(F163+F164+E165)/3,IF(Settings!$D$7=2,(F164+E165)/2,E165)))</f>
        <v>0.103703973</v>
      </c>
    </row>
    <row r="166" spans="1:6" x14ac:dyDescent="0.25">
      <c r="A166">
        <v>164</v>
      </c>
      <c r="B166">
        <f>'Raw Data'!A164</f>
        <v>0.10064656399999999</v>
      </c>
      <c r="C166">
        <f>IF(AND(B166&gt;Settings!$D$5,B166&lt;Settings!$D$6),B166,F165)</f>
        <v>0.10064656399999999</v>
      </c>
      <c r="D166">
        <f>IF(Settings!$D$7&gt;3,(F163+F164+F165+C166)/4, IF(Settings!$D$7=3,(F164+F165+C166)/3,IF(Settings!$D$7=2,(F165+C166)/2,C166)))</f>
        <v>0.10064656399999999</v>
      </c>
      <c r="E166">
        <f>IF(AND(D166&gt;(Settings!$D$8*F165),D166&lt;(Settings!$D$9*F165)),C166,F165)</f>
        <v>0.10064656399999999</v>
      </c>
      <c r="F166">
        <f>IF(Settings!$D$7&gt;3,(F163+F164+F165+E166)/4, IF(Settings!$D$7=3,(F164+F165+E166)/3,IF(Settings!$D$7=2,(F165+E166)/2,E166)))</f>
        <v>0.10064656399999999</v>
      </c>
    </row>
    <row r="167" spans="1:6" x14ac:dyDescent="0.25">
      <c r="A167">
        <v>165</v>
      </c>
      <c r="B167">
        <f>'Raw Data'!A165</f>
        <v>0.101327139</v>
      </c>
      <c r="C167">
        <f>IF(AND(B167&gt;Settings!$D$5,B167&lt;Settings!$D$6),B167,F166)</f>
        <v>0.101327139</v>
      </c>
      <c r="D167">
        <f>IF(Settings!$D$7&gt;3,(F164+F165+F166+C167)/4, IF(Settings!$D$7=3,(F165+F166+C167)/3,IF(Settings!$D$7=2,(F166+C167)/2,C167)))</f>
        <v>0.101327139</v>
      </c>
      <c r="E167">
        <f>IF(AND(D167&gt;(Settings!$D$8*F166),D167&lt;(Settings!$D$9*F166)),C167,F166)</f>
        <v>0.101327139</v>
      </c>
      <c r="F167">
        <f>IF(Settings!$D$7&gt;3,(F164+F165+F166+E167)/4, IF(Settings!$D$7=3,(F165+F166+E167)/3,IF(Settings!$D$7=2,(F166+E167)/2,E167)))</f>
        <v>0.101327139</v>
      </c>
    </row>
    <row r="168" spans="1:6" x14ac:dyDescent="0.25">
      <c r="A168">
        <v>166</v>
      </c>
      <c r="B168">
        <f>'Raw Data'!A166</f>
        <v>0.105165487</v>
      </c>
      <c r="C168">
        <f>IF(AND(B168&gt;Settings!$D$5,B168&lt;Settings!$D$6),B168,F167)</f>
        <v>0.105165487</v>
      </c>
      <c r="D168">
        <f>IF(Settings!$D$7&gt;3,(F165+F166+F167+C168)/4, IF(Settings!$D$7=3,(F166+F167+C168)/3,IF(Settings!$D$7=2,(F167+C168)/2,C168)))</f>
        <v>0.105165487</v>
      </c>
      <c r="E168">
        <f>IF(AND(D168&gt;(Settings!$D$8*F167),D168&lt;(Settings!$D$9*F167)),C168,F167)</f>
        <v>0.105165487</v>
      </c>
      <c r="F168">
        <f>IF(Settings!$D$7&gt;3,(F165+F166+F167+E168)/4, IF(Settings!$D$7=3,(F166+F167+E168)/3,IF(Settings!$D$7=2,(F167+E168)/2,E168)))</f>
        <v>0.105165487</v>
      </c>
    </row>
    <row r="169" spans="1:6" x14ac:dyDescent="0.25">
      <c r="A169">
        <v>167</v>
      </c>
      <c r="B169">
        <f>'Raw Data'!A167</f>
        <v>0.13092658300000001</v>
      </c>
      <c r="C169">
        <f>IF(AND(B169&gt;Settings!$D$5,B169&lt;Settings!$D$6),B169,F168)</f>
        <v>0.13092658300000001</v>
      </c>
      <c r="D169">
        <f>IF(Settings!$D$7&gt;3,(F166+F167+F168+C169)/4, IF(Settings!$D$7=3,(F167+F168+C169)/3,IF(Settings!$D$7=2,(F168+C169)/2,C169)))</f>
        <v>0.13092658300000001</v>
      </c>
      <c r="E169">
        <f>IF(AND(D169&gt;(Settings!$D$8*F168),D169&lt;(Settings!$D$9*F168)),C169,F168)</f>
        <v>0.13092658300000001</v>
      </c>
      <c r="F169">
        <f>IF(Settings!$D$7&gt;3,(F166+F167+F168+E169)/4, IF(Settings!$D$7=3,(F167+F168+E169)/3,IF(Settings!$D$7=2,(F168+E169)/2,E169)))</f>
        <v>0.13092658300000001</v>
      </c>
    </row>
    <row r="170" spans="1:6" x14ac:dyDescent="0.25">
      <c r="A170">
        <v>168</v>
      </c>
      <c r="B170">
        <f>'Raw Data'!A168</f>
        <v>0.15346584299999999</v>
      </c>
      <c r="C170">
        <f>IF(AND(B170&gt;Settings!$D$5,B170&lt;Settings!$D$6),B170,F169)</f>
        <v>0.15346584299999999</v>
      </c>
      <c r="D170">
        <f>IF(Settings!$D$7&gt;3,(F167+F168+F169+C170)/4, IF(Settings!$D$7=3,(F168+F169+C170)/3,IF(Settings!$D$7=2,(F169+C170)/2,C170)))</f>
        <v>0.15346584299999999</v>
      </c>
      <c r="E170">
        <f>IF(AND(D170&gt;(Settings!$D$8*F169),D170&lt;(Settings!$D$9*F169)),C170,F169)</f>
        <v>0.15346584299999999</v>
      </c>
      <c r="F170">
        <f>IF(Settings!$D$7&gt;3,(F167+F168+F169+E170)/4, IF(Settings!$D$7=3,(F168+F169+E170)/3,IF(Settings!$D$7=2,(F169+E170)/2,E170)))</f>
        <v>0.15346584299999999</v>
      </c>
    </row>
    <row r="171" spans="1:6" x14ac:dyDescent="0.25">
      <c r="A171">
        <v>169</v>
      </c>
      <c r="B171">
        <f>'Raw Data'!A169</f>
        <v>0.173666083</v>
      </c>
      <c r="C171">
        <f>IF(AND(B171&gt;Settings!$D$5,B171&lt;Settings!$D$6),B171,F170)</f>
        <v>0.173666083</v>
      </c>
      <c r="D171">
        <f>IF(Settings!$D$7&gt;3,(F168+F169+F170+C171)/4, IF(Settings!$D$7=3,(F169+F170+C171)/3,IF(Settings!$D$7=2,(F170+C171)/2,C171)))</f>
        <v>0.173666083</v>
      </c>
      <c r="E171">
        <f>IF(AND(D171&gt;(Settings!$D$8*F170),D171&lt;(Settings!$D$9*F170)),C171,F170)</f>
        <v>0.173666083</v>
      </c>
      <c r="F171">
        <f>IF(Settings!$D$7&gt;3,(F168+F169+F170+E171)/4, IF(Settings!$D$7=3,(F169+F170+E171)/3,IF(Settings!$D$7=2,(F170+E171)/2,E171)))</f>
        <v>0.173666083</v>
      </c>
    </row>
    <row r="172" spans="1:6" x14ac:dyDescent="0.25">
      <c r="A172">
        <v>170</v>
      </c>
      <c r="B172">
        <f>'Raw Data'!A170</f>
        <v>0.19456778399999999</v>
      </c>
      <c r="C172">
        <f>IF(AND(B172&gt;Settings!$D$5,B172&lt;Settings!$D$6),B172,F171)</f>
        <v>0.19456778399999999</v>
      </c>
      <c r="D172">
        <f>IF(Settings!$D$7&gt;3,(F169+F170+F171+C172)/4, IF(Settings!$D$7=3,(F170+F171+C172)/3,IF(Settings!$D$7=2,(F171+C172)/2,C172)))</f>
        <v>0.19456778399999999</v>
      </c>
      <c r="E172">
        <f>IF(AND(D172&gt;(Settings!$D$8*F171),D172&lt;(Settings!$D$9*F171)),C172,F171)</f>
        <v>0.19456778399999999</v>
      </c>
      <c r="F172">
        <f>IF(Settings!$D$7&gt;3,(F169+F170+F171+E172)/4, IF(Settings!$D$7=3,(F170+F171+E172)/3,IF(Settings!$D$7=2,(F171+E172)/2,E172)))</f>
        <v>0.19456778399999999</v>
      </c>
    </row>
    <row r="173" spans="1:6" x14ac:dyDescent="0.25">
      <c r="A173">
        <v>171</v>
      </c>
      <c r="B173">
        <f>'Raw Data'!A171</f>
        <v>0.22653833300000001</v>
      </c>
      <c r="C173">
        <f>IF(AND(B173&gt;Settings!$D$5,B173&lt;Settings!$D$6),B173,F172)</f>
        <v>0.22653833300000001</v>
      </c>
      <c r="D173">
        <f>IF(Settings!$D$7&gt;3,(F170+F171+F172+C173)/4, IF(Settings!$D$7=3,(F171+F172+C173)/3,IF(Settings!$D$7=2,(F172+C173)/2,C173)))</f>
        <v>0.22653833300000001</v>
      </c>
      <c r="E173">
        <f>IF(AND(D173&gt;(Settings!$D$8*F172),D173&lt;(Settings!$D$9*F172)),C173,F172)</f>
        <v>0.22653833300000001</v>
      </c>
      <c r="F173">
        <f>IF(Settings!$D$7&gt;3,(F170+F171+F172+E173)/4, IF(Settings!$D$7=3,(F171+F172+E173)/3,IF(Settings!$D$7=2,(F172+E173)/2,E173)))</f>
        <v>0.22653833300000001</v>
      </c>
    </row>
    <row r="174" spans="1:6" x14ac:dyDescent="0.25">
      <c r="A174">
        <v>172</v>
      </c>
      <c r="B174">
        <f>'Raw Data'!A172</f>
        <v>0.25381229599999999</v>
      </c>
      <c r="C174">
        <f>IF(AND(B174&gt;Settings!$D$5,B174&lt;Settings!$D$6),B174,F173)</f>
        <v>0.25381229599999999</v>
      </c>
      <c r="D174">
        <f>IF(Settings!$D$7&gt;3,(F171+F172+F173+C174)/4, IF(Settings!$D$7=3,(F172+F173+C174)/3,IF(Settings!$D$7=2,(F173+C174)/2,C174)))</f>
        <v>0.25381229599999999</v>
      </c>
      <c r="E174">
        <f>IF(AND(D174&gt;(Settings!$D$8*F173),D174&lt;(Settings!$D$9*F173)),C174,F173)</f>
        <v>0.25381229599999999</v>
      </c>
      <c r="F174">
        <f>IF(Settings!$D$7&gt;3,(F171+F172+F173+E174)/4, IF(Settings!$D$7=3,(F172+F173+E174)/3,IF(Settings!$D$7=2,(F173+E174)/2,E174)))</f>
        <v>0.25381229599999999</v>
      </c>
    </row>
    <row r="175" spans="1:6" x14ac:dyDescent="0.25">
      <c r="A175">
        <v>173</v>
      </c>
      <c r="B175">
        <f>'Raw Data'!A173</f>
        <v>0.29122484599999998</v>
      </c>
      <c r="C175">
        <f>IF(AND(B175&gt;Settings!$D$5,B175&lt;Settings!$D$6),B175,F174)</f>
        <v>0.29122484599999998</v>
      </c>
      <c r="D175">
        <f>IF(Settings!$D$7&gt;3,(F172+F173+F174+C175)/4, IF(Settings!$D$7=3,(F173+F174+C175)/3,IF(Settings!$D$7=2,(F174+C175)/2,C175)))</f>
        <v>0.29122484599999998</v>
      </c>
      <c r="E175">
        <f>IF(AND(D175&gt;(Settings!$D$8*F174),D175&lt;(Settings!$D$9*F174)),C175,F174)</f>
        <v>0.29122484599999998</v>
      </c>
      <c r="F175">
        <f>IF(Settings!$D$7&gt;3,(F172+F173+F174+E175)/4, IF(Settings!$D$7=3,(F173+F174+E175)/3,IF(Settings!$D$7=2,(F174+E175)/2,E175)))</f>
        <v>0.29122484599999998</v>
      </c>
    </row>
    <row r="176" spans="1:6" x14ac:dyDescent="0.25">
      <c r="A176">
        <v>174</v>
      </c>
      <c r="B176">
        <f>'Raw Data'!A174</f>
        <v>0.320466164</v>
      </c>
      <c r="C176">
        <f>IF(AND(B176&gt;Settings!$D$5,B176&lt;Settings!$D$6),B176,F175)</f>
        <v>0.320466164</v>
      </c>
      <c r="D176">
        <f>IF(Settings!$D$7&gt;3,(F173+F174+F175+C176)/4, IF(Settings!$D$7=3,(F174+F175+C176)/3,IF(Settings!$D$7=2,(F175+C176)/2,C176)))</f>
        <v>0.320466164</v>
      </c>
      <c r="E176">
        <f>IF(AND(D176&gt;(Settings!$D$8*F175),D176&lt;(Settings!$D$9*F175)),C176,F175)</f>
        <v>0.320466164</v>
      </c>
      <c r="F176">
        <f>IF(Settings!$D$7&gt;3,(F173+F174+F175+E176)/4, IF(Settings!$D$7=3,(F174+F175+E176)/3,IF(Settings!$D$7=2,(F175+E176)/2,E176)))</f>
        <v>0.320466164</v>
      </c>
    </row>
    <row r="177" spans="1:6" x14ac:dyDescent="0.25">
      <c r="A177">
        <v>175</v>
      </c>
      <c r="B177">
        <f>'Raw Data'!A175</f>
        <v>0.166850894</v>
      </c>
      <c r="C177">
        <f>IF(AND(B177&gt;Settings!$D$5,B177&lt;Settings!$D$6),B177,F176)</f>
        <v>0.166850894</v>
      </c>
      <c r="D177">
        <f>IF(Settings!$D$7&gt;3,(F174+F175+F176+C177)/4, IF(Settings!$D$7=3,(F175+F176+C177)/3,IF(Settings!$D$7=2,(F176+C177)/2,C177)))</f>
        <v>0.166850894</v>
      </c>
      <c r="E177">
        <f>IF(AND(D177&gt;(Settings!$D$8*F176),D177&lt;(Settings!$D$9*F176)),C177,F176)</f>
        <v>0.166850894</v>
      </c>
      <c r="F177">
        <f>IF(Settings!$D$7&gt;3,(F174+F175+F176+E177)/4, IF(Settings!$D$7=3,(F175+F176+E177)/3,IF(Settings!$D$7=2,(F176+E177)/2,E177)))</f>
        <v>0.166850894</v>
      </c>
    </row>
    <row r="178" spans="1:6" x14ac:dyDescent="0.25">
      <c r="A178">
        <v>176</v>
      </c>
      <c r="B178">
        <f>'Raw Data'!A176</f>
        <v>0.12111221599999999</v>
      </c>
      <c r="C178">
        <f>IF(AND(B178&gt;Settings!$D$5,B178&lt;Settings!$D$6),B178,F177)</f>
        <v>0.12111221599999999</v>
      </c>
      <c r="D178">
        <f>IF(Settings!$D$7&gt;3,(F175+F176+F177+C178)/4, IF(Settings!$D$7=3,(F176+F177+C178)/3,IF(Settings!$D$7=2,(F177+C178)/2,C178)))</f>
        <v>0.12111221599999999</v>
      </c>
      <c r="E178">
        <f>IF(AND(D178&gt;(Settings!$D$8*F177),D178&lt;(Settings!$D$9*F177)),C178,F177)</f>
        <v>0.12111221599999999</v>
      </c>
      <c r="F178">
        <f>IF(Settings!$D$7&gt;3,(F175+F176+F177+E178)/4, IF(Settings!$D$7=3,(F176+F177+E178)/3,IF(Settings!$D$7=2,(F177+E178)/2,E178)))</f>
        <v>0.12111221599999999</v>
      </c>
    </row>
    <row r="179" spans="1:6" x14ac:dyDescent="0.25">
      <c r="A179">
        <v>177</v>
      </c>
      <c r="B179">
        <f>'Raw Data'!A177</f>
        <v>0.10822815299999999</v>
      </c>
      <c r="C179">
        <f>IF(AND(B179&gt;Settings!$D$5,B179&lt;Settings!$D$6),B179,F178)</f>
        <v>0.10822815299999999</v>
      </c>
      <c r="D179">
        <f>IF(Settings!$D$7&gt;3,(F176+F177+F178+C179)/4, IF(Settings!$D$7=3,(F177+F178+C179)/3,IF(Settings!$D$7=2,(F178+C179)/2,C179)))</f>
        <v>0.10822815299999999</v>
      </c>
      <c r="E179">
        <f>IF(AND(D179&gt;(Settings!$D$8*F178),D179&lt;(Settings!$D$9*F178)),C179,F178)</f>
        <v>0.10822815299999999</v>
      </c>
      <c r="F179">
        <f>IF(Settings!$D$7&gt;3,(F176+F177+F178+E179)/4, IF(Settings!$D$7=3,(F177+F178+E179)/3,IF(Settings!$D$7=2,(F178+E179)/2,E179)))</f>
        <v>0.10822815299999999</v>
      </c>
    </row>
    <row r="180" spans="1:6" x14ac:dyDescent="0.25">
      <c r="A180">
        <v>178</v>
      </c>
      <c r="B180">
        <f>'Raw Data'!A178</f>
        <v>9.8632331000000004E-2</v>
      </c>
      <c r="C180">
        <f>IF(AND(B180&gt;Settings!$D$5,B180&lt;Settings!$D$6),B180,F179)</f>
        <v>9.8632331000000004E-2</v>
      </c>
      <c r="D180">
        <f>IF(Settings!$D$7&gt;3,(F177+F178+F179+C180)/4, IF(Settings!$D$7=3,(F178+F179+C180)/3,IF(Settings!$D$7=2,(F179+C180)/2,C180)))</f>
        <v>9.8632331000000004E-2</v>
      </c>
      <c r="E180">
        <f>IF(AND(D180&gt;(Settings!$D$8*F179),D180&lt;(Settings!$D$9*F179)),C180,F179)</f>
        <v>9.8632331000000004E-2</v>
      </c>
      <c r="F180">
        <f>IF(Settings!$D$7&gt;3,(F177+F178+F179+E180)/4, IF(Settings!$D$7=3,(F178+F179+E180)/3,IF(Settings!$D$7=2,(F179+E180)/2,E180)))</f>
        <v>9.8632331000000004E-2</v>
      </c>
    </row>
    <row r="181" spans="1:6" x14ac:dyDescent="0.25">
      <c r="A181">
        <v>179</v>
      </c>
      <c r="B181">
        <f>'Raw Data'!A179</f>
        <v>9.6638989999999994E-2</v>
      </c>
      <c r="C181">
        <f>IF(AND(B181&gt;Settings!$D$5,B181&lt;Settings!$D$6),B181,F180)</f>
        <v>9.6638989999999994E-2</v>
      </c>
      <c r="D181">
        <f>IF(Settings!$D$7&gt;3,(F178+F179+F180+C181)/4, IF(Settings!$D$7=3,(F179+F180+C181)/3,IF(Settings!$D$7=2,(F180+C181)/2,C181)))</f>
        <v>9.6638989999999994E-2</v>
      </c>
      <c r="E181">
        <f>IF(AND(D181&gt;(Settings!$D$8*F180),D181&lt;(Settings!$D$9*F180)),C181,F180)</f>
        <v>9.6638989999999994E-2</v>
      </c>
      <c r="F181">
        <f>IF(Settings!$D$7&gt;3,(F178+F179+F180+E181)/4, IF(Settings!$D$7=3,(F179+F180+E181)/3,IF(Settings!$D$7=2,(F180+E181)/2,E181)))</f>
        <v>9.6638989999999994E-2</v>
      </c>
    </row>
    <row r="182" spans="1:6" x14ac:dyDescent="0.25">
      <c r="A182">
        <v>180</v>
      </c>
      <c r="B182">
        <f>'Raw Data'!A180</f>
        <v>9.5213880000000001E-2</v>
      </c>
      <c r="C182">
        <f>IF(AND(B182&gt;Settings!$D$5,B182&lt;Settings!$D$6),B182,F181)</f>
        <v>9.5213880000000001E-2</v>
      </c>
      <c r="D182">
        <f>IF(Settings!$D$7&gt;3,(F179+F180+F181+C182)/4, IF(Settings!$D$7=3,(F180+F181+C182)/3,IF(Settings!$D$7=2,(F181+C182)/2,C182)))</f>
        <v>9.5213880000000001E-2</v>
      </c>
      <c r="E182">
        <f>IF(AND(D182&gt;(Settings!$D$8*F181),D182&lt;(Settings!$D$9*F181)),C182,F181)</f>
        <v>9.5213880000000001E-2</v>
      </c>
      <c r="F182">
        <f>IF(Settings!$D$7&gt;3,(F179+F180+F181+E182)/4, IF(Settings!$D$7=3,(F180+F181+E182)/3,IF(Settings!$D$7=2,(F181+E182)/2,E182)))</f>
        <v>9.5213880000000001E-2</v>
      </c>
    </row>
    <row r="183" spans="1:6" x14ac:dyDescent="0.25">
      <c r="A183">
        <v>181</v>
      </c>
      <c r="B183">
        <f>'Raw Data'!A181</f>
        <v>0.101624167</v>
      </c>
      <c r="C183">
        <f>IF(AND(B183&gt;Settings!$D$5,B183&lt;Settings!$D$6),B183,F182)</f>
        <v>0.101624167</v>
      </c>
      <c r="D183">
        <f>IF(Settings!$D$7&gt;3,(F180+F181+F182+C183)/4, IF(Settings!$D$7=3,(F181+F182+C183)/3,IF(Settings!$D$7=2,(F182+C183)/2,C183)))</f>
        <v>0.101624167</v>
      </c>
      <c r="E183">
        <f>IF(AND(D183&gt;(Settings!$D$8*F182),D183&lt;(Settings!$D$9*F182)),C183,F182)</f>
        <v>0.101624167</v>
      </c>
      <c r="F183">
        <f>IF(Settings!$D$7&gt;3,(F180+F181+F182+E183)/4, IF(Settings!$D$7=3,(F181+F182+E183)/3,IF(Settings!$D$7=2,(F182+E183)/2,E183)))</f>
        <v>0.101624167</v>
      </c>
    </row>
    <row r="184" spans="1:6" x14ac:dyDescent="0.25">
      <c r="A184">
        <v>182</v>
      </c>
      <c r="B184">
        <f>'Raw Data'!A182</f>
        <v>0.122042948</v>
      </c>
      <c r="C184">
        <f>IF(AND(B184&gt;Settings!$D$5,B184&lt;Settings!$D$6),B184,F183)</f>
        <v>0.122042948</v>
      </c>
      <c r="D184">
        <f>IF(Settings!$D$7&gt;3,(F181+F182+F183+C184)/4, IF(Settings!$D$7=3,(F182+F183+C184)/3,IF(Settings!$D$7=2,(F183+C184)/2,C184)))</f>
        <v>0.122042948</v>
      </c>
      <c r="E184">
        <f>IF(AND(D184&gt;(Settings!$D$8*F183),D184&lt;(Settings!$D$9*F183)),C184,F183)</f>
        <v>0.122042948</v>
      </c>
      <c r="F184">
        <f>IF(Settings!$D$7&gt;3,(F181+F182+F183+E184)/4, IF(Settings!$D$7=3,(F182+F183+E184)/3,IF(Settings!$D$7=2,(F183+E184)/2,E184)))</f>
        <v>0.122042948</v>
      </c>
    </row>
    <row r="185" spans="1:6" x14ac:dyDescent="0.25">
      <c r="A185">
        <v>183</v>
      </c>
      <c r="B185">
        <f>'Raw Data'!A183</f>
        <v>0.146274819</v>
      </c>
      <c r="C185">
        <f>IF(AND(B185&gt;Settings!$D$5,B185&lt;Settings!$D$6),B185,F184)</f>
        <v>0.146274819</v>
      </c>
      <c r="D185">
        <f>IF(Settings!$D$7&gt;3,(F182+F183+F184+C185)/4, IF(Settings!$D$7=3,(F183+F184+C185)/3,IF(Settings!$D$7=2,(F184+C185)/2,C185)))</f>
        <v>0.146274819</v>
      </c>
      <c r="E185">
        <f>IF(AND(D185&gt;(Settings!$D$8*F184),D185&lt;(Settings!$D$9*F184)),C185,F184)</f>
        <v>0.146274819</v>
      </c>
      <c r="F185">
        <f>IF(Settings!$D$7&gt;3,(F182+F183+F184+E185)/4, IF(Settings!$D$7=3,(F183+F184+E185)/3,IF(Settings!$D$7=2,(F184+E185)/2,E185)))</f>
        <v>0.146274819</v>
      </c>
    </row>
    <row r="186" spans="1:6" x14ac:dyDescent="0.25">
      <c r="A186">
        <v>184</v>
      </c>
      <c r="B186">
        <f>'Raw Data'!A184</f>
        <v>0.16194337</v>
      </c>
      <c r="C186">
        <f>IF(AND(B186&gt;Settings!$D$5,B186&lt;Settings!$D$6),B186,F185)</f>
        <v>0.16194337</v>
      </c>
      <c r="D186">
        <f>IF(Settings!$D$7&gt;3,(F183+F184+F185+C186)/4, IF(Settings!$D$7=3,(F184+F185+C186)/3,IF(Settings!$D$7=2,(F185+C186)/2,C186)))</f>
        <v>0.16194337</v>
      </c>
      <c r="E186">
        <f>IF(AND(D186&gt;(Settings!$D$8*F185),D186&lt;(Settings!$D$9*F185)),C186,F185)</f>
        <v>0.16194337</v>
      </c>
      <c r="F186">
        <f>IF(Settings!$D$7&gt;3,(F183+F184+F185+E186)/4, IF(Settings!$D$7=3,(F184+F185+E186)/3,IF(Settings!$D$7=2,(F185+E186)/2,E186)))</f>
        <v>0.16194337</v>
      </c>
    </row>
    <row r="187" spans="1:6" x14ac:dyDescent="0.25">
      <c r="A187">
        <v>185</v>
      </c>
      <c r="B187">
        <f>'Raw Data'!A185</f>
        <v>0.18641456300000001</v>
      </c>
      <c r="C187">
        <f>IF(AND(B187&gt;Settings!$D$5,B187&lt;Settings!$D$6),B187,F186)</f>
        <v>0.18641456300000001</v>
      </c>
      <c r="D187">
        <f>IF(Settings!$D$7&gt;3,(F184+F185+F186+C187)/4, IF(Settings!$D$7=3,(F185+F186+C187)/3,IF(Settings!$D$7=2,(F186+C187)/2,C187)))</f>
        <v>0.18641456300000001</v>
      </c>
      <c r="E187">
        <f>IF(AND(D187&gt;(Settings!$D$8*F186),D187&lt;(Settings!$D$9*F186)),C187,F186)</f>
        <v>0.18641456300000001</v>
      </c>
      <c r="F187">
        <f>IF(Settings!$D$7&gt;3,(F184+F185+F186+E187)/4, IF(Settings!$D$7=3,(F185+F186+E187)/3,IF(Settings!$D$7=2,(F186+E187)/2,E187)))</f>
        <v>0.18641456300000001</v>
      </c>
    </row>
    <row r="188" spans="1:6" x14ac:dyDescent="0.25">
      <c r="A188">
        <v>186</v>
      </c>
      <c r="B188">
        <f>'Raw Data'!A186</f>
        <v>0.21227305499999999</v>
      </c>
      <c r="C188">
        <f>IF(AND(B188&gt;Settings!$D$5,B188&lt;Settings!$D$6),B188,F187)</f>
        <v>0.21227305499999999</v>
      </c>
      <c r="D188">
        <f>IF(Settings!$D$7&gt;3,(F185+F186+F187+C188)/4, IF(Settings!$D$7=3,(F186+F187+C188)/3,IF(Settings!$D$7=2,(F187+C188)/2,C188)))</f>
        <v>0.21227305499999999</v>
      </c>
      <c r="E188">
        <f>IF(AND(D188&gt;(Settings!$D$8*F187),D188&lt;(Settings!$D$9*F187)),C188,F187)</f>
        <v>0.21227305499999999</v>
      </c>
      <c r="F188">
        <f>IF(Settings!$D$7&gt;3,(F185+F186+F187+E188)/4, IF(Settings!$D$7=3,(F186+F187+E188)/3,IF(Settings!$D$7=2,(F187+E188)/2,E188)))</f>
        <v>0.21227305499999999</v>
      </c>
    </row>
    <row r="189" spans="1:6" x14ac:dyDescent="0.25">
      <c r="A189">
        <v>187</v>
      </c>
      <c r="B189">
        <f>'Raw Data'!A187</f>
        <v>0.24552918000000001</v>
      </c>
      <c r="C189">
        <f>IF(AND(B189&gt;Settings!$D$5,B189&lt;Settings!$D$6),B189,F188)</f>
        <v>0.24552918000000001</v>
      </c>
      <c r="D189">
        <f>IF(Settings!$D$7&gt;3,(F186+F187+F188+C189)/4, IF(Settings!$D$7=3,(F187+F188+C189)/3,IF(Settings!$D$7=2,(F188+C189)/2,C189)))</f>
        <v>0.24552918000000001</v>
      </c>
      <c r="E189">
        <f>IF(AND(D189&gt;(Settings!$D$8*F188),D189&lt;(Settings!$D$9*F188)),C189,F188)</f>
        <v>0.24552918000000001</v>
      </c>
      <c r="F189">
        <f>IF(Settings!$D$7&gt;3,(F186+F187+F188+E189)/4, IF(Settings!$D$7=3,(F187+F188+E189)/3,IF(Settings!$D$7=2,(F188+E189)/2,E189)))</f>
        <v>0.24552918000000001</v>
      </c>
    </row>
    <row r="190" spans="1:6" x14ac:dyDescent="0.25">
      <c r="A190">
        <v>188</v>
      </c>
      <c r="B190">
        <f>'Raw Data'!A188</f>
        <v>0.27442440000000001</v>
      </c>
      <c r="C190">
        <f>IF(AND(B190&gt;Settings!$D$5,B190&lt;Settings!$D$6),B190,F189)</f>
        <v>0.27442440000000001</v>
      </c>
      <c r="D190">
        <f>IF(Settings!$D$7&gt;3,(F187+F188+F189+C190)/4, IF(Settings!$D$7=3,(F188+F189+C190)/3,IF(Settings!$D$7=2,(F189+C190)/2,C190)))</f>
        <v>0.27442440000000001</v>
      </c>
      <c r="E190">
        <f>IF(AND(D190&gt;(Settings!$D$8*F189),D190&lt;(Settings!$D$9*F189)),C190,F189)</f>
        <v>0.27442440000000001</v>
      </c>
      <c r="F190">
        <f>IF(Settings!$D$7&gt;3,(F187+F188+F189+E190)/4, IF(Settings!$D$7=3,(F188+F189+E190)/3,IF(Settings!$D$7=2,(F189+E190)/2,E190)))</f>
        <v>0.27442440000000001</v>
      </c>
    </row>
    <row r="191" spans="1:6" x14ac:dyDescent="0.25">
      <c r="A191">
        <v>189</v>
      </c>
      <c r="B191">
        <f>'Raw Data'!A189</f>
        <v>0.31651498500000003</v>
      </c>
      <c r="C191">
        <f>IF(AND(B191&gt;Settings!$D$5,B191&lt;Settings!$D$6),B191,F190)</f>
        <v>0.31651498500000003</v>
      </c>
      <c r="D191">
        <f>IF(Settings!$D$7&gt;3,(F188+F189+F190+C191)/4, IF(Settings!$D$7=3,(F189+F190+C191)/3,IF(Settings!$D$7=2,(F190+C191)/2,C191)))</f>
        <v>0.31651498500000003</v>
      </c>
      <c r="E191">
        <f>IF(AND(D191&gt;(Settings!$D$8*F190),D191&lt;(Settings!$D$9*F190)),C191,F190)</f>
        <v>0.31651498500000003</v>
      </c>
      <c r="F191">
        <f>IF(Settings!$D$7&gt;3,(F188+F189+F190+E191)/4, IF(Settings!$D$7=3,(F189+F190+E191)/3,IF(Settings!$D$7=2,(F190+E191)/2,E191)))</f>
        <v>0.31651498500000003</v>
      </c>
    </row>
    <row r="192" spans="1:6" x14ac:dyDescent="0.25">
      <c r="A192">
        <v>190</v>
      </c>
      <c r="B192">
        <f>'Raw Data'!A190</f>
        <v>0.211906227</v>
      </c>
      <c r="C192">
        <f>IF(AND(B192&gt;Settings!$D$5,B192&lt;Settings!$D$6),B192,F191)</f>
        <v>0.211906227</v>
      </c>
      <c r="D192">
        <f>IF(Settings!$D$7&gt;3,(F189+F190+F191+C192)/4, IF(Settings!$D$7=3,(F190+F191+C192)/3,IF(Settings!$D$7=2,(F191+C192)/2,C192)))</f>
        <v>0.211906227</v>
      </c>
      <c r="E192">
        <f>IF(AND(D192&gt;(Settings!$D$8*F191),D192&lt;(Settings!$D$9*F191)),C192,F191)</f>
        <v>0.211906227</v>
      </c>
      <c r="F192">
        <f>IF(Settings!$D$7&gt;3,(F189+F190+F191+E192)/4, IF(Settings!$D$7=3,(F190+F191+E192)/3,IF(Settings!$D$7=2,(F191+E192)/2,E192)))</f>
        <v>0.211906227</v>
      </c>
    </row>
    <row r="193" spans="1:6" x14ac:dyDescent="0.25">
      <c r="A193">
        <v>191</v>
      </c>
      <c r="B193">
        <f>'Raw Data'!A191</f>
        <v>0.12957005799999999</v>
      </c>
      <c r="C193">
        <f>IF(AND(B193&gt;Settings!$D$5,B193&lt;Settings!$D$6),B193,F192)</f>
        <v>0.12957005799999999</v>
      </c>
      <c r="D193">
        <f>IF(Settings!$D$7&gt;3,(F190+F191+F192+C193)/4, IF(Settings!$D$7=3,(F191+F192+C193)/3,IF(Settings!$D$7=2,(F192+C193)/2,C193)))</f>
        <v>0.12957005799999999</v>
      </c>
      <c r="E193">
        <f>IF(AND(D193&gt;(Settings!$D$8*F192),D193&lt;(Settings!$D$9*F192)),C193,F192)</f>
        <v>0.12957005799999999</v>
      </c>
      <c r="F193">
        <f>IF(Settings!$D$7&gt;3,(F190+F191+F192+E193)/4, IF(Settings!$D$7=3,(F191+F192+E193)/3,IF(Settings!$D$7=2,(F192+E193)/2,E193)))</f>
        <v>0.12957005799999999</v>
      </c>
    </row>
    <row r="194" spans="1:6" x14ac:dyDescent="0.25">
      <c r="A194">
        <v>192</v>
      </c>
      <c r="B194">
        <f>'Raw Data'!A192</f>
        <v>0.108033721</v>
      </c>
      <c r="C194">
        <f>IF(AND(B194&gt;Settings!$D$5,B194&lt;Settings!$D$6),B194,F193)</f>
        <v>0.108033721</v>
      </c>
      <c r="D194">
        <f>IF(Settings!$D$7&gt;3,(F191+F192+F193+C194)/4, IF(Settings!$D$7=3,(F192+F193+C194)/3,IF(Settings!$D$7=2,(F193+C194)/2,C194)))</f>
        <v>0.108033721</v>
      </c>
      <c r="E194">
        <f>IF(AND(D194&gt;(Settings!$D$8*F193),D194&lt;(Settings!$D$9*F193)),C194,F193)</f>
        <v>0.108033721</v>
      </c>
      <c r="F194">
        <f>IF(Settings!$D$7&gt;3,(F191+F192+F193+E194)/4, IF(Settings!$D$7=3,(F192+F193+E194)/3,IF(Settings!$D$7=2,(F193+E194)/2,E194)))</f>
        <v>0.108033721</v>
      </c>
    </row>
    <row r="195" spans="1:6" x14ac:dyDescent="0.25">
      <c r="A195">
        <v>193</v>
      </c>
      <c r="B195">
        <f>'Raw Data'!A193</f>
        <v>9.9488581000000006E-2</v>
      </c>
      <c r="C195">
        <f>IF(AND(B195&gt;Settings!$D$5,B195&lt;Settings!$D$6),B195,F194)</f>
        <v>9.9488581000000006E-2</v>
      </c>
      <c r="D195">
        <f>IF(Settings!$D$7&gt;3,(F192+F193+F194+C195)/4, IF(Settings!$D$7=3,(F193+F194+C195)/3,IF(Settings!$D$7=2,(F194+C195)/2,C195)))</f>
        <v>9.9488581000000006E-2</v>
      </c>
      <c r="E195">
        <f>IF(AND(D195&gt;(Settings!$D$8*F194),D195&lt;(Settings!$D$9*F194)),C195,F194)</f>
        <v>9.9488581000000006E-2</v>
      </c>
      <c r="F195">
        <f>IF(Settings!$D$7&gt;3,(F192+F193+F194+E195)/4, IF(Settings!$D$7=3,(F193+F194+E195)/3,IF(Settings!$D$7=2,(F194+E195)/2,E195)))</f>
        <v>9.9488581000000006E-2</v>
      </c>
    </row>
    <row r="196" spans="1:6" x14ac:dyDescent="0.25">
      <c r="A196">
        <v>194</v>
      </c>
      <c r="B196">
        <f>'Raw Data'!A194</f>
        <v>9.4474655000000005E-2</v>
      </c>
      <c r="C196">
        <f>IF(AND(B196&gt;Settings!$D$5,B196&lt;Settings!$D$6),B196,F195)</f>
        <v>9.4474655000000005E-2</v>
      </c>
      <c r="D196">
        <f>IF(Settings!$D$7&gt;3,(F193+F194+F195+C196)/4, IF(Settings!$D$7=3,(F194+F195+C196)/3,IF(Settings!$D$7=2,(F195+C196)/2,C196)))</f>
        <v>9.4474655000000005E-2</v>
      </c>
      <c r="E196">
        <f>IF(AND(D196&gt;(Settings!$D$8*F195),D196&lt;(Settings!$D$9*F195)),C196,F195)</f>
        <v>9.4474655000000005E-2</v>
      </c>
      <c r="F196">
        <f>IF(Settings!$D$7&gt;3,(F193+F194+F195+E196)/4, IF(Settings!$D$7=3,(F194+F195+E196)/3,IF(Settings!$D$7=2,(F195+E196)/2,E196)))</f>
        <v>9.4474655000000005E-2</v>
      </c>
    </row>
    <row r="197" spans="1:6" x14ac:dyDescent="0.25">
      <c r="A197">
        <v>195</v>
      </c>
      <c r="B197">
        <f>'Raw Data'!A195</f>
        <v>9.6371327000000007E-2</v>
      </c>
      <c r="C197">
        <f>IF(AND(B197&gt;Settings!$D$5,B197&lt;Settings!$D$6),B197,F196)</f>
        <v>9.6371327000000007E-2</v>
      </c>
      <c r="D197">
        <f>IF(Settings!$D$7&gt;3,(F194+F195+F196+C197)/4, IF(Settings!$D$7=3,(F195+F196+C197)/3,IF(Settings!$D$7=2,(F196+C197)/2,C197)))</f>
        <v>9.6371327000000007E-2</v>
      </c>
      <c r="E197">
        <f>IF(AND(D197&gt;(Settings!$D$8*F196),D197&lt;(Settings!$D$9*F196)),C197,F196)</f>
        <v>9.6371327000000007E-2</v>
      </c>
      <c r="F197">
        <f>IF(Settings!$D$7&gt;3,(F194+F195+F196+E197)/4, IF(Settings!$D$7=3,(F195+F196+E197)/3,IF(Settings!$D$7=2,(F196+E197)/2,E197)))</f>
        <v>9.6371327000000007E-2</v>
      </c>
    </row>
    <row r="198" spans="1:6" x14ac:dyDescent="0.25">
      <c r="A198">
        <v>196</v>
      </c>
      <c r="B198">
        <f>'Raw Data'!A196</f>
        <v>9.8704565999999994E-2</v>
      </c>
      <c r="C198">
        <f>IF(AND(B198&gt;Settings!$D$5,B198&lt;Settings!$D$6),B198,F197)</f>
        <v>9.8704565999999994E-2</v>
      </c>
      <c r="D198">
        <f>IF(Settings!$D$7&gt;3,(F195+F196+F197+C198)/4, IF(Settings!$D$7=3,(F196+F197+C198)/3,IF(Settings!$D$7=2,(F197+C198)/2,C198)))</f>
        <v>9.8704565999999994E-2</v>
      </c>
      <c r="E198">
        <f>IF(AND(D198&gt;(Settings!$D$8*F197),D198&lt;(Settings!$D$9*F197)),C198,F197)</f>
        <v>9.8704565999999994E-2</v>
      </c>
      <c r="F198">
        <f>IF(Settings!$D$7&gt;3,(F195+F196+F197+E198)/4, IF(Settings!$D$7=3,(F196+F197+E198)/3,IF(Settings!$D$7=2,(F197+E198)/2,E198)))</f>
        <v>9.8704565999999994E-2</v>
      </c>
    </row>
    <row r="199" spans="1:6" x14ac:dyDescent="0.25">
      <c r="A199">
        <v>197</v>
      </c>
      <c r="B199">
        <f>'Raw Data'!A197</f>
        <v>0.121572263</v>
      </c>
      <c r="C199">
        <f>IF(AND(B199&gt;Settings!$D$5,B199&lt;Settings!$D$6),B199,F198)</f>
        <v>0.121572263</v>
      </c>
      <c r="D199">
        <f>IF(Settings!$D$7&gt;3,(F196+F197+F198+C199)/4, IF(Settings!$D$7=3,(F197+F198+C199)/3,IF(Settings!$D$7=2,(F198+C199)/2,C199)))</f>
        <v>0.121572263</v>
      </c>
      <c r="E199">
        <f>IF(AND(D199&gt;(Settings!$D$8*F198),D199&lt;(Settings!$D$9*F198)),C199,F198)</f>
        <v>0.121572263</v>
      </c>
      <c r="F199">
        <f>IF(Settings!$D$7&gt;3,(F196+F197+F198+E199)/4, IF(Settings!$D$7=3,(F197+F198+E199)/3,IF(Settings!$D$7=2,(F198+E199)/2,E199)))</f>
        <v>0.121572263</v>
      </c>
    </row>
    <row r="200" spans="1:6" x14ac:dyDescent="0.25">
      <c r="A200">
        <v>198</v>
      </c>
      <c r="B200">
        <f>'Raw Data'!A198</f>
        <v>0.14321125700000001</v>
      </c>
      <c r="C200">
        <f>IF(AND(B200&gt;Settings!$D$5,B200&lt;Settings!$D$6),B200,F199)</f>
        <v>0.14321125700000001</v>
      </c>
      <c r="D200">
        <f>IF(Settings!$D$7&gt;3,(F197+F198+F199+C200)/4, IF(Settings!$D$7=3,(F198+F199+C200)/3,IF(Settings!$D$7=2,(F199+C200)/2,C200)))</f>
        <v>0.14321125700000001</v>
      </c>
      <c r="E200">
        <f>IF(AND(D200&gt;(Settings!$D$8*F199),D200&lt;(Settings!$D$9*F199)),C200,F199)</f>
        <v>0.14321125700000001</v>
      </c>
      <c r="F200">
        <f>IF(Settings!$D$7&gt;3,(F197+F198+F199+E200)/4, IF(Settings!$D$7=3,(F198+F199+E200)/3,IF(Settings!$D$7=2,(F199+E200)/2,E200)))</f>
        <v>0.14321125700000001</v>
      </c>
    </row>
    <row r="201" spans="1:6" x14ac:dyDescent="0.25">
      <c r="A201">
        <v>199</v>
      </c>
      <c r="B201">
        <f>'Raw Data'!A199</f>
        <v>0.16334357799999999</v>
      </c>
      <c r="C201">
        <f>IF(AND(B201&gt;Settings!$D$5,B201&lt;Settings!$D$6),B201,F200)</f>
        <v>0.16334357799999999</v>
      </c>
      <c r="D201">
        <f>IF(Settings!$D$7&gt;3,(F198+F199+F200+C201)/4, IF(Settings!$D$7=3,(F199+F200+C201)/3,IF(Settings!$D$7=2,(F200+C201)/2,C201)))</f>
        <v>0.16334357799999999</v>
      </c>
      <c r="E201">
        <f>IF(AND(D201&gt;(Settings!$D$8*F200),D201&lt;(Settings!$D$9*F200)),C201,F200)</f>
        <v>0.16334357799999999</v>
      </c>
      <c r="F201">
        <f>IF(Settings!$D$7&gt;3,(F198+F199+F200+E201)/4, IF(Settings!$D$7=3,(F199+F200+E201)/3,IF(Settings!$D$7=2,(F200+E201)/2,E201)))</f>
        <v>0.16334357799999999</v>
      </c>
    </row>
    <row r="202" spans="1:6" x14ac:dyDescent="0.25">
      <c r="A202">
        <v>200</v>
      </c>
      <c r="B202">
        <f>'Raw Data'!A200</f>
        <v>0.18286704300000001</v>
      </c>
      <c r="C202">
        <f>IF(AND(B202&gt;Settings!$D$5,B202&lt;Settings!$D$6),B202,F201)</f>
        <v>0.18286704300000001</v>
      </c>
      <c r="D202">
        <f>IF(Settings!$D$7&gt;3,(F199+F200+F201+C202)/4, IF(Settings!$D$7=3,(F200+F201+C202)/3,IF(Settings!$D$7=2,(F201+C202)/2,C202)))</f>
        <v>0.18286704300000001</v>
      </c>
      <c r="E202">
        <f>IF(AND(D202&gt;(Settings!$D$8*F201),D202&lt;(Settings!$D$9*F201)),C202,F201)</f>
        <v>0.18286704300000001</v>
      </c>
      <c r="F202">
        <f>IF(Settings!$D$7&gt;3,(F199+F200+F201+E202)/4, IF(Settings!$D$7=3,(F200+F201+E202)/3,IF(Settings!$D$7=2,(F201+E202)/2,E202)))</f>
        <v>0.18286704300000001</v>
      </c>
    </row>
    <row r="203" spans="1:6" x14ac:dyDescent="0.25">
      <c r="A203">
        <v>201</v>
      </c>
      <c r="B203">
        <f>'Raw Data'!A201</f>
        <v>0.21189163899999999</v>
      </c>
      <c r="C203">
        <f>IF(AND(B203&gt;Settings!$D$5,B203&lt;Settings!$D$6),B203,F202)</f>
        <v>0.21189163899999999</v>
      </c>
      <c r="D203">
        <f>IF(Settings!$D$7&gt;3,(F200+F201+F202+C203)/4, IF(Settings!$D$7=3,(F201+F202+C203)/3,IF(Settings!$D$7=2,(F202+C203)/2,C203)))</f>
        <v>0.21189163899999999</v>
      </c>
      <c r="E203">
        <f>IF(AND(D203&gt;(Settings!$D$8*F202),D203&lt;(Settings!$D$9*F202)),C203,F202)</f>
        <v>0.21189163899999999</v>
      </c>
      <c r="F203">
        <f>IF(Settings!$D$7&gt;3,(F200+F201+F202+E203)/4, IF(Settings!$D$7=3,(F201+F202+E203)/3,IF(Settings!$D$7=2,(F202+E203)/2,E203)))</f>
        <v>0.21189163899999999</v>
      </c>
    </row>
    <row r="204" spans="1:6" x14ac:dyDescent="0.25">
      <c r="A204">
        <v>202</v>
      </c>
      <c r="B204">
        <f>'Raw Data'!A202</f>
        <v>0.23874273300000001</v>
      </c>
      <c r="C204">
        <f>IF(AND(B204&gt;Settings!$D$5,B204&lt;Settings!$D$6),B204,F203)</f>
        <v>0.23874273300000001</v>
      </c>
      <c r="D204">
        <f>IF(Settings!$D$7&gt;3,(F201+F202+F203+C204)/4, IF(Settings!$D$7=3,(F202+F203+C204)/3,IF(Settings!$D$7=2,(F203+C204)/2,C204)))</f>
        <v>0.23874273300000001</v>
      </c>
      <c r="E204">
        <f>IF(AND(D204&gt;(Settings!$D$8*F203),D204&lt;(Settings!$D$9*F203)),C204,F203)</f>
        <v>0.23874273300000001</v>
      </c>
      <c r="F204">
        <f>IF(Settings!$D$7&gt;3,(F201+F202+F203+E204)/4, IF(Settings!$D$7=3,(F202+F203+E204)/3,IF(Settings!$D$7=2,(F203+E204)/2,E204)))</f>
        <v>0.23874273300000001</v>
      </c>
    </row>
    <row r="205" spans="1:6" x14ac:dyDescent="0.25">
      <c r="A205">
        <v>203</v>
      </c>
      <c r="B205">
        <f>'Raw Data'!A203</f>
        <v>0.27616352900000002</v>
      </c>
      <c r="C205">
        <f>IF(AND(B205&gt;Settings!$D$5,B205&lt;Settings!$D$6),B205,F204)</f>
        <v>0.27616352900000002</v>
      </c>
      <c r="D205">
        <f>IF(Settings!$D$7&gt;3,(F202+F203+F204+C205)/4, IF(Settings!$D$7=3,(F203+F204+C205)/3,IF(Settings!$D$7=2,(F204+C205)/2,C205)))</f>
        <v>0.27616352900000002</v>
      </c>
      <c r="E205">
        <f>IF(AND(D205&gt;(Settings!$D$8*F204),D205&lt;(Settings!$D$9*F204)),C205,F204)</f>
        <v>0.27616352900000002</v>
      </c>
      <c r="F205">
        <f>IF(Settings!$D$7&gt;3,(F202+F203+F204+E205)/4, IF(Settings!$D$7=3,(F203+F204+E205)/3,IF(Settings!$D$7=2,(F204+E205)/2,E205)))</f>
        <v>0.27616352900000002</v>
      </c>
    </row>
    <row r="206" spans="1:6" x14ac:dyDescent="0.25">
      <c r="A206">
        <v>204</v>
      </c>
      <c r="B206">
        <f>'Raw Data'!A204</f>
        <v>0.30914299299999998</v>
      </c>
      <c r="C206">
        <f>IF(AND(B206&gt;Settings!$D$5,B206&lt;Settings!$D$6),B206,F205)</f>
        <v>0.30914299299999998</v>
      </c>
      <c r="D206">
        <f>IF(Settings!$D$7&gt;3,(F203+F204+F205+C206)/4, IF(Settings!$D$7=3,(F204+F205+C206)/3,IF(Settings!$D$7=2,(F205+C206)/2,C206)))</f>
        <v>0.30914299299999998</v>
      </c>
      <c r="E206">
        <f>IF(AND(D206&gt;(Settings!$D$8*F205),D206&lt;(Settings!$D$9*F205)),C206,F205)</f>
        <v>0.30914299299999998</v>
      </c>
      <c r="F206">
        <f>IF(Settings!$D$7&gt;3,(F203+F204+F205+E206)/4, IF(Settings!$D$7=3,(F204+F205+E206)/3,IF(Settings!$D$7=2,(F205+E206)/2,E206)))</f>
        <v>0.30914299299999998</v>
      </c>
    </row>
    <row r="207" spans="1:6" x14ac:dyDescent="0.25">
      <c r="A207">
        <v>205</v>
      </c>
      <c r="B207">
        <f>'Raw Data'!A205</f>
        <v>0.25884555199999998</v>
      </c>
      <c r="C207">
        <f>IF(AND(B207&gt;Settings!$D$5,B207&lt;Settings!$D$6),B207,F206)</f>
        <v>0.25884555199999998</v>
      </c>
      <c r="D207">
        <f>IF(Settings!$D$7&gt;3,(F204+F205+F206+C207)/4, IF(Settings!$D$7=3,(F205+F206+C207)/3,IF(Settings!$D$7=2,(F206+C207)/2,C207)))</f>
        <v>0.25884555199999998</v>
      </c>
      <c r="E207">
        <f>IF(AND(D207&gt;(Settings!$D$8*F206),D207&lt;(Settings!$D$9*F206)),C207,F206)</f>
        <v>0.25884555199999998</v>
      </c>
      <c r="F207">
        <f>IF(Settings!$D$7&gt;3,(F204+F205+F206+E207)/4, IF(Settings!$D$7=3,(F205+F206+E207)/3,IF(Settings!$D$7=2,(F206+E207)/2,E207)))</f>
        <v>0.25884555199999998</v>
      </c>
    </row>
    <row r="208" spans="1:6" x14ac:dyDescent="0.25">
      <c r="A208">
        <v>206</v>
      </c>
      <c r="B208">
        <f>'Raw Data'!A206</f>
        <v>0.13941420700000001</v>
      </c>
      <c r="C208">
        <f>IF(AND(B208&gt;Settings!$D$5,B208&lt;Settings!$D$6),B208,F207)</f>
        <v>0.13941420700000001</v>
      </c>
      <c r="D208">
        <f>IF(Settings!$D$7&gt;3,(F205+F206+F207+C208)/4, IF(Settings!$D$7=3,(F206+F207+C208)/3,IF(Settings!$D$7=2,(F207+C208)/2,C208)))</f>
        <v>0.13941420700000001</v>
      </c>
      <c r="E208">
        <f>IF(AND(D208&gt;(Settings!$D$8*F207),D208&lt;(Settings!$D$9*F207)),C208,F207)</f>
        <v>0.13941420700000001</v>
      </c>
      <c r="F208">
        <f>IF(Settings!$D$7&gt;3,(F205+F206+F207+E208)/4, IF(Settings!$D$7=3,(F206+F207+E208)/3,IF(Settings!$D$7=2,(F207+E208)/2,E208)))</f>
        <v>0.13941420700000001</v>
      </c>
    </row>
    <row r="209" spans="1:6" x14ac:dyDescent="0.25">
      <c r="A209">
        <v>207</v>
      </c>
      <c r="B209">
        <f>'Raw Data'!A207</f>
        <v>0.116519872</v>
      </c>
      <c r="C209">
        <f>IF(AND(B209&gt;Settings!$D$5,B209&lt;Settings!$D$6),B209,F208)</f>
        <v>0.116519872</v>
      </c>
      <c r="D209">
        <f>IF(Settings!$D$7&gt;3,(F206+F207+F208+C209)/4, IF(Settings!$D$7=3,(F207+F208+C209)/3,IF(Settings!$D$7=2,(F208+C209)/2,C209)))</f>
        <v>0.116519872</v>
      </c>
      <c r="E209">
        <f>IF(AND(D209&gt;(Settings!$D$8*F208),D209&lt;(Settings!$D$9*F208)),C209,F208)</f>
        <v>0.116519872</v>
      </c>
      <c r="F209">
        <f>IF(Settings!$D$7&gt;3,(F206+F207+F208+E209)/4, IF(Settings!$D$7=3,(F207+F208+E209)/3,IF(Settings!$D$7=2,(F208+E209)/2,E209)))</f>
        <v>0.116519872</v>
      </c>
    </row>
    <row r="210" spans="1:6" x14ac:dyDescent="0.25">
      <c r="A210">
        <v>208</v>
      </c>
      <c r="B210">
        <f>'Raw Data'!A208</f>
        <v>0.102988522</v>
      </c>
      <c r="C210">
        <f>IF(AND(B210&gt;Settings!$D$5,B210&lt;Settings!$D$6),B210,F209)</f>
        <v>0.102988522</v>
      </c>
      <c r="D210">
        <f>IF(Settings!$D$7&gt;3,(F207+F208+F209+C210)/4, IF(Settings!$D$7=3,(F208+F209+C210)/3,IF(Settings!$D$7=2,(F209+C210)/2,C210)))</f>
        <v>0.102988522</v>
      </c>
      <c r="E210">
        <f>IF(AND(D210&gt;(Settings!$D$8*F209),D210&lt;(Settings!$D$9*F209)),C210,F209)</f>
        <v>0.102988522</v>
      </c>
      <c r="F210">
        <f>IF(Settings!$D$7&gt;3,(F207+F208+F209+E210)/4, IF(Settings!$D$7=3,(F208+F209+E210)/3,IF(Settings!$D$7=2,(F209+E210)/2,E210)))</f>
        <v>0.102988522</v>
      </c>
    </row>
    <row r="211" spans="1:6" x14ac:dyDescent="0.25">
      <c r="A211">
        <v>209</v>
      </c>
      <c r="B211">
        <f>'Raw Data'!A209</f>
        <v>9.9505702000000001E-2</v>
      </c>
      <c r="C211">
        <f>IF(AND(B211&gt;Settings!$D$5,B211&lt;Settings!$D$6),B211,F210)</f>
        <v>9.9505702000000001E-2</v>
      </c>
      <c r="D211">
        <f>IF(Settings!$D$7&gt;3,(F208+F209+F210+C211)/4, IF(Settings!$D$7=3,(F209+F210+C211)/3,IF(Settings!$D$7=2,(F210+C211)/2,C211)))</f>
        <v>9.9505702000000001E-2</v>
      </c>
      <c r="E211">
        <f>IF(AND(D211&gt;(Settings!$D$8*F210),D211&lt;(Settings!$D$9*F210)),C211,F210)</f>
        <v>9.9505702000000001E-2</v>
      </c>
      <c r="F211">
        <f>IF(Settings!$D$7&gt;3,(F208+F209+F210+E211)/4, IF(Settings!$D$7=3,(F209+F210+E211)/3,IF(Settings!$D$7=2,(F210+E211)/2,E211)))</f>
        <v>9.9505702000000001E-2</v>
      </c>
    </row>
    <row r="212" spans="1:6" x14ac:dyDescent="0.25">
      <c r="A212">
        <v>210</v>
      </c>
      <c r="B212">
        <f>'Raw Data'!A210</f>
        <v>9.8249662000000001E-2</v>
      </c>
      <c r="C212">
        <f>IF(AND(B212&gt;Settings!$D$5,B212&lt;Settings!$D$6),B212,F211)</f>
        <v>9.8249662000000001E-2</v>
      </c>
      <c r="D212">
        <f>IF(Settings!$D$7&gt;3,(F209+F210+F211+C212)/4, IF(Settings!$D$7=3,(F210+F211+C212)/3,IF(Settings!$D$7=2,(F211+C212)/2,C212)))</f>
        <v>9.8249662000000001E-2</v>
      </c>
      <c r="E212">
        <f>IF(AND(D212&gt;(Settings!$D$8*F211),D212&lt;(Settings!$D$9*F211)),C212,F211)</f>
        <v>9.8249662000000001E-2</v>
      </c>
      <c r="F212">
        <f>IF(Settings!$D$7&gt;3,(F209+F210+F211+E212)/4, IF(Settings!$D$7=3,(F210+F211+E212)/3,IF(Settings!$D$7=2,(F211+E212)/2,E212)))</f>
        <v>9.8249662000000001E-2</v>
      </c>
    </row>
    <row r="213" spans="1:6" x14ac:dyDescent="0.25">
      <c r="A213">
        <v>211</v>
      </c>
      <c r="B213">
        <f>'Raw Data'!A211</f>
        <v>0.101207296</v>
      </c>
      <c r="C213">
        <f>IF(AND(B213&gt;Settings!$D$5,B213&lt;Settings!$D$6),B213,F212)</f>
        <v>0.101207296</v>
      </c>
      <c r="D213">
        <f>IF(Settings!$D$7&gt;3,(F210+F211+F212+C213)/4, IF(Settings!$D$7=3,(F211+F212+C213)/3,IF(Settings!$D$7=2,(F212+C213)/2,C213)))</f>
        <v>0.101207296</v>
      </c>
      <c r="E213">
        <f>IF(AND(D213&gt;(Settings!$D$8*F212),D213&lt;(Settings!$D$9*F212)),C213,F212)</f>
        <v>0.101207296</v>
      </c>
      <c r="F213">
        <f>IF(Settings!$D$7&gt;3,(F210+F211+F212+E213)/4, IF(Settings!$D$7=3,(F211+F212+E213)/3,IF(Settings!$D$7=2,(F212+E213)/2,E213)))</f>
        <v>0.101207296</v>
      </c>
    </row>
    <row r="214" spans="1:6" x14ac:dyDescent="0.25">
      <c r="A214">
        <v>212</v>
      </c>
      <c r="B214">
        <f>'Raw Data'!A212</f>
        <v>0.113535624</v>
      </c>
      <c r="C214">
        <f>IF(AND(B214&gt;Settings!$D$5,B214&lt;Settings!$D$6),B214,F213)</f>
        <v>0.113535624</v>
      </c>
      <c r="D214">
        <f>IF(Settings!$D$7&gt;3,(F211+F212+F213+C214)/4, IF(Settings!$D$7=3,(F212+F213+C214)/3,IF(Settings!$D$7=2,(F213+C214)/2,C214)))</f>
        <v>0.113535624</v>
      </c>
      <c r="E214">
        <f>IF(AND(D214&gt;(Settings!$D$8*F213),D214&lt;(Settings!$D$9*F213)),C214,F213)</f>
        <v>0.113535624</v>
      </c>
      <c r="F214">
        <f>IF(Settings!$D$7&gt;3,(F211+F212+F213+E214)/4, IF(Settings!$D$7=3,(F212+F213+E214)/3,IF(Settings!$D$7=2,(F213+E214)/2,E214)))</f>
        <v>0.113535624</v>
      </c>
    </row>
    <row r="215" spans="1:6" x14ac:dyDescent="0.25">
      <c r="A215">
        <v>213</v>
      </c>
      <c r="B215">
        <f>'Raw Data'!A213</f>
        <v>0.14197917299999999</v>
      </c>
      <c r="C215">
        <f>IF(AND(B215&gt;Settings!$D$5,B215&lt;Settings!$D$6),B215,F214)</f>
        <v>0.14197917299999999</v>
      </c>
      <c r="D215">
        <f>IF(Settings!$D$7&gt;3,(F212+F213+F214+C215)/4, IF(Settings!$D$7=3,(F213+F214+C215)/3,IF(Settings!$D$7=2,(F214+C215)/2,C215)))</f>
        <v>0.14197917299999999</v>
      </c>
      <c r="E215">
        <f>IF(AND(D215&gt;(Settings!$D$8*F214),D215&lt;(Settings!$D$9*F214)),C215,F214)</f>
        <v>0.14197917299999999</v>
      </c>
      <c r="F215">
        <f>IF(Settings!$D$7&gt;3,(F212+F213+F214+E215)/4, IF(Settings!$D$7=3,(F213+F214+E215)/3,IF(Settings!$D$7=2,(F214+E215)/2,E215)))</f>
        <v>0.14197917299999999</v>
      </c>
    </row>
    <row r="216" spans="1:6" x14ac:dyDescent="0.25">
      <c r="A216">
        <v>214</v>
      </c>
      <c r="B216">
        <f>'Raw Data'!A214</f>
        <v>0.16256847999999999</v>
      </c>
      <c r="C216">
        <f>IF(AND(B216&gt;Settings!$D$5,B216&lt;Settings!$D$6),B216,F215)</f>
        <v>0.16256847999999999</v>
      </c>
      <c r="D216">
        <f>IF(Settings!$D$7&gt;3,(F213+F214+F215+C216)/4, IF(Settings!$D$7=3,(F214+F215+C216)/3,IF(Settings!$D$7=2,(F215+C216)/2,C216)))</f>
        <v>0.16256847999999999</v>
      </c>
      <c r="E216">
        <f>IF(AND(D216&gt;(Settings!$D$8*F215),D216&lt;(Settings!$D$9*F215)),C216,F215)</f>
        <v>0.16256847999999999</v>
      </c>
      <c r="F216">
        <f>IF(Settings!$D$7&gt;3,(F213+F214+F215+E216)/4, IF(Settings!$D$7=3,(F214+F215+E216)/3,IF(Settings!$D$7=2,(F215+E216)/2,E216)))</f>
        <v>0.16256847999999999</v>
      </c>
    </row>
    <row r="217" spans="1:6" x14ac:dyDescent="0.25">
      <c r="A217">
        <v>215</v>
      </c>
      <c r="B217">
        <f>'Raw Data'!A215</f>
        <v>0.18515799999999999</v>
      </c>
      <c r="C217">
        <f>IF(AND(B217&gt;Settings!$D$5,B217&lt;Settings!$D$6),B217,F216)</f>
        <v>0.18515799999999999</v>
      </c>
      <c r="D217">
        <f>IF(Settings!$D$7&gt;3,(F214+F215+F216+C217)/4, IF(Settings!$D$7=3,(F215+F216+C217)/3,IF(Settings!$D$7=2,(F216+C217)/2,C217)))</f>
        <v>0.18515799999999999</v>
      </c>
      <c r="E217">
        <f>IF(AND(D217&gt;(Settings!$D$8*F216),D217&lt;(Settings!$D$9*F216)),C217,F216)</f>
        <v>0.18515799999999999</v>
      </c>
      <c r="F217">
        <f>IF(Settings!$D$7&gt;3,(F214+F215+F216+E217)/4, IF(Settings!$D$7=3,(F215+F216+E217)/3,IF(Settings!$D$7=2,(F216+E217)/2,E217)))</f>
        <v>0.18515799999999999</v>
      </c>
    </row>
    <row r="218" spans="1:6" x14ac:dyDescent="0.25">
      <c r="A218">
        <v>216</v>
      </c>
      <c r="B218">
        <f>'Raw Data'!A216</f>
        <v>0.21110018999999999</v>
      </c>
      <c r="C218">
        <f>IF(AND(B218&gt;Settings!$D$5,B218&lt;Settings!$D$6),B218,F217)</f>
        <v>0.21110018999999999</v>
      </c>
      <c r="D218">
        <f>IF(Settings!$D$7&gt;3,(F215+F216+F217+C218)/4, IF(Settings!$D$7=3,(F216+F217+C218)/3,IF(Settings!$D$7=2,(F217+C218)/2,C218)))</f>
        <v>0.21110018999999999</v>
      </c>
      <c r="E218">
        <f>IF(AND(D218&gt;(Settings!$D$8*F217),D218&lt;(Settings!$D$9*F217)),C218,F217)</f>
        <v>0.21110018999999999</v>
      </c>
      <c r="F218">
        <f>IF(Settings!$D$7&gt;3,(F215+F216+F217+E218)/4, IF(Settings!$D$7=3,(F216+F217+E218)/3,IF(Settings!$D$7=2,(F217+E218)/2,E218)))</f>
        <v>0.21110018999999999</v>
      </c>
    </row>
    <row r="219" spans="1:6" x14ac:dyDescent="0.25">
      <c r="A219">
        <v>217</v>
      </c>
      <c r="B219">
        <f>'Raw Data'!A217</f>
        <v>0.243448154</v>
      </c>
      <c r="C219">
        <f>IF(AND(B219&gt;Settings!$D$5,B219&lt;Settings!$D$6),B219,F218)</f>
        <v>0.243448154</v>
      </c>
      <c r="D219">
        <f>IF(Settings!$D$7&gt;3,(F216+F217+F218+C219)/4, IF(Settings!$D$7=3,(F217+F218+C219)/3,IF(Settings!$D$7=2,(F218+C219)/2,C219)))</f>
        <v>0.243448154</v>
      </c>
      <c r="E219">
        <f>IF(AND(D219&gt;(Settings!$D$8*F218),D219&lt;(Settings!$D$9*F218)),C219,F218)</f>
        <v>0.243448154</v>
      </c>
      <c r="F219">
        <f>IF(Settings!$D$7&gt;3,(F216+F217+F218+E219)/4, IF(Settings!$D$7=3,(F217+F218+E219)/3,IF(Settings!$D$7=2,(F218+E219)/2,E219)))</f>
        <v>0.243448154</v>
      </c>
    </row>
    <row r="220" spans="1:6" x14ac:dyDescent="0.25">
      <c r="A220">
        <v>218</v>
      </c>
      <c r="B220">
        <f>'Raw Data'!A218</f>
        <v>0.274251307</v>
      </c>
      <c r="C220">
        <f>IF(AND(B220&gt;Settings!$D$5,B220&lt;Settings!$D$6),B220,F219)</f>
        <v>0.274251307</v>
      </c>
      <c r="D220">
        <f>IF(Settings!$D$7&gt;3,(F217+F218+F219+C220)/4, IF(Settings!$D$7=3,(F218+F219+C220)/3,IF(Settings!$D$7=2,(F219+C220)/2,C220)))</f>
        <v>0.274251307</v>
      </c>
      <c r="E220">
        <f>IF(AND(D220&gt;(Settings!$D$8*F219),D220&lt;(Settings!$D$9*F219)),C220,F219)</f>
        <v>0.274251307</v>
      </c>
      <c r="F220">
        <f>IF(Settings!$D$7&gt;3,(F217+F218+F219+E220)/4, IF(Settings!$D$7=3,(F218+F219+E220)/3,IF(Settings!$D$7=2,(F219+E220)/2,E220)))</f>
        <v>0.274251307</v>
      </c>
    </row>
    <row r="221" spans="1:6" x14ac:dyDescent="0.25">
      <c r="A221">
        <v>219</v>
      </c>
      <c r="B221">
        <f>'Raw Data'!A219</f>
        <v>0.31642945300000003</v>
      </c>
      <c r="C221">
        <f>IF(AND(B221&gt;Settings!$D$5,B221&lt;Settings!$D$6),B221,F220)</f>
        <v>0.31642945300000003</v>
      </c>
      <c r="D221">
        <f>IF(Settings!$D$7&gt;3,(F218+F219+F220+C221)/4, IF(Settings!$D$7=3,(F219+F220+C221)/3,IF(Settings!$D$7=2,(F220+C221)/2,C221)))</f>
        <v>0.31642945300000003</v>
      </c>
      <c r="E221">
        <f>IF(AND(D221&gt;(Settings!$D$8*F220),D221&lt;(Settings!$D$9*F220)),C221,F220)</f>
        <v>0.31642945300000003</v>
      </c>
      <c r="F221">
        <f>IF(Settings!$D$7&gt;3,(F218+F219+F220+E221)/4, IF(Settings!$D$7=3,(F219+F220+E221)/3,IF(Settings!$D$7=2,(F220+E221)/2,E221)))</f>
        <v>0.31642945300000003</v>
      </c>
    </row>
    <row r="222" spans="1:6" x14ac:dyDescent="0.25">
      <c r="A222">
        <v>220</v>
      </c>
      <c r="B222">
        <f>'Raw Data'!A220</f>
        <v>0.29776501700000002</v>
      </c>
      <c r="C222">
        <f>IF(AND(B222&gt;Settings!$D$5,B222&lt;Settings!$D$6),B222,F221)</f>
        <v>0.29776501700000002</v>
      </c>
      <c r="D222">
        <f>IF(Settings!$D$7&gt;3,(F219+F220+F221+C222)/4, IF(Settings!$D$7=3,(F220+F221+C222)/3,IF(Settings!$D$7=2,(F221+C222)/2,C222)))</f>
        <v>0.29776501700000002</v>
      </c>
      <c r="E222">
        <f>IF(AND(D222&gt;(Settings!$D$8*F221),D222&lt;(Settings!$D$9*F221)),C222,F221)</f>
        <v>0.29776501700000002</v>
      </c>
      <c r="F222">
        <f>IF(Settings!$D$7&gt;3,(F219+F220+F221+E222)/4, IF(Settings!$D$7=3,(F220+F221+E222)/3,IF(Settings!$D$7=2,(F221+E222)/2,E222)))</f>
        <v>0.29776501700000002</v>
      </c>
    </row>
    <row r="223" spans="1:6" x14ac:dyDescent="0.25">
      <c r="A223">
        <v>221</v>
      </c>
      <c r="B223">
        <f>'Raw Data'!A221</f>
        <v>0.15229390400000001</v>
      </c>
      <c r="C223">
        <f>IF(AND(B223&gt;Settings!$D$5,B223&lt;Settings!$D$6),B223,F222)</f>
        <v>0.15229390400000001</v>
      </c>
      <c r="D223">
        <f>IF(Settings!$D$7&gt;3,(F220+F221+F222+C223)/4, IF(Settings!$D$7=3,(F221+F222+C223)/3,IF(Settings!$D$7=2,(F222+C223)/2,C223)))</f>
        <v>0.15229390400000001</v>
      </c>
      <c r="E223">
        <f>IF(AND(D223&gt;(Settings!$D$8*F222),D223&lt;(Settings!$D$9*F222)),C223,F222)</f>
        <v>0.15229390400000001</v>
      </c>
      <c r="F223">
        <f>IF(Settings!$D$7&gt;3,(F220+F221+F222+E223)/4, IF(Settings!$D$7=3,(F221+F222+E223)/3,IF(Settings!$D$7=2,(F222+E223)/2,E223)))</f>
        <v>0.15229390400000001</v>
      </c>
    </row>
    <row r="224" spans="1:6" x14ac:dyDescent="0.25">
      <c r="A224">
        <v>222</v>
      </c>
      <c r="B224">
        <f>'Raw Data'!A222</f>
        <v>0.120672298</v>
      </c>
      <c r="C224">
        <f>IF(AND(B224&gt;Settings!$D$5,B224&lt;Settings!$D$6),B224,F223)</f>
        <v>0.120672298</v>
      </c>
      <c r="D224">
        <f>IF(Settings!$D$7&gt;3,(F221+F222+F223+C224)/4, IF(Settings!$D$7=3,(F222+F223+C224)/3,IF(Settings!$D$7=2,(F223+C224)/2,C224)))</f>
        <v>0.120672298</v>
      </c>
      <c r="E224">
        <f>IF(AND(D224&gt;(Settings!$D$8*F223),D224&lt;(Settings!$D$9*F223)),C224,F223)</f>
        <v>0.120672298</v>
      </c>
      <c r="F224">
        <f>IF(Settings!$D$7&gt;3,(F221+F222+F223+E224)/4, IF(Settings!$D$7=3,(F222+F223+E224)/3,IF(Settings!$D$7=2,(F223+E224)/2,E224)))</f>
        <v>0.120672298</v>
      </c>
    </row>
    <row r="225" spans="1:6" x14ac:dyDescent="0.25">
      <c r="A225">
        <v>223</v>
      </c>
      <c r="B225">
        <f>'Raw Data'!A223</f>
        <v>0.11039539399999999</v>
      </c>
      <c r="C225">
        <f>IF(AND(B225&gt;Settings!$D$5,B225&lt;Settings!$D$6),B225,F224)</f>
        <v>0.11039539399999999</v>
      </c>
      <c r="D225">
        <f>IF(Settings!$D$7&gt;3,(F222+F223+F224+C225)/4, IF(Settings!$D$7=3,(F223+F224+C225)/3,IF(Settings!$D$7=2,(F224+C225)/2,C225)))</f>
        <v>0.11039539399999999</v>
      </c>
      <c r="E225">
        <f>IF(AND(D225&gt;(Settings!$D$8*F224),D225&lt;(Settings!$D$9*F224)),C225,F224)</f>
        <v>0.11039539399999999</v>
      </c>
      <c r="F225">
        <f>IF(Settings!$D$7&gt;3,(F222+F223+F224+E225)/4, IF(Settings!$D$7=3,(F223+F224+E225)/3,IF(Settings!$D$7=2,(F224+E225)/2,E225)))</f>
        <v>0.11039539399999999</v>
      </c>
    </row>
    <row r="226" spans="1:6" x14ac:dyDescent="0.25">
      <c r="A226">
        <v>224</v>
      </c>
      <c r="B226">
        <f>'Raw Data'!A224</f>
        <v>0.10074438099999999</v>
      </c>
      <c r="C226">
        <f>IF(AND(B226&gt;Settings!$D$5,B226&lt;Settings!$D$6),B226,F225)</f>
        <v>0.10074438099999999</v>
      </c>
      <c r="D226">
        <f>IF(Settings!$D$7&gt;3,(F223+F224+F225+C226)/4, IF(Settings!$D$7=3,(F224+F225+C226)/3,IF(Settings!$D$7=2,(F225+C226)/2,C226)))</f>
        <v>0.10074438099999999</v>
      </c>
      <c r="E226">
        <f>IF(AND(D226&gt;(Settings!$D$8*F225),D226&lt;(Settings!$D$9*F225)),C226,F225)</f>
        <v>0.10074438099999999</v>
      </c>
      <c r="F226">
        <f>IF(Settings!$D$7&gt;3,(F223+F224+F225+E226)/4, IF(Settings!$D$7=3,(F224+F225+E226)/3,IF(Settings!$D$7=2,(F225+E226)/2,E226)))</f>
        <v>0.10074438099999999</v>
      </c>
    </row>
    <row r="227" spans="1:6" x14ac:dyDescent="0.25">
      <c r="A227">
        <v>225</v>
      </c>
      <c r="B227">
        <f>'Raw Data'!A225</f>
        <v>9.9642498999999995E-2</v>
      </c>
      <c r="C227">
        <f>IF(AND(B227&gt;Settings!$D$5,B227&lt;Settings!$D$6),B227,F226)</f>
        <v>9.9642498999999995E-2</v>
      </c>
      <c r="D227">
        <f>IF(Settings!$D$7&gt;3,(F224+F225+F226+C227)/4, IF(Settings!$D$7=3,(F225+F226+C227)/3,IF(Settings!$D$7=2,(F226+C227)/2,C227)))</f>
        <v>9.9642498999999995E-2</v>
      </c>
      <c r="E227">
        <f>IF(AND(D227&gt;(Settings!$D$8*F226),D227&lt;(Settings!$D$9*F226)),C227,F226)</f>
        <v>9.9642498999999995E-2</v>
      </c>
      <c r="F227">
        <f>IF(Settings!$D$7&gt;3,(F224+F225+F226+E227)/4, IF(Settings!$D$7=3,(F225+F226+E227)/3,IF(Settings!$D$7=2,(F226+E227)/2,E227)))</f>
        <v>9.9642498999999995E-2</v>
      </c>
    </row>
    <row r="228" spans="1:6" x14ac:dyDescent="0.25">
      <c r="A228">
        <v>226</v>
      </c>
      <c r="B228">
        <f>'Raw Data'!A226</f>
        <v>9.9879834000000001E-2</v>
      </c>
      <c r="C228">
        <f>IF(AND(B228&gt;Settings!$D$5,B228&lt;Settings!$D$6),B228,F227)</f>
        <v>9.9879834000000001E-2</v>
      </c>
      <c r="D228">
        <f>IF(Settings!$D$7&gt;3,(F225+F226+F227+C228)/4, IF(Settings!$D$7=3,(F226+F227+C228)/3,IF(Settings!$D$7=2,(F227+C228)/2,C228)))</f>
        <v>9.9879834000000001E-2</v>
      </c>
      <c r="E228">
        <f>IF(AND(D228&gt;(Settings!$D$8*F227),D228&lt;(Settings!$D$9*F227)),C228,F227)</f>
        <v>9.9879834000000001E-2</v>
      </c>
      <c r="F228">
        <f>IF(Settings!$D$7&gt;3,(F225+F226+F227+E228)/4, IF(Settings!$D$7=3,(F226+F227+E228)/3,IF(Settings!$D$7=2,(F227+E228)/2,E228)))</f>
        <v>9.9879834000000001E-2</v>
      </c>
    </row>
    <row r="229" spans="1:6" x14ac:dyDescent="0.25">
      <c r="A229">
        <v>227</v>
      </c>
      <c r="B229">
        <f>'Raw Data'!A227</f>
        <v>0.116499573</v>
      </c>
      <c r="C229">
        <f>IF(AND(B229&gt;Settings!$D$5,B229&lt;Settings!$D$6),B229,F228)</f>
        <v>0.116499573</v>
      </c>
      <c r="D229">
        <f>IF(Settings!$D$7&gt;3,(F226+F227+F228+C229)/4, IF(Settings!$D$7=3,(F227+F228+C229)/3,IF(Settings!$D$7=2,(F228+C229)/2,C229)))</f>
        <v>0.116499573</v>
      </c>
      <c r="E229">
        <f>IF(AND(D229&gt;(Settings!$D$8*F228),D229&lt;(Settings!$D$9*F228)),C229,F228)</f>
        <v>0.116499573</v>
      </c>
      <c r="F229">
        <f>IF(Settings!$D$7&gt;3,(F226+F227+F228+E229)/4, IF(Settings!$D$7=3,(F227+F228+E229)/3,IF(Settings!$D$7=2,(F228+E229)/2,E229)))</f>
        <v>0.116499573</v>
      </c>
    </row>
    <row r="230" spans="1:6" x14ac:dyDescent="0.25">
      <c r="A230">
        <v>228</v>
      </c>
      <c r="B230">
        <f>'Raw Data'!A228</f>
        <v>0.140307196</v>
      </c>
      <c r="C230">
        <f>IF(AND(B230&gt;Settings!$D$5,B230&lt;Settings!$D$6),B230,F229)</f>
        <v>0.140307196</v>
      </c>
      <c r="D230">
        <f>IF(Settings!$D$7&gt;3,(F227+F228+F229+C230)/4, IF(Settings!$D$7=3,(F228+F229+C230)/3,IF(Settings!$D$7=2,(F229+C230)/2,C230)))</f>
        <v>0.140307196</v>
      </c>
      <c r="E230">
        <f>IF(AND(D230&gt;(Settings!$D$8*F229),D230&lt;(Settings!$D$9*F229)),C230,F229)</f>
        <v>0.140307196</v>
      </c>
      <c r="F230">
        <f>IF(Settings!$D$7&gt;3,(F227+F228+F229+E230)/4, IF(Settings!$D$7=3,(F228+F229+E230)/3,IF(Settings!$D$7=2,(F229+E230)/2,E230)))</f>
        <v>0.140307196</v>
      </c>
    </row>
    <row r="231" spans="1:6" x14ac:dyDescent="0.25">
      <c r="A231">
        <v>229</v>
      </c>
      <c r="B231">
        <f>'Raw Data'!A229</f>
        <v>0.166551802</v>
      </c>
      <c r="C231">
        <f>IF(AND(B231&gt;Settings!$D$5,B231&lt;Settings!$D$6),B231,F230)</f>
        <v>0.166551802</v>
      </c>
      <c r="D231">
        <f>IF(Settings!$D$7&gt;3,(F228+F229+F230+C231)/4, IF(Settings!$D$7=3,(F229+F230+C231)/3,IF(Settings!$D$7=2,(F230+C231)/2,C231)))</f>
        <v>0.166551802</v>
      </c>
      <c r="E231">
        <f>IF(AND(D231&gt;(Settings!$D$8*F230),D231&lt;(Settings!$D$9*F230)),C231,F230)</f>
        <v>0.166551802</v>
      </c>
      <c r="F231">
        <f>IF(Settings!$D$7&gt;3,(F228+F229+F230+E231)/4, IF(Settings!$D$7=3,(F229+F230+E231)/3,IF(Settings!$D$7=2,(F230+E231)/2,E231)))</f>
        <v>0.166551802</v>
      </c>
    </row>
    <row r="232" spans="1:6" x14ac:dyDescent="0.25">
      <c r="A232">
        <v>230</v>
      </c>
      <c r="B232">
        <f>'Raw Data'!A230</f>
        <v>0.186758231</v>
      </c>
      <c r="C232">
        <f>IF(AND(B232&gt;Settings!$D$5,B232&lt;Settings!$D$6),B232,F231)</f>
        <v>0.186758231</v>
      </c>
      <c r="D232">
        <f>IF(Settings!$D$7&gt;3,(F229+F230+F231+C232)/4, IF(Settings!$D$7=3,(F230+F231+C232)/3,IF(Settings!$D$7=2,(F231+C232)/2,C232)))</f>
        <v>0.186758231</v>
      </c>
      <c r="E232">
        <f>IF(AND(D232&gt;(Settings!$D$8*F231),D232&lt;(Settings!$D$9*F231)),C232,F231)</f>
        <v>0.186758231</v>
      </c>
      <c r="F232">
        <f>IF(Settings!$D$7&gt;3,(F229+F230+F231+E232)/4, IF(Settings!$D$7=3,(F230+F231+E232)/3,IF(Settings!$D$7=2,(F231+E232)/2,E232)))</f>
        <v>0.186758231</v>
      </c>
    </row>
    <row r="233" spans="1:6" x14ac:dyDescent="0.25">
      <c r="A233">
        <v>231</v>
      </c>
      <c r="B233">
        <f>'Raw Data'!A231</f>
        <v>0.21623168000000001</v>
      </c>
      <c r="C233">
        <f>IF(AND(B233&gt;Settings!$D$5,B233&lt;Settings!$D$6),B233,F232)</f>
        <v>0.21623168000000001</v>
      </c>
      <c r="D233">
        <f>IF(Settings!$D$7&gt;3,(F230+F231+F232+C233)/4, IF(Settings!$D$7=3,(F231+F232+C233)/3,IF(Settings!$D$7=2,(F232+C233)/2,C233)))</f>
        <v>0.21623168000000001</v>
      </c>
      <c r="E233">
        <f>IF(AND(D233&gt;(Settings!$D$8*F232),D233&lt;(Settings!$D$9*F232)),C233,F232)</f>
        <v>0.21623168000000001</v>
      </c>
      <c r="F233">
        <f>IF(Settings!$D$7&gt;3,(F230+F231+F232+E233)/4, IF(Settings!$D$7=3,(F231+F232+E233)/3,IF(Settings!$D$7=2,(F232+E233)/2,E233)))</f>
        <v>0.21623168000000001</v>
      </c>
    </row>
    <row r="234" spans="1:6" x14ac:dyDescent="0.25">
      <c r="A234">
        <v>232</v>
      </c>
      <c r="B234">
        <f>'Raw Data'!A232</f>
        <v>0.24429482299999999</v>
      </c>
      <c r="C234">
        <f>IF(AND(B234&gt;Settings!$D$5,B234&lt;Settings!$D$6),B234,F233)</f>
        <v>0.24429482299999999</v>
      </c>
      <c r="D234">
        <f>IF(Settings!$D$7&gt;3,(F231+F232+F233+C234)/4, IF(Settings!$D$7=3,(F232+F233+C234)/3,IF(Settings!$D$7=2,(F233+C234)/2,C234)))</f>
        <v>0.24429482299999999</v>
      </c>
      <c r="E234">
        <f>IF(AND(D234&gt;(Settings!$D$8*F233),D234&lt;(Settings!$D$9*F233)),C234,F233)</f>
        <v>0.24429482299999999</v>
      </c>
      <c r="F234">
        <f>IF(Settings!$D$7&gt;3,(F231+F232+F233+E234)/4, IF(Settings!$D$7=3,(F232+F233+E234)/3,IF(Settings!$D$7=2,(F233+E234)/2,E234)))</f>
        <v>0.24429482299999999</v>
      </c>
    </row>
    <row r="235" spans="1:6" x14ac:dyDescent="0.25">
      <c r="A235">
        <v>233</v>
      </c>
      <c r="B235">
        <f>'Raw Data'!A233</f>
        <v>0.28563253900000002</v>
      </c>
      <c r="C235">
        <f>IF(AND(B235&gt;Settings!$D$5,B235&lt;Settings!$D$6),B235,F234)</f>
        <v>0.28563253900000002</v>
      </c>
      <c r="D235">
        <f>IF(Settings!$D$7&gt;3,(F232+F233+F234+C235)/4, IF(Settings!$D$7=3,(F233+F234+C235)/3,IF(Settings!$D$7=2,(F234+C235)/2,C235)))</f>
        <v>0.28563253900000002</v>
      </c>
      <c r="E235">
        <f>IF(AND(D235&gt;(Settings!$D$8*F234),D235&lt;(Settings!$D$9*F234)),C235,F234)</f>
        <v>0.28563253900000002</v>
      </c>
      <c r="F235">
        <f>IF(Settings!$D$7&gt;3,(F232+F233+F234+E235)/4, IF(Settings!$D$7=3,(F233+F234+E235)/3,IF(Settings!$D$7=2,(F234+E235)/2,E235)))</f>
        <v>0.28563253900000002</v>
      </c>
    </row>
    <row r="236" spans="1:6" x14ac:dyDescent="0.25">
      <c r="A236">
        <v>234</v>
      </c>
      <c r="B236">
        <f>'Raw Data'!A234</f>
        <v>0.320079958</v>
      </c>
      <c r="C236">
        <f>IF(AND(B236&gt;Settings!$D$5,B236&lt;Settings!$D$6),B236,F235)</f>
        <v>0.320079958</v>
      </c>
      <c r="D236">
        <f>IF(Settings!$D$7&gt;3,(F233+F234+F235+C236)/4, IF(Settings!$D$7=3,(F234+F235+C236)/3,IF(Settings!$D$7=2,(F235+C236)/2,C236)))</f>
        <v>0.320079958</v>
      </c>
      <c r="E236">
        <f>IF(AND(D236&gt;(Settings!$D$8*F235),D236&lt;(Settings!$D$9*F235)),C236,F235)</f>
        <v>0.320079958</v>
      </c>
      <c r="F236">
        <f>IF(Settings!$D$7&gt;3,(F233+F234+F235+E236)/4, IF(Settings!$D$7=3,(F234+F235+E236)/3,IF(Settings!$D$7=2,(F235+E236)/2,E236)))</f>
        <v>0.320079958</v>
      </c>
    </row>
    <row r="237" spans="1:6" x14ac:dyDescent="0.25">
      <c r="A237">
        <v>235</v>
      </c>
      <c r="B237">
        <f>'Raw Data'!A235</f>
        <v>0.37494214599999998</v>
      </c>
      <c r="C237">
        <f>IF(AND(B237&gt;Settings!$D$5,B237&lt;Settings!$D$6),B237,F236)</f>
        <v>0.37494214599999998</v>
      </c>
      <c r="D237">
        <f>IF(Settings!$D$7&gt;3,(F234+F235+F236+C237)/4, IF(Settings!$D$7=3,(F235+F236+C237)/3,IF(Settings!$D$7=2,(F236+C237)/2,C237)))</f>
        <v>0.37494214599999998</v>
      </c>
      <c r="E237">
        <f>IF(AND(D237&gt;(Settings!$D$8*F236),D237&lt;(Settings!$D$9*F236)),C237,F236)</f>
        <v>0.37494214599999998</v>
      </c>
      <c r="F237">
        <f>IF(Settings!$D$7&gt;3,(F234+F235+F236+E237)/4, IF(Settings!$D$7=3,(F235+F236+E237)/3,IF(Settings!$D$7=2,(F236+E237)/2,E237)))</f>
        <v>0.37494214599999998</v>
      </c>
    </row>
    <row r="238" spans="1:6" x14ac:dyDescent="0.25">
      <c r="A238">
        <v>236</v>
      </c>
      <c r="B238">
        <f>'Raw Data'!A236</f>
        <v>0.44447293700000001</v>
      </c>
      <c r="C238">
        <f>IF(AND(B238&gt;Settings!$D$5,B238&lt;Settings!$D$6),B238,F237)</f>
        <v>0.37494214599999998</v>
      </c>
      <c r="D238">
        <f>IF(Settings!$D$7&gt;3,(F235+F236+F237+C238)/4, IF(Settings!$D$7=3,(F236+F237+C238)/3,IF(Settings!$D$7=2,(F237+C238)/2,C238)))</f>
        <v>0.37494214599999998</v>
      </c>
      <c r="E238">
        <f>IF(AND(D238&gt;(Settings!$D$8*F237),D238&lt;(Settings!$D$9*F237)),C238,F237)</f>
        <v>0.37494214599999998</v>
      </c>
      <c r="F238">
        <f>IF(Settings!$D$7&gt;3,(F235+F236+F237+E238)/4, IF(Settings!$D$7=3,(F236+F237+E238)/3,IF(Settings!$D$7=2,(F237+E238)/2,E238)))</f>
        <v>0.37494214599999998</v>
      </c>
    </row>
    <row r="239" spans="1:6" x14ac:dyDescent="0.25">
      <c r="A239">
        <v>237</v>
      </c>
      <c r="B239">
        <f>'Raw Data'!A237</f>
        <v>0.58512813399999997</v>
      </c>
      <c r="C239">
        <f>IF(AND(B239&gt;Settings!$D$5,B239&lt;Settings!$D$6),B239,F238)</f>
        <v>0.37494214599999998</v>
      </c>
      <c r="D239">
        <f>IF(Settings!$D$7&gt;3,(F236+F237+F238+C239)/4, IF(Settings!$D$7=3,(F237+F238+C239)/3,IF(Settings!$D$7=2,(F238+C239)/2,C239)))</f>
        <v>0.37494214599999998</v>
      </c>
      <c r="E239">
        <f>IF(AND(D239&gt;(Settings!$D$8*F238),D239&lt;(Settings!$D$9*F238)),C239,F238)</f>
        <v>0.37494214599999998</v>
      </c>
      <c r="F239">
        <f>IF(Settings!$D$7&gt;3,(F236+F237+F238+E239)/4, IF(Settings!$D$7=3,(F237+F238+E239)/3,IF(Settings!$D$7=2,(F238+E239)/2,E239)))</f>
        <v>0.37494214599999998</v>
      </c>
    </row>
    <row r="240" spans="1:6" x14ac:dyDescent="0.25">
      <c r="A240">
        <v>238</v>
      </c>
      <c r="B240">
        <f>'Raw Data'!A238</f>
        <v>0.79207362400000003</v>
      </c>
      <c r="C240">
        <f>IF(AND(B240&gt;Settings!$D$5,B240&lt;Settings!$D$6),B240,F239)</f>
        <v>0.37494214599999998</v>
      </c>
      <c r="D240">
        <f>IF(Settings!$D$7&gt;3,(F237+F238+F239+C240)/4, IF(Settings!$D$7=3,(F238+F239+C240)/3,IF(Settings!$D$7=2,(F239+C240)/2,C240)))</f>
        <v>0.37494214599999998</v>
      </c>
      <c r="E240">
        <f>IF(AND(D240&gt;(Settings!$D$8*F239),D240&lt;(Settings!$D$9*F239)),C240,F239)</f>
        <v>0.37494214599999998</v>
      </c>
      <c r="F240">
        <f>IF(Settings!$D$7&gt;3,(F237+F238+F239+E240)/4, IF(Settings!$D$7=3,(F238+F239+E240)/3,IF(Settings!$D$7=2,(F239+E240)/2,E240)))</f>
        <v>0.37494214599999998</v>
      </c>
    </row>
    <row r="241" spans="1:6" x14ac:dyDescent="0.25">
      <c r="A241">
        <v>239</v>
      </c>
      <c r="B241">
        <f>'Raw Data'!A239</f>
        <v>0</v>
      </c>
      <c r="C241">
        <f>IF(AND(B241&gt;Settings!$D$5,B241&lt;Settings!$D$6),B241,F240)</f>
        <v>0.37494214599999998</v>
      </c>
      <c r="D241">
        <f>IF(Settings!$D$7&gt;3,(F238+F239+F240+C241)/4, IF(Settings!$D$7=3,(F239+F240+C241)/3,IF(Settings!$D$7=2,(F240+C241)/2,C241)))</f>
        <v>0.37494214599999998</v>
      </c>
      <c r="E241">
        <f>IF(AND(D241&gt;(Settings!$D$8*F240),D241&lt;(Settings!$D$9*F240)),C241,F240)</f>
        <v>0.37494214599999998</v>
      </c>
      <c r="F241">
        <f>IF(Settings!$D$7&gt;3,(F238+F239+F240+E241)/4, IF(Settings!$D$7=3,(F239+F240+E241)/3,IF(Settings!$D$7=2,(F240+E241)/2,E241)))</f>
        <v>0.37494214599999998</v>
      </c>
    </row>
    <row r="242" spans="1:6" x14ac:dyDescent="0.25">
      <c r="A242">
        <v>240</v>
      </c>
      <c r="B242">
        <f>'Raw Data'!A240</f>
        <v>0</v>
      </c>
      <c r="C242">
        <f>IF(AND(B242&gt;Settings!$D$5,B242&lt;Settings!$D$6),B242,F241)</f>
        <v>0.37494214599999998</v>
      </c>
      <c r="D242">
        <f>IF(Settings!$D$7&gt;3,(F239+F240+F241+C242)/4, IF(Settings!$D$7=3,(F240+F241+C242)/3,IF(Settings!$D$7=2,(F241+C242)/2,C242)))</f>
        <v>0.37494214599999998</v>
      </c>
      <c r="E242">
        <f>IF(AND(D242&gt;(Settings!$D$8*F241),D242&lt;(Settings!$D$9*F241)),C242,F241)</f>
        <v>0.37494214599999998</v>
      </c>
      <c r="F242">
        <f>IF(Settings!$D$7&gt;3,(F239+F240+F241+E242)/4, IF(Settings!$D$7=3,(F240+F241+E242)/3,IF(Settings!$D$7=2,(F241+E242)/2,E242)))</f>
        <v>0.37494214599999998</v>
      </c>
    </row>
    <row r="243" spans="1:6" x14ac:dyDescent="0.25">
      <c r="A243">
        <v>241</v>
      </c>
      <c r="B243">
        <f>'Raw Data'!A241</f>
        <v>0</v>
      </c>
      <c r="C243">
        <f>IF(AND(B243&gt;Settings!$D$5,B243&lt;Settings!$D$6),B243,F242)</f>
        <v>0.37494214599999998</v>
      </c>
      <c r="D243">
        <f>IF(Settings!$D$7&gt;3,(F240+F241+F242+C243)/4, IF(Settings!$D$7=3,(F241+F242+C243)/3,IF(Settings!$D$7=2,(F242+C243)/2,C243)))</f>
        <v>0.37494214599999998</v>
      </c>
      <c r="E243">
        <f>IF(AND(D243&gt;(Settings!$D$8*F242),D243&lt;(Settings!$D$9*F242)),C243,F242)</f>
        <v>0.37494214599999998</v>
      </c>
      <c r="F243">
        <f>IF(Settings!$D$7&gt;3,(F240+F241+F242+E243)/4, IF(Settings!$D$7=3,(F241+F242+E243)/3,IF(Settings!$D$7=2,(F242+E243)/2,E243)))</f>
        <v>0.37494214599999998</v>
      </c>
    </row>
    <row r="244" spans="1:6" x14ac:dyDescent="0.25">
      <c r="A244">
        <v>242</v>
      </c>
      <c r="B244">
        <f>'Raw Data'!A242</f>
        <v>0</v>
      </c>
      <c r="C244">
        <f>IF(AND(B244&gt;Settings!$D$5,B244&lt;Settings!$D$6),B244,F243)</f>
        <v>0.37494214599999998</v>
      </c>
      <c r="D244">
        <f>IF(Settings!$D$7&gt;3,(F241+F242+F243+C244)/4, IF(Settings!$D$7=3,(F242+F243+C244)/3,IF(Settings!$D$7=2,(F243+C244)/2,C244)))</f>
        <v>0.37494214599999998</v>
      </c>
      <c r="E244">
        <f>IF(AND(D244&gt;(Settings!$D$8*F243),D244&lt;(Settings!$D$9*F243)),C244,F243)</f>
        <v>0.37494214599999998</v>
      </c>
      <c r="F244">
        <f>IF(Settings!$D$7&gt;3,(F241+F242+F243+E244)/4, IF(Settings!$D$7=3,(F242+F243+E244)/3,IF(Settings!$D$7=2,(F243+E244)/2,E244)))</f>
        <v>0.37494214599999998</v>
      </c>
    </row>
    <row r="245" spans="1:6" x14ac:dyDescent="0.25">
      <c r="A245">
        <v>243</v>
      </c>
      <c r="B245">
        <f>'Raw Data'!A243</f>
        <v>0</v>
      </c>
      <c r="C245">
        <f>IF(AND(B245&gt;Settings!$D$5,B245&lt;Settings!$D$6),B245,F244)</f>
        <v>0.37494214599999998</v>
      </c>
      <c r="D245">
        <f>IF(Settings!$D$7&gt;3,(F242+F243+F244+C245)/4, IF(Settings!$D$7=3,(F243+F244+C245)/3,IF(Settings!$D$7=2,(F244+C245)/2,C245)))</f>
        <v>0.37494214599999998</v>
      </c>
      <c r="E245">
        <f>IF(AND(D245&gt;(Settings!$D$8*F244),D245&lt;(Settings!$D$9*F244)),C245,F244)</f>
        <v>0.37494214599999998</v>
      </c>
      <c r="F245">
        <f>IF(Settings!$D$7&gt;3,(F242+F243+F244+E245)/4, IF(Settings!$D$7=3,(F243+F244+E245)/3,IF(Settings!$D$7=2,(F244+E245)/2,E245)))</f>
        <v>0.37494214599999998</v>
      </c>
    </row>
    <row r="246" spans="1:6" x14ac:dyDescent="0.25">
      <c r="A246">
        <v>244</v>
      </c>
      <c r="B246">
        <f>'Raw Data'!A244</f>
        <v>0</v>
      </c>
      <c r="C246">
        <f>IF(AND(B246&gt;Settings!$D$5,B246&lt;Settings!$D$6),B246,F245)</f>
        <v>0.37494214599999998</v>
      </c>
      <c r="D246">
        <f>IF(Settings!$D$7&gt;3,(F243+F244+F245+C246)/4, IF(Settings!$D$7=3,(F244+F245+C246)/3,IF(Settings!$D$7=2,(F245+C246)/2,C246)))</f>
        <v>0.37494214599999998</v>
      </c>
      <c r="E246">
        <f>IF(AND(D246&gt;(Settings!$D$8*F245),D246&lt;(Settings!$D$9*F245)),C246,F245)</f>
        <v>0.37494214599999998</v>
      </c>
      <c r="F246">
        <f>IF(Settings!$D$7&gt;3,(F243+F244+F245+E246)/4, IF(Settings!$D$7=3,(F244+F245+E246)/3,IF(Settings!$D$7=2,(F245+E246)/2,E246)))</f>
        <v>0.37494214599999998</v>
      </c>
    </row>
    <row r="247" spans="1:6" x14ac:dyDescent="0.25">
      <c r="A247">
        <v>245</v>
      </c>
      <c r="B247">
        <f>'Raw Data'!A245</f>
        <v>0</v>
      </c>
      <c r="C247">
        <f>IF(AND(B247&gt;Settings!$D$5,B247&lt;Settings!$D$6),B247,F246)</f>
        <v>0.37494214599999998</v>
      </c>
      <c r="D247">
        <f>IF(Settings!$D$7&gt;3,(F244+F245+F246+C247)/4, IF(Settings!$D$7=3,(F245+F246+C247)/3,IF(Settings!$D$7=2,(F246+C247)/2,C247)))</f>
        <v>0.37494214599999998</v>
      </c>
      <c r="E247">
        <f>IF(AND(D247&gt;(Settings!$D$8*F246),D247&lt;(Settings!$D$9*F246)),C247,F246)</f>
        <v>0.37494214599999998</v>
      </c>
      <c r="F247">
        <f>IF(Settings!$D$7&gt;3,(F244+F245+F246+E247)/4, IF(Settings!$D$7=3,(F245+F246+E247)/3,IF(Settings!$D$7=2,(F246+E247)/2,E247)))</f>
        <v>0.37494214599999998</v>
      </c>
    </row>
    <row r="248" spans="1:6" x14ac:dyDescent="0.25">
      <c r="A248">
        <v>246</v>
      </c>
      <c r="B248">
        <f>'Raw Data'!A246</f>
        <v>0</v>
      </c>
      <c r="C248">
        <f>IF(AND(B248&gt;Settings!$D$5,B248&lt;Settings!$D$6),B248,F247)</f>
        <v>0.37494214599999998</v>
      </c>
      <c r="D248">
        <f>IF(Settings!$D$7&gt;3,(F245+F246+F247+C248)/4, IF(Settings!$D$7=3,(F246+F247+C248)/3,IF(Settings!$D$7=2,(F247+C248)/2,C248)))</f>
        <v>0.37494214599999998</v>
      </c>
      <c r="E248">
        <f>IF(AND(D248&gt;(Settings!$D$8*F247),D248&lt;(Settings!$D$9*F247)),C248,F247)</f>
        <v>0.37494214599999998</v>
      </c>
      <c r="F248">
        <f>IF(Settings!$D$7&gt;3,(F245+F246+F247+E248)/4, IF(Settings!$D$7=3,(F246+F247+E248)/3,IF(Settings!$D$7=2,(F247+E248)/2,E248)))</f>
        <v>0.37494214599999998</v>
      </c>
    </row>
    <row r="249" spans="1:6" x14ac:dyDescent="0.25">
      <c r="A249">
        <v>247</v>
      </c>
      <c r="B249">
        <f>'Raw Data'!A247</f>
        <v>0</v>
      </c>
      <c r="C249">
        <f>IF(AND(B249&gt;Settings!$D$5,B249&lt;Settings!$D$6),B249,F248)</f>
        <v>0.37494214599999998</v>
      </c>
      <c r="D249">
        <f>IF(Settings!$D$7&gt;3,(F246+F247+F248+C249)/4, IF(Settings!$D$7=3,(F247+F248+C249)/3,IF(Settings!$D$7=2,(F248+C249)/2,C249)))</f>
        <v>0.37494214599999998</v>
      </c>
      <c r="E249">
        <f>IF(AND(D249&gt;(Settings!$D$8*F248),D249&lt;(Settings!$D$9*F248)),C249,F248)</f>
        <v>0.37494214599999998</v>
      </c>
      <c r="F249">
        <f>IF(Settings!$D$7&gt;3,(F246+F247+F248+E249)/4, IF(Settings!$D$7=3,(F247+F248+E249)/3,IF(Settings!$D$7=2,(F248+E249)/2,E249)))</f>
        <v>0.37494214599999998</v>
      </c>
    </row>
    <row r="250" spans="1:6" x14ac:dyDescent="0.25">
      <c r="A250">
        <v>248</v>
      </c>
      <c r="B250">
        <f>'Raw Data'!A248</f>
        <v>0</v>
      </c>
      <c r="C250">
        <f>IF(AND(B250&gt;Settings!$D$5,B250&lt;Settings!$D$6),B250,F249)</f>
        <v>0.37494214599999998</v>
      </c>
      <c r="D250">
        <f>IF(Settings!$D$7&gt;3,(F247+F248+F249+C250)/4, IF(Settings!$D$7=3,(F248+F249+C250)/3,IF(Settings!$D$7=2,(F249+C250)/2,C250)))</f>
        <v>0.37494214599999998</v>
      </c>
      <c r="E250">
        <f>IF(AND(D250&gt;(Settings!$D$8*F249),D250&lt;(Settings!$D$9*F249)),C250,F249)</f>
        <v>0.37494214599999998</v>
      </c>
      <c r="F250">
        <f>IF(Settings!$D$7&gt;3,(F247+F248+F249+E250)/4, IF(Settings!$D$7=3,(F248+F249+E250)/3,IF(Settings!$D$7=2,(F249+E250)/2,E250)))</f>
        <v>0.37494214599999998</v>
      </c>
    </row>
    <row r="251" spans="1:6" x14ac:dyDescent="0.25">
      <c r="A251">
        <v>249</v>
      </c>
      <c r="B251">
        <f>'Raw Data'!A249</f>
        <v>0</v>
      </c>
      <c r="C251">
        <f>IF(AND(B251&gt;Settings!$D$5,B251&lt;Settings!$D$6),B251,F250)</f>
        <v>0.37494214599999998</v>
      </c>
      <c r="D251">
        <f>IF(Settings!$D$7&gt;3,(F248+F249+F250+C251)/4, IF(Settings!$D$7=3,(F249+F250+C251)/3,IF(Settings!$D$7=2,(F250+C251)/2,C251)))</f>
        <v>0.37494214599999998</v>
      </c>
      <c r="E251">
        <f>IF(AND(D251&gt;(Settings!$D$8*F250),D251&lt;(Settings!$D$9*F250)),C251,F250)</f>
        <v>0.37494214599999998</v>
      </c>
      <c r="F251">
        <f>IF(Settings!$D$7&gt;3,(F248+F249+F250+E251)/4, IF(Settings!$D$7=3,(F249+F250+E251)/3,IF(Settings!$D$7=2,(F250+E251)/2,E251)))</f>
        <v>0.37494214599999998</v>
      </c>
    </row>
    <row r="252" spans="1:6" x14ac:dyDescent="0.25">
      <c r="A252">
        <v>250</v>
      </c>
      <c r="B252">
        <f>'Raw Data'!A250</f>
        <v>0</v>
      </c>
      <c r="C252">
        <f>IF(AND(B252&gt;Settings!$D$5,B252&lt;Settings!$D$6),B252,F251)</f>
        <v>0.37494214599999998</v>
      </c>
      <c r="D252">
        <f>IF(Settings!$D$7&gt;3,(F249+F250+F251+C252)/4, IF(Settings!$D$7=3,(F250+F251+C252)/3,IF(Settings!$D$7=2,(F251+C252)/2,C252)))</f>
        <v>0.37494214599999998</v>
      </c>
      <c r="E252">
        <f>IF(AND(D252&gt;(Settings!$D$8*F251),D252&lt;(Settings!$D$9*F251)),C252,F251)</f>
        <v>0.37494214599999998</v>
      </c>
      <c r="F252">
        <f>IF(Settings!$D$7&gt;3,(F249+F250+F251+E252)/4, IF(Settings!$D$7=3,(F250+F251+E252)/3,IF(Settings!$D$7=2,(F251+E252)/2,E252)))</f>
        <v>0.37494214599999998</v>
      </c>
    </row>
    <row r="253" spans="1:6" x14ac:dyDescent="0.25">
      <c r="A253">
        <v>251</v>
      </c>
      <c r="B253">
        <f>'Raw Data'!A251</f>
        <v>0</v>
      </c>
      <c r="C253">
        <f>IF(AND(B253&gt;Settings!$D$5,B253&lt;Settings!$D$6),B253,F252)</f>
        <v>0.37494214599999998</v>
      </c>
      <c r="D253">
        <f>IF(Settings!$D$7&gt;3,(F250+F251+F252+C253)/4, IF(Settings!$D$7=3,(F251+F252+C253)/3,IF(Settings!$D$7=2,(F252+C253)/2,C253)))</f>
        <v>0.37494214599999998</v>
      </c>
      <c r="E253">
        <f>IF(AND(D253&gt;(Settings!$D$8*F252),D253&lt;(Settings!$D$9*F252)),C253,F252)</f>
        <v>0.37494214599999998</v>
      </c>
      <c r="F253">
        <f>IF(Settings!$D$7&gt;3,(F250+F251+F252+E253)/4, IF(Settings!$D$7=3,(F251+F252+E253)/3,IF(Settings!$D$7=2,(F252+E253)/2,E253)))</f>
        <v>0.37494214599999998</v>
      </c>
    </row>
    <row r="254" spans="1:6" x14ac:dyDescent="0.25">
      <c r="A254">
        <v>252</v>
      </c>
      <c r="B254">
        <f>'Raw Data'!A252</f>
        <v>0</v>
      </c>
      <c r="C254">
        <f>IF(AND(B254&gt;Settings!$D$5,B254&lt;Settings!$D$6),B254,F253)</f>
        <v>0.37494214599999998</v>
      </c>
      <c r="D254">
        <f>IF(Settings!$D$7&gt;3,(F251+F252+F253+C254)/4, IF(Settings!$D$7=3,(F252+F253+C254)/3,IF(Settings!$D$7=2,(F253+C254)/2,C254)))</f>
        <v>0.37494214599999998</v>
      </c>
      <c r="E254">
        <f>IF(AND(D254&gt;(Settings!$D$8*F253),D254&lt;(Settings!$D$9*F253)),C254,F253)</f>
        <v>0.37494214599999998</v>
      </c>
      <c r="F254">
        <f>IF(Settings!$D$7&gt;3,(F251+F252+F253+E254)/4, IF(Settings!$D$7=3,(F252+F253+E254)/3,IF(Settings!$D$7=2,(F253+E254)/2,E254)))</f>
        <v>0.37494214599999998</v>
      </c>
    </row>
    <row r="255" spans="1:6" x14ac:dyDescent="0.25">
      <c r="A255">
        <v>253</v>
      </c>
      <c r="B255">
        <f>'Raw Data'!A253</f>
        <v>0</v>
      </c>
      <c r="C255">
        <f>IF(AND(B255&gt;Settings!$D$5,B255&lt;Settings!$D$6),B255,F254)</f>
        <v>0.37494214599999998</v>
      </c>
      <c r="D255">
        <f>IF(Settings!$D$7&gt;3,(F252+F253+F254+C255)/4, IF(Settings!$D$7=3,(F253+F254+C255)/3,IF(Settings!$D$7=2,(F254+C255)/2,C255)))</f>
        <v>0.37494214599999998</v>
      </c>
      <c r="E255">
        <f>IF(AND(D255&gt;(Settings!$D$8*F254),D255&lt;(Settings!$D$9*F254)),C255,F254)</f>
        <v>0.37494214599999998</v>
      </c>
      <c r="F255">
        <f>IF(Settings!$D$7&gt;3,(F252+F253+F254+E255)/4, IF(Settings!$D$7=3,(F253+F254+E255)/3,IF(Settings!$D$7=2,(F254+E255)/2,E255)))</f>
        <v>0.37494214599999998</v>
      </c>
    </row>
    <row r="256" spans="1:6" x14ac:dyDescent="0.25">
      <c r="A256">
        <v>254</v>
      </c>
      <c r="B256">
        <f>'Raw Data'!A254</f>
        <v>0</v>
      </c>
      <c r="C256">
        <f>IF(AND(B256&gt;Settings!$D$5,B256&lt;Settings!$D$6),B256,F255)</f>
        <v>0.37494214599999998</v>
      </c>
      <c r="D256">
        <f>IF(Settings!$D$7&gt;3,(F253+F254+F255+C256)/4, IF(Settings!$D$7=3,(F254+F255+C256)/3,IF(Settings!$D$7=2,(F255+C256)/2,C256)))</f>
        <v>0.37494214599999998</v>
      </c>
      <c r="E256">
        <f>IF(AND(D256&gt;(Settings!$D$8*F255),D256&lt;(Settings!$D$9*F255)),C256,F255)</f>
        <v>0.37494214599999998</v>
      </c>
      <c r="F256">
        <f>IF(Settings!$D$7&gt;3,(F253+F254+F255+E256)/4, IF(Settings!$D$7=3,(F254+F255+E256)/3,IF(Settings!$D$7=2,(F255+E256)/2,E256)))</f>
        <v>0.37494214599999998</v>
      </c>
    </row>
    <row r="257" spans="1:6" x14ac:dyDescent="0.25">
      <c r="A257">
        <v>255</v>
      </c>
      <c r="B257">
        <f>'Raw Data'!A255</f>
        <v>0</v>
      </c>
      <c r="C257">
        <f>IF(AND(B257&gt;Settings!$D$5,B257&lt;Settings!$D$6),B257,F256)</f>
        <v>0.37494214599999998</v>
      </c>
      <c r="D257">
        <f>IF(Settings!$D$7&gt;3,(F254+F255+F256+C257)/4, IF(Settings!$D$7=3,(F255+F256+C257)/3,IF(Settings!$D$7=2,(F256+C257)/2,C257)))</f>
        <v>0.37494214599999998</v>
      </c>
      <c r="E257">
        <f>IF(AND(D257&gt;(Settings!$D$8*F256),D257&lt;(Settings!$D$9*F256)),C257,F256)</f>
        <v>0.37494214599999998</v>
      </c>
      <c r="F257">
        <f>IF(Settings!$D$7&gt;3,(F254+F255+F256+E257)/4, IF(Settings!$D$7=3,(F255+F256+E257)/3,IF(Settings!$D$7=2,(F256+E257)/2,E257)))</f>
        <v>0.37494214599999998</v>
      </c>
    </row>
    <row r="258" spans="1:6" x14ac:dyDescent="0.25">
      <c r="A258">
        <v>256</v>
      </c>
      <c r="B258">
        <f>'Raw Data'!A256</f>
        <v>0</v>
      </c>
      <c r="C258">
        <f>IF(AND(B258&gt;Settings!$D$5,B258&lt;Settings!$D$6),B258,F257)</f>
        <v>0.37494214599999998</v>
      </c>
      <c r="D258">
        <f>IF(Settings!$D$7&gt;3,(F255+F256+F257+C258)/4, IF(Settings!$D$7=3,(F256+F257+C258)/3,IF(Settings!$D$7=2,(F257+C258)/2,C258)))</f>
        <v>0.37494214599999998</v>
      </c>
      <c r="E258">
        <f>IF(AND(D258&gt;(Settings!$D$8*F257),D258&lt;(Settings!$D$9*F257)),C258,F257)</f>
        <v>0.37494214599999998</v>
      </c>
      <c r="F258">
        <f>IF(Settings!$D$7&gt;3,(F255+F256+F257+E258)/4, IF(Settings!$D$7=3,(F256+F257+E258)/3,IF(Settings!$D$7=2,(F257+E258)/2,E258)))</f>
        <v>0.37494214599999998</v>
      </c>
    </row>
    <row r="259" spans="1:6" x14ac:dyDescent="0.25">
      <c r="A259">
        <v>257</v>
      </c>
      <c r="B259">
        <f>'Raw Data'!A257</f>
        <v>0</v>
      </c>
      <c r="C259">
        <f>IF(AND(B259&gt;Settings!$D$5,B259&lt;Settings!$D$6),B259,F258)</f>
        <v>0.37494214599999998</v>
      </c>
      <c r="D259">
        <f>IF(Settings!$D$7&gt;3,(F256+F257+F258+C259)/4, IF(Settings!$D$7=3,(F257+F258+C259)/3,IF(Settings!$D$7=2,(F258+C259)/2,C259)))</f>
        <v>0.37494214599999998</v>
      </c>
      <c r="E259">
        <f>IF(AND(D259&gt;(Settings!$D$8*F258),D259&lt;(Settings!$D$9*F258)),C259,F258)</f>
        <v>0.37494214599999998</v>
      </c>
      <c r="F259">
        <f>IF(Settings!$D$7&gt;3,(F256+F257+F258+E259)/4, IF(Settings!$D$7=3,(F257+F258+E259)/3,IF(Settings!$D$7=2,(F258+E259)/2,E259)))</f>
        <v>0.37494214599999998</v>
      </c>
    </row>
    <row r="260" spans="1:6" x14ac:dyDescent="0.25">
      <c r="A260">
        <v>258</v>
      </c>
      <c r="B260">
        <f>'Raw Data'!A258</f>
        <v>0</v>
      </c>
      <c r="C260">
        <f>IF(AND(B260&gt;Settings!$D$5,B260&lt;Settings!$D$6),B260,F259)</f>
        <v>0.37494214599999998</v>
      </c>
      <c r="D260">
        <f>IF(Settings!$D$7&gt;3,(F257+F258+F259+C260)/4, IF(Settings!$D$7=3,(F258+F259+C260)/3,IF(Settings!$D$7=2,(F259+C260)/2,C260)))</f>
        <v>0.37494214599999998</v>
      </c>
      <c r="E260">
        <f>IF(AND(D260&gt;(Settings!$D$8*F259),D260&lt;(Settings!$D$9*F259)),C260,F259)</f>
        <v>0.37494214599999998</v>
      </c>
      <c r="F260">
        <f>IF(Settings!$D$7&gt;3,(F257+F258+F259+E260)/4, IF(Settings!$D$7=3,(F258+F259+E260)/3,IF(Settings!$D$7=2,(F259+E260)/2,E260)))</f>
        <v>0.37494214599999998</v>
      </c>
    </row>
    <row r="261" spans="1:6" x14ac:dyDescent="0.25">
      <c r="A261">
        <v>259</v>
      </c>
      <c r="B261">
        <f>'Raw Data'!A259</f>
        <v>0</v>
      </c>
      <c r="C261">
        <f>IF(AND(B261&gt;Settings!$D$5,B261&lt;Settings!$D$6),B261,F260)</f>
        <v>0.37494214599999998</v>
      </c>
      <c r="D261">
        <f>IF(Settings!$D$7&gt;3,(F258+F259+F260+C261)/4, IF(Settings!$D$7=3,(F259+F260+C261)/3,IF(Settings!$D$7=2,(F260+C261)/2,C261)))</f>
        <v>0.37494214599999998</v>
      </c>
      <c r="E261">
        <f>IF(AND(D261&gt;(Settings!$D$8*F260),D261&lt;(Settings!$D$9*F260)),C261,F260)</f>
        <v>0.37494214599999998</v>
      </c>
      <c r="F261">
        <f>IF(Settings!$D$7&gt;3,(F258+F259+F260+E261)/4, IF(Settings!$D$7=3,(F259+F260+E261)/3,IF(Settings!$D$7=2,(F260+E261)/2,E261)))</f>
        <v>0.37494214599999998</v>
      </c>
    </row>
    <row r="262" spans="1:6" x14ac:dyDescent="0.25">
      <c r="A262">
        <v>260</v>
      </c>
      <c r="B262">
        <f>'Raw Data'!A260</f>
        <v>0</v>
      </c>
      <c r="C262">
        <f>IF(AND(B262&gt;Settings!$D$5,B262&lt;Settings!$D$6),B262,F261)</f>
        <v>0.37494214599999998</v>
      </c>
      <c r="D262">
        <f>IF(Settings!$D$7&gt;3,(F259+F260+F261+C262)/4, IF(Settings!$D$7=3,(F260+F261+C262)/3,IF(Settings!$D$7=2,(F261+C262)/2,C262)))</f>
        <v>0.37494214599999998</v>
      </c>
      <c r="E262">
        <f>IF(AND(D262&gt;(Settings!$D$8*F261),D262&lt;(Settings!$D$9*F261)),C262,F261)</f>
        <v>0.37494214599999998</v>
      </c>
      <c r="F262">
        <f>IF(Settings!$D$7&gt;3,(F259+F260+F261+E262)/4, IF(Settings!$D$7=3,(F260+F261+E262)/3,IF(Settings!$D$7=2,(F261+E262)/2,E262)))</f>
        <v>0.37494214599999998</v>
      </c>
    </row>
    <row r="263" spans="1:6" x14ac:dyDescent="0.25">
      <c r="A263">
        <v>261</v>
      </c>
      <c r="B263">
        <f>'Raw Data'!A261</f>
        <v>0</v>
      </c>
      <c r="C263">
        <f>IF(AND(B263&gt;Settings!$D$5,B263&lt;Settings!$D$6),B263,F262)</f>
        <v>0.37494214599999998</v>
      </c>
      <c r="D263">
        <f>IF(Settings!$D$7&gt;3,(F260+F261+F262+C263)/4, IF(Settings!$D$7=3,(F261+F262+C263)/3,IF(Settings!$D$7=2,(F262+C263)/2,C263)))</f>
        <v>0.37494214599999998</v>
      </c>
      <c r="E263">
        <f>IF(AND(D263&gt;(Settings!$D$8*F262),D263&lt;(Settings!$D$9*F262)),C263,F262)</f>
        <v>0.37494214599999998</v>
      </c>
      <c r="F263">
        <f>IF(Settings!$D$7&gt;3,(F260+F261+F262+E263)/4, IF(Settings!$D$7=3,(F261+F262+E263)/3,IF(Settings!$D$7=2,(F262+E263)/2,E263)))</f>
        <v>0.37494214599999998</v>
      </c>
    </row>
    <row r="264" spans="1:6" x14ac:dyDescent="0.25">
      <c r="A264">
        <v>262</v>
      </c>
      <c r="B264">
        <f>'Raw Data'!A262</f>
        <v>0</v>
      </c>
      <c r="C264">
        <f>IF(AND(B264&gt;Settings!$D$5,B264&lt;Settings!$D$6),B264,F263)</f>
        <v>0.37494214599999998</v>
      </c>
      <c r="D264">
        <f>IF(Settings!$D$7&gt;3,(F261+F262+F263+C264)/4, IF(Settings!$D$7=3,(F262+F263+C264)/3,IF(Settings!$D$7=2,(F263+C264)/2,C264)))</f>
        <v>0.37494214599999998</v>
      </c>
      <c r="E264">
        <f>IF(AND(D264&gt;(Settings!$D$8*F263),D264&lt;(Settings!$D$9*F263)),C264,F263)</f>
        <v>0.37494214599999998</v>
      </c>
      <c r="F264">
        <f>IF(Settings!$D$7&gt;3,(F261+F262+F263+E264)/4, IF(Settings!$D$7=3,(F262+F263+E264)/3,IF(Settings!$D$7=2,(F263+E264)/2,E264)))</f>
        <v>0.37494214599999998</v>
      </c>
    </row>
    <row r="265" spans="1:6" x14ac:dyDescent="0.25">
      <c r="A265">
        <v>263</v>
      </c>
      <c r="B265">
        <f>'Raw Data'!A263</f>
        <v>0</v>
      </c>
      <c r="C265">
        <f>IF(AND(B265&gt;Settings!$D$5,B265&lt;Settings!$D$6),B265,F264)</f>
        <v>0.37494214599999998</v>
      </c>
      <c r="D265">
        <f>IF(Settings!$D$7&gt;3,(F262+F263+F264+C265)/4, IF(Settings!$D$7=3,(F263+F264+C265)/3,IF(Settings!$D$7=2,(F264+C265)/2,C265)))</f>
        <v>0.37494214599999998</v>
      </c>
      <c r="E265">
        <f>IF(AND(D265&gt;(Settings!$D$8*F264),D265&lt;(Settings!$D$9*F264)),C265,F264)</f>
        <v>0.37494214599999998</v>
      </c>
      <c r="F265">
        <f>IF(Settings!$D$7&gt;3,(F262+F263+F264+E265)/4, IF(Settings!$D$7=3,(F263+F264+E265)/3,IF(Settings!$D$7=2,(F264+E265)/2,E265)))</f>
        <v>0.37494214599999998</v>
      </c>
    </row>
    <row r="266" spans="1:6" x14ac:dyDescent="0.25">
      <c r="A266">
        <v>264</v>
      </c>
      <c r="B266">
        <f>'Raw Data'!A264</f>
        <v>0</v>
      </c>
      <c r="C266">
        <f>IF(AND(B266&gt;Settings!$D$5,B266&lt;Settings!$D$6),B266,F265)</f>
        <v>0.37494214599999998</v>
      </c>
      <c r="D266">
        <f>IF(Settings!$D$7&gt;3,(F263+F264+F265+C266)/4, IF(Settings!$D$7=3,(F264+F265+C266)/3,IF(Settings!$D$7=2,(F265+C266)/2,C266)))</f>
        <v>0.37494214599999998</v>
      </c>
      <c r="E266">
        <f>IF(AND(D266&gt;(Settings!$D$8*F265),D266&lt;(Settings!$D$9*F265)),C266,F265)</f>
        <v>0.37494214599999998</v>
      </c>
      <c r="F266">
        <f>IF(Settings!$D$7&gt;3,(F263+F264+F265+E266)/4, IF(Settings!$D$7=3,(F264+F265+E266)/3,IF(Settings!$D$7=2,(F265+E266)/2,E266)))</f>
        <v>0.37494214599999998</v>
      </c>
    </row>
    <row r="267" spans="1:6" x14ac:dyDescent="0.25">
      <c r="A267">
        <v>265</v>
      </c>
      <c r="B267">
        <f>'Raw Data'!A265</f>
        <v>0</v>
      </c>
      <c r="C267">
        <f>IF(AND(B267&gt;Settings!$D$5,B267&lt;Settings!$D$6),B267,F266)</f>
        <v>0.37494214599999998</v>
      </c>
      <c r="D267">
        <f>IF(Settings!$D$7&gt;3,(F264+F265+F266+C267)/4, IF(Settings!$D$7=3,(F265+F266+C267)/3,IF(Settings!$D$7=2,(F266+C267)/2,C267)))</f>
        <v>0.37494214599999998</v>
      </c>
      <c r="E267">
        <f>IF(AND(D267&gt;(Settings!$D$8*F266),D267&lt;(Settings!$D$9*F266)),C267,F266)</f>
        <v>0.37494214599999998</v>
      </c>
      <c r="F267">
        <f>IF(Settings!$D$7&gt;3,(F264+F265+F266+E267)/4, IF(Settings!$D$7=3,(F265+F266+E267)/3,IF(Settings!$D$7=2,(F266+E267)/2,E267)))</f>
        <v>0.37494214599999998</v>
      </c>
    </row>
    <row r="268" spans="1:6" x14ac:dyDescent="0.25">
      <c r="A268">
        <v>266</v>
      </c>
      <c r="B268">
        <f>'Raw Data'!A266</f>
        <v>0</v>
      </c>
      <c r="C268">
        <f>IF(AND(B268&gt;Settings!$D$5,B268&lt;Settings!$D$6),B268,F267)</f>
        <v>0.37494214599999998</v>
      </c>
      <c r="D268">
        <f>IF(Settings!$D$7&gt;3,(F265+F266+F267+C268)/4, IF(Settings!$D$7=3,(F266+F267+C268)/3,IF(Settings!$D$7=2,(F267+C268)/2,C268)))</f>
        <v>0.37494214599999998</v>
      </c>
      <c r="E268">
        <f>IF(AND(D268&gt;(Settings!$D$8*F267),D268&lt;(Settings!$D$9*F267)),C268,F267)</f>
        <v>0.37494214599999998</v>
      </c>
      <c r="F268">
        <f>IF(Settings!$D$7&gt;3,(F265+F266+F267+E268)/4, IF(Settings!$D$7=3,(F266+F267+E268)/3,IF(Settings!$D$7=2,(F267+E268)/2,E268)))</f>
        <v>0.37494214599999998</v>
      </c>
    </row>
    <row r="269" spans="1:6" x14ac:dyDescent="0.25">
      <c r="A269">
        <v>267</v>
      </c>
      <c r="B269">
        <f>'Raw Data'!A267</f>
        <v>0</v>
      </c>
      <c r="C269">
        <f>IF(AND(B269&gt;Settings!$D$5,B269&lt;Settings!$D$6),B269,F268)</f>
        <v>0.37494214599999998</v>
      </c>
      <c r="D269">
        <f>IF(Settings!$D$7&gt;3,(F266+F267+F268+C269)/4, IF(Settings!$D$7=3,(F267+F268+C269)/3,IF(Settings!$D$7=2,(F268+C269)/2,C269)))</f>
        <v>0.37494214599999998</v>
      </c>
      <c r="E269">
        <f>IF(AND(D269&gt;(Settings!$D$8*F268),D269&lt;(Settings!$D$9*F268)),C269,F268)</f>
        <v>0.37494214599999998</v>
      </c>
      <c r="F269">
        <f>IF(Settings!$D$7&gt;3,(F266+F267+F268+E269)/4, IF(Settings!$D$7=3,(F267+F268+E269)/3,IF(Settings!$D$7=2,(F268+E269)/2,E269)))</f>
        <v>0.37494214599999998</v>
      </c>
    </row>
    <row r="270" spans="1:6" x14ac:dyDescent="0.25">
      <c r="A270">
        <v>268</v>
      </c>
      <c r="B270">
        <f>'Raw Data'!A268</f>
        <v>0</v>
      </c>
      <c r="C270">
        <f>IF(AND(B270&gt;Settings!$D$5,B270&lt;Settings!$D$6),B270,F269)</f>
        <v>0.37494214599999998</v>
      </c>
      <c r="D270">
        <f>IF(Settings!$D$7&gt;3,(F267+F268+F269+C270)/4, IF(Settings!$D$7=3,(F268+F269+C270)/3,IF(Settings!$D$7=2,(F269+C270)/2,C270)))</f>
        <v>0.37494214599999998</v>
      </c>
      <c r="E270">
        <f>IF(AND(D270&gt;(Settings!$D$8*F269),D270&lt;(Settings!$D$9*F269)),C270,F269)</f>
        <v>0.37494214599999998</v>
      </c>
      <c r="F270">
        <f>IF(Settings!$D$7&gt;3,(F267+F268+F269+E270)/4, IF(Settings!$D$7=3,(F268+F269+E270)/3,IF(Settings!$D$7=2,(F269+E270)/2,E270)))</f>
        <v>0.37494214599999998</v>
      </c>
    </row>
    <row r="271" spans="1:6" x14ac:dyDescent="0.25">
      <c r="A271">
        <v>269</v>
      </c>
      <c r="B271">
        <f>'Raw Data'!A269</f>
        <v>0</v>
      </c>
      <c r="C271">
        <f>IF(AND(B271&gt;Settings!$D$5,B271&lt;Settings!$D$6),B271,F270)</f>
        <v>0.37494214599999998</v>
      </c>
      <c r="D271">
        <f>IF(Settings!$D$7&gt;3,(F268+F269+F270+C271)/4, IF(Settings!$D$7=3,(F269+F270+C271)/3,IF(Settings!$D$7=2,(F270+C271)/2,C271)))</f>
        <v>0.37494214599999998</v>
      </c>
      <c r="E271">
        <f>IF(AND(D271&gt;(Settings!$D$8*F270),D271&lt;(Settings!$D$9*F270)),C271,F270)</f>
        <v>0.37494214599999998</v>
      </c>
      <c r="F271">
        <f>IF(Settings!$D$7&gt;3,(F268+F269+F270+E271)/4, IF(Settings!$D$7=3,(F269+F270+E271)/3,IF(Settings!$D$7=2,(F270+E271)/2,E271)))</f>
        <v>0.37494214599999998</v>
      </c>
    </row>
    <row r="272" spans="1:6" x14ac:dyDescent="0.25">
      <c r="A272">
        <v>270</v>
      </c>
      <c r="B272">
        <f>'Raw Data'!A270</f>
        <v>0</v>
      </c>
      <c r="C272">
        <f>IF(AND(B272&gt;Settings!$D$5,B272&lt;Settings!$D$6),B272,F271)</f>
        <v>0.37494214599999998</v>
      </c>
      <c r="D272">
        <f>IF(Settings!$D$7&gt;3,(F269+F270+F271+C272)/4, IF(Settings!$D$7=3,(F270+F271+C272)/3,IF(Settings!$D$7=2,(F271+C272)/2,C272)))</f>
        <v>0.37494214599999998</v>
      </c>
      <c r="E272">
        <f>IF(AND(D272&gt;(Settings!$D$8*F271),D272&lt;(Settings!$D$9*F271)),C272,F271)</f>
        <v>0.37494214599999998</v>
      </c>
      <c r="F272">
        <f>IF(Settings!$D$7&gt;3,(F269+F270+F271+E272)/4, IF(Settings!$D$7=3,(F270+F271+E272)/3,IF(Settings!$D$7=2,(F271+E272)/2,E272)))</f>
        <v>0.37494214599999998</v>
      </c>
    </row>
    <row r="273" spans="1:6" x14ac:dyDescent="0.25">
      <c r="A273">
        <v>271</v>
      </c>
      <c r="B273">
        <f>'Raw Data'!A271</f>
        <v>0</v>
      </c>
      <c r="C273">
        <f>IF(AND(B273&gt;Settings!$D$5,B273&lt;Settings!$D$6),B273,F272)</f>
        <v>0.37494214599999998</v>
      </c>
      <c r="D273">
        <f>IF(Settings!$D$7&gt;3,(F270+F271+F272+C273)/4, IF(Settings!$D$7=3,(F271+F272+C273)/3,IF(Settings!$D$7=2,(F272+C273)/2,C273)))</f>
        <v>0.37494214599999998</v>
      </c>
      <c r="E273">
        <f>IF(AND(D273&gt;(Settings!$D$8*F272),D273&lt;(Settings!$D$9*F272)),C273,F272)</f>
        <v>0.37494214599999998</v>
      </c>
      <c r="F273">
        <f>IF(Settings!$D$7&gt;3,(F270+F271+F272+E273)/4, IF(Settings!$D$7=3,(F271+F272+E273)/3,IF(Settings!$D$7=2,(F272+E273)/2,E273)))</f>
        <v>0.37494214599999998</v>
      </c>
    </row>
    <row r="274" spans="1:6" x14ac:dyDescent="0.25">
      <c r="A274">
        <v>272</v>
      </c>
      <c r="B274">
        <f>'Raw Data'!A272</f>
        <v>0</v>
      </c>
      <c r="C274">
        <f>IF(AND(B274&gt;Settings!$D$5,B274&lt;Settings!$D$6),B274,F273)</f>
        <v>0.37494214599999998</v>
      </c>
      <c r="D274">
        <f>IF(Settings!$D$7&gt;3,(F271+F272+F273+C274)/4, IF(Settings!$D$7=3,(F272+F273+C274)/3,IF(Settings!$D$7=2,(F273+C274)/2,C274)))</f>
        <v>0.37494214599999998</v>
      </c>
      <c r="E274">
        <f>IF(AND(D274&gt;(Settings!$D$8*F273),D274&lt;(Settings!$D$9*F273)),C274,F273)</f>
        <v>0.37494214599999998</v>
      </c>
      <c r="F274">
        <f>IF(Settings!$D$7&gt;3,(F271+F272+F273+E274)/4, IF(Settings!$D$7=3,(F272+F273+E274)/3,IF(Settings!$D$7=2,(F273+E274)/2,E274)))</f>
        <v>0.37494214599999998</v>
      </c>
    </row>
    <row r="275" spans="1:6" x14ac:dyDescent="0.25">
      <c r="A275">
        <v>273</v>
      </c>
      <c r="B275">
        <f>'Raw Data'!A273</f>
        <v>0</v>
      </c>
      <c r="C275">
        <f>IF(AND(B275&gt;Settings!$D$5,B275&lt;Settings!$D$6),B275,F274)</f>
        <v>0.37494214599999998</v>
      </c>
      <c r="D275">
        <f>IF(Settings!$D$7&gt;3,(F272+F273+F274+C275)/4, IF(Settings!$D$7=3,(F273+F274+C275)/3,IF(Settings!$D$7=2,(F274+C275)/2,C275)))</f>
        <v>0.37494214599999998</v>
      </c>
      <c r="E275">
        <f>IF(AND(D275&gt;(Settings!$D$8*F274),D275&lt;(Settings!$D$9*F274)),C275,F274)</f>
        <v>0.37494214599999998</v>
      </c>
      <c r="F275">
        <f>IF(Settings!$D$7&gt;3,(F272+F273+F274+E275)/4, IF(Settings!$D$7=3,(F273+F274+E275)/3,IF(Settings!$D$7=2,(F274+E275)/2,E275)))</f>
        <v>0.37494214599999998</v>
      </c>
    </row>
    <row r="276" spans="1:6" x14ac:dyDescent="0.25">
      <c r="A276">
        <v>274</v>
      </c>
      <c r="B276">
        <f>'Raw Data'!A274</f>
        <v>0</v>
      </c>
      <c r="C276">
        <f>IF(AND(B276&gt;Settings!$D$5,B276&lt;Settings!$D$6),B276,F275)</f>
        <v>0.37494214599999998</v>
      </c>
      <c r="D276">
        <f>IF(Settings!$D$7&gt;3,(F273+F274+F275+C276)/4, IF(Settings!$D$7=3,(F274+F275+C276)/3,IF(Settings!$D$7=2,(F275+C276)/2,C276)))</f>
        <v>0.37494214599999998</v>
      </c>
      <c r="E276">
        <f>IF(AND(D276&gt;(Settings!$D$8*F275),D276&lt;(Settings!$D$9*F275)),C276,F275)</f>
        <v>0.37494214599999998</v>
      </c>
      <c r="F276">
        <f>IF(Settings!$D$7&gt;3,(F273+F274+F275+E276)/4, IF(Settings!$D$7=3,(F274+F275+E276)/3,IF(Settings!$D$7=2,(F275+E276)/2,E276)))</f>
        <v>0.37494214599999998</v>
      </c>
    </row>
    <row r="277" spans="1:6" x14ac:dyDescent="0.25">
      <c r="A277">
        <v>275</v>
      </c>
      <c r="B277">
        <f>'Raw Data'!A275</f>
        <v>0</v>
      </c>
      <c r="C277">
        <f>IF(AND(B277&gt;Settings!$D$5,B277&lt;Settings!$D$6),B277,F276)</f>
        <v>0.37494214599999998</v>
      </c>
      <c r="D277">
        <f>IF(Settings!$D$7&gt;3,(F274+F275+F276+C277)/4, IF(Settings!$D$7=3,(F275+F276+C277)/3,IF(Settings!$D$7=2,(F276+C277)/2,C277)))</f>
        <v>0.37494214599999998</v>
      </c>
      <c r="E277">
        <f>IF(AND(D277&gt;(Settings!$D$8*F276),D277&lt;(Settings!$D$9*F276)),C277,F276)</f>
        <v>0.37494214599999998</v>
      </c>
      <c r="F277">
        <f>IF(Settings!$D$7&gt;3,(F274+F275+F276+E277)/4, IF(Settings!$D$7=3,(F275+F276+E277)/3,IF(Settings!$D$7=2,(F276+E277)/2,E277)))</f>
        <v>0.37494214599999998</v>
      </c>
    </row>
    <row r="278" spans="1:6" x14ac:dyDescent="0.25">
      <c r="A278">
        <v>276</v>
      </c>
      <c r="B278">
        <f>'Raw Data'!A276</f>
        <v>0</v>
      </c>
      <c r="C278">
        <f>IF(AND(B278&gt;Settings!$D$5,B278&lt;Settings!$D$6),B278,F277)</f>
        <v>0.37494214599999998</v>
      </c>
      <c r="D278">
        <f>IF(Settings!$D$7&gt;3,(F275+F276+F277+C278)/4, IF(Settings!$D$7=3,(F276+F277+C278)/3,IF(Settings!$D$7=2,(F277+C278)/2,C278)))</f>
        <v>0.37494214599999998</v>
      </c>
      <c r="E278">
        <f>IF(AND(D278&gt;(Settings!$D$8*F277),D278&lt;(Settings!$D$9*F277)),C278,F277)</f>
        <v>0.37494214599999998</v>
      </c>
      <c r="F278">
        <f>IF(Settings!$D$7&gt;3,(F275+F276+F277+E278)/4, IF(Settings!$D$7=3,(F276+F277+E278)/3,IF(Settings!$D$7=2,(F277+E278)/2,E278)))</f>
        <v>0.37494214599999998</v>
      </c>
    </row>
    <row r="279" spans="1:6" x14ac:dyDescent="0.25">
      <c r="A279">
        <v>277</v>
      </c>
      <c r="B279">
        <f>'Raw Data'!A277</f>
        <v>0</v>
      </c>
      <c r="C279">
        <f>IF(AND(B279&gt;Settings!$D$5,B279&lt;Settings!$D$6),B279,F278)</f>
        <v>0.37494214599999998</v>
      </c>
      <c r="D279">
        <f>IF(Settings!$D$7&gt;3,(F276+F277+F278+C279)/4, IF(Settings!$D$7=3,(F277+F278+C279)/3,IF(Settings!$D$7=2,(F278+C279)/2,C279)))</f>
        <v>0.37494214599999998</v>
      </c>
      <c r="E279">
        <f>IF(AND(D279&gt;(Settings!$D$8*F278),D279&lt;(Settings!$D$9*F278)),C279,F278)</f>
        <v>0.37494214599999998</v>
      </c>
      <c r="F279">
        <f>IF(Settings!$D$7&gt;3,(F276+F277+F278+E279)/4, IF(Settings!$D$7=3,(F277+F278+E279)/3,IF(Settings!$D$7=2,(F278+E279)/2,E279)))</f>
        <v>0.37494214599999998</v>
      </c>
    </row>
    <row r="280" spans="1:6" x14ac:dyDescent="0.25">
      <c r="A280">
        <v>278</v>
      </c>
      <c r="B280">
        <f>'Raw Data'!A278</f>
        <v>0</v>
      </c>
      <c r="C280">
        <f>IF(AND(B280&gt;Settings!$D$5,B280&lt;Settings!$D$6),B280,F279)</f>
        <v>0.37494214599999998</v>
      </c>
      <c r="D280">
        <f>IF(Settings!$D$7&gt;3,(F277+F278+F279+C280)/4, IF(Settings!$D$7=3,(F278+F279+C280)/3,IF(Settings!$D$7=2,(F279+C280)/2,C280)))</f>
        <v>0.37494214599999998</v>
      </c>
      <c r="E280">
        <f>IF(AND(D280&gt;(Settings!$D$8*F279),D280&lt;(Settings!$D$9*F279)),C280,F279)</f>
        <v>0.37494214599999998</v>
      </c>
      <c r="F280">
        <f>IF(Settings!$D$7&gt;3,(F277+F278+F279+E280)/4, IF(Settings!$D$7=3,(F278+F279+E280)/3,IF(Settings!$D$7=2,(F279+E280)/2,E280)))</f>
        <v>0.37494214599999998</v>
      </c>
    </row>
    <row r="281" spans="1:6" x14ac:dyDescent="0.25">
      <c r="A281">
        <v>279</v>
      </c>
      <c r="B281">
        <f>'Raw Data'!A279</f>
        <v>0</v>
      </c>
      <c r="C281">
        <f>IF(AND(B281&gt;Settings!$D$5,B281&lt;Settings!$D$6),B281,F280)</f>
        <v>0.37494214599999998</v>
      </c>
      <c r="D281">
        <f>IF(Settings!$D$7&gt;3,(F278+F279+F280+C281)/4, IF(Settings!$D$7=3,(F279+F280+C281)/3,IF(Settings!$D$7=2,(F280+C281)/2,C281)))</f>
        <v>0.37494214599999998</v>
      </c>
      <c r="E281">
        <f>IF(AND(D281&gt;(Settings!$D$8*F280),D281&lt;(Settings!$D$9*F280)),C281,F280)</f>
        <v>0.37494214599999998</v>
      </c>
      <c r="F281">
        <f>IF(Settings!$D$7&gt;3,(F278+F279+F280+E281)/4, IF(Settings!$D$7=3,(F279+F280+E281)/3,IF(Settings!$D$7=2,(F280+E281)/2,E281)))</f>
        <v>0.37494214599999998</v>
      </c>
    </row>
    <row r="282" spans="1:6" x14ac:dyDescent="0.25">
      <c r="A282">
        <v>280</v>
      </c>
      <c r="B282">
        <f>'Raw Data'!A280</f>
        <v>0</v>
      </c>
      <c r="C282">
        <f>IF(AND(B282&gt;Settings!$D$5,B282&lt;Settings!$D$6),B282,F281)</f>
        <v>0.37494214599999998</v>
      </c>
      <c r="D282">
        <f>IF(Settings!$D$7&gt;3,(F279+F280+F281+C282)/4, IF(Settings!$D$7=3,(F280+F281+C282)/3,IF(Settings!$D$7=2,(F281+C282)/2,C282)))</f>
        <v>0.37494214599999998</v>
      </c>
      <c r="E282">
        <f>IF(AND(D282&gt;(Settings!$D$8*F281),D282&lt;(Settings!$D$9*F281)),C282,F281)</f>
        <v>0.37494214599999998</v>
      </c>
      <c r="F282">
        <f>IF(Settings!$D$7&gt;3,(F279+F280+F281+E282)/4, IF(Settings!$D$7=3,(F280+F281+E282)/3,IF(Settings!$D$7=2,(F281+E282)/2,E282)))</f>
        <v>0.37494214599999998</v>
      </c>
    </row>
    <row r="283" spans="1:6" x14ac:dyDescent="0.25">
      <c r="A283">
        <v>281</v>
      </c>
      <c r="B283">
        <f>'Raw Data'!A281</f>
        <v>0</v>
      </c>
      <c r="C283">
        <f>IF(AND(B283&gt;Settings!$D$5,B283&lt;Settings!$D$6),B283,F282)</f>
        <v>0.37494214599999998</v>
      </c>
      <c r="D283">
        <f>IF(Settings!$D$7&gt;3,(F280+F281+F282+C283)/4, IF(Settings!$D$7=3,(F281+F282+C283)/3,IF(Settings!$D$7=2,(F282+C283)/2,C283)))</f>
        <v>0.37494214599999998</v>
      </c>
      <c r="E283">
        <f>IF(AND(D283&gt;(Settings!$D$8*F282),D283&lt;(Settings!$D$9*F282)),C283,F282)</f>
        <v>0.37494214599999998</v>
      </c>
      <c r="F283">
        <f>IF(Settings!$D$7&gt;3,(F280+F281+F282+E283)/4, IF(Settings!$D$7=3,(F281+F282+E283)/3,IF(Settings!$D$7=2,(F282+E283)/2,E283)))</f>
        <v>0.37494214599999998</v>
      </c>
    </row>
    <row r="284" spans="1:6" x14ac:dyDescent="0.25">
      <c r="A284">
        <v>282</v>
      </c>
      <c r="B284">
        <f>'Raw Data'!A282</f>
        <v>0</v>
      </c>
      <c r="C284">
        <f>IF(AND(B284&gt;Settings!$D$5,B284&lt;Settings!$D$6),B284,F283)</f>
        <v>0.37494214599999998</v>
      </c>
      <c r="D284">
        <f>IF(Settings!$D$7&gt;3,(F281+F282+F283+C284)/4, IF(Settings!$D$7=3,(F282+F283+C284)/3,IF(Settings!$D$7=2,(F283+C284)/2,C284)))</f>
        <v>0.37494214599999998</v>
      </c>
      <c r="E284">
        <f>IF(AND(D284&gt;(Settings!$D$8*F283),D284&lt;(Settings!$D$9*F283)),C284,F283)</f>
        <v>0.37494214599999998</v>
      </c>
      <c r="F284">
        <f>IF(Settings!$D$7&gt;3,(F281+F282+F283+E284)/4, IF(Settings!$D$7=3,(F282+F283+E284)/3,IF(Settings!$D$7=2,(F283+E284)/2,E284)))</f>
        <v>0.37494214599999998</v>
      </c>
    </row>
    <row r="285" spans="1:6" x14ac:dyDescent="0.25">
      <c r="A285">
        <v>283</v>
      </c>
      <c r="B285">
        <f>'Raw Data'!A283</f>
        <v>0</v>
      </c>
      <c r="C285">
        <f>IF(AND(B285&gt;Settings!$D$5,B285&lt;Settings!$D$6),B285,F284)</f>
        <v>0.37494214599999998</v>
      </c>
      <c r="D285">
        <f>IF(Settings!$D$7&gt;3,(F282+F283+F284+C285)/4, IF(Settings!$D$7=3,(F283+F284+C285)/3,IF(Settings!$D$7=2,(F284+C285)/2,C285)))</f>
        <v>0.37494214599999998</v>
      </c>
      <c r="E285">
        <f>IF(AND(D285&gt;(Settings!$D$8*F284),D285&lt;(Settings!$D$9*F284)),C285,F284)</f>
        <v>0.37494214599999998</v>
      </c>
      <c r="F285">
        <f>IF(Settings!$D$7&gt;3,(F282+F283+F284+E285)/4, IF(Settings!$D$7=3,(F283+F284+E285)/3,IF(Settings!$D$7=2,(F284+E285)/2,E285)))</f>
        <v>0.37494214599999998</v>
      </c>
    </row>
    <row r="286" spans="1:6" x14ac:dyDescent="0.25">
      <c r="A286">
        <v>284</v>
      </c>
      <c r="B286">
        <f>'Raw Data'!A284</f>
        <v>0</v>
      </c>
      <c r="C286">
        <f>IF(AND(B286&gt;Settings!$D$5,B286&lt;Settings!$D$6),B286,F285)</f>
        <v>0.37494214599999998</v>
      </c>
      <c r="D286">
        <f>IF(Settings!$D$7&gt;3,(F283+F284+F285+C286)/4, IF(Settings!$D$7=3,(F284+F285+C286)/3,IF(Settings!$D$7=2,(F285+C286)/2,C286)))</f>
        <v>0.37494214599999998</v>
      </c>
      <c r="E286">
        <f>IF(AND(D286&gt;(Settings!$D$8*F285),D286&lt;(Settings!$D$9*F285)),C286,F285)</f>
        <v>0.37494214599999998</v>
      </c>
      <c r="F286">
        <f>IF(Settings!$D$7&gt;3,(F283+F284+F285+E286)/4, IF(Settings!$D$7=3,(F284+F285+E286)/3,IF(Settings!$D$7=2,(F285+E286)/2,E286)))</f>
        <v>0.37494214599999998</v>
      </c>
    </row>
    <row r="287" spans="1:6" x14ac:dyDescent="0.25">
      <c r="A287">
        <v>285</v>
      </c>
      <c r="B287">
        <f>'Raw Data'!A285</f>
        <v>0</v>
      </c>
      <c r="C287">
        <f>IF(AND(B287&gt;Settings!$D$5,B287&lt;Settings!$D$6),B287,F286)</f>
        <v>0.37494214599999998</v>
      </c>
      <c r="D287">
        <f>IF(Settings!$D$7&gt;3,(F284+F285+F286+C287)/4, IF(Settings!$D$7=3,(F285+F286+C287)/3,IF(Settings!$D$7=2,(F286+C287)/2,C287)))</f>
        <v>0.37494214599999998</v>
      </c>
      <c r="E287">
        <f>IF(AND(D287&gt;(Settings!$D$8*F286),D287&lt;(Settings!$D$9*F286)),C287,F286)</f>
        <v>0.37494214599999998</v>
      </c>
      <c r="F287">
        <f>IF(Settings!$D$7&gt;3,(F284+F285+F286+E287)/4, IF(Settings!$D$7=3,(F285+F286+E287)/3,IF(Settings!$D$7=2,(F286+E287)/2,E287)))</f>
        <v>0.37494214599999998</v>
      </c>
    </row>
    <row r="288" spans="1:6" x14ac:dyDescent="0.25">
      <c r="A288">
        <v>286</v>
      </c>
      <c r="B288">
        <f>'Raw Data'!A286</f>
        <v>0</v>
      </c>
      <c r="C288">
        <f>IF(AND(B288&gt;Settings!$D$5,B288&lt;Settings!$D$6),B288,F287)</f>
        <v>0.37494214599999998</v>
      </c>
      <c r="D288">
        <f>IF(Settings!$D$7&gt;3,(F285+F286+F287+C288)/4, IF(Settings!$D$7=3,(F286+F287+C288)/3,IF(Settings!$D$7=2,(F287+C288)/2,C288)))</f>
        <v>0.37494214599999998</v>
      </c>
      <c r="E288">
        <f>IF(AND(D288&gt;(Settings!$D$8*F287),D288&lt;(Settings!$D$9*F287)),C288,F287)</f>
        <v>0.37494214599999998</v>
      </c>
      <c r="F288">
        <f>IF(Settings!$D$7&gt;3,(F285+F286+F287+E288)/4, IF(Settings!$D$7=3,(F286+F287+E288)/3,IF(Settings!$D$7=2,(F287+E288)/2,E288)))</f>
        <v>0.37494214599999998</v>
      </c>
    </row>
    <row r="289" spans="1:6" x14ac:dyDescent="0.25">
      <c r="A289">
        <v>287</v>
      </c>
      <c r="B289">
        <f>'Raw Data'!A287</f>
        <v>0</v>
      </c>
      <c r="C289">
        <f>IF(AND(B289&gt;Settings!$D$5,B289&lt;Settings!$D$6),B289,F288)</f>
        <v>0.37494214599999998</v>
      </c>
      <c r="D289">
        <f>IF(Settings!$D$7&gt;3,(F286+F287+F288+C289)/4, IF(Settings!$D$7=3,(F287+F288+C289)/3,IF(Settings!$D$7=2,(F288+C289)/2,C289)))</f>
        <v>0.37494214599999998</v>
      </c>
      <c r="E289">
        <f>IF(AND(D289&gt;(Settings!$D$8*F288),D289&lt;(Settings!$D$9*F288)),C289,F288)</f>
        <v>0.37494214599999998</v>
      </c>
      <c r="F289">
        <f>IF(Settings!$D$7&gt;3,(F286+F287+F288+E289)/4, IF(Settings!$D$7=3,(F287+F288+E289)/3,IF(Settings!$D$7=2,(F288+E289)/2,E289)))</f>
        <v>0.37494214599999998</v>
      </c>
    </row>
    <row r="290" spans="1:6" x14ac:dyDescent="0.25">
      <c r="A290">
        <v>288</v>
      </c>
      <c r="B290">
        <f>'Raw Data'!A288</f>
        <v>0</v>
      </c>
      <c r="C290">
        <f>IF(AND(B290&gt;Settings!$D$5,B290&lt;Settings!$D$6),B290,F289)</f>
        <v>0.37494214599999998</v>
      </c>
      <c r="D290">
        <f>IF(Settings!$D$7&gt;3,(F287+F288+F289+C290)/4, IF(Settings!$D$7=3,(F288+F289+C290)/3,IF(Settings!$D$7=2,(F289+C290)/2,C290)))</f>
        <v>0.37494214599999998</v>
      </c>
      <c r="E290">
        <f>IF(AND(D290&gt;(Settings!$D$8*F289),D290&lt;(Settings!$D$9*F289)),C290,F289)</f>
        <v>0.37494214599999998</v>
      </c>
      <c r="F290">
        <f>IF(Settings!$D$7&gt;3,(F287+F288+F289+E290)/4, IF(Settings!$D$7=3,(F288+F289+E290)/3,IF(Settings!$D$7=2,(F289+E290)/2,E290)))</f>
        <v>0.37494214599999998</v>
      </c>
    </row>
    <row r="291" spans="1:6" x14ac:dyDescent="0.25">
      <c r="A291">
        <v>289</v>
      </c>
      <c r="B291">
        <f>'Raw Data'!A289</f>
        <v>0</v>
      </c>
      <c r="C291">
        <f>IF(AND(B291&gt;Settings!$D$5,B291&lt;Settings!$D$6),B291,F290)</f>
        <v>0.37494214599999998</v>
      </c>
      <c r="D291">
        <f>IF(Settings!$D$7&gt;3,(F288+F289+F290+C291)/4, IF(Settings!$D$7=3,(F289+F290+C291)/3,IF(Settings!$D$7=2,(F290+C291)/2,C291)))</f>
        <v>0.37494214599999998</v>
      </c>
      <c r="E291">
        <f>IF(AND(D291&gt;(Settings!$D$8*F290),D291&lt;(Settings!$D$9*F290)),C291,F290)</f>
        <v>0.37494214599999998</v>
      </c>
      <c r="F291">
        <f>IF(Settings!$D$7&gt;3,(F288+F289+F290+E291)/4, IF(Settings!$D$7=3,(F289+F290+E291)/3,IF(Settings!$D$7=2,(F290+E291)/2,E291)))</f>
        <v>0.37494214599999998</v>
      </c>
    </row>
    <row r="292" spans="1:6" x14ac:dyDescent="0.25">
      <c r="A292">
        <v>290</v>
      </c>
      <c r="B292">
        <f>'Raw Data'!A290</f>
        <v>0</v>
      </c>
      <c r="C292">
        <f>IF(AND(B292&gt;Settings!$D$5,B292&lt;Settings!$D$6),B292,F291)</f>
        <v>0.37494214599999998</v>
      </c>
      <c r="D292">
        <f>IF(Settings!$D$7&gt;3,(F289+F290+F291+C292)/4, IF(Settings!$D$7=3,(F290+F291+C292)/3,IF(Settings!$D$7=2,(F291+C292)/2,C292)))</f>
        <v>0.37494214599999998</v>
      </c>
      <c r="E292">
        <f>IF(AND(D292&gt;(Settings!$D$8*F291),D292&lt;(Settings!$D$9*F291)),C292,F291)</f>
        <v>0.37494214599999998</v>
      </c>
      <c r="F292">
        <f>IF(Settings!$D$7&gt;3,(F289+F290+F291+E292)/4, IF(Settings!$D$7=3,(F290+F291+E292)/3,IF(Settings!$D$7=2,(F291+E292)/2,E292)))</f>
        <v>0.37494214599999998</v>
      </c>
    </row>
    <row r="293" spans="1:6" x14ac:dyDescent="0.25">
      <c r="A293">
        <v>291</v>
      </c>
      <c r="B293">
        <f>'Raw Data'!A291</f>
        <v>0</v>
      </c>
      <c r="C293">
        <f>IF(AND(B293&gt;Settings!$D$5,B293&lt;Settings!$D$6),B293,F292)</f>
        <v>0.37494214599999998</v>
      </c>
      <c r="D293">
        <f>IF(Settings!$D$7&gt;3,(F290+F291+F292+C293)/4, IF(Settings!$D$7=3,(F291+F292+C293)/3,IF(Settings!$D$7=2,(F292+C293)/2,C293)))</f>
        <v>0.37494214599999998</v>
      </c>
      <c r="E293">
        <f>IF(AND(D293&gt;(Settings!$D$8*F292),D293&lt;(Settings!$D$9*F292)),C293,F292)</f>
        <v>0.37494214599999998</v>
      </c>
      <c r="F293">
        <f>IF(Settings!$D$7&gt;3,(F290+F291+F292+E293)/4, IF(Settings!$D$7=3,(F291+F292+E293)/3,IF(Settings!$D$7=2,(F292+E293)/2,E293)))</f>
        <v>0.37494214599999998</v>
      </c>
    </row>
    <row r="294" spans="1:6" x14ac:dyDescent="0.25">
      <c r="A294">
        <v>292</v>
      </c>
      <c r="B294">
        <f>'Raw Data'!A292</f>
        <v>0</v>
      </c>
      <c r="C294">
        <f>IF(AND(B294&gt;Settings!$D$5,B294&lt;Settings!$D$6),B294,F293)</f>
        <v>0.37494214599999998</v>
      </c>
      <c r="D294">
        <f>IF(Settings!$D$7&gt;3,(F291+F292+F293+C294)/4, IF(Settings!$D$7=3,(F292+F293+C294)/3,IF(Settings!$D$7=2,(F293+C294)/2,C294)))</f>
        <v>0.37494214599999998</v>
      </c>
      <c r="E294">
        <f>IF(AND(D294&gt;(Settings!$D$8*F293),D294&lt;(Settings!$D$9*F293)),C294,F293)</f>
        <v>0.37494214599999998</v>
      </c>
      <c r="F294">
        <f>IF(Settings!$D$7&gt;3,(F291+F292+F293+E294)/4, IF(Settings!$D$7=3,(F292+F293+E294)/3,IF(Settings!$D$7=2,(F293+E294)/2,E294)))</f>
        <v>0.37494214599999998</v>
      </c>
    </row>
    <row r="295" spans="1:6" x14ac:dyDescent="0.25">
      <c r="A295">
        <v>293</v>
      </c>
      <c r="B295">
        <f>'Raw Data'!A293</f>
        <v>0</v>
      </c>
      <c r="C295">
        <f>IF(AND(B295&gt;Settings!$D$5,B295&lt;Settings!$D$6),B295,F294)</f>
        <v>0.37494214599999998</v>
      </c>
      <c r="D295">
        <f>IF(Settings!$D$7&gt;3,(F292+F293+F294+C295)/4, IF(Settings!$D$7=3,(F293+F294+C295)/3,IF(Settings!$D$7=2,(F294+C295)/2,C295)))</f>
        <v>0.37494214599999998</v>
      </c>
      <c r="E295">
        <f>IF(AND(D295&gt;(Settings!$D$8*F294),D295&lt;(Settings!$D$9*F294)),C295,F294)</f>
        <v>0.37494214599999998</v>
      </c>
      <c r="F295">
        <f>IF(Settings!$D$7&gt;3,(F292+F293+F294+E295)/4, IF(Settings!$D$7=3,(F293+F294+E295)/3,IF(Settings!$D$7=2,(F294+E295)/2,E295)))</f>
        <v>0.37494214599999998</v>
      </c>
    </row>
    <row r="296" spans="1:6" x14ac:dyDescent="0.25">
      <c r="A296">
        <v>294</v>
      </c>
      <c r="B296">
        <f>'Raw Data'!A294</f>
        <v>0</v>
      </c>
      <c r="C296">
        <f>IF(AND(B296&gt;Settings!$D$5,B296&lt;Settings!$D$6),B296,F295)</f>
        <v>0.37494214599999998</v>
      </c>
      <c r="D296">
        <f>IF(Settings!$D$7&gt;3,(F293+F294+F295+C296)/4, IF(Settings!$D$7=3,(F294+F295+C296)/3,IF(Settings!$D$7=2,(F295+C296)/2,C296)))</f>
        <v>0.37494214599999998</v>
      </c>
      <c r="E296">
        <f>IF(AND(D296&gt;(Settings!$D$8*F295),D296&lt;(Settings!$D$9*F295)),C296,F295)</f>
        <v>0.37494214599999998</v>
      </c>
      <c r="F296">
        <f>IF(Settings!$D$7&gt;3,(F293+F294+F295+E296)/4, IF(Settings!$D$7=3,(F294+F295+E296)/3,IF(Settings!$D$7=2,(F295+E296)/2,E296)))</f>
        <v>0.37494214599999998</v>
      </c>
    </row>
    <row r="297" spans="1:6" x14ac:dyDescent="0.25">
      <c r="A297">
        <v>295</v>
      </c>
      <c r="B297">
        <f>'Raw Data'!A295</f>
        <v>0</v>
      </c>
      <c r="C297">
        <f>IF(AND(B297&gt;Settings!$D$5,B297&lt;Settings!$D$6),B297,F296)</f>
        <v>0.37494214599999998</v>
      </c>
      <c r="D297">
        <f>IF(Settings!$D$7&gt;3,(F294+F295+F296+C297)/4, IF(Settings!$D$7=3,(F295+F296+C297)/3,IF(Settings!$D$7=2,(F296+C297)/2,C297)))</f>
        <v>0.37494214599999998</v>
      </c>
      <c r="E297">
        <f>IF(AND(D297&gt;(Settings!$D$8*F296),D297&lt;(Settings!$D$9*F296)),C297,F296)</f>
        <v>0.37494214599999998</v>
      </c>
      <c r="F297">
        <f>IF(Settings!$D$7&gt;3,(F294+F295+F296+E297)/4, IF(Settings!$D$7=3,(F295+F296+E297)/3,IF(Settings!$D$7=2,(F296+E297)/2,E297)))</f>
        <v>0.37494214599999998</v>
      </c>
    </row>
    <row r="298" spans="1:6" x14ac:dyDescent="0.25">
      <c r="A298">
        <v>296</v>
      </c>
      <c r="B298">
        <f>'Raw Data'!A296</f>
        <v>0</v>
      </c>
      <c r="C298">
        <f>IF(AND(B298&gt;Settings!$D$5,B298&lt;Settings!$D$6),B298,F297)</f>
        <v>0.37494214599999998</v>
      </c>
      <c r="D298">
        <f>IF(Settings!$D$7&gt;3,(F295+F296+F297+C298)/4, IF(Settings!$D$7=3,(F296+F297+C298)/3,IF(Settings!$D$7=2,(F297+C298)/2,C298)))</f>
        <v>0.37494214599999998</v>
      </c>
      <c r="E298">
        <f>IF(AND(D298&gt;(Settings!$D$8*F297),D298&lt;(Settings!$D$9*F297)),C298,F297)</f>
        <v>0.37494214599999998</v>
      </c>
      <c r="F298">
        <f>IF(Settings!$D$7&gt;3,(F295+F296+F297+E298)/4, IF(Settings!$D$7=3,(F296+F297+E298)/3,IF(Settings!$D$7=2,(F297+E298)/2,E298)))</f>
        <v>0.37494214599999998</v>
      </c>
    </row>
    <row r="299" spans="1:6" x14ac:dyDescent="0.25">
      <c r="A299">
        <v>297</v>
      </c>
      <c r="B299">
        <f>'Raw Data'!A297</f>
        <v>0</v>
      </c>
      <c r="C299">
        <f>IF(AND(B299&gt;Settings!$D$5,B299&lt;Settings!$D$6),B299,F298)</f>
        <v>0.37494214599999998</v>
      </c>
      <c r="D299">
        <f>IF(Settings!$D$7&gt;3,(F296+F297+F298+C299)/4, IF(Settings!$D$7=3,(F297+F298+C299)/3,IF(Settings!$D$7=2,(F298+C299)/2,C299)))</f>
        <v>0.37494214599999998</v>
      </c>
      <c r="E299">
        <f>IF(AND(D299&gt;(Settings!$D$8*F298),D299&lt;(Settings!$D$9*F298)),C299,F298)</f>
        <v>0.37494214599999998</v>
      </c>
      <c r="F299">
        <f>IF(Settings!$D$7&gt;3,(F296+F297+F298+E299)/4, IF(Settings!$D$7=3,(F297+F298+E299)/3,IF(Settings!$D$7=2,(F298+E299)/2,E299)))</f>
        <v>0.37494214599999998</v>
      </c>
    </row>
    <row r="300" spans="1:6" x14ac:dyDescent="0.25">
      <c r="A300">
        <v>298</v>
      </c>
      <c r="B300">
        <f>'Raw Data'!A298</f>
        <v>0</v>
      </c>
      <c r="C300">
        <f>IF(AND(B300&gt;Settings!$D$5,B300&lt;Settings!$D$6),B300,F299)</f>
        <v>0.37494214599999998</v>
      </c>
      <c r="D300">
        <f>IF(Settings!$D$7&gt;3,(F297+F298+F299+C300)/4, IF(Settings!$D$7=3,(F298+F299+C300)/3,IF(Settings!$D$7=2,(F299+C300)/2,C300)))</f>
        <v>0.37494214599999998</v>
      </c>
      <c r="E300">
        <f>IF(AND(D300&gt;(Settings!$D$8*F299),D300&lt;(Settings!$D$9*F299)),C300,F299)</f>
        <v>0.37494214599999998</v>
      </c>
      <c r="F300">
        <f>IF(Settings!$D$7&gt;3,(F297+F298+F299+E300)/4, IF(Settings!$D$7=3,(F298+F299+E300)/3,IF(Settings!$D$7=2,(F299+E300)/2,E300)))</f>
        <v>0.37494214599999998</v>
      </c>
    </row>
    <row r="301" spans="1:6" x14ac:dyDescent="0.25">
      <c r="A301">
        <v>299</v>
      </c>
      <c r="B301">
        <f>'Raw Data'!A299</f>
        <v>0</v>
      </c>
      <c r="C301">
        <f>IF(AND(B301&gt;Settings!$D$5,B301&lt;Settings!$D$6),B301,F300)</f>
        <v>0.37494214599999998</v>
      </c>
      <c r="D301">
        <f>IF(Settings!$D$7&gt;3,(F298+F299+F300+C301)/4, IF(Settings!$D$7=3,(F299+F300+C301)/3,IF(Settings!$D$7=2,(F300+C301)/2,C301)))</f>
        <v>0.37494214599999998</v>
      </c>
      <c r="E301">
        <f>IF(AND(D301&gt;(Settings!$D$8*F300),D301&lt;(Settings!$D$9*F300)),C301,F300)</f>
        <v>0.37494214599999998</v>
      </c>
      <c r="F301">
        <f>IF(Settings!$D$7&gt;3,(F298+F299+F300+E301)/4, IF(Settings!$D$7=3,(F299+F300+E301)/3,IF(Settings!$D$7=2,(F300+E301)/2,E301)))</f>
        <v>0.37494214599999998</v>
      </c>
    </row>
    <row r="302" spans="1:6" x14ac:dyDescent="0.25">
      <c r="A302">
        <v>300</v>
      </c>
      <c r="B302">
        <f>'Raw Data'!A300</f>
        <v>0</v>
      </c>
      <c r="C302">
        <f>IF(AND(B302&gt;Settings!$D$5,B302&lt;Settings!$D$6),B302,F301)</f>
        <v>0.37494214599999998</v>
      </c>
      <c r="D302">
        <f>IF(Settings!$D$7&gt;3,(F299+F300+F301+C302)/4, IF(Settings!$D$7=3,(F300+F301+C302)/3,IF(Settings!$D$7=2,(F301+C302)/2,C302)))</f>
        <v>0.37494214599999998</v>
      </c>
      <c r="E302">
        <f>IF(AND(D302&gt;(Settings!$D$8*F301),D302&lt;(Settings!$D$9*F301)),C302,F301)</f>
        <v>0.37494214599999998</v>
      </c>
      <c r="F302">
        <f>IF(Settings!$D$7&gt;3,(F299+F300+F301+E302)/4, IF(Settings!$D$7=3,(F300+F301+E302)/3,IF(Settings!$D$7=2,(F301+E302)/2,E302)))</f>
        <v>0.37494214599999998</v>
      </c>
    </row>
    <row r="303" spans="1:6" x14ac:dyDescent="0.25">
      <c r="A303">
        <v>301</v>
      </c>
      <c r="B303">
        <f>'Raw Data'!A301</f>
        <v>0</v>
      </c>
      <c r="C303">
        <f>IF(AND(B303&gt;Settings!$D$5,B303&lt;Settings!$D$6),B303,F302)</f>
        <v>0.37494214599999998</v>
      </c>
      <c r="D303">
        <f>IF(Settings!$D$7&gt;3,(F300+F301+F302+C303)/4, IF(Settings!$D$7=3,(F301+F302+C303)/3,IF(Settings!$D$7=2,(F302+C303)/2,C303)))</f>
        <v>0.37494214599999998</v>
      </c>
      <c r="E303">
        <f>IF(AND(D303&gt;(Settings!$D$8*F302),D303&lt;(Settings!$D$9*F302)),C303,F302)</f>
        <v>0.37494214599999998</v>
      </c>
      <c r="F303">
        <f>IF(Settings!$D$7&gt;3,(F300+F301+F302+E303)/4, IF(Settings!$D$7=3,(F301+F302+E303)/3,IF(Settings!$D$7=2,(F302+E303)/2,E303)))</f>
        <v>0.37494214599999998</v>
      </c>
    </row>
    <row r="304" spans="1:6" x14ac:dyDescent="0.25">
      <c r="A304">
        <v>302</v>
      </c>
      <c r="B304">
        <f>'Raw Data'!A302</f>
        <v>0</v>
      </c>
      <c r="C304">
        <f>IF(AND(B304&gt;Settings!$D$5,B304&lt;Settings!$D$6),B304,F303)</f>
        <v>0.37494214599999998</v>
      </c>
      <c r="D304">
        <f>IF(Settings!$D$7&gt;3,(F301+F302+F303+C304)/4, IF(Settings!$D$7=3,(F302+F303+C304)/3,IF(Settings!$D$7=2,(F303+C304)/2,C304)))</f>
        <v>0.37494214599999998</v>
      </c>
      <c r="E304">
        <f>IF(AND(D304&gt;(Settings!$D$8*F303),D304&lt;(Settings!$D$9*F303)),C304,F303)</f>
        <v>0.37494214599999998</v>
      </c>
      <c r="F304">
        <f>IF(Settings!$D$7&gt;3,(F301+F302+F303+E304)/4, IF(Settings!$D$7=3,(F302+F303+E304)/3,IF(Settings!$D$7=2,(F303+E304)/2,E304)))</f>
        <v>0.37494214599999998</v>
      </c>
    </row>
    <row r="305" spans="1:6" x14ac:dyDescent="0.25">
      <c r="A305">
        <v>303</v>
      </c>
      <c r="B305">
        <f>'Raw Data'!A303</f>
        <v>0</v>
      </c>
      <c r="C305">
        <f>IF(AND(B305&gt;Settings!$D$5,B305&lt;Settings!$D$6),B305,F304)</f>
        <v>0.37494214599999998</v>
      </c>
      <c r="D305">
        <f>IF(Settings!$D$7&gt;3,(F302+F303+F304+C305)/4, IF(Settings!$D$7=3,(F303+F304+C305)/3,IF(Settings!$D$7=2,(F304+C305)/2,C305)))</f>
        <v>0.37494214599999998</v>
      </c>
      <c r="E305">
        <f>IF(AND(D305&gt;(Settings!$D$8*F304),D305&lt;(Settings!$D$9*F304)),C305,F304)</f>
        <v>0.37494214599999998</v>
      </c>
      <c r="F305">
        <f>IF(Settings!$D$7&gt;3,(F302+F303+F304+E305)/4, IF(Settings!$D$7=3,(F303+F304+E305)/3,IF(Settings!$D$7=2,(F304+E305)/2,E305)))</f>
        <v>0.37494214599999998</v>
      </c>
    </row>
    <row r="306" spans="1:6" x14ac:dyDescent="0.25">
      <c r="A306">
        <v>304</v>
      </c>
      <c r="B306">
        <f>'Raw Data'!A304</f>
        <v>0</v>
      </c>
      <c r="C306">
        <f>IF(AND(B306&gt;Settings!$D$5,B306&lt;Settings!$D$6),B306,F305)</f>
        <v>0.37494214599999998</v>
      </c>
      <c r="D306">
        <f>IF(Settings!$D$7&gt;3,(F303+F304+F305+C306)/4, IF(Settings!$D$7=3,(F304+F305+C306)/3,IF(Settings!$D$7=2,(F305+C306)/2,C306)))</f>
        <v>0.37494214599999998</v>
      </c>
      <c r="E306">
        <f>IF(AND(D306&gt;(Settings!$D$8*F305),D306&lt;(Settings!$D$9*F305)),C306,F305)</f>
        <v>0.37494214599999998</v>
      </c>
      <c r="F306">
        <f>IF(Settings!$D$7&gt;3,(F303+F304+F305+E306)/4, IF(Settings!$D$7=3,(F304+F305+E306)/3,IF(Settings!$D$7=2,(F305+E306)/2,E306)))</f>
        <v>0.37494214599999998</v>
      </c>
    </row>
    <row r="307" spans="1:6" x14ac:dyDescent="0.25">
      <c r="A307">
        <v>305</v>
      </c>
      <c r="B307">
        <f>'Raw Data'!A305</f>
        <v>0</v>
      </c>
      <c r="C307">
        <f>IF(AND(B307&gt;Settings!$D$5,B307&lt;Settings!$D$6),B307,F306)</f>
        <v>0.37494214599999998</v>
      </c>
      <c r="D307">
        <f>IF(Settings!$D$7&gt;3,(F304+F305+F306+C307)/4, IF(Settings!$D$7=3,(F305+F306+C307)/3,IF(Settings!$D$7=2,(F306+C307)/2,C307)))</f>
        <v>0.37494214599999998</v>
      </c>
      <c r="E307">
        <f>IF(AND(D307&gt;(Settings!$D$8*F306),D307&lt;(Settings!$D$9*F306)),C307,F306)</f>
        <v>0.37494214599999998</v>
      </c>
      <c r="F307">
        <f>IF(Settings!$D$7&gt;3,(F304+F305+F306+E307)/4, IF(Settings!$D$7=3,(F305+F306+E307)/3,IF(Settings!$D$7=2,(F306+E307)/2,E307)))</f>
        <v>0.37494214599999998</v>
      </c>
    </row>
    <row r="308" spans="1:6" x14ac:dyDescent="0.25">
      <c r="A308">
        <v>306</v>
      </c>
      <c r="B308">
        <f>'Raw Data'!A306</f>
        <v>0</v>
      </c>
      <c r="C308">
        <f>IF(AND(B308&gt;Settings!$D$5,B308&lt;Settings!$D$6),B308,F307)</f>
        <v>0.37494214599999998</v>
      </c>
      <c r="D308">
        <f>IF(Settings!$D$7&gt;3,(F305+F306+F307+C308)/4, IF(Settings!$D$7=3,(F306+F307+C308)/3,IF(Settings!$D$7=2,(F307+C308)/2,C308)))</f>
        <v>0.37494214599999998</v>
      </c>
      <c r="E308">
        <f>IF(AND(D308&gt;(Settings!$D$8*F307),D308&lt;(Settings!$D$9*F307)),C308,F307)</f>
        <v>0.37494214599999998</v>
      </c>
      <c r="F308">
        <f>IF(Settings!$D$7&gt;3,(F305+F306+F307+E308)/4, IF(Settings!$D$7=3,(F306+F307+E308)/3,IF(Settings!$D$7=2,(F307+E308)/2,E308)))</f>
        <v>0.37494214599999998</v>
      </c>
    </row>
    <row r="309" spans="1:6" x14ac:dyDescent="0.25">
      <c r="A309">
        <v>307</v>
      </c>
      <c r="B309">
        <f>'Raw Data'!A307</f>
        <v>0</v>
      </c>
      <c r="C309">
        <f>IF(AND(B309&gt;Settings!$D$5,B309&lt;Settings!$D$6),B309,F308)</f>
        <v>0.37494214599999998</v>
      </c>
      <c r="D309">
        <f>IF(Settings!$D$7&gt;3,(F306+F307+F308+C309)/4, IF(Settings!$D$7=3,(F307+F308+C309)/3,IF(Settings!$D$7=2,(F308+C309)/2,C309)))</f>
        <v>0.37494214599999998</v>
      </c>
      <c r="E309">
        <f>IF(AND(D309&gt;(Settings!$D$8*F308),D309&lt;(Settings!$D$9*F308)),C309,F308)</f>
        <v>0.37494214599999998</v>
      </c>
      <c r="F309">
        <f>IF(Settings!$D$7&gt;3,(F306+F307+F308+E309)/4, IF(Settings!$D$7=3,(F307+F308+E309)/3,IF(Settings!$D$7=2,(F308+E309)/2,E309)))</f>
        <v>0.37494214599999998</v>
      </c>
    </row>
    <row r="310" spans="1:6" x14ac:dyDescent="0.25">
      <c r="A310">
        <v>308</v>
      </c>
      <c r="B310">
        <f>'Raw Data'!A308</f>
        <v>0</v>
      </c>
      <c r="C310">
        <f>IF(AND(B310&gt;Settings!$D$5,B310&lt;Settings!$D$6),B310,F309)</f>
        <v>0.37494214599999998</v>
      </c>
      <c r="D310">
        <f>IF(Settings!$D$7&gt;3,(F307+F308+F309+C310)/4, IF(Settings!$D$7=3,(F308+F309+C310)/3,IF(Settings!$D$7=2,(F309+C310)/2,C310)))</f>
        <v>0.37494214599999998</v>
      </c>
      <c r="E310">
        <f>IF(AND(D310&gt;(Settings!$D$8*F309),D310&lt;(Settings!$D$9*F309)),C310,F309)</f>
        <v>0.37494214599999998</v>
      </c>
      <c r="F310">
        <f>IF(Settings!$D$7&gt;3,(F307+F308+F309+E310)/4, IF(Settings!$D$7=3,(F308+F309+E310)/3,IF(Settings!$D$7=2,(F309+E310)/2,E310)))</f>
        <v>0.37494214599999998</v>
      </c>
    </row>
    <row r="311" spans="1:6" x14ac:dyDescent="0.25">
      <c r="A311">
        <v>309</v>
      </c>
      <c r="B311">
        <f>'Raw Data'!A309</f>
        <v>0</v>
      </c>
      <c r="C311">
        <f>IF(AND(B311&gt;Settings!$D$5,B311&lt;Settings!$D$6),B311,F310)</f>
        <v>0.37494214599999998</v>
      </c>
      <c r="D311">
        <f>IF(Settings!$D$7&gt;3,(F308+F309+F310+C311)/4, IF(Settings!$D$7=3,(F309+F310+C311)/3,IF(Settings!$D$7=2,(F310+C311)/2,C311)))</f>
        <v>0.37494214599999998</v>
      </c>
      <c r="E311">
        <f>IF(AND(D311&gt;(Settings!$D$8*F310),D311&lt;(Settings!$D$9*F310)),C311,F310)</f>
        <v>0.37494214599999998</v>
      </c>
      <c r="F311">
        <f>IF(Settings!$D$7&gt;3,(F308+F309+F310+E311)/4, IF(Settings!$D$7=3,(F309+F310+E311)/3,IF(Settings!$D$7=2,(F310+E311)/2,E311)))</f>
        <v>0.37494214599999998</v>
      </c>
    </row>
    <row r="312" spans="1:6" x14ac:dyDescent="0.25">
      <c r="A312">
        <v>310</v>
      </c>
      <c r="B312">
        <f>'Raw Data'!A310</f>
        <v>0</v>
      </c>
      <c r="C312">
        <f>IF(AND(B312&gt;Settings!$D$5,B312&lt;Settings!$D$6),B312,F311)</f>
        <v>0.37494214599999998</v>
      </c>
      <c r="D312">
        <f>IF(Settings!$D$7&gt;3,(F309+F310+F311+C312)/4, IF(Settings!$D$7=3,(F310+F311+C312)/3,IF(Settings!$D$7=2,(F311+C312)/2,C312)))</f>
        <v>0.37494214599999998</v>
      </c>
      <c r="E312">
        <f>IF(AND(D312&gt;(Settings!$D$8*F311),D312&lt;(Settings!$D$9*F311)),C312,F311)</f>
        <v>0.37494214599999998</v>
      </c>
      <c r="F312">
        <f>IF(Settings!$D$7&gt;3,(F309+F310+F311+E312)/4, IF(Settings!$D$7=3,(F310+F311+E312)/3,IF(Settings!$D$7=2,(F311+E312)/2,E312)))</f>
        <v>0.37494214599999998</v>
      </c>
    </row>
    <row r="313" spans="1:6" x14ac:dyDescent="0.25">
      <c r="A313">
        <v>311</v>
      </c>
      <c r="B313">
        <f>'Raw Data'!A311</f>
        <v>0</v>
      </c>
      <c r="C313">
        <f>IF(AND(B313&gt;Settings!$D$5,B313&lt;Settings!$D$6),B313,F312)</f>
        <v>0.37494214599999998</v>
      </c>
      <c r="D313">
        <f>IF(Settings!$D$7&gt;3,(F310+F311+F312+C313)/4, IF(Settings!$D$7=3,(F311+F312+C313)/3,IF(Settings!$D$7=2,(F312+C313)/2,C313)))</f>
        <v>0.37494214599999998</v>
      </c>
      <c r="E313">
        <f>IF(AND(D313&gt;(Settings!$D$8*F312),D313&lt;(Settings!$D$9*F312)),C313,F312)</f>
        <v>0.37494214599999998</v>
      </c>
      <c r="F313">
        <f>IF(Settings!$D$7&gt;3,(F310+F311+F312+E313)/4, IF(Settings!$D$7=3,(F311+F312+E313)/3,IF(Settings!$D$7=2,(F312+E313)/2,E313)))</f>
        <v>0.37494214599999998</v>
      </c>
    </row>
    <row r="314" spans="1:6" x14ac:dyDescent="0.25">
      <c r="A314">
        <v>312</v>
      </c>
      <c r="B314">
        <f>'Raw Data'!A312</f>
        <v>0</v>
      </c>
      <c r="C314">
        <f>IF(AND(B314&gt;Settings!$D$5,B314&lt;Settings!$D$6),B314,F313)</f>
        <v>0.37494214599999998</v>
      </c>
      <c r="D314">
        <f>IF(Settings!$D$7&gt;3,(F311+F312+F313+C314)/4, IF(Settings!$D$7=3,(F312+F313+C314)/3,IF(Settings!$D$7=2,(F313+C314)/2,C314)))</f>
        <v>0.37494214599999998</v>
      </c>
      <c r="E314">
        <f>IF(AND(D314&gt;(Settings!$D$8*F313),D314&lt;(Settings!$D$9*F313)),C314,F313)</f>
        <v>0.37494214599999998</v>
      </c>
      <c r="F314">
        <f>IF(Settings!$D$7&gt;3,(F311+F312+F313+E314)/4, IF(Settings!$D$7=3,(F312+F313+E314)/3,IF(Settings!$D$7=2,(F313+E314)/2,E314)))</f>
        <v>0.37494214599999998</v>
      </c>
    </row>
    <row r="315" spans="1:6" x14ac:dyDescent="0.25">
      <c r="A315">
        <v>313</v>
      </c>
      <c r="B315">
        <f>'Raw Data'!A313</f>
        <v>0</v>
      </c>
      <c r="C315">
        <f>IF(AND(B315&gt;Settings!$D$5,B315&lt;Settings!$D$6),B315,F314)</f>
        <v>0.37494214599999998</v>
      </c>
      <c r="D315">
        <f>IF(Settings!$D$7&gt;3,(F312+F313+F314+C315)/4, IF(Settings!$D$7=3,(F313+F314+C315)/3,IF(Settings!$D$7=2,(F314+C315)/2,C315)))</f>
        <v>0.37494214599999998</v>
      </c>
      <c r="E315">
        <f>IF(AND(D315&gt;(Settings!$D$8*F314),D315&lt;(Settings!$D$9*F314)),C315,F314)</f>
        <v>0.37494214599999998</v>
      </c>
      <c r="F315">
        <f>IF(Settings!$D$7&gt;3,(F312+F313+F314+E315)/4, IF(Settings!$D$7=3,(F313+F314+E315)/3,IF(Settings!$D$7=2,(F314+E315)/2,E315)))</f>
        <v>0.37494214599999998</v>
      </c>
    </row>
    <row r="316" spans="1:6" x14ac:dyDescent="0.25">
      <c r="A316">
        <v>314</v>
      </c>
      <c r="B316">
        <f>'Raw Data'!A314</f>
        <v>0</v>
      </c>
      <c r="C316">
        <f>IF(AND(B316&gt;Settings!$D$5,B316&lt;Settings!$D$6),B316,F315)</f>
        <v>0.37494214599999998</v>
      </c>
      <c r="D316">
        <f>IF(Settings!$D$7&gt;3,(F313+F314+F315+C316)/4, IF(Settings!$D$7=3,(F314+F315+C316)/3,IF(Settings!$D$7=2,(F315+C316)/2,C316)))</f>
        <v>0.37494214599999998</v>
      </c>
      <c r="E316">
        <f>IF(AND(D316&gt;(Settings!$D$8*F315),D316&lt;(Settings!$D$9*F315)),C316,F315)</f>
        <v>0.37494214599999998</v>
      </c>
      <c r="F316">
        <f>IF(Settings!$D$7&gt;3,(F313+F314+F315+E316)/4, IF(Settings!$D$7=3,(F314+F315+E316)/3,IF(Settings!$D$7=2,(F315+E316)/2,E316)))</f>
        <v>0.37494214599999998</v>
      </c>
    </row>
    <row r="317" spans="1:6" x14ac:dyDescent="0.25">
      <c r="A317">
        <v>315</v>
      </c>
      <c r="B317">
        <f>'Raw Data'!A315</f>
        <v>0</v>
      </c>
      <c r="C317">
        <f>IF(AND(B317&gt;Settings!$D$5,B317&lt;Settings!$D$6),B317,F316)</f>
        <v>0.37494214599999998</v>
      </c>
      <c r="D317">
        <f>IF(Settings!$D$7&gt;3,(F314+F315+F316+C317)/4, IF(Settings!$D$7=3,(F315+F316+C317)/3,IF(Settings!$D$7=2,(F316+C317)/2,C317)))</f>
        <v>0.37494214599999998</v>
      </c>
      <c r="E317">
        <f>IF(AND(D317&gt;(Settings!$D$8*F316),D317&lt;(Settings!$D$9*F316)),C317,F316)</f>
        <v>0.37494214599999998</v>
      </c>
      <c r="F317">
        <f>IF(Settings!$D$7&gt;3,(F314+F315+F316+E317)/4, IF(Settings!$D$7=3,(F315+F316+E317)/3,IF(Settings!$D$7=2,(F316+E317)/2,E317)))</f>
        <v>0.37494214599999998</v>
      </c>
    </row>
    <row r="318" spans="1:6" x14ac:dyDescent="0.25">
      <c r="A318">
        <v>316</v>
      </c>
      <c r="B318">
        <f>'Raw Data'!A316</f>
        <v>0</v>
      </c>
      <c r="C318">
        <f>IF(AND(B318&gt;Settings!$D$5,B318&lt;Settings!$D$6),B318,F317)</f>
        <v>0.37494214599999998</v>
      </c>
      <c r="D318">
        <f>IF(Settings!$D$7&gt;3,(F315+F316+F317+C318)/4, IF(Settings!$D$7=3,(F316+F317+C318)/3,IF(Settings!$D$7=2,(F317+C318)/2,C318)))</f>
        <v>0.37494214599999998</v>
      </c>
      <c r="E318">
        <f>IF(AND(D318&gt;(Settings!$D$8*F317),D318&lt;(Settings!$D$9*F317)),C318,F317)</f>
        <v>0.37494214599999998</v>
      </c>
      <c r="F318">
        <f>IF(Settings!$D$7&gt;3,(F315+F316+F317+E318)/4, IF(Settings!$D$7=3,(F316+F317+E318)/3,IF(Settings!$D$7=2,(F317+E318)/2,E318)))</f>
        <v>0.37494214599999998</v>
      </c>
    </row>
    <row r="319" spans="1:6" x14ac:dyDescent="0.25">
      <c r="A319">
        <v>317</v>
      </c>
      <c r="B319">
        <f>'Raw Data'!A317</f>
        <v>0</v>
      </c>
      <c r="C319">
        <f>IF(AND(B319&gt;Settings!$D$5,B319&lt;Settings!$D$6),B319,F318)</f>
        <v>0.37494214599999998</v>
      </c>
      <c r="D319">
        <f>IF(Settings!$D$7&gt;3,(F316+F317+F318+C319)/4, IF(Settings!$D$7=3,(F317+F318+C319)/3,IF(Settings!$D$7=2,(F318+C319)/2,C319)))</f>
        <v>0.37494214599999998</v>
      </c>
      <c r="E319">
        <f>IF(AND(D319&gt;(Settings!$D$8*F318),D319&lt;(Settings!$D$9*F318)),C319,F318)</f>
        <v>0.37494214599999998</v>
      </c>
      <c r="F319">
        <f>IF(Settings!$D$7&gt;3,(F316+F317+F318+E319)/4, IF(Settings!$D$7=3,(F317+F318+E319)/3,IF(Settings!$D$7=2,(F318+E319)/2,E319)))</f>
        <v>0.37494214599999998</v>
      </c>
    </row>
    <row r="320" spans="1:6" x14ac:dyDescent="0.25">
      <c r="A320">
        <v>318</v>
      </c>
      <c r="B320">
        <f>'Raw Data'!A318</f>
        <v>0</v>
      </c>
      <c r="C320">
        <f>IF(AND(B320&gt;Settings!$D$5,B320&lt;Settings!$D$6),B320,F319)</f>
        <v>0.37494214599999998</v>
      </c>
      <c r="D320">
        <f>IF(Settings!$D$7&gt;3,(F317+F318+F319+C320)/4, IF(Settings!$D$7=3,(F318+F319+C320)/3,IF(Settings!$D$7=2,(F319+C320)/2,C320)))</f>
        <v>0.37494214599999998</v>
      </c>
      <c r="E320">
        <f>IF(AND(D320&gt;(Settings!$D$8*F319),D320&lt;(Settings!$D$9*F319)),C320,F319)</f>
        <v>0.37494214599999998</v>
      </c>
      <c r="F320">
        <f>IF(Settings!$D$7&gt;3,(F317+F318+F319+E320)/4, IF(Settings!$D$7=3,(F318+F319+E320)/3,IF(Settings!$D$7=2,(F319+E320)/2,E320)))</f>
        <v>0.37494214599999998</v>
      </c>
    </row>
    <row r="321" spans="1:6" x14ac:dyDescent="0.25">
      <c r="A321">
        <v>319</v>
      </c>
      <c r="B321">
        <f>'Raw Data'!A319</f>
        <v>0</v>
      </c>
      <c r="C321">
        <f>IF(AND(B321&gt;Settings!$D$5,B321&lt;Settings!$D$6),B321,F320)</f>
        <v>0.37494214599999998</v>
      </c>
      <c r="D321">
        <f>IF(Settings!$D$7&gt;3,(F318+F319+F320+C321)/4, IF(Settings!$D$7=3,(F319+F320+C321)/3,IF(Settings!$D$7=2,(F320+C321)/2,C321)))</f>
        <v>0.37494214599999998</v>
      </c>
      <c r="E321">
        <f>IF(AND(D321&gt;(Settings!$D$8*F320),D321&lt;(Settings!$D$9*F320)),C321,F320)</f>
        <v>0.37494214599999998</v>
      </c>
      <c r="F321">
        <f>IF(Settings!$D$7&gt;3,(F318+F319+F320+E321)/4, IF(Settings!$D$7=3,(F319+F320+E321)/3,IF(Settings!$D$7=2,(F320+E321)/2,E321)))</f>
        <v>0.37494214599999998</v>
      </c>
    </row>
    <row r="322" spans="1:6" x14ac:dyDescent="0.25">
      <c r="A322">
        <v>320</v>
      </c>
      <c r="B322">
        <f>'Raw Data'!A320</f>
        <v>0</v>
      </c>
      <c r="C322">
        <f>IF(AND(B322&gt;Settings!$D$5,B322&lt;Settings!$D$6),B322,F321)</f>
        <v>0.37494214599999998</v>
      </c>
      <c r="D322">
        <f>IF(Settings!$D$7&gt;3,(F319+F320+F321+C322)/4, IF(Settings!$D$7=3,(F320+F321+C322)/3,IF(Settings!$D$7=2,(F321+C322)/2,C322)))</f>
        <v>0.37494214599999998</v>
      </c>
      <c r="E322">
        <f>IF(AND(D322&gt;(Settings!$D$8*F321),D322&lt;(Settings!$D$9*F321)),C322,F321)</f>
        <v>0.37494214599999998</v>
      </c>
      <c r="F322">
        <f>IF(Settings!$D$7&gt;3,(F319+F320+F321+E322)/4, IF(Settings!$D$7=3,(F320+F321+E322)/3,IF(Settings!$D$7=2,(F321+E322)/2,E322)))</f>
        <v>0.37494214599999998</v>
      </c>
    </row>
    <row r="323" spans="1:6" x14ac:dyDescent="0.25">
      <c r="A323">
        <v>321</v>
      </c>
      <c r="B323">
        <f>'Raw Data'!A321</f>
        <v>0</v>
      </c>
      <c r="C323">
        <f>IF(AND(B323&gt;Settings!$D$5,B323&lt;Settings!$D$6),B323,F322)</f>
        <v>0.37494214599999998</v>
      </c>
      <c r="D323">
        <f>IF(Settings!$D$7&gt;3,(F320+F321+F322+C323)/4, IF(Settings!$D$7=3,(F321+F322+C323)/3,IF(Settings!$D$7=2,(F322+C323)/2,C323)))</f>
        <v>0.37494214599999998</v>
      </c>
      <c r="E323">
        <f>IF(AND(D323&gt;(Settings!$D$8*F322),D323&lt;(Settings!$D$9*F322)),C323,F322)</f>
        <v>0.37494214599999998</v>
      </c>
      <c r="F323">
        <f>IF(Settings!$D$7&gt;3,(F320+F321+F322+E323)/4, IF(Settings!$D$7=3,(F321+F322+E323)/3,IF(Settings!$D$7=2,(F322+E323)/2,E323)))</f>
        <v>0.37494214599999998</v>
      </c>
    </row>
    <row r="324" spans="1:6" x14ac:dyDescent="0.25">
      <c r="A324">
        <v>322</v>
      </c>
      <c r="B324">
        <f>'Raw Data'!A322</f>
        <v>0</v>
      </c>
      <c r="C324">
        <f>IF(AND(B324&gt;Settings!$D$5,B324&lt;Settings!$D$6),B324,F323)</f>
        <v>0.37494214599999998</v>
      </c>
      <c r="D324">
        <f>IF(Settings!$D$7&gt;3,(F321+F322+F323+C324)/4, IF(Settings!$D$7=3,(F322+F323+C324)/3,IF(Settings!$D$7=2,(F323+C324)/2,C324)))</f>
        <v>0.37494214599999998</v>
      </c>
      <c r="E324">
        <f>IF(AND(D324&gt;(Settings!$D$8*F323),D324&lt;(Settings!$D$9*F323)),C324,F323)</f>
        <v>0.37494214599999998</v>
      </c>
      <c r="F324">
        <f>IF(Settings!$D$7&gt;3,(F321+F322+F323+E324)/4, IF(Settings!$D$7=3,(F322+F323+E324)/3,IF(Settings!$D$7=2,(F323+E324)/2,E324)))</f>
        <v>0.37494214599999998</v>
      </c>
    </row>
    <row r="325" spans="1:6" x14ac:dyDescent="0.25">
      <c r="A325">
        <v>323</v>
      </c>
      <c r="B325">
        <f>'Raw Data'!A323</f>
        <v>0</v>
      </c>
      <c r="C325">
        <f>IF(AND(B325&gt;Settings!$D$5,B325&lt;Settings!$D$6),B325,F324)</f>
        <v>0.37494214599999998</v>
      </c>
      <c r="D325">
        <f>IF(Settings!$D$7&gt;3,(F322+F323+F324+C325)/4, IF(Settings!$D$7=3,(F323+F324+C325)/3,IF(Settings!$D$7=2,(F324+C325)/2,C325)))</f>
        <v>0.37494214599999998</v>
      </c>
      <c r="E325">
        <f>IF(AND(D325&gt;(Settings!$D$8*F324),D325&lt;(Settings!$D$9*F324)),C325,F324)</f>
        <v>0.37494214599999998</v>
      </c>
      <c r="F325">
        <f>IF(Settings!$D$7&gt;3,(F322+F323+F324+E325)/4, IF(Settings!$D$7=3,(F323+F324+E325)/3,IF(Settings!$D$7=2,(F324+E325)/2,E325)))</f>
        <v>0.37494214599999998</v>
      </c>
    </row>
    <row r="326" spans="1:6" x14ac:dyDescent="0.25">
      <c r="A326">
        <v>324</v>
      </c>
      <c r="B326">
        <f>'Raw Data'!A324</f>
        <v>0</v>
      </c>
      <c r="C326">
        <f>IF(AND(B326&gt;Settings!$D$5,B326&lt;Settings!$D$6),B326,F325)</f>
        <v>0.37494214599999998</v>
      </c>
      <c r="D326">
        <f>IF(Settings!$D$7&gt;3,(F323+F324+F325+C326)/4, IF(Settings!$D$7=3,(F324+F325+C326)/3,IF(Settings!$D$7=2,(F325+C326)/2,C326)))</f>
        <v>0.37494214599999998</v>
      </c>
      <c r="E326">
        <f>IF(AND(D326&gt;(Settings!$D$8*F325),D326&lt;(Settings!$D$9*F325)),C326,F325)</f>
        <v>0.37494214599999998</v>
      </c>
      <c r="F326">
        <f>IF(Settings!$D$7&gt;3,(F323+F324+F325+E326)/4, IF(Settings!$D$7=3,(F324+F325+E326)/3,IF(Settings!$D$7=2,(F325+E326)/2,E326)))</f>
        <v>0.37494214599999998</v>
      </c>
    </row>
    <row r="327" spans="1:6" x14ac:dyDescent="0.25">
      <c r="A327">
        <v>325</v>
      </c>
      <c r="B327">
        <f>'Raw Data'!A325</f>
        <v>0</v>
      </c>
      <c r="C327">
        <f>IF(AND(B327&gt;Settings!$D$5,B327&lt;Settings!$D$6),B327,F326)</f>
        <v>0.37494214599999998</v>
      </c>
      <c r="D327">
        <f>IF(Settings!$D$7&gt;3,(F324+F325+F326+C327)/4, IF(Settings!$D$7=3,(F325+F326+C327)/3,IF(Settings!$D$7=2,(F326+C327)/2,C327)))</f>
        <v>0.37494214599999998</v>
      </c>
      <c r="E327">
        <f>IF(AND(D327&gt;(Settings!$D$8*F326),D327&lt;(Settings!$D$9*F326)),C327,F326)</f>
        <v>0.37494214599999998</v>
      </c>
      <c r="F327">
        <f>IF(Settings!$D$7&gt;3,(F324+F325+F326+E327)/4, IF(Settings!$D$7=3,(F325+F326+E327)/3,IF(Settings!$D$7=2,(F326+E327)/2,E327)))</f>
        <v>0.37494214599999998</v>
      </c>
    </row>
    <row r="328" spans="1:6" x14ac:dyDescent="0.25">
      <c r="A328">
        <v>326</v>
      </c>
      <c r="B328">
        <f>'Raw Data'!A326</f>
        <v>0</v>
      </c>
      <c r="C328">
        <f>IF(AND(B328&gt;Settings!$D$5,B328&lt;Settings!$D$6),B328,F327)</f>
        <v>0.37494214599999998</v>
      </c>
      <c r="D328">
        <f>IF(Settings!$D$7&gt;3,(F325+F326+F327+C328)/4, IF(Settings!$D$7=3,(F326+F327+C328)/3,IF(Settings!$D$7=2,(F327+C328)/2,C328)))</f>
        <v>0.37494214599999998</v>
      </c>
      <c r="E328">
        <f>IF(AND(D328&gt;(Settings!$D$8*F327),D328&lt;(Settings!$D$9*F327)),C328,F327)</f>
        <v>0.37494214599999998</v>
      </c>
      <c r="F328">
        <f>IF(Settings!$D$7&gt;3,(F325+F326+F327+E328)/4, IF(Settings!$D$7=3,(F326+F327+E328)/3,IF(Settings!$D$7=2,(F327+E328)/2,E328)))</f>
        <v>0.37494214599999998</v>
      </c>
    </row>
    <row r="329" spans="1:6" x14ac:dyDescent="0.25">
      <c r="A329">
        <v>327</v>
      </c>
      <c r="B329">
        <f>'Raw Data'!A327</f>
        <v>0</v>
      </c>
      <c r="C329">
        <f>IF(AND(B329&gt;Settings!$D$5,B329&lt;Settings!$D$6),B329,F328)</f>
        <v>0.37494214599999998</v>
      </c>
      <c r="D329">
        <f>IF(Settings!$D$7&gt;3,(F326+F327+F328+C329)/4, IF(Settings!$D$7=3,(F327+F328+C329)/3,IF(Settings!$D$7=2,(F328+C329)/2,C329)))</f>
        <v>0.37494214599999998</v>
      </c>
      <c r="E329">
        <f>IF(AND(D329&gt;(Settings!$D$8*F328),D329&lt;(Settings!$D$9*F328)),C329,F328)</f>
        <v>0.37494214599999998</v>
      </c>
      <c r="F329">
        <f>IF(Settings!$D$7&gt;3,(F326+F327+F328+E329)/4, IF(Settings!$D$7=3,(F327+F328+E329)/3,IF(Settings!$D$7=2,(F328+E329)/2,E329)))</f>
        <v>0.37494214599999998</v>
      </c>
    </row>
    <row r="330" spans="1:6" x14ac:dyDescent="0.25">
      <c r="A330">
        <v>328</v>
      </c>
      <c r="B330">
        <f>'Raw Data'!A328</f>
        <v>0</v>
      </c>
      <c r="C330">
        <f>IF(AND(B330&gt;Settings!$D$5,B330&lt;Settings!$D$6),B330,F329)</f>
        <v>0.37494214599999998</v>
      </c>
      <c r="D330">
        <f>IF(Settings!$D$7&gt;3,(F327+F328+F329+C330)/4, IF(Settings!$D$7=3,(F328+F329+C330)/3,IF(Settings!$D$7=2,(F329+C330)/2,C330)))</f>
        <v>0.37494214599999998</v>
      </c>
      <c r="E330">
        <f>IF(AND(D330&gt;(Settings!$D$8*F329),D330&lt;(Settings!$D$9*F329)),C330,F329)</f>
        <v>0.37494214599999998</v>
      </c>
      <c r="F330">
        <f>IF(Settings!$D$7&gt;3,(F327+F328+F329+E330)/4, IF(Settings!$D$7=3,(F328+F329+E330)/3,IF(Settings!$D$7=2,(F329+E330)/2,E330)))</f>
        <v>0.37494214599999998</v>
      </c>
    </row>
    <row r="331" spans="1:6" x14ac:dyDescent="0.25">
      <c r="A331">
        <v>329</v>
      </c>
      <c r="B331">
        <f>'Raw Data'!A329</f>
        <v>0</v>
      </c>
      <c r="C331">
        <f>IF(AND(B331&gt;Settings!$D$5,B331&lt;Settings!$D$6),B331,F330)</f>
        <v>0.37494214599999998</v>
      </c>
      <c r="D331">
        <f>IF(Settings!$D$7&gt;3,(F328+F329+F330+C331)/4, IF(Settings!$D$7=3,(F329+F330+C331)/3,IF(Settings!$D$7=2,(F330+C331)/2,C331)))</f>
        <v>0.37494214599999998</v>
      </c>
      <c r="E331">
        <f>IF(AND(D331&gt;(Settings!$D$8*F330),D331&lt;(Settings!$D$9*F330)),C331,F330)</f>
        <v>0.37494214599999998</v>
      </c>
      <c r="F331">
        <f>IF(Settings!$D$7&gt;3,(F328+F329+F330+E331)/4, IF(Settings!$D$7=3,(F329+F330+E331)/3,IF(Settings!$D$7=2,(F330+E331)/2,E331)))</f>
        <v>0.37494214599999998</v>
      </c>
    </row>
    <row r="332" spans="1:6" x14ac:dyDescent="0.25">
      <c r="A332">
        <v>330</v>
      </c>
      <c r="B332">
        <f>'Raw Data'!A330</f>
        <v>0</v>
      </c>
      <c r="C332">
        <f>IF(AND(B332&gt;Settings!$D$5,B332&lt;Settings!$D$6),B332,F331)</f>
        <v>0.37494214599999998</v>
      </c>
      <c r="D332">
        <f>IF(Settings!$D$7&gt;3,(F329+F330+F331+C332)/4, IF(Settings!$D$7=3,(F330+F331+C332)/3,IF(Settings!$D$7=2,(F331+C332)/2,C332)))</f>
        <v>0.37494214599999998</v>
      </c>
      <c r="E332">
        <f>IF(AND(D332&gt;(Settings!$D$8*F331),D332&lt;(Settings!$D$9*F331)),C332,F331)</f>
        <v>0.37494214599999998</v>
      </c>
      <c r="F332">
        <f>IF(Settings!$D$7&gt;3,(F329+F330+F331+E332)/4, IF(Settings!$D$7=3,(F330+F331+E332)/3,IF(Settings!$D$7=2,(F331+E332)/2,E332)))</f>
        <v>0.37494214599999998</v>
      </c>
    </row>
    <row r="333" spans="1:6" x14ac:dyDescent="0.25">
      <c r="A333">
        <v>331</v>
      </c>
      <c r="B333">
        <f>'Raw Data'!A331</f>
        <v>0</v>
      </c>
      <c r="C333">
        <f>IF(AND(B333&gt;Settings!$D$5,B333&lt;Settings!$D$6),B333,F332)</f>
        <v>0.37494214599999998</v>
      </c>
      <c r="D333">
        <f>IF(Settings!$D$7&gt;3,(F330+F331+F332+C333)/4, IF(Settings!$D$7=3,(F331+F332+C333)/3,IF(Settings!$D$7=2,(F332+C333)/2,C333)))</f>
        <v>0.37494214599999998</v>
      </c>
      <c r="E333">
        <f>IF(AND(D333&gt;(Settings!$D$8*F332),D333&lt;(Settings!$D$9*F332)),C333,F332)</f>
        <v>0.37494214599999998</v>
      </c>
      <c r="F333">
        <f>IF(Settings!$D$7&gt;3,(F330+F331+F332+E333)/4, IF(Settings!$D$7=3,(F331+F332+E333)/3,IF(Settings!$D$7=2,(F332+E333)/2,E333)))</f>
        <v>0.37494214599999998</v>
      </c>
    </row>
    <row r="334" spans="1:6" x14ac:dyDescent="0.25">
      <c r="A334">
        <v>332</v>
      </c>
      <c r="B334">
        <f>'Raw Data'!A332</f>
        <v>0</v>
      </c>
      <c r="C334">
        <f>IF(AND(B334&gt;Settings!$D$5,B334&lt;Settings!$D$6),B334,F333)</f>
        <v>0.37494214599999998</v>
      </c>
      <c r="D334">
        <f>IF(Settings!$D$7&gt;3,(F331+F332+F333+C334)/4, IF(Settings!$D$7=3,(F332+F333+C334)/3,IF(Settings!$D$7=2,(F333+C334)/2,C334)))</f>
        <v>0.37494214599999998</v>
      </c>
      <c r="E334">
        <f>IF(AND(D334&gt;(Settings!$D$8*F333),D334&lt;(Settings!$D$9*F333)),C334,F333)</f>
        <v>0.37494214599999998</v>
      </c>
      <c r="F334">
        <f>IF(Settings!$D$7&gt;3,(F331+F332+F333+E334)/4, IF(Settings!$D$7=3,(F332+F333+E334)/3,IF(Settings!$D$7=2,(F333+E334)/2,E334)))</f>
        <v>0.37494214599999998</v>
      </c>
    </row>
    <row r="335" spans="1:6" x14ac:dyDescent="0.25">
      <c r="A335">
        <v>333</v>
      </c>
      <c r="B335">
        <f>'Raw Data'!A333</f>
        <v>0</v>
      </c>
      <c r="C335">
        <f>IF(AND(B335&gt;Settings!$D$5,B335&lt;Settings!$D$6),B335,F334)</f>
        <v>0.37494214599999998</v>
      </c>
      <c r="D335">
        <f>IF(Settings!$D$7&gt;3,(F332+F333+F334+C335)/4, IF(Settings!$D$7=3,(F333+F334+C335)/3,IF(Settings!$D$7=2,(F334+C335)/2,C335)))</f>
        <v>0.37494214599999998</v>
      </c>
      <c r="E335">
        <f>IF(AND(D335&gt;(Settings!$D$8*F334),D335&lt;(Settings!$D$9*F334)),C335,F334)</f>
        <v>0.37494214599999998</v>
      </c>
      <c r="F335">
        <f>IF(Settings!$D$7&gt;3,(F332+F333+F334+E335)/4, IF(Settings!$D$7=3,(F333+F334+E335)/3,IF(Settings!$D$7=2,(F334+E335)/2,E335)))</f>
        <v>0.37494214599999998</v>
      </c>
    </row>
    <row r="336" spans="1:6" x14ac:dyDescent="0.25">
      <c r="A336">
        <v>334</v>
      </c>
      <c r="B336">
        <f>'Raw Data'!A334</f>
        <v>0</v>
      </c>
      <c r="C336">
        <f>IF(AND(B336&gt;Settings!$D$5,B336&lt;Settings!$D$6),B336,F335)</f>
        <v>0.37494214599999998</v>
      </c>
      <c r="D336">
        <f>IF(Settings!$D$7&gt;3,(F333+F334+F335+C336)/4, IF(Settings!$D$7=3,(F334+F335+C336)/3,IF(Settings!$D$7=2,(F335+C336)/2,C336)))</f>
        <v>0.37494214599999998</v>
      </c>
      <c r="E336">
        <f>IF(AND(D336&gt;(Settings!$D$8*F335),D336&lt;(Settings!$D$9*F335)),C336,F335)</f>
        <v>0.37494214599999998</v>
      </c>
      <c r="F336">
        <f>IF(Settings!$D$7&gt;3,(F333+F334+F335+E336)/4, IF(Settings!$D$7=3,(F334+F335+E336)/3,IF(Settings!$D$7=2,(F335+E336)/2,E336)))</f>
        <v>0.37494214599999998</v>
      </c>
    </row>
    <row r="337" spans="1:6" x14ac:dyDescent="0.25">
      <c r="A337">
        <v>335</v>
      </c>
      <c r="B337">
        <f>'Raw Data'!A335</f>
        <v>0</v>
      </c>
      <c r="C337">
        <f>IF(AND(B337&gt;Settings!$D$5,B337&lt;Settings!$D$6),B337,F336)</f>
        <v>0.37494214599999998</v>
      </c>
      <c r="D337">
        <f>IF(Settings!$D$7&gt;3,(F334+F335+F336+C337)/4, IF(Settings!$D$7=3,(F335+F336+C337)/3,IF(Settings!$D$7=2,(F336+C337)/2,C337)))</f>
        <v>0.37494214599999998</v>
      </c>
      <c r="E337">
        <f>IF(AND(D337&gt;(Settings!$D$8*F336),D337&lt;(Settings!$D$9*F336)),C337,F336)</f>
        <v>0.37494214599999998</v>
      </c>
      <c r="F337">
        <f>IF(Settings!$D$7&gt;3,(F334+F335+F336+E337)/4, IF(Settings!$D$7=3,(F335+F336+E337)/3,IF(Settings!$D$7=2,(F336+E337)/2,E337)))</f>
        <v>0.37494214599999998</v>
      </c>
    </row>
    <row r="338" spans="1:6" x14ac:dyDescent="0.25">
      <c r="A338">
        <v>336</v>
      </c>
      <c r="B338">
        <f>'Raw Data'!A336</f>
        <v>0</v>
      </c>
      <c r="C338">
        <f>IF(AND(B338&gt;Settings!$D$5,B338&lt;Settings!$D$6),B338,F337)</f>
        <v>0.37494214599999998</v>
      </c>
      <c r="D338">
        <f>IF(Settings!$D$7&gt;3,(F335+F336+F337+C338)/4, IF(Settings!$D$7=3,(F336+F337+C338)/3,IF(Settings!$D$7=2,(F337+C338)/2,C338)))</f>
        <v>0.37494214599999998</v>
      </c>
      <c r="E338">
        <f>IF(AND(D338&gt;(Settings!$D$8*F337),D338&lt;(Settings!$D$9*F337)),C338,F337)</f>
        <v>0.37494214599999998</v>
      </c>
      <c r="F338">
        <f>IF(Settings!$D$7&gt;3,(F335+F336+F337+E338)/4, IF(Settings!$D$7=3,(F336+F337+E338)/3,IF(Settings!$D$7=2,(F337+E338)/2,E338)))</f>
        <v>0.37494214599999998</v>
      </c>
    </row>
    <row r="339" spans="1:6" x14ac:dyDescent="0.25">
      <c r="A339">
        <v>337</v>
      </c>
      <c r="B339">
        <f>'Raw Data'!A337</f>
        <v>0</v>
      </c>
      <c r="C339">
        <f>IF(AND(B339&gt;Settings!$D$5,B339&lt;Settings!$D$6),B339,F338)</f>
        <v>0.37494214599999998</v>
      </c>
      <c r="D339">
        <f>IF(Settings!$D$7&gt;3,(F336+F337+F338+C339)/4, IF(Settings!$D$7=3,(F337+F338+C339)/3,IF(Settings!$D$7=2,(F338+C339)/2,C339)))</f>
        <v>0.37494214599999998</v>
      </c>
      <c r="E339">
        <f>IF(AND(D339&gt;(Settings!$D$8*F338),D339&lt;(Settings!$D$9*F338)),C339,F338)</f>
        <v>0.37494214599999998</v>
      </c>
      <c r="F339">
        <f>IF(Settings!$D$7&gt;3,(F336+F337+F338+E339)/4, IF(Settings!$D$7=3,(F337+F338+E339)/3,IF(Settings!$D$7=2,(F338+E339)/2,E339)))</f>
        <v>0.37494214599999998</v>
      </c>
    </row>
    <row r="340" spans="1:6" x14ac:dyDescent="0.25">
      <c r="A340">
        <v>338</v>
      </c>
      <c r="B340">
        <f>'Raw Data'!A338</f>
        <v>0</v>
      </c>
      <c r="C340">
        <f>IF(AND(B340&gt;Settings!$D$5,B340&lt;Settings!$D$6),B340,F339)</f>
        <v>0.37494214599999998</v>
      </c>
      <c r="D340">
        <f>IF(Settings!$D$7&gt;3,(F337+F338+F339+C340)/4, IF(Settings!$D$7=3,(F338+F339+C340)/3,IF(Settings!$D$7=2,(F339+C340)/2,C340)))</f>
        <v>0.37494214599999998</v>
      </c>
      <c r="E340">
        <f>IF(AND(D340&gt;(Settings!$D$8*F339),D340&lt;(Settings!$D$9*F339)),C340,F339)</f>
        <v>0.37494214599999998</v>
      </c>
      <c r="F340">
        <f>IF(Settings!$D$7&gt;3,(F337+F338+F339+E340)/4, IF(Settings!$D$7=3,(F338+F339+E340)/3,IF(Settings!$D$7=2,(F339+E340)/2,E340)))</f>
        <v>0.37494214599999998</v>
      </c>
    </row>
    <row r="341" spans="1:6" x14ac:dyDescent="0.25">
      <c r="A341">
        <v>339</v>
      </c>
      <c r="B341">
        <f>'Raw Data'!A339</f>
        <v>0</v>
      </c>
      <c r="C341">
        <f>IF(AND(B341&gt;Settings!$D$5,B341&lt;Settings!$D$6),B341,F340)</f>
        <v>0.37494214599999998</v>
      </c>
      <c r="D341">
        <f>IF(Settings!$D$7&gt;3,(F338+F339+F340+C341)/4, IF(Settings!$D$7=3,(F339+F340+C341)/3,IF(Settings!$D$7=2,(F340+C341)/2,C341)))</f>
        <v>0.37494214599999998</v>
      </c>
      <c r="E341">
        <f>IF(AND(D341&gt;(Settings!$D$8*F340),D341&lt;(Settings!$D$9*F340)),C341,F340)</f>
        <v>0.37494214599999998</v>
      </c>
      <c r="F341">
        <f>IF(Settings!$D$7&gt;3,(F338+F339+F340+E341)/4, IF(Settings!$D$7=3,(F339+F340+E341)/3,IF(Settings!$D$7=2,(F340+E341)/2,E341)))</f>
        <v>0.37494214599999998</v>
      </c>
    </row>
    <row r="342" spans="1:6" x14ac:dyDescent="0.25">
      <c r="A342">
        <v>340</v>
      </c>
      <c r="B342">
        <f>'Raw Data'!A340</f>
        <v>0</v>
      </c>
      <c r="C342">
        <f>IF(AND(B342&gt;Settings!$D$5,B342&lt;Settings!$D$6),B342,F341)</f>
        <v>0.37494214599999998</v>
      </c>
      <c r="D342">
        <f>IF(Settings!$D$7&gt;3,(F339+F340+F341+C342)/4, IF(Settings!$D$7=3,(F340+F341+C342)/3,IF(Settings!$D$7=2,(F341+C342)/2,C342)))</f>
        <v>0.37494214599999998</v>
      </c>
      <c r="E342">
        <f>IF(AND(D342&gt;(Settings!$D$8*F341),D342&lt;(Settings!$D$9*F341)),C342,F341)</f>
        <v>0.37494214599999998</v>
      </c>
      <c r="F342">
        <f>IF(Settings!$D$7&gt;3,(F339+F340+F341+E342)/4, IF(Settings!$D$7=3,(F340+F341+E342)/3,IF(Settings!$D$7=2,(F341+E342)/2,E342)))</f>
        <v>0.37494214599999998</v>
      </c>
    </row>
    <row r="343" spans="1:6" x14ac:dyDescent="0.25">
      <c r="A343">
        <v>341</v>
      </c>
      <c r="B343">
        <f>'Raw Data'!A341</f>
        <v>0</v>
      </c>
      <c r="C343">
        <f>IF(AND(B343&gt;Settings!$D$5,B343&lt;Settings!$D$6),B343,F342)</f>
        <v>0.37494214599999998</v>
      </c>
      <c r="D343">
        <f>IF(Settings!$D$7&gt;3,(F340+F341+F342+C343)/4, IF(Settings!$D$7=3,(F341+F342+C343)/3,IF(Settings!$D$7=2,(F342+C343)/2,C343)))</f>
        <v>0.37494214599999998</v>
      </c>
      <c r="E343">
        <f>IF(AND(D343&gt;(Settings!$D$8*F342),D343&lt;(Settings!$D$9*F342)),C343,F342)</f>
        <v>0.37494214599999998</v>
      </c>
      <c r="F343">
        <f>IF(Settings!$D$7&gt;3,(F340+F341+F342+E343)/4, IF(Settings!$D$7=3,(F341+F342+E343)/3,IF(Settings!$D$7=2,(F342+E343)/2,E343)))</f>
        <v>0.37494214599999998</v>
      </c>
    </row>
    <row r="344" spans="1:6" x14ac:dyDescent="0.25">
      <c r="A344">
        <v>342</v>
      </c>
      <c r="B344">
        <f>'Raw Data'!A342</f>
        <v>0</v>
      </c>
      <c r="C344">
        <f>IF(AND(B344&gt;Settings!$D$5,B344&lt;Settings!$D$6),B344,F343)</f>
        <v>0.37494214599999998</v>
      </c>
      <c r="D344">
        <f>IF(Settings!$D$7&gt;3,(F341+F342+F343+C344)/4, IF(Settings!$D$7=3,(F342+F343+C344)/3,IF(Settings!$D$7=2,(F343+C344)/2,C344)))</f>
        <v>0.37494214599999998</v>
      </c>
      <c r="E344">
        <f>IF(AND(D344&gt;(Settings!$D$8*F343),D344&lt;(Settings!$D$9*F343)),C344,F343)</f>
        <v>0.37494214599999998</v>
      </c>
      <c r="F344">
        <f>IF(Settings!$D$7&gt;3,(F341+F342+F343+E344)/4, IF(Settings!$D$7=3,(F342+F343+E344)/3,IF(Settings!$D$7=2,(F343+E344)/2,E344)))</f>
        <v>0.37494214599999998</v>
      </c>
    </row>
    <row r="345" spans="1:6" x14ac:dyDescent="0.25">
      <c r="A345">
        <v>343</v>
      </c>
      <c r="B345">
        <f>'Raw Data'!A343</f>
        <v>0</v>
      </c>
      <c r="C345">
        <f>IF(AND(B345&gt;Settings!$D$5,B345&lt;Settings!$D$6),B345,F344)</f>
        <v>0.37494214599999998</v>
      </c>
      <c r="D345">
        <f>IF(Settings!$D$7&gt;3,(F342+F343+F344+C345)/4, IF(Settings!$D$7=3,(F343+F344+C345)/3,IF(Settings!$D$7=2,(F344+C345)/2,C345)))</f>
        <v>0.37494214599999998</v>
      </c>
      <c r="E345">
        <f>IF(AND(D345&gt;(Settings!$D$8*F344),D345&lt;(Settings!$D$9*F344)),C345,F344)</f>
        <v>0.37494214599999998</v>
      </c>
      <c r="F345">
        <f>IF(Settings!$D$7&gt;3,(F342+F343+F344+E345)/4, IF(Settings!$D$7=3,(F343+F344+E345)/3,IF(Settings!$D$7=2,(F344+E345)/2,E345)))</f>
        <v>0.37494214599999998</v>
      </c>
    </row>
    <row r="346" spans="1:6" x14ac:dyDescent="0.25">
      <c r="A346">
        <v>344</v>
      </c>
      <c r="B346">
        <f>'Raw Data'!A344</f>
        <v>0</v>
      </c>
      <c r="C346">
        <f>IF(AND(B346&gt;Settings!$D$5,B346&lt;Settings!$D$6),B346,F345)</f>
        <v>0.37494214599999998</v>
      </c>
      <c r="D346">
        <f>IF(Settings!$D$7&gt;3,(F343+F344+F345+C346)/4, IF(Settings!$D$7=3,(F344+F345+C346)/3,IF(Settings!$D$7=2,(F345+C346)/2,C346)))</f>
        <v>0.37494214599999998</v>
      </c>
      <c r="E346">
        <f>IF(AND(D346&gt;(Settings!$D$8*F345),D346&lt;(Settings!$D$9*F345)),C346,F345)</f>
        <v>0.37494214599999998</v>
      </c>
      <c r="F346">
        <f>IF(Settings!$D$7&gt;3,(F343+F344+F345+E346)/4, IF(Settings!$D$7=3,(F344+F345+E346)/3,IF(Settings!$D$7=2,(F345+E346)/2,E346)))</f>
        <v>0.37494214599999998</v>
      </c>
    </row>
    <row r="347" spans="1:6" x14ac:dyDescent="0.25">
      <c r="A347">
        <v>345</v>
      </c>
      <c r="B347">
        <f>'Raw Data'!A345</f>
        <v>0</v>
      </c>
      <c r="C347">
        <f>IF(AND(B347&gt;Settings!$D$5,B347&lt;Settings!$D$6),B347,F346)</f>
        <v>0.37494214599999998</v>
      </c>
      <c r="D347">
        <f>IF(Settings!$D$7&gt;3,(F344+F345+F346+C347)/4, IF(Settings!$D$7=3,(F345+F346+C347)/3,IF(Settings!$D$7=2,(F346+C347)/2,C347)))</f>
        <v>0.37494214599999998</v>
      </c>
      <c r="E347">
        <f>IF(AND(D347&gt;(Settings!$D$8*F346),D347&lt;(Settings!$D$9*F346)),C347,F346)</f>
        <v>0.37494214599999998</v>
      </c>
      <c r="F347">
        <f>IF(Settings!$D$7&gt;3,(F344+F345+F346+E347)/4, IF(Settings!$D$7=3,(F345+F346+E347)/3,IF(Settings!$D$7=2,(F346+E347)/2,E347)))</f>
        <v>0.37494214599999998</v>
      </c>
    </row>
    <row r="348" spans="1:6" x14ac:dyDescent="0.25">
      <c r="A348">
        <v>346</v>
      </c>
      <c r="B348">
        <f>'Raw Data'!A346</f>
        <v>0</v>
      </c>
      <c r="C348">
        <f>IF(AND(B348&gt;Settings!$D$5,B348&lt;Settings!$D$6),B348,F347)</f>
        <v>0.37494214599999998</v>
      </c>
      <c r="D348">
        <f>IF(Settings!$D$7&gt;3,(F345+F346+F347+C348)/4, IF(Settings!$D$7=3,(F346+F347+C348)/3,IF(Settings!$D$7=2,(F347+C348)/2,C348)))</f>
        <v>0.37494214599999998</v>
      </c>
      <c r="E348">
        <f>IF(AND(D348&gt;(Settings!$D$8*F347),D348&lt;(Settings!$D$9*F347)),C348,F347)</f>
        <v>0.37494214599999998</v>
      </c>
      <c r="F348">
        <f>IF(Settings!$D$7&gt;3,(F345+F346+F347+E348)/4, IF(Settings!$D$7=3,(F346+F347+E348)/3,IF(Settings!$D$7=2,(F347+E348)/2,E348)))</f>
        <v>0.37494214599999998</v>
      </c>
    </row>
    <row r="349" spans="1:6" x14ac:dyDescent="0.25">
      <c r="A349">
        <v>347</v>
      </c>
      <c r="B349">
        <f>'Raw Data'!A347</f>
        <v>0</v>
      </c>
      <c r="C349">
        <f>IF(AND(B349&gt;Settings!$D$5,B349&lt;Settings!$D$6),B349,F348)</f>
        <v>0.37494214599999998</v>
      </c>
      <c r="D349">
        <f>IF(Settings!$D$7&gt;3,(F346+F347+F348+C349)/4, IF(Settings!$D$7=3,(F347+F348+C349)/3,IF(Settings!$D$7=2,(F348+C349)/2,C349)))</f>
        <v>0.37494214599999998</v>
      </c>
      <c r="E349">
        <f>IF(AND(D349&gt;(Settings!$D$8*F348),D349&lt;(Settings!$D$9*F348)),C349,F348)</f>
        <v>0.37494214599999998</v>
      </c>
      <c r="F349">
        <f>IF(Settings!$D$7&gt;3,(F346+F347+F348+E349)/4, IF(Settings!$D$7=3,(F347+F348+E349)/3,IF(Settings!$D$7=2,(F348+E349)/2,E349)))</f>
        <v>0.37494214599999998</v>
      </c>
    </row>
    <row r="350" spans="1:6" x14ac:dyDescent="0.25">
      <c r="A350">
        <v>348</v>
      </c>
      <c r="B350">
        <f>'Raw Data'!A348</f>
        <v>0</v>
      </c>
      <c r="C350">
        <f>IF(AND(B350&gt;Settings!$D$5,B350&lt;Settings!$D$6),B350,F349)</f>
        <v>0.37494214599999998</v>
      </c>
      <c r="D350">
        <f>IF(Settings!$D$7&gt;3,(F347+F348+F349+C350)/4, IF(Settings!$D$7=3,(F348+F349+C350)/3,IF(Settings!$D$7=2,(F349+C350)/2,C350)))</f>
        <v>0.37494214599999998</v>
      </c>
      <c r="E350">
        <f>IF(AND(D350&gt;(Settings!$D$8*F349),D350&lt;(Settings!$D$9*F349)),C350,F349)</f>
        <v>0.37494214599999998</v>
      </c>
      <c r="F350">
        <f>IF(Settings!$D$7&gt;3,(F347+F348+F349+E350)/4, IF(Settings!$D$7=3,(F348+F349+E350)/3,IF(Settings!$D$7=2,(F349+E350)/2,E350)))</f>
        <v>0.37494214599999998</v>
      </c>
    </row>
    <row r="351" spans="1:6" x14ac:dyDescent="0.25">
      <c r="A351">
        <v>349</v>
      </c>
      <c r="B351">
        <f>'Raw Data'!A349</f>
        <v>0</v>
      </c>
      <c r="C351">
        <f>IF(AND(B351&gt;Settings!$D$5,B351&lt;Settings!$D$6),B351,F350)</f>
        <v>0.37494214599999998</v>
      </c>
      <c r="D351">
        <f>IF(Settings!$D$7&gt;3,(F348+F349+F350+C351)/4, IF(Settings!$D$7=3,(F349+F350+C351)/3,IF(Settings!$D$7=2,(F350+C351)/2,C351)))</f>
        <v>0.37494214599999998</v>
      </c>
      <c r="E351">
        <f>IF(AND(D351&gt;(Settings!$D$8*F350),D351&lt;(Settings!$D$9*F350)),C351,F350)</f>
        <v>0.37494214599999998</v>
      </c>
      <c r="F351">
        <f>IF(Settings!$D$7&gt;3,(F348+F349+F350+E351)/4, IF(Settings!$D$7=3,(F349+F350+E351)/3,IF(Settings!$D$7=2,(F350+E351)/2,E351)))</f>
        <v>0.37494214599999998</v>
      </c>
    </row>
    <row r="352" spans="1:6" x14ac:dyDescent="0.25">
      <c r="A352">
        <v>350</v>
      </c>
      <c r="B352">
        <f>'Raw Data'!A350</f>
        <v>0</v>
      </c>
      <c r="C352">
        <f>IF(AND(B352&gt;Settings!$D$5,B352&lt;Settings!$D$6),B352,F351)</f>
        <v>0.37494214599999998</v>
      </c>
      <c r="D352">
        <f>IF(Settings!$D$7&gt;3,(F349+F350+F351+C352)/4, IF(Settings!$D$7=3,(F350+F351+C352)/3,IF(Settings!$D$7=2,(F351+C352)/2,C352)))</f>
        <v>0.37494214599999998</v>
      </c>
      <c r="E352">
        <f>IF(AND(D352&gt;(Settings!$D$8*F351),D352&lt;(Settings!$D$9*F351)),C352,F351)</f>
        <v>0.37494214599999998</v>
      </c>
      <c r="F352">
        <f>IF(Settings!$D$7&gt;3,(F349+F350+F351+E352)/4, IF(Settings!$D$7=3,(F350+F351+E352)/3,IF(Settings!$D$7=2,(F351+E352)/2,E352)))</f>
        <v>0.37494214599999998</v>
      </c>
    </row>
    <row r="353" spans="1:6" x14ac:dyDescent="0.25">
      <c r="A353">
        <v>351</v>
      </c>
      <c r="B353">
        <f>'Raw Data'!A351</f>
        <v>0</v>
      </c>
      <c r="C353">
        <f>IF(AND(B353&gt;Settings!$D$5,B353&lt;Settings!$D$6),B353,F352)</f>
        <v>0.37494214599999998</v>
      </c>
      <c r="D353">
        <f>IF(Settings!$D$7&gt;3,(F350+F351+F352+C353)/4, IF(Settings!$D$7=3,(F351+F352+C353)/3,IF(Settings!$D$7=2,(F352+C353)/2,C353)))</f>
        <v>0.37494214599999998</v>
      </c>
      <c r="E353">
        <f>IF(AND(D353&gt;(Settings!$D$8*F352),D353&lt;(Settings!$D$9*F352)),C353,F352)</f>
        <v>0.37494214599999998</v>
      </c>
      <c r="F353">
        <f>IF(Settings!$D$7&gt;3,(F350+F351+F352+E353)/4, IF(Settings!$D$7=3,(F351+F352+E353)/3,IF(Settings!$D$7=2,(F352+E353)/2,E353)))</f>
        <v>0.37494214599999998</v>
      </c>
    </row>
    <row r="354" spans="1:6" x14ac:dyDescent="0.25">
      <c r="A354">
        <v>352</v>
      </c>
      <c r="B354">
        <f>'Raw Data'!A352</f>
        <v>0</v>
      </c>
      <c r="C354">
        <f>IF(AND(B354&gt;Settings!$D$5,B354&lt;Settings!$D$6),B354,F353)</f>
        <v>0.37494214599999998</v>
      </c>
      <c r="D354">
        <f>IF(Settings!$D$7&gt;3,(F351+F352+F353+C354)/4, IF(Settings!$D$7=3,(F352+F353+C354)/3,IF(Settings!$D$7=2,(F353+C354)/2,C354)))</f>
        <v>0.37494214599999998</v>
      </c>
      <c r="E354">
        <f>IF(AND(D354&gt;(Settings!$D$8*F353),D354&lt;(Settings!$D$9*F353)),C354,F353)</f>
        <v>0.37494214599999998</v>
      </c>
      <c r="F354">
        <f>IF(Settings!$D$7&gt;3,(F351+F352+F353+E354)/4, IF(Settings!$D$7=3,(F352+F353+E354)/3,IF(Settings!$D$7=2,(F353+E354)/2,E354)))</f>
        <v>0.37494214599999998</v>
      </c>
    </row>
    <row r="355" spans="1:6" x14ac:dyDescent="0.25">
      <c r="A355">
        <v>353</v>
      </c>
      <c r="B355">
        <f>'Raw Data'!A353</f>
        <v>0</v>
      </c>
      <c r="C355">
        <f>IF(AND(B355&gt;Settings!$D$5,B355&lt;Settings!$D$6),B355,F354)</f>
        <v>0.37494214599999998</v>
      </c>
      <c r="D355">
        <f>IF(Settings!$D$7&gt;3,(F352+F353+F354+C355)/4, IF(Settings!$D$7=3,(F353+F354+C355)/3,IF(Settings!$D$7=2,(F354+C355)/2,C355)))</f>
        <v>0.37494214599999998</v>
      </c>
      <c r="E355">
        <f>IF(AND(D355&gt;(Settings!$D$8*F354),D355&lt;(Settings!$D$9*F354)),C355,F354)</f>
        <v>0.37494214599999998</v>
      </c>
      <c r="F355">
        <f>IF(Settings!$D$7&gt;3,(F352+F353+F354+E355)/4, IF(Settings!$D$7=3,(F353+F354+E355)/3,IF(Settings!$D$7=2,(F354+E355)/2,E355)))</f>
        <v>0.37494214599999998</v>
      </c>
    </row>
    <row r="356" spans="1:6" x14ac:dyDescent="0.25">
      <c r="A356">
        <v>354</v>
      </c>
      <c r="B356">
        <f>'Raw Data'!A354</f>
        <v>0</v>
      </c>
      <c r="C356">
        <f>IF(AND(B356&gt;Settings!$D$5,B356&lt;Settings!$D$6),B356,F355)</f>
        <v>0.37494214599999998</v>
      </c>
      <c r="D356">
        <f>IF(Settings!$D$7&gt;3,(F353+F354+F355+C356)/4, IF(Settings!$D$7=3,(F354+F355+C356)/3,IF(Settings!$D$7=2,(F355+C356)/2,C356)))</f>
        <v>0.37494214599999998</v>
      </c>
      <c r="E356">
        <f>IF(AND(D356&gt;(Settings!$D$8*F355),D356&lt;(Settings!$D$9*F355)),C356,F355)</f>
        <v>0.37494214599999998</v>
      </c>
      <c r="F356">
        <f>IF(Settings!$D$7&gt;3,(F353+F354+F355+E356)/4, IF(Settings!$D$7=3,(F354+F355+E356)/3,IF(Settings!$D$7=2,(F355+E356)/2,E356)))</f>
        <v>0.37494214599999998</v>
      </c>
    </row>
    <row r="357" spans="1:6" x14ac:dyDescent="0.25">
      <c r="A357">
        <v>355</v>
      </c>
      <c r="B357">
        <f>'Raw Data'!A355</f>
        <v>0</v>
      </c>
      <c r="C357">
        <f>IF(AND(B357&gt;Settings!$D$5,B357&lt;Settings!$D$6),B357,F356)</f>
        <v>0.37494214599999998</v>
      </c>
      <c r="D357">
        <f>IF(Settings!$D$7&gt;3,(F354+F355+F356+C357)/4, IF(Settings!$D$7=3,(F355+F356+C357)/3,IF(Settings!$D$7=2,(F356+C357)/2,C357)))</f>
        <v>0.37494214599999998</v>
      </c>
      <c r="E357">
        <f>IF(AND(D357&gt;(Settings!$D$8*F356),D357&lt;(Settings!$D$9*F356)),C357,F356)</f>
        <v>0.37494214599999998</v>
      </c>
      <c r="F357">
        <f>IF(Settings!$D$7&gt;3,(F354+F355+F356+E357)/4, IF(Settings!$D$7=3,(F355+F356+E357)/3,IF(Settings!$D$7=2,(F356+E357)/2,E357)))</f>
        <v>0.37494214599999998</v>
      </c>
    </row>
    <row r="358" spans="1:6" x14ac:dyDescent="0.25">
      <c r="A358">
        <v>356</v>
      </c>
      <c r="B358">
        <f>'Raw Data'!A356</f>
        <v>0</v>
      </c>
      <c r="C358">
        <f>IF(AND(B358&gt;Settings!$D$5,B358&lt;Settings!$D$6),B358,F357)</f>
        <v>0.37494214599999998</v>
      </c>
      <c r="D358">
        <f>IF(Settings!$D$7&gt;3,(F355+F356+F357+C358)/4, IF(Settings!$D$7=3,(F356+F357+C358)/3,IF(Settings!$D$7=2,(F357+C358)/2,C358)))</f>
        <v>0.37494214599999998</v>
      </c>
      <c r="E358">
        <f>IF(AND(D358&gt;(Settings!$D$8*F357),D358&lt;(Settings!$D$9*F357)),C358,F357)</f>
        <v>0.37494214599999998</v>
      </c>
      <c r="F358">
        <f>IF(Settings!$D$7&gt;3,(F355+F356+F357+E358)/4, IF(Settings!$D$7=3,(F356+F357+E358)/3,IF(Settings!$D$7=2,(F357+E358)/2,E358)))</f>
        <v>0.37494214599999998</v>
      </c>
    </row>
    <row r="359" spans="1:6" x14ac:dyDescent="0.25">
      <c r="A359">
        <v>357</v>
      </c>
      <c r="B359">
        <f>'Raw Data'!A357</f>
        <v>0</v>
      </c>
      <c r="C359">
        <f>IF(AND(B359&gt;Settings!$D$5,B359&lt;Settings!$D$6),B359,F358)</f>
        <v>0.37494214599999998</v>
      </c>
      <c r="D359">
        <f>IF(Settings!$D$7&gt;3,(F356+F357+F358+C359)/4, IF(Settings!$D$7=3,(F357+F358+C359)/3,IF(Settings!$D$7=2,(F358+C359)/2,C359)))</f>
        <v>0.37494214599999998</v>
      </c>
      <c r="E359">
        <f>IF(AND(D359&gt;(Settings!$D$8*F358),D359&lt;(Settings!$D$9*F358)),C359,F358)</f>
        <v>0.37494214599999998</v>
      </c>
      <c r="F359">
        <f>IF(Settings!$D$7&gt;3,(F356+F357+F358+E359)/4, IF(Settings!$D$7=3,(F357+F358+E359)/3,IF(Settings!$D$7=2,(F358+E359)/2,E359)))</f>
        <v>0.37494214599999998</v>
      </c>
    </row>
    <row r="360" spans="1:6" x14ac:dyDescent="0.25">
      <c r="A360">
        <v>358</v>
      </c>
      <c r="B360">
        <f>'Raw Data'!A358</f>
        <v>0</v>
      </c>
      <c r="C360">
        <f>IF(AND(B360&gt;Settings!$D$5,B360&lt;Settings!$D$6),B360,F359)</f>
        <v>0.37494214599999998</v>
      </c>
      <c r="D360">
        <f>IF(Settings!$D$7&gt;3,(F357+F358+F359+C360)/4, IF(Settings!$D$7=3,(F358+F359+C360)/3,IF(Settings!$D$7=2,(F359+C360)/2,C360)))</f>
        <v>0.37494214599999998</v>
      </c>
      <c r="E360">
        <f>IF(AND(D360&gt;(Settings!$D$8*F359),D360&lt;(Settings!$D$9*F359)),C360,F359)</f>
        <v>0.37494214599999998</v>
      </c>
      <c r="F360">
        <f>IF(Settings!$D$7&gt;3,(F357+F358+F359+E360)/4, IF(Settings!$D$7=3,(F358+F359+E360)/3,IF(Settings!$D$7=2,(F359+E360)/2,E360)))</f>
        <v>0.37494214599999998</v>
      </c>
    </row>
    <row r="361" spans="1:6" x14ac:dyDescent="0.25">
      <c r="A361">
        <v>359</v>
      </c>
      <c r="B361">
        <f>'Raw Data'!A359</f>
        <v>0</v>
      </c>
      <c r="C361">
        <f>IF(AND(B361&gt;Settings!$D$5,B361&lt;Settings!$D$6),B361,F360)</f>
        <v>0.37494214599999998</v>
      </c>
      <c r="D361">
        <f>IF(Settings!$D$7&gt;3,(F358+F359+F360+C361)/4, IF(Settings!$D$7=3,(F359+F360+C361)/3,IF(Settings!$D$7=2,(F360+C361)/2,C361)))</f>
        <v>0.37494214599999998</v>
      </c>
      <c r="E361">
        <f>IF(AND(D361&gt;(Settings!$D$8*F360),D361&lt;(Settings!$D$9*F360)),C361,F360)</f>
        <v>0.37494214599999998</v>
      </c>
      <c r="F361">
        <f>IF(Settings!$D$7&gt;3,(F358+F359+F360+E361)/4, IF(Settings!$D$7=3,(F359+F360+E361)/3,IF(Settings!$D$7=2,(F360+E361)/2,E361)))</f>
        <v>0.37494214599999998</v>
      </c>
    </row>
    <row r="362" spans="1:6" x14ac:dyDescent="0.25">
      <c r="A362">
        <v>360</v>
      </c>
      <c r="B362">
        <f>'Raw Data'!A360</f>
        <v>0</v>
      </c>
      <c r="C362">
        <f>IF(AND(B362&gt;Settings!$D$5,B362&lt;Settings!$D$6),B362,F361)</f>
        <v>0.37494214599999998</v>
      </c>
      <c r="D362">
        <f>IF(Settings!$D$7&gt;3,(F359+F360+F361+C362)/4, IF(Settings!$D$7=3,(F360+F361+C362)/3,IF(Settings!$D$7=2,(F361+C362)/2,C362)))</f>
        <v>0.37494214599999998</v>
      </c>
      <c r="E362">
        <f>IF(AND(D362&gt;(Settings!$D$8*F361),D362&lt;(Settings!$D$9*F361)),C362,F361)</f>
        <v>0.37494214599999998</v>
      </c>
      <c r="F362">
        <f>IF(Settings!$D$7&gt;3,(F359+F360+F361+E362)/4, IF(Settings!$D$7=3,(F360+F361+E362)/3,IF(Settings!$D$7=2,(F361+E362)/2,E362)))</f>
        <v>0.37494214599999998</v>
      </c>
    </row>
    <row r="363" spans="1:6" x14ac:dyDescent="0.25">
      <c r="A363">
        <v>361</v>
      </c>
      <c r="B363">
        <f>'Raw Data'!A361</f>
        <v>0</v>
      </c>
      <c r="C363">
        <f>IF(AND(B363&gt;Settings!$D$5,B363&lt;Settings!$D$6),B363,F362)</f>
        <v>0.37494214599999998</v>
      </c>
      <c r="D363">
        <f>IF(Settings!$D$7&gt;3,(F360+F361+F362+C363)/4, IF(Settings!$D$7=3,(F361+F362+C363)/3,IF(Settings!$D$7=2,(F362+C363)/2,C363)))</f>
        <v>0.37494214599999998</v>
      </c>
      <c r="E363">
        <f>IF(AND(D363&gt;(Settings!$D$8*F362),D363&lt;(Settings!$D$9*F362)),C363,F362)</f>
        <v>0.37494214599999998</v>
      </c>
      <c r="F363">
        <f>IF(Settings!$D$7&gt;3,(F360+F361+F362+E363)/4, IF(Settings!$D$7=3,(F361+F362+E363)/3,IF(Settings!$D$7=2,(F362+E363)/2,E363)))</f>
        <v>0.37494214599999998</v>
      </c>
    </row>
    <row r="364" spans="1:6" x14ac:dyDescent="0.25">
      <c r="A364">
        <v>362</v>
      </c>
      <c r="B364">
        <f>'Raw Data'!A362</f>
        <v>0</v>
      </c>
      <c r="C364">
        <f>IF(AND(B364&gt;Settings!$D$5,B364&lt;Settings!$D$6),B364,F363)</f>
        <v>0.37494214599999998</v>
      </c>
      <c r="D364">
        <f>IF(Settings!$D$7&gt;3,(F361+F362+F363+C364)/4, IF(Settings!$D$7=3,(F362+F363+C364)/3,IF(Settings!$D$7=2,(F363+C364)/2,C364)))</f>
        <v>0.37494214599999998</v>
      </c>
      <c r="E364">
        <f>IF(AND(D364&gt;(Settings!$D$8*F363),D364&lt;(Settings!$D$9*F363)),C364,F363)</f>
        <v>0.37494214599999998</v>
      </c>
      <c r="F364">
        <f>IF(Settings!$D$7&gt;3,(F361+F362+F363+E364)/4, IF(Settings!$D$7=3,(F362+F363+E364)/3,IF(Settings!$D$7=2,(F363+E364)/2,E364)))</f>
        <v>0.37494214599999998</v>
      </c>
    </row>
    <row r="365" spans="1:6" x14ac:dyDescent="0.25">
      <c r="A365">
        <v>363</v>
      </c>
      <c r="B365">
        <f>'Raw Data'!A363</f>
        <v>0</v>
      </c>
      <c r="C365">
        <f>IF(AND(B365&gt;Settings!$D$5,B365&lt;Settings!$D$6),B365,F364)</f>
        <v>0.37494214599999998</v>
      </c>
      <c r="D365">
        <f>IF(Settings!$D$7&gt;3,(F362+F363+F364+C365)/4, IF(Settings!$D$7=3,(F363+F364+C365)/3,IF(Settings!$D$7=2,(F364+C365)/2,C365)))</f>
        <v>0.37494214599999998</v>
      </c>
      <c r="E365">
        <f>IF(AND(D365&gt;(Settings!$D$8*F364),D365&lt;(Settings!$D$9*F364)),C365,F364)</f>
        <v>0.37494214599999998</v>
      </c>
      <c r="F365">
        <f>IF(Settings!$D$7&gt;3,(F362+F363+F364+E365)/4, IF(Settings!$D$7=3,(F363+F364+E365)/3,IF(Settings!$D$7=2,(F364+E365)/2,E365)))</f>
        <v>0.37494214599999998</v>
      </c>
    </row>
    <row r="366" spans="1:6" x14ac:dyDescent="0.25">
      <c r="A366">
        <v>364</v>
      </c>
      <c r="B366">
        <f>'Raw Data'!A364</f>
        <v>0</v>
      </c>
      <c r="C366">
        <f>IF(AND(B366&gt;Settings!$D$5,B366&lt;Settings!$D$6),B366,F365)</f>
        <v>0.37494214599999998</v>
      </c>
      <c r="D366">
        <f>IF(Settings!$D$7&gt;3,(F363+F364+F365+C366)/4, IF(Settings!$D$7=3,(F364+F365+C366)/3,IF(Settings!$D$7=2,(F365+C366)/2,C366)))</f>
        <v>0.37494214599999998</v>
      </c>
      <c r="E366">
        <f>IF(AND(D366&gt;(Settings!$D$8*F365),D366&lt;(Settings!$D$9*F365)),C366,F365)</f>
        <v>0.37494214599999998</v>
      </c>
      <c r="F366">
        <f>IF(Settings!$D$7&gt;3,(F363+F364+F365+E366)/4, IF(Settings!$D$7=3,(F364+F365+E366)/3,IF(Settings!$D$7=2,(F365+E366)/2,E366)))</f>
        <v>0.37494214599999998</v>
      </c>
    </row>
    <row r="367" spans="1:6" x14ac:dyDescent="0.25">
      <c r="A367">
        <v>365</v>
      </c>
      <c r="B367">
        <f>'Raw Data'!A365</f>
        <v>0</v>
      </c>
      <c r="C367">
        <f>IF(AND(B367&gt;Settings!$D$5,B367&lt;Settings!$D$6),B367,F366)</f>
        <v>0.37494214599999998</v>
      </c>
      <c r="D367">
        <f>IF(Settings!$D$7&gt;3,(F364+F365+F366+C367)/4, IF(Settings!$D$7=3,(F365+F366+C367)/3,IF(Settings!$D$7=2,(F366+C367)/2,C367)))</f>
        <v>0.37494214599999998</v>
      </c>
      <c r="E367">
        <f>IF(AND(D367&gt;(Settings!$D$8*F366),D367&lt;(Settings!$D$9*F366)),C367,F366)</f>
        <v>0.37494214599999998</v>
      </c>
      <c r="F367">
        <f>IF(Settings!$D$7&gt;3,(F364+F365+F366+E367)/4, IF(Settings!$D$7=3,(F365+F366+E367)/3,IF(Settings!$D$7=2,(F366+E367)/2,E367)))</f>
        <v>0.37494214599999998</v>
      </c>
    </row>
    <row r="368" spans="1:6" x14ac:dyDescent="0.25">
      <c r="A368">
        <v>366</v>
      </c>
      <c r="B368">
        <f>'Raw Data'!A366</f>
        <v>0</v>
      </c>
      <c r="C368">
        <f>IF(AND(B368&gt;Settings!$D$5,B368&lt;Settings!$D$6),B368,F367)</f>
        <v>0.37494214599999998</v>
      </c>
      <c r="D368">
        <f>IF(Settings!$D$7&gt;3,(F365+F366+F367+C368)/4, IF(Settings!$D$7=3,(F366+F367+C368)/3,IF(Settings!$D$7=2,(F367+C368)/2,C368)))</f>
        <v>0.37494214599999998</v>
      </c>
      <c r="E368">
        <f>IF(AND(D368&gt;(Settings!$D$8*F367),D368&lt;(Settings!$D$9*F367)),C368,F367)</f>
        <v>0.37494214599999998</v>
      </c>
      <c r="F368">
        <f>IF(Settings!$D$7&gt;3,(F365+F366+F367+E368)/4, IF(Settings!$D$7=3,(F366+F367+E368)/3,IF(Settings!$D$7=2,(F367+E368)/2,E368)))</f>
        <v>0.37494214599999998</v>
      </c>
    </row>
    <row r="369" spans="1:6" x14ac:dyDescent="0.25">
      <c r="A369">
        <v>367</v>
      </c>
      <c r="B369">
        <f>'Raw Data'!A367</f>
        <v>0</v>
      </c>
      <c r="C369">
        <f>IF(AND(B369&gt;Settings!$D$5,B369&lt;Settings!$D$6),B369,F368)</f>
        <v>0.37494214599999998</v>
      </c>
      <c r="D369">
        <f>IF(Settings!$D$7&gt;3,(F366+F367+F368+C369)/4, IF(Settings!$D$7=3,(F367+F368+C369)/3,IF(Settings!$D$7=2,(F368+C369)/2,C369)))</f>
        <v>0.37494214599999998</v>
      </c>
      <c r="E369">
        <f>IF(AND(D369&gt;(Settings!$D$8*F368),D369&lt;(Settings!$D$9*F368)),C369,F368)</f>
        <v>0.37494214599999998</v>
      </c>
      <c r="F369">
        <f>IF(Settings!$D$7&gt;3,(F366+F367+F368+E369)/4, IF(Settings!$D$7=3,(F367+F368+E369)/3,IF(Settings!$D$7=2,(F368+E369)/2,E369)))</f>
        <v>0.37494214599999998</v>
      </c>
    </row>
    <row r="370" spans="1:6" x14ac:dyDescent="0.25">
      <c r="A370">
        <v>368</v>
      </c>
      <c r="B370">
        <f>'Raw Data'!A368</f>
        <v>0</v>
      </c>
      <c r="C370">
        <f>IF(AND(B370&gt;Settings!$D$5,B370&lt;Settings!$D$6),B370,F369)</f>
        <v>0.37494214599999998</v>
      </c>
      <c r="D370">
        <f>IF(Settings!$D$7&gt;3,(F367+F368+F369+C370)/4, IF(Settings!$D$7=3,(F368+F369+C370)/3,IF(Settings!$D$7=2,(F369+C370)/2,C370)))</f>
        <v>0.37494214599999998</v>
      </c>
      <c r="E370">
        <f>IF(AND(D370&gt;(Settings!$D$8*F369),D370&lt;(Settings!$D$9*F369)),C370,F369)</f>
        <v>0.37494214599999998</v>
      </c>
      <c r="F370">
        <f>IF(Settings!$D$7&gt;3,(F367+F368+F369+E370)/4, IF(Settings!$D$7=3,(F368+F369+E370)/3,IF(Settings!$D$7=2,(F369+E370)/2,E370)))</f>
        <v>0.37494214599999998</v>
      </c>
    </row>
    <row r="371" spans="1:6" x14ac:dyDescent="0.25">
      <c r="A371">
        <v>369</v>
      </c>
      <c r="B371">
        <f>'Raw Data'!A369</f>
        <v>0</v>
      </c>
      <c r="C371">
        <f>IF(AND(B371&gt;Settings!$D$5,B371&lt;Settings!$D$6),B371,F370)</f>
        <v>0.37494214599999998</v>
      </c>
      <c r="D371">
        <f>IF(Settings!$D$7&gt;3,(F368+F369+F370+C371)/4, IF(Settings!$D$7=3,(F369+F370+C371)/3,IF(Settings!$D$7=2,(F370+C371)/2,C371)))</f>
        <v>0.37494214599999998</v>
      </c>
      <c r="E371">
        <f>IF(AND(D371&gt;(Settings!$D$8*F370),D371&lt;(Settings!$D$9*F370)),C371,F370)</f>
        <v>0.37494214599999998</v>
      </c>
      <c r="F371">
        <f>IF(Settings!$D$7&gt;3,(F368+F369+F370+E371)/4, IF(Settings!$D$7=3,(F369+F370+E371)/3,IF(Settings!$D$7=2,(F370+E371)/2,E371)))</f>
        <v>0.37494214599999998</v>
      </c>
    </row>
    <row r="372" spans="1:6" x14ac:dyDescent="0.25">
      <c r="A372">
        <v>370</v>
      </c>
      <c r="B372">
        <f>'Raw Data'!A370</f>
        <v>0</v>
      </c>
      <c r="C372">
        <f>IF(AND(B372&gt;Settings!$D$5,B372&lt;Settings!$D$6),B372,F371)</f>
        <v>0.37494214599999998</v>
      </c>
      <c r="D372">
        <f>IF(Settings!$D$7&gt;3,(F369+F370+F371+C372)/4, IF(Settings!$D$7=3,(F370+F371+C372)/3,IF(Settings!$D$7=2,(F371+C372)/2,C372)))</f>
        <v>0.37494214599999998</v>
      </c>
      <c r="E372">
        <f>IF(AND(D372&gt;(Settings!$D$8*F371),D372&lt;(Settings!$D$9*F371)),C372,F371)</f>
        <v>0.37494214599999998</v>
      </c>
      <c r="F372">
        <f>IF(Settings!$D$7&gt;3,(F369+F370+F371+E372)/4, IF(Settings!$D$7=3,(F370+F371+E372)/3,IF(Settings!$D$7=2,(F371+E372)/2,E372)))</f>
        <v>0.37494214599999998</v>
      </c>
    </row>
    <row r="373" spans="1:6" x14ac:dyDescent="0.25">
      <c r="A373">
        <v>371</v>
      </c>
      <c r="B373">
        <f>'Raw Data'!A371</f>
        <v>0</v>
      </c>
      <c r="C373">
        <f>IF(AND(B373&gt;Settings!$D$5,B373&lt;Settings!$D$6),B373,F372)</f>
        <v>0.37494214599999998</v>
      </c>
      <c r="D373">
        <f>IF(Settings!$D$7&gt;3,(F370+F371+F372+C373)/4, IF(Settings!$D$7=3,(F371+F372+C373)/3,IF(Settings!$D$7=2,(F372+C373)/2,C373)))</f>
        <v>0.37494214599999998</v>
      </c>
      <c r="E373">
        <f>IF(AND(D373&gt;(Settings!$D$8*F372),D373&lt;(Settings!$D$9*F372)),C373,F372)</f>
        <v>0.37494214599999998</v>
      </c>
      <c r="F373">
        <f>IF(Settings!$D$7&gt;3,(F370+F371+F372+E373)/4, IF(Settings!$D$7=3,(F371+F372+E373)/3,IF(Settings!$D$7=2,(F372+E373)/2,E373)))</f>
        <v>0.37494214599999998</v>
      </c>
    </row>
    <row r="374" spans="1:6" x14ac:dyDescent="0.25">
      <c r="A374">
        <v>372</v>
      </c>
      <c r="B374">
        <f>'Raw Data'!A372</f>
        <v>0</v>
      </c>
      <c r="C374">
        <f>IF(AND(B374&gt;Settings!$D$5,B374&lt;Settings!$D$6),B374,F373)</f>
        <v>0.37494214599999998</v>
      </c>
      <c r="D374">
        <f>IF(Settings!$D$7&gt;3,(F371+F372+F373+C374)/4, IF(Settings!$D$7=3,(F372+F373+C374)/3,IF(Settings!$D$7=2,(F373+C374)/2,C374)))</f>
        <v>0.37494214599999998</v>
      </c>
      <c r="E374">
        <f>IF(AND(D374&gt;(Settings!$D$8*F373),D374&lt;(Settings!$D$9*F373)),C374,F373)</f>
        <v>0.37494214599999998</v>
      </c>
      <c r="F374">
        <f>IF(Settings!$D$7&gt;3,(F371+F372+F373+E374)/4, IF(Settings!$D$7=3,(F372+F373+E374)/3,IF(Settings!$D$7=2,(F373+E374)/2,E374)))</f>
        <v>0.37494214599999998</v>
      </c>
    </row>
    <row r="375" spans="1:6" x14ac:dyDescent="0.25">
      <c r="A375">
        <v>373</v>
      </c>
      <c r="B375">
        <f>'Raw Data'!A373</f>
        <v>0</v>
      </c>
      <c r="C375">
        <f>IF(AND(B375&gt;Settings!$D$5,B375&lt;Settings!$D$6),B375,F374)</f>
        <v>0.37494214599999998</v>
      </c>
      <c r="D375">
        <f>IF(Settings!$D$7&gt;3,(F372+F373+F374+C375)/4, IF(Settings!$D$7=3,(F373+F374+C375)/3,IF(Settings!$D$7=2,(F374+C375)/2,C375)))</f>
        <v>0.37494214599999998</v>
      </c>
      <c r="E375">
        <f>IF(AND(D375&gt;(Settings!$D$8*F374),D375&lt;(Settings!$D$9*F374)),C375,F374)</f>
        <v>0.37494214599999998</v>
      </c>
      <c r="F375">
        <f>IF(Settings!$D$7&gt;3,(F372+F373+F374+E375)/4, IF(Settings!$D$7=3,(F373+F374+E375)/3,IF(Settings!$D$7=2,(F374+E375)/2,E375)))</f>
        <v>0.37494214599999998</v>
      </c>
    </row>
    <row r="376" spans="1:6" x14ac:dyDescent="0.25">
      <c r="A376">
        <v>374</v>
      </c>
      <c r="B376">
        <f>'Raw Data'!A374</f>
        <v>0</v>
      </c>
      <c r="C376">
        <f>IF(AND(B376&gt;Settings!$D$5,B376&lt;Settings!$D$6),B376,F375)</f>
        <v>0.37494214599999998</v>
      </c>
      <c r="D376">
        <f>IF(Settings!$D$7&gt;3,(F373+F374+F375+C376)/4, IF(Settings!$D$7=3,(F374+F375+C376)/3,IF(Settings!$D$7=2,(F375+C376)/2,C376)))</f>
        <v>0.37494214599999998</v>
      </c>
      <c r="E376">
        <f>IF(AND(D376&gt;(Settings!$D$8*F375),D376&lt;(Settings!$D$9*F375)),C376,F375)</f>
        <v>0.37494214599999998</v>
      </c>
      <c r="F376">
        <f>IF(Settings!$D$7&gt;3,(F373+F374+F375+E376)/4, IF(Settings!$D$7=3,(F374+F375+E376)/3,IF(Settings!$D$7=2,(F375+E376)/2,E376)))</f>
        <v>0.37494214599999998</v>
      </c>
    </row>
    <row r="377" spans="1:6" x14ac:dyDescent="0.25">
      <c r="A377">
        <v>375</v>
      </c>
      <c r="B377">
        <f>'Raw Data'!A375</f>
        <v>0</v>
      </c>
      <c r="C377">
        <f>IF(AND(B377&gt;Settings!$D$5,B377&lt;Settings!$D$6),B377,F376)</f>
        <v>0.37494214599999998</v>
      </c>
      <c r="D377">
        <f>IF(Settings!$D$7&gt;3,(F374+F375+F376+C377)/4, IF(Settings!$D$7=3,(F375+F376+C377)/3,IF(Settings!$D$7=2,(F376+C377)/2,C377)))</f>
        <v>0.37494214599999998</v>
      </c>
      <c r="E377">
        <f>IF(AND(D377&gt;(Settings!$D$8*F376),D377&lt;(Settings!$D$9*F376)),C377,F376)</f>
        <v>0.37494214599999998</v>
      </c>
      <c r="F377">
        <f>IF(Settings!$D$7&gt;3,(F374+F375+F376+E377)/4, IF(Settings!$D$7=3,(F375+F376+E377)/3,IF(Settings!$D$7=2,(F376+E377)/2,E377)))</f>
        <v>0.37494214599999998</v>
      </c>
    </row>
    <row r="378" spans="1:6" x14ac:dyDescent="0.25">
      <c r="A378">
        <v>376</v>
      </c>
      <c r="B378">
        <f>'Raw Data'!A376</f>
        <v>0</v>
      </c>
      <c r="C378">
        <f>IF(AND(B378&gt;Settings!$D$5,B378&lt;Settings!$D$6),B378,F377)</f>
        <v>0.37494214599999998</v>
      </c>
      <c r="D378">
        <f>IF(Settings!$D$7&gt;3,(F375+F376+F377+C378)/4, IF(Settings!$D$7=3,(F376+F377+C378)/3,IF(Settings!$D$7=2,(F377+C378)/2,C378)))</f>
        <v>0.37494214599999998</v>
      </c>
      <c r="E378">
        <f>IF(AND(D378&gt;(Settings!$D$8*F377),D378&lt;(Settings!$D$9*F377)),C378,F377)</f>
        <v>0.37494214599999998</v>
      </c>
      <c r="F378">
        <f>IF(Settings!$D$7&gt;3,(F375+F376+F377+E378)/4, IF(Settings!$D$7=3,(F376+F377+E378)/3,IF(Settings!$D$7=2,(F377+E378)/2,E378)))</f>
        <v>0.37494214599999998</v>
      </c>
    </row>
    <row r="379" spans="1:6" x14ac:dyDescent="0.25">
      <c r="A379">
        <v>377</v>
      </c>
      <c r="B379">
        <f>'Raw Data'!A377</f>
        <v>0</v>
      </c>
      <c r="C379">
        <f>IF(AND(B379&gt;Settings!$D$5,B379&lt;Settings!$D$6),B379,F378)</f>
        <v>0.37494214599999998</v>
      </c>
      <c r="D379">
        <f>IF(Settings!$D$7&gt;3,(F376+F377+F378+C379)/4, IF(Settings!$D$7=3,(F377+F378+C379)/3,IF(Settings!$D$7=2,(F378+C379)/2,C379)))</f>
        <v>0.37494214599999998</v>
      </c>
      <c r="E379">
        <f>IF(AND(D379&gt;(Settings!$D$8*F378),D379&lt;(Settings!$D$9*F378)),C379,F378)</f>
        <v>0.37494214599999998</v>
      </c>
      <c r="F379">
        <f>IF(Settings!$D$7&gt;3,(F376+F377+F378+E379)/4, IF(Settings!$D$7=3,(F377+F378+E379)/3,IF(Settings!$D$7=2,(F378+E379)/2,E379)))</f>
        <v>0.37494214599999998</v>
      </c>
    </row>
    <row r="380" spans="1:6" x14ac:dyDescent="0.25">
      <c r="A380">
        <v>378</v>
      </c>
      <c r="B380">
        <f>'Raw Data'!A378</f>
        <v>0</v>
      </c>
      <c r="C380">
        <f>IF(AND(B380&gt;Settings!$D$5,B380&lt;Settings!$D$6),B380,F379)</f>
        <v>0.37494214599999998</v>
      </c>
      <c r="D380">
        <f>IF(Settings!$D$7&gt;3,(F377+F378+F379+C380)/4, IF(Settings!$D$7=3,(F378+F379+C380)/3,IF(Settings!$D$7=2,(F379+C380)/2,C380)))</f>
        <v>0.37494214599999998</v>
      </c>
      <c r="E380">
        <f>IF(AND(D380&gt;(Settings!$D$8*F379),D380&lt;(Settings!$D$9*F379)),C380,F379)</f>
        <v>0.37494214599999998</v>
      </c>
      <c r="F380">
        <f>IF(Settings!$D$7&gt;3,(F377+F378+F379+E380)/4, IF(Settings!$D$7=3,(F378+F379+E380)/3,IF(Settings!$D$7=2,(F379+E380)/2,E380)))</f>
        <v>0.37494214599999998</v>
      </c>
    </row>
    <row r="381" spans="1:6" x14ac:dyDescent="0.25">
      <c r="A381">
        <v>379</v>
      </c>
      <c r="B381">
        <f>'Raw Data'!A379</f>
        <v>0</v>
      </c>
      <c r="C381">
        <f>IF(AND(B381&gt;Settings!$D$5,B381&lt;Settings!$D$6),B381,F380)</f>
        <v>0.37494214599999998</v>
      </c>
      <c r="D381">
        <f>IF(Settings!$D$7&gt;3,(F378+F379+F380+C381)/4, IF(Settings!$D$7=3,(F379+F380+C381)/3,IF(Settings!$D$7=2,(F380+C381)/2,C381)))</f>
        <v>0.37494214599999998</v>
      </c>
      <c r="E381">
        <f>IF(AND(D381&gt;(Settings!$D$8*F380),D381&lt;(Settings!$D$9*F380)),C381,F380)</f>
        <v>0.37494214599999998</v>
      </c>
      <c r="F381">
        <f>IF(Settings!$D$7&gt;3,(F378+F379+F380+E381)/4, IF(Settings!$D$7=3,(F379+F380+E381)/3,IF(Settings!$D$7=2,(F380+E381)/2,E381)))</f>
        <v>0.37494214599999998</v>
      </c>
    </row>
    <row r="382" spans="1:6" x14ac:dyDescent="0.25">
      <c r="A382">
        <v>380</v>
      </c>
      <c r="B382">
        <f>'Raw Data'!A380</f>
        <v>0</v>
      </c>
      <c r="C382">
        <f>IF(AND(B382&gt;Settings!$D$5,B382&lt;Settings!$D$6),B382,F381)</f>
        <v>0.37494214599999998</v>
      </c>
      <c r="D382">
        <f>IF(Settings!$D$7&gt;3,(F379+F380+F381+C382)/4, IF(Settings!$D$7=3,(F380+F381+C382)/3,IF(Settings!$D$7=2,(F381+C382)/2,C382)))</f>
        <v>0.37494214599999998</v>
      </c>
      <c r="E382">
        <f>IF(AND(D382&gt;(Settings!$D$8*F381),D382&lt;(Settings!$D$9*F381)),C382,F381)</f>
        <v>0.37494214599999998</v>
      </c>
      <c r="F382">
        <f>IF(Settings!$D$7&gt;3,(F379+F380+F381+E382)/4, IF(Settings!$D$7=3,(F380+F381+E382)/3,IF(Settings!$D$7=2,(F381+E382)/2,E382)))</f>
        <v>0.37494214599999998</v>
      </c>
    </row>
    <row r="383" spans="1:6" x14ac:dyDescent="0.25">
      <c r="A383">
        <v>381</v>
      </c>
      <c r="B383">
        <f>'Raw Data'!A381</f>
        <v>0</v>
      </c>
      <c r="C383">
        <f>IF(AND(B383&gt;Settings!$D$5,B383&lt;Settings!$D$6),B383,F382)</f>
        <v>0.37494214599999998</v>
      </c>
      <c r="D383">
        <f>IF(Settings!$D$7&gt;3,(F380+F381+F382+C383)/4, IF(Settings!$D$7=3,(F381+F382+C383)/3,IF(Settings!$D$7=2,(F382+C383)/2,C383)))</f>
        <v>0.37494214599999998</v>
      </c>
      <c r="E383">
        <f>IF(AND(D383&gt;(Settings!$D$8*F382),D383&lt;(Settings!$D$9*F382)),C383,F382)</f>
        <v>0.37494214599999998</v>
      </c>
      <c r="F383">
        <f>IF(Settings!$D$7&gt;3,(F380+F381+F382+E383)/4, IF(Settings!$D$7=3,(F381+F382+E383)/3,IF(Settings!$D$7=2,(F382+E383)/2,E383)))</f>
        <v>0.37494214599999998</v>
      </c>
    </row>
    <row r="384" spans="1:6" x14ac:dyDescent="0.25">
      <c r="A384">
        <v>382</v>
      </c>
      <c r="B384">
        <f>'Raw Data'!A382</f>
        <v>0</v>
      </c>
      <c r="C384">
        <f>IF(AND(B384&gt;Settings!$D$5,B384&lt;Settings!$D$6),B384,F383)</f>
        <v>0.37494214599999998</v>
      </c>
      <c r="D384">
        <f>IF(Settings!$D$7&gt;3,(F381+F382+F383+C384)/4, IF(Settings!$D$7=3,(F382+F383+C384)/3,IF(Settings!$D$7=2,(F383+C384)/2,C384)))</f>
        <v>0.37494214599999998</v>
      </c>
      <c r="E384">
        <f>IF(AND(D384&gt;(Settings!$D$8*F383),D384&lt;(Settings!$D$9*F383)),C384,F383)</f>
        <v>0.37494214599999998</v>
      </c>
      <c r="F384">
        <f>IF(Settings!$D$7&gt;3,(F381+F382+F383+E384)/4, IF(Settings!$D$7=3,(F382+F383+E384)/3,IF(Settings!$D$7=2,(F383+E384)/2,E384)))</f>
        <v>0.37494214599999998</v>
      </c>
    </row>
    <row r="385" spans="1:6" x14ac:dyDescent="0.25">
      <c r="A385">
        <v>383</v>
      </c>
      <c r="B385">
        <f>'Raw Data'!A383</f>
        <v>0</v>
      </c>
      <c r="C385">
        <f>IF(AND(B385&gt;Settings!$D$5,B385&lt;Settings!$D$6),B385,F384)</f>
        <v>0.37494214599999998</v>
      </c>
      <c r="D385">
        <f>IF(Settings!$D$7&gt;3,(F382+F383+F384+C385)/4, IF(Settings!$D$7=3,(F383+F384+C385)/3,IF(Settings!$D$7=2,(F384+C385)/2,C385)))</f>
        <v>0.37494214599999998</v>
      </c>
      <c r="E385">
        <f>IF(AND(D385&gt;(Settings!$D$8*F384),D385&lt;(Settings!$D$9*F384)),C385,F384)</f>
        <v>0.37494214599999998</v>
      </c>
      <c r="F385">
        <f>IF(Settings!$D$7&gt;3,(F382+F383+F384+E385)/4, IF(Settings!$D$7=3,(F383+F384+E385)/3,IF(Settings!$D$7=2,(F384+E385)/2,E385)))</f>
        <v>0.37494214599999998</v>
      </c>
    </row>
    <row r="386" spans="1:6" x14ac:dyDescent="0.25">
      <c r="A386">
        <v>384</v>
      </c>
      <c r="B386">
        <f>'Raw Data'!A384</f>
        <v>0</v>
      </c>
      <c r="C386">
        <f>IF(AND(B386&gt;Settings!$D$5,B386&lt;Settings!$D$6),B386,F385)</f>
        <v>0.37494214599999998</v>
      </c>
      <c r="D386">
        <f>IF(Settings!$D$7&gt;3,(F383+F384+F385+C386)/4, IF(Settings!$D$7=3,(F384+F385+C386)/3,IF(Settings!$D$7=2,(F385+C386)/2,C386)))</f>
        <v>0.37494214599999998</v>
      </c>
      <c r="E386">
        <f>IF(AND(D386&gt;(Settings!$D$8*F385),D386&lt;(Settings!$D$9*F385)),C386,F385)</f>
        <v>0.37494214599999998</v>
      </c>
      <c r="F386">
        <f>IF(Settings!$D$7&gt;3,(F383+F384+F385+E386)/4, IF(Settings!$D$7=3,(F384+F385+E386)/3,IF(Settings!$D$7=2,(F385+E386)/2,E386)))</f>
        <v>0.37494214599999998</v>
      </c>
    </row>
    <row r="387" spans="1:6" x14ac:dyDescent="0.25">
      <c r="A387">
        <v>385</v>
      </c>
      <c r="B387">
        <f>'Raw Data'!A385</f>
        <v>0</v>
      </c>
      <c r="C387">
        <f>IF(AND(B387&gt;Settings!$D$5,B387&lt;Settings!$D$6),B387,F386)</f>
        <v>0.37494214599999998</v>
      </c>
      <c r="D387">
        <f>IF(Settings!$D$7&gt;3,(F384+F385+F386+C387)/4, IF(Settings!$D$7=3,(F385+F386+C387)/3,IF(Settings!$D$7=2,(F386+C387)/2,C387)))</f>
        <v>0.37494214599999998</v>
      </c>
      <c r="E387">
        <f>IF(AND(D387&gt;(Settings!$D$8*F386),D387&lt;(Settings!$D$9*F386)),C387,F386)</f>
        <v>0.37494214599999998</v>
      </c>
      <c r="F387">
        <f>IF(Settings!$D$7&gt;3,(F384+F385+F386+E387)/4, IF(Settings!$D$7=3,(F385+F386+E387)/3,IF(Settings!$D$7=2,(F386+E387)/2,E387)))</f>
        <v>0.37494214599999998</v>
      </c>
    </row>
    <row r="388" spans="1:6" x14ac:dyDescent="0.25">
      <c r="A388">
        <v>386</v>
      </c>
      <c r="B388">
        <f>'Raw Data'!A386</f>
        <v>0</v>
      </c>
      <c r="C388">
        <f>IF(AND(B388&gt;Settings!$D$5,B388&lt;Settings!$D$6),B388,F387)</f>
        <v>0.37494214599999998</v>
      </c>
      <c r="D388">
        <f>IF(Settings!$D$7&gt;3,(F385+F386+F387+C388)/4, IF(Settings!$D$7=3,(F386+F387+C388)/3,IF(Settings!$D$7=2,(F387+C388)/2,C388)))</f>
        <v>0.37494214599999998</v>
      </c>
      <c r="E388">
        <f>IF(AND(D388&gt;(Settings!$D$8*F387),D388&lt;(Settings!$D$9*F387)),C388,F387)</f>
        <v>0.37494214599999998</v>
      </c>
      <c r="F388">
        <f>IF(Settings!$D$7&gt;3,(F385+F386+F387+E388)/4, IF(Settings!$D$7=3,(F386+F387+E388)/3,IF(Settings!$D$7=2,(F387+E388)/2,E388)))</f>
        <v>0.37494214599999998</v>
      </c>
    </row>
    <row r="389" spans="1:6" x14ac:dyDescent="0.25">
      <c r="A389">
        <v>387</v>
      </c>
      <c r="B389">
        <f>'Raw Data'!A387</f>
        <v>0</v>
      </c>
      <c r="C389">
        <f>IF(AND(B389&gt;Settings!$D$5,B389&lt;Settings!$D$6),B389,F388)</f>
        <v>0.37494214599999998</v>
      </c>
      <c r="D389">
        <f>IF(Settings!$D$7&gt;3,(F386+F387+F388+C389)/4, IF(Settings!$D$7=3,(F387+F388+C389)/3,IF(Settings!$D$7=2,(F388+C389)/2,C389)))</f>
        <v>0.37494214599999998</v>
      </c>
      <c r="E389">
        <f>IF(AND(D389&gt;(Settings!$D$8*F388),D389&lt;(Settings!$D$9*F388)),C389,F388)</f>
        <v>0.37494214599999998</v>
      </c>
      <c r="F389">
        <f>IF(Settings!$D$7&gt;3,(F386+F387+F388+E389)/4, IF(Settings!$D$7=3,(F387+F388+E389)/3,IF(Settings!$D$7=2,(F388+E389)/2,E389)))</f>
        <v>0.37494214599999998</v>
      </c>
    </row>
    <row r="390" spans="1:6" x14ac:dyDescent="0.25">
      <c r="A390">
        <v>388</v>
      </c>
      <c r="B390">
        <f>'Raw Data'!A388</f>
        <v>0</v>
      </c>
      <c r="C390">
        <f>IF(AND(B390&gt;Settings!$D$5,B390&lt;Settings!$D$6),B390,F389)</f>
        <v>0.37494214599999998</v>
      </c>
      <c r="D390">
        <f>IF(Settings!$D$7&gt;3,(F387+F388+F389+C390)/4, IF(Settings!$D$7=3,(F388+F389+C390)/3,IF(Settings!$D$7=2,(F389+C390)/2,C390)))</f>
        <v>0.37494214599999998</v>
      </c>
      <c r="E390">
        <f>IF(AND(D390&gt;(Settings!$D$8*F389),D390&lt;(Settings!$D$9*F389)),C390,F389)</f>
        <v>0.37494214599999998</v>
      </c>
      <c r="F390">
        <f>IF(Settings!$D$7&gt;3,(F387+F388+F389+E390)/4, IF(Settings!$D$7=3,(F388+F389+E390)/3,IF(Settings!$D$7=2,(F389+E390)/2,E390)))</f>
        <v>0.37494214599999998</v>
      </c>
    </row>
    <row r="391" spans="1:6" x14ac:dyDescent="0.25">
      <c r="A391">
        <v>389</v>
      </c>
      <c r="B391">
        <f>'Raw Data'!A389</f>
        <v>0</v>
      </c>
      <c r="C391">
        <f>IF(AND(B391&gt;Settings!$D$5,B391&lt;Settings!$D$6),B391,F390)</f>
        <v>0.37494214599999998</v>
      </c>
      <c r="D391">
        <f>IF(Settings!$D$7&gt;3,(F388+F389+F390+C391)/4, IF(Settings!$D$7=3,(F389+F390+C391)/3,IF(Settings!$D$7=2,(F390+C391)/2,C391)))</f>
        <v>0.37494214599999998</v>
      </c>
      <c r="E391">
        <f>IF(AND(D391&gt;(Settings!$D$8*F390),D391&lt;(Settings!$D$9*F390)),C391,F390)</f>
        <v>0.37494214599999998</v>
      </c>
      <c r="F391">
        <f>IF(Settings!$D$7&gt;3,(F388+F389+F390+E391)/4, IF(Settings!$D$7=3,(F389+F390+E391)/3,IF(Settings!$D$7=2,(F390+E391)/2,E391)))</f>
        <v>0.37494214599999998</v>
      </c>
    </row>
    <row r="392" spans="1:6" x14ac:dyDescent="0.25">
      <c r="A392">
        <v>390</v>
      </c>
      <c r="B392">
        <f>'Raw Data'!A390</f>
        <v>0</v>
      </c>
      <c r="C392">
        <f>IF(AND(B392&gt;Settings!$D$5,B392&lt;Settings!$D$6),B392,F391)</f>
        <v>0.37494214599999998</v>
      </c>
      <c r="D392">
        <f>IF(Settings!$D$7&gt;3,(F389+F390+F391+C392)/4, IF(Settings!$D$7=3,(F390+F391+C392)/3,IF(Settings!$D$7=2,(F391+C392)/2,C392)))</f>
        <v>0.37494214599999998</v>
      </c>
      <c r="E392">
        <f>IF(AND(D392&gt;(Settings!$D$8*F391),D392&lt;(Settings!$D$9*F391)),C392,F391)</f>
        <v>0.37494214599999998</v>
      </c>
      <c r="F392">
        <f>IF(Settings!$D$7&gt;3,(F389+F390+F391+E392)/4, IF(Settings!$D$7=3,(F390+F391+E392)/3,IF(Settings!$D$7=2,(F391+E392)/2,E392)))</f>
        <v>0.37494214599999998</v>
      </c>
    </row>
    <row r="393" spans="1:6" x14ac:dyDescent="0.25">
      <c r="A393">
        <v>391</v>
      </c>
      <c r="B393">
        <f>'Raw Data'!A391</f>
        <v>0</v>
      </c>
      <c r="C393">
        <f>IF(AND(B393&gt;Settings!$D$5,B393&lt;Settings!$D$6),B393,F392)</f>
        <v>0.37494214599999998</v>
      </c>
      <c r="D393">
        <f>IF(Settings!$D$7&gt;3,(F390+F391+F392+C393)/4, IF(Settings!$D$7=3,(F391+F392+C393)/3,IF(Settings!$D$7=2,(F392+C393)/2,C393)))</f>
        <v>0.37494214599999998</v>
      </c>
      <c r="E393">
        <f>IF(AND(D393&gt;(Settings!$D$8*F392),D393&lt;(Settings!$D$9*F392)),C393,F392)</f>
        <v>0.37494214599999998</v>
      </c>
      <c r="F393">
        <f>IF(Settings!$D$7&gt;3,(F390+F391+F392+E393)/4, IF(Settings!$D$7=3,(F391+F392+E393)/3,IF(Settings!$D$7=2,(F392+E393)/2,E393)))</f>
        <v>0.37494214599999998</v>
      </c>
    </row>
    <row r="394" spans="1:6" x14ac:dyDescent="0.25">
      <c r="A394">
        <v>392</v>
      </c>
      <c r="B394">
        <f>'Raw Data'!A392</f>
        <v>0</v>
      </c>
      <c r="C394">
        <f>IF(AND(B394&gt;Settings!$D$5,B394&lt;Settings!$D$6),B394,F393)</f>
        <v>0.37494214599999998</v>
      </c>
      <c r="D394">
        <f>IF(Settings!$D$7&gt;3,(F391+F392+F393+C394)/4, IF(Settings!$D$7=3,(F392+F393+C394)/3,IF(Settings!$D$7=2,(F393+C394)/2,C394)))</f>
        <v>0.37494214599999998</v>
      </c>
      <c r="E394">
        <f>IF(AND(D394&gt;(Settings!$D$8*F393),D394&lt;(Settings!$D$9*F393)),C394,F393)</f>
        <v>0.37494214599999998</v>
      </c>
      <c r="F394">
        <f>IF(Settings!$D$7&gt;3,(F391+F392+F393+E394)/4, IF(Settings!$D$7=3,(F392+F393+E394)/3,IF(Settings!$D$7=2,(F393+E394)/2,E394)))</f>
        <v>0.37494214599999998</v>
      </c>
    </row>
    <row r="395" spans="1:6" x14ac:dyDescent="0.25">
      <c r="A395">
        <v>393</v>
      </c>
      <c r="B395">
        <f>'Raw Data'!A393</f>
        <v>0</v>
      </c>
      <c r="C395">
        <f>IF(AND(B395&gt;Settings!$D$5,B395&lt;Settings!$D$6),B395,F394)</f>
        <v>0.37494214599999998</v>
      </c>
      <c r="D395">
        <f>IF(Settings!$D$7&gt;3,(F392+F393+F394+C395)/4, IF(Settings!$D$7=3,(F393+F394+C395)/3,IF(Settings!$D$7=2,(F394+C395)/2,C395)))</f>
        <v>0.37494214599999998</v>
      </c>
      <c r="E395">
        <f>IF(AND(D395&gt;(Settings!$D$8*F394),D395&lt;(Settings!$D$9*F394)),C395,F394)</f>
        <v>0.37494214599999998</v>
      </c>
      <c r="F395">
        <f>IF(Settings!$D$7&gt;3,(F392+F393+F394+E395)/4, IF(Settings!$D$7=3,(F393+F394+E395)/3,IF(Settings!$D$7=2,(F394+E395)/2,E395)))</f>
        <v>0.37494214599999998</v>
      </c>
    </row>
    <row r="396" spans="1:6" x14ac:dyDescent="0.25">
      <c r="A396">
        <v>394</v>
      </c>
      <c r="B396">
        <f>'Raw Data'!A394</f>
        <v>0</v>
      </c>
      <c r="C396">
        <f>IF(AND(B396&gt;Settings!$D$5,B396&lt;Settings!$D$6),B396,F395)</f>
        <v>0.37494214599999998</v>
      </c>
      <c r="D396">
        <f>IF(Settings!$D$7&gt;3,(F393+F394+F395+C396)/4, IF(Settings!$D$7=3,(F394+F395+C396)/3,IF(Settings!$D$7=2,(F395+C396)/2,C396)))</f>
        <v>0.37494214599999998</v>
      </c>
      <c r="E396">
        <f>IF(AND(D396&gt;(Settings!$D$8*F395),D396&lt;(Settings!$D$9*F395)),C396,F395)</f>
        <v>0.37494214599999998</v>
      </c>
      <c r="F396">
        <f>IF(Settings!$D$7&gt;3,(F393+F394+F395+E396)/4, IF(Settings!$D$7=3,(F394+F395+E396)/3,IF(Settings!$D$7=2,(F395+E396)/2,E396)))</f>
        <v>0.37494214599999998</v>
      </c>
    </row>
    <row r="397" spans="1:6" x14ac:dyDescent="0.25">
      <c r="A397">
        <v>395</v>
      </c>
      <c r="B397">
        <f>'Raw Data'!A395</f>
        <v>0</v>
      </c>
      <c r="C397">
        <f>IF(AND(B397&gt;Settings!$D$5,B397&lt;Settings!$D$6),B397,F396)</f>
        <v>0.37494214599999998</v>
      </c>
      <c r="D397">
        <f>IF(Settings!$D$7&gt;3,(F394+F395+F396+C397)/4, IF(Settings!$D$7=3,(F395+F396+C397)/3,IF(Settings!$D$7=2,(F396+C397)/2,C397)))</f>
        <v>0.37494214599999998</v>
      </c>
      <c r="E397">
        <f>IF(AND(D397&gt;(Settings!$D$8*F396),D397&lt;(Settings!$D$9*F396)),C397,F396)</f>
        <v>0.37494214599999998</v>
      </c>
      <c r="F397">
        <f>IF(Settings!$D$7&gt;3,(F394+F395+F396+E397)/4, IF(Settings!$D$7=3,(F395+F396+E397)/3,IF(Settings!$D$7=2,(F396+E397)/2,E397)))</f>
        <v>0.37494214599999998</v>
      </c>
    </row>
    <row r="398" spans="1:6" x14ac:dyDescent="0.25">
      <c r="A398">
        <v>396</v>
      </c>
      <c r="B398">
        <f>'Raw Data'!A396</f>
        <v>0</v>
      </c>
      <c r="C398">
        <f>IF(AND(B398&gt;Settings!$D$5,B398&lt;Settings!$D$6),B398,F397)</f>
        <v>0.37494214599999998</v>
      </c>
      <c r="D398">
        <f>IF(Settings!$D$7&gt;3,(F395+F396+F397+C398)/4, IF(Settings!$D$7=3,(F396+F397+C398)/3,IF(Settings!$D$7=2,(F397+C398)/2,C398)))</f>
        <v>0.37494214599999998</v>
      </c>
      <c r="E398">
        <f>IF(AND(D398&gt;(Settings!$D$8*F397),D398&lt;(Settings!$D$9*F397)),C398,F397)</f>
        <v>0.37494214599999998</v>
      </c>
      <c r="F398">
        <f>IF(Settings!$D$7&gt;3,(F395+F396+F397+E398)/4, IF(Settings!$D$7=3,(F396+F397+E398)/3,IF(Settings!$D$7=2,(F397+E398)/2,E398)))</f>
        <v>0.37494214599999998</v>
      </c>
    </row>
    <row r="399" spans="1:6" x14ac:dyDescent="0.25">
      <c r="A399">
        <v>397</v>
      </c>
      <c r="B399">
        <f>'Raw Data'!A397</f>
        <v>0</v>
      </c>
      <c r="C399">
        <f>IF(AND(B399&gt;Settings!$D$5,B399&lt;Settings!$D$6),B399,F398)</f>
        <v>0.37494214599999998</v>
      </c>
      <c r="D399">
        <f>IF(Settings!$D$7&gt;3,(F396+F397+F398+C399)/4, IF(Settings!$D$7=3,(F397+F398+C399)/3,IF(Settings!$D$7=2,(F398+C399)/2,C399)))</f>
        <v>0.37494214599999998</v>
      </c>
      <c r="E399">
        <f>IF(AND(D399&gt;(Settings!$D$8*F398),D399&lt;(Settings!$D$9*F398)),C399,F398)</f>
        <v>0.37494214599999998</v>
      </c>
      <c r="F399">
        <f>IF(Settings!$D$7&gt;3,(F396+F397+F398+E399)/4, IF(Settings!$D$7=3,(F397+F398+E399)/3,IF(Settings!$D$7=2,(F398+E399)/2,E399)))</f>
        <v>0.37494214599999998</v>
      </c>
    </row>
    <row r="400" spans="1:6" x14ac:dyDescent="0.25">
      <c r="A400">
        <v>398</v>
      </c>
      <c r="B400">
        <f>'Raw Data'!A398</f>
        <v>0</v>
      </c>
      <c r="C400">
        <f>IF(AND(B400&gt;Settings!$D$5,B400&lt;Settings!$D$6),B400,F399)</f>
        <v>0.37494214599999998</v>
      </c>
      <c r="D400">
        <f>IF(Settings!$D$7&gt;3,(F397+F398+F399+C400)/4, IF(Settings!$D$7=3,(F398+F399+C400)/3,IF(Settings!$D$7=2,(F399+C400)/2,C400)))</f>
        <v>0.37494214599999998</v>
      </c>
      <c r="E400">
        <f>IF(AND(D400&gt;(Settings!$D$8*F399),D400&lt;(Settings!$D$9*F399)),C400,F399)</f>
        <v>0.37494214599999998</v>
      </c>
      <c r="F400">
        <f>IF(Settings!$D$7&gt;3,(F397+F398+F399+E400)/4, IF(Settings!$D$7=3,(F398+F399+E400)/3,IF(Settings!$D$7=2,(F399+E400)/2,E400)))</f>
        <v>0.37494214599999998</v>
      </c>
    </row>
    <row r="401" spans="1:6" x14ac:dyDescent="0.25">
      <c r="A401">
        <v>399</v>
      </c>
      <c r="B401">
        <f>'Raw Data'!A399</f>
        <v>0</v>
      </c>
      <c r="C401">
        <f>IF(AND(B401&gt;Settings!$D$5,B401&lt;Settings!$D$6),B401,F400)</f>
        <v>0.37494214599999998</v>
      </c>
      <c r="D401">
        <f>IF(Settings!$D$7&gt;3,(F398+F399+F400+C401)/4, IF(Settings!$D$7=3,(F399+F400+C401)/3,IF(Settings!$D$7=2,(F400+C401)/2,C401)))</f>
        <v>0.37494214599999998</v>
      </c>
      <c r="E401">
        <f>IF(AND(D401&gt;(Settings!$D$8*F400),D401&lt;(Settings!$D$9*F400)),C401,F400)</f>
        <v>0.37494214599999998</v>
      </c>
      <c r="F401">
        <f>IF(Settings!$D$7&gt;3,(F398+F399+F400+E401)/4, IF(Settings!$D$7=3,(F399+F400+E401)/3,IF(Settings!$D$7=2,(F400+E401)/2,E401)))</f>
        <v>0.37494214599999998</v>
      </c>
    </row>
    <row r="402" spans="1:6" x14ac:dyDescent="0.25">
      <c r="A402">
        <v>400</v>
      </c>
      <c r="B402">
        <f>'Raw Data'!A400</f>
        <v>0</v>
      </c>
      <c r="C402">
        <f>IF(AND(B402&gt;Settings!$D$5,B402&lt;Settings!$D$6),B402,F401)</f>
        <v>0.37494214599999998</v>
      </c>
      <c r="D402">
        <f>IF(Settings!$D$7&gt;3,(F399+F400+F401+C402)/4, IF(Settings!$D$7=3,(F400+F401+C402)/3,IF(Settings!$D$7=2,(F401+C402)/2,C402)))</f>
        <v>0.37494214599999998</v>
      </c>
      <c r="E402">
        <f>IF(AND(D402&gt;(Settings!$D$8*F401),D402&lt;(Settings!$D$9*F401)),C402,F401)</f>
        <v>0.37494214599999998</v>
      </c>
      <c r="F402">
        <f>IF(Settings!$D$7&gt;3,(F399+F400+F401+E402)/4, IF(Settings!$D$7=3,(F400+F401+E402)/3,IF(Settings!$D$7=2,(F401+E402)/2,E402)))</f>
        <v>0.37494214599999998</v>
      </c>
    </row>
    <row r="403" spans="1:6" x14ac:dyDescent="0.25">
      <c r="A403">
        <v>401</v>
      </c>
      <c r="B403">
        <f>'Raw Data'!A401</f>
        <v>0</v>
      </c>
      <c r="C403">
        <f>IF(AND(B403&gt;Settings!$D$5,B403&lt;Settings!$D$6),B403,F402)</f>
        <v>0.37494214599999998</v>
      </c>
      <c r="D403">
        <f>IF(Settings!$D$7&gt;3,(F400+F401+F402+C403)/4, IF(Settings!$D$7=3,(F401+F402+C403)/3,IF(Settings!$D$7=2,(F402+C403)/2,C403)))</f>
        <v>0.37494214599999998</v>
      </c>
      <c r="E403">
        <f>IF(AND(D403&gt;(Settings!$D$8*F402),D403&lt;(Settings!$D$9*F402)),C403,F402)</f>
        <v>0.37494214599999998</v>
      </c>
      <c r="F403">
        <f>IF(Settings!$D$7&gt;3,(F400+F401+F402+E403)/4, IF(Settings!$D$7=3,(F401+F402+E403)/3,IF(Settings!$D$7=2,(F402+E403)/2,E403)))</f>
        <v>0.37494214599999998</v>
      </c>
    </row>
    <row r="404" spans="1:6" x14ac:dyDescent="0.25">
      <c r="A404">
        <v>402</v>
      </c>
      <c r="B404">
        <f>'Raw Data'!A402</f>
        <v>0</v>
      </c>
      <c r="C404">
        <f>IF(AND(B404&gt;Settings!$D$5,B404&lt;Settings!$D$6),B404,F403)</f>
        <v>0.37494214599999998</v>
      </c>
      <c r="D404">
        <f>IF(Settings!$D$7&gt;3,(F401+F402+F403+C404)/4, IF(Settings!$D$7=3,(F402+F403+C404)/3,IF(Settings!$D$7=2,(F403+C404)/2,C404)))</f>
        <v>0.37494214599999998</v>
      </c>
      <c r="E404">
        <f>IF(AND(D404&gt;(Settings!$D$8*F403),D404&lt;(Settings!$D$9*F403)),C404,F403)</f>
        <v>0.37494214599999998</v>
      </c>
      <c r="F404">
        <f>IF(Settings!$D$7&gt;3,(F401+F402+F403+E404)/4, IF(Settings!$D$7=3,(F402+F403+E404)/3,IF(Settings!$D$7=2,(F403+E404)/2,E404)))</f>
        <v>0.37494214599999998</v>
      </c>
    </row>
    <row r="405" spans="1:6" x14ac:dyDescent="0.25">
      <c r="A405">
        <v>403</v>
      </c>
      <c r="B405">
        <f>'Raw Data'!A403</f>
        <v>0</v>
      </c>
      <c r="C405">
        <f>IF(AND(B405&gt;Settings!$D$5,B405&lt;Settings!$D$6),B405,F404)</f>
        <v>0.37494214599999998</v>
      </c>
      <c r="D405">
        <f>IF(Settings!$D$7&gt;3,(F402+F403+F404+C405)/4, IF(Settings!$D$7=3,(F403+F404+C405)/3,IF(Settings!$D$7=2,(F404+C405)/2,C405)))</f>
        <v>0.37494214599999998</v>
      </c>
      <c r="E405">
        <f>IF(AND(D405&gt;(Settings!$D$8*F404),D405&lt;(Settings!$D$9*F404)),C405,F404)</f>
        <v>0.37494214599999998</v>
      </c>
      <c r="F405">
        <f>IF(Settings!$D$7&gt;3,(F402+F403+F404+E405)/4, IF(Settings!$D$7=3,(F403+F404+E405)/3,IF(Settings!$D$7=2,(F404+E405)/2,E405)))</f>
        <v>0.37494214599999998</v>
      </c>
    </row>
    <row r="406" spans="1:6" x14ac:dyDescent="0.25">
      <c r="A406">
        <v>404</v>
      </c>
      <c r="B406">
        <f>'Raw Data'!A404</f>
        <v>0</v>
      </c>
      <c r="C406">
        <f>IF(AND(B406&gt;Settings!$D$5,B406&lt;Settings!$D$6),B406,F405)</f>
        <v>0.37494214599999998</v>
      </c>
      <c r="D406">
        <f>IF(Settings!$D$7&gt;3,(F403+F404+F405+C406)/4, IF(Settings!$D$7=3,(F404+F405+C406)/3,IF(Settings!$D$7=2,(F405+C406)/2,C406)))</f>
        <v>0.37494214599999998</v>
      </c>
      <c r="E406">
        <f>IF(AND(D406&gt;(Settings!$D$8*F405),D406&lt;(Settings!$D$9*F405)),C406,F405)</f>
        <v>0.37494214599999998</v>
      </c>
      <c r="F406">
        <f>IF(Settings!$D$7&gt;3,(F403+F404+F405+E406)/4, IF(Settings!$D$7=3,(F404+F405+E406)/3,IF(Settings!$D$7=2,(F405+E406)/2,E406)))</f>
        <v>0.37494214599999998</v>
      </c>
    </row>
    <row r="407" spans="1:6" x14ac:dyDescent="0.25">
      <c r="A407">
        <v>405</v>
      </c>
      <c r="B407">
        <f>'Raw Data'!A405</f>
        <v>0</v>
      </c>
      <c r="C407">
        <f>IF(AND(B407&gt;Settings!$D$5,B407&lt;Settings!$D$6),B407,F406)</f>
        <v>0.37494214599999998</v>
      </c>
      <c r="D407">
        <f>IF(Settings!$D$7&gt;3,(F404+F405+F406+C407)/4, IF(Settings!$D$7=3,(F405+F406+C407)/3,IF(Settings!$D$7=2,(F406+C407)/2,C407)))</f>
        <v>0.37494214599999998</v>
      </c>
      <c r="E407">
        <f>IF(AND(D407&gt;(Settings!$D$8*F406),D407&lt;(Settings!$D$9*F406)),C407,F406)</f>
        <v>0.37494214599999998</v>
      </c>
      <c r="F407">
        <f>IF(Settings!$D$7&gt;3,(F404+F405+F406+E407)/4, IF(Settings!$D$7=3,(F405+F406+E407)/3,IF(Settings!$D$7=2,(F406+E407)/2,E407)))</f>
        <v>0.37494214599999998</v>
      </c>
    </row>
    <row r="408" spans="1:6" x14ac:dyDescent="0.25">
      <c r="A408">
        <v>406</v>
      </c>
      <c r="B408">
        <f>'Raw Data'!A406</f>
        <v>0</v>
      </c>
      <c r="C408">
        <f>IF(AND(B408&gt;Settings!$D$5,B408&lt;Settings!$D$6),B408,F407)</f>
        <v>0.37494214599999998</v>
      </c>
      <c r="D408">
        <f>IF(Settings!$D$7&gt;3,(F405+F406+F407+C408)/4, IF(Settings!$D$7=3,(F406+F407+C408)/3,IF(Settings!$D$7=2,(F407+C408)/2,C408)))</f>
        <v>0.37494214599999998</v>
      </c>
      <c r="E408">
        <f>IF(AND(D408&gt;(Settings!$D$8*F407),D408&lt;(Settings!$D$9*F407)),C408,F407)</f>
        <v>0.37494214599999998</v>
      </c>
      <c r="F408">
        <f>IF(Settings!$D$7&gt;3,(F405+F406+F407+E408)/4, IF(Settings!$D$7=3,(F406+F407+E408)/3,IF(Settings!$D$7=2,(F407+E408)/2,E408)))</f>
        <v>0.37494214599999998</v>
      </c>
    </row>
    <row r="409" spans="1:6" x14ac:dyDescent="0.25">
      <c r="A409">
        <v>407</v>
      </c>
      <c r="B409">
        <f>'Raw Data'!A407</f>
        <v>0</v>
      </c>
      <c r="C409">
        <f>IF(AND(B409&gt;Settings!$D$5,B409&lt;Settings!$D$6),B409,F408)</f>
        <v>0.37494214599999998</v>
      </c>
      <c r="D409">
        <f>IF(Settings!$D$7&gt;3,(F406+F407+F408+C409)/4, IF(Settings!$D$7=3,(F407+F408+C409)/3,IF(Settings!$D$7=2,(F408+C409)/2,C409)))</f>
        <v>0.37494214599999998</v>
      </c>
      <c r="E409">
        <f>IF(AND(D409&gt;(Settings!$D$8*F408),D409&lt;(Settings!$D$9*F408)),C409,F408)</f>
        <v>0.37494214599999998</v>
      </c>
      <c r="F409">
        <f>IF(Settings!$D$7&gt;3,(F406+F407+F408+E409)/4, IF(Settings!$D$7=3,(F407+F408+E409)/3,IF(Settings!$D$7=2,(F408+E409)/2,E409)))</f>
        <v>0.37494214599999998</v>
      </c>
    </row>
    <row r="410" spans="1:6" x14ac:dyDescent="0.25">
      <c r="A410">
        <v>408</v>
      </c>
      <c r="B410">
        <f>'Raw Data'!A408</f>
        <v>0</v>
      </c>
      <c r="C410">
        <f>IF(AND(B410&gt;Settings!$D$5,B410&lt;Settings!$D$6),B410,F409)</f>
        <v>0.37494214599999998</v>
      </c>
      <c r="D410">
        <f>IF(Settings!$D$7&gt;3,(F407+F408+F409+C410)/4, IF(Settings!$D$7=3,(F408+F409+C410)/3,IF(Settings!$D$7=2,(F409+C410)/2,C410)))</f>
        <v>0.37494214599999998</v>
      </c>
      <c r="E410">
        <f>IF(AND(D410&gt;(Settings!$D$8*F409),D410&lt;(Settings!$D$9*F409)),C410,F409)</f>
        <v>0.37494214599999998</v>
      </c>
      <c r="F410">
        <f>IF(Settings!$D$7&gt;3,(F407+F408+F409+E410)/4, IF(Settings!$D$7=3,(F408+F409+E410)/3,IF(Settings!$D$7=2,(F409+E410)/2,E410)))</f>
        <v>0.37494214599999998</v>
      </c>
    </row>
    <row r="411" spans="1:6" x14ac:dyDescent="0.25">
      <c r="A411">
        <v>409</v>
      </c>
      <c r="B411">
        <f>'Raw Data'!A409</f>
        <v>0</v>
      </c>
      <c r="C411">
        <f>IF(AND(B411&gt;Settings!$D$5,B411&lt;Settings!$D$6),B411,F410)</f>
        <v>0.37494214599999998</v>
      </c>
      <c r="D411">
        <f>IF(Settings!$D$7&gt;3,(F408+F409+F410+C411)/4, IF(Settings!$D$7=3,(F409+F410+C411)/3,IF(Settings!$D$7=2,(F410+C411)/2,C411)))</f>
        <v>0.37494214599999998</v>
      </c>
      <c r="E411">
        <f>IF(AND(D411&gt;(Settings!$D$8*F410),D411&lt;(Settings!$D$9*F410)),C411,F410)</f>
        <v>0.37494214599999998</v>
      </c>
      <c r="F411">
        <f>IF(Settings!$D$7&gt;3,(F408+F409+F410+E411)/4, IF(Settings!$D$7=3,(F409+F410+E411)/3,IF(Settings!$D$7=2,(F410+E411)/2,E411)))</f>
        <v>0.37494214599999998</v>
      </c>
    </row>
    <row r="412" spans="1:6" x14ac:dyDescent="0.25">
      <c r="A412">
        <v>410</v>
      </c>
      <c r="B412">
        <f>'Raw Data'!A410</f>
        <v>0</v>
      </c>
      <c r="C412">
        <f>IF(AND(B412&gt;Settings!$D$5,B412&lt;Settings!$D$6),B412,F411)</f>
        <v>0.37494214599999998</v>
      </c>
      <c r="D412">
        <f>IF(Settings!$D$7&gt;3,(F409+F410+F411+C412)/4, IF(Settings!$D$7=3,(F410+F411+C412)/3,IF(Settings!$D$7=2,(F411+C412)/2,C412)))</f>
        <v>0.37494214599999998</v>
      </c>
      <c r="E412">
        <f>IF(AND(D412&gt;(Settings!$D$8*F411),D412&lt;(Settings!$D$9*F411)),C412,F411)</f>
        <v>0.37494214599999998</v>
      </c>
      <c r="F412">
        <f>IF(Settings!$D$7&gt;3,(F409+F410+F411+E412)/4, IF(Settings!$D$7=3,(F410+F411+E412)/3,IF(Settings!$D$7=2,(F411+E412)/2,E412)))</f>
        <v>0.37494214599999998</v>
      </c>
    </row>
    <row r="413" spans="1:6" x14ac:dyDescent="0.25">
      <c r="A413">
        <v>411</v>
      </c>
      <c r="B413">
        <f>'Raw Data'!A411</f>
        <v>0</v>
      </c>
      <c r="C413">
        <f>IF(AND(B413&gt;Settings!$D$5,B413&lt;Settings!$D$6),B413,F412)</f>
        <v>0.37494214599999998</v>
      </c>
      <c r="D413">
        <f>IF(Settings!$D$7&gt;3,(F410+F411+F412+C413)/4, IF(Settings!$D$7=3,(F411+F412+C413)/3,IF(Settings!$D$7=2,(F412+C413)/2,C413)))</f>
        <v>0.37494214599999998</v>
      </c>
      <c r="E413">
        <f>IF(AND(D413&gt;(Settings!$D$8*F412),D413&lt;(Settings!$D$9*F412)),C413,F412)</f>
        <v>0.37494214599999998</v>
      </c>
      <c r="F413">
        <f>IF(Settings!$D$7&gt;3,(F410+F411+F412+E413)/4, IF(Settings!$D$7=3,(F411+F412+E413)/3,IF(Settings!$D$7=2,(F412+E413)/2,E413)))</f>
        <v>0.37494214599999998</v>
      </c>
    </row>
    <row r="414" spans="1:6" x14ac:dyDescent="0.25">
      <c r="A414">
        <v>412</v>
      </c>
      <c r="B414">
        <f>'Raw Data'!A412</f>
        <v>0</v>
      </c>
      <c r="C414">
        <f>IF(AND(B414&gt;Settings!$D$5,B414&lt;Settings!$D$6),B414,F413)</f>
        <v>0.37494214599999998</v>
      </c>
      <c r="D414">
        <f>IF(Settings!$D$7&gt;3,(F411+F412+F413+C414)/4, IF(Settings!$D$7=3,(F412+F413+C414)/3,IF(Settings!$D$7=2,(F413+C414)/2,C414)))</f>
        <v>0.37494214599999998</v>
      </c>
      <c r="E414">
        <f>IF(AND(D414&gt;(Settings!$D$8*F413),D414&lt;(Settings!$D$9*F413)),C414,F413)</f>
        <v>0.37494214599999998</v>
      </c>
      <c r="F414">
        <f>IF(Settings!$D$7&gt;3,(F411+F412+F413+E414)/4, IF(Settings!$D$7=3,(F412+F413+E414)/3,IF(Settings!$D$7=2,(F413+E414)/2,E414)))</f>
        <v>0.37494214599999998</v>
      </c>
    </row>
    <row r="415" spans="1:6" x14ac:dyDescent="0.25">
      <c r="A415">
        <v>413</v>
      </c>
      <c r="B415">
        <f>'Raw Data'!A413</f>
        <v>0</v>
      </c>
      <c r="C415">
        <f>IF(AND(B415&gt;Settings!$D$5,B415&lt;Settings!$D$6),B415,F414)</f>
        <v>0.37494214599999998</v>
      </c>
      <c r="D415">
        <f>IF(Settings!$D$7&gt;3,(F412+F413+F414+C415)/4, IF(Settings!$D$7=3,(F413+F414+C415)/3,IF(Settings!$D$7=2,(F414+C415)/2,C415)))</f>
        <v>0.37494214599999998</v>
      </c>
      <c r="E415">
        <f>IF(AND(D415&gt;(Settings!$D$8*F414),D415&lt;(Settings!$D$9*F414)),C415,F414)</f>
        <v>0.37494214599999998</v>
      </c>
      <c r="F415">
        <f>IF(Settings!$D$7&gt;3,(F412+F413+F414+E415)/4, IF(Settings!$D$7=3,(F413+F414+E415)/3,IF(Settings!$D$7=2,(F414+E415)/2,E415)))</f>
        <v>0.37494214599999998</v>
      </c>
    </row>
    <row r="416" spans="1:6" x14ac:dyDescent="0.25">
      <c r="A416">
        <v>414</v>
      </c>
      <c r="B416">
        <f>'Raw Data'!A414</f>
        <v>0</v>
      </c>
      <c r="C416">
        <f>IF(AND(B416&gt;Settings!$D$5,B416&lt;Settings!$D$6),B416,F415)</f>
        <v>0.37494214599999998</v>
      </c>
      <c r="D416">
        <f>IF(Settings!$D$7&gt;3,(F413+F414+F415+C416)/4, IF(Settings!$D$7=3,(F414+F415+C416)/3,IF(Settings!$D$7=2,(F415+C416)/2,C416)))</f>
        <v>0.37494214599999998</v>
      </c>
      <c r="E416">
        <f>IF(AND(D416&gt;(Settings!$D$8*F415),D416&lt;(Settings!$D$9*F415)),C416,F415)</f>
        <v>0.37494214599999998</v>
      </c>
      <c r="F416">
        <f>IF(Settings!$D$7&gt;3,(F413+F414+F415+E416)/4, IF(Settings!$D$7=3,(F414+F415+E416)/3,IF(Settings!$D$7=2,(F415+E416)/2,E416)))</f>
        <v>0.37494214599999998</v>
      </c>
    </row>
    <row r="417" spans="1:6" x14ac:dyDescent="0.25">
      <c r="A417">
        <v>415</v>
      </c>
      <c r="B417">
        <f>'Raw Data'!A415</f>
        <v>0</v>
      </c>
      <c r="C417">
        <f>IF(AND(B417&gt;Settings!$D$5,B417&lt;Settings!$D$6),B417,F416)</f>
        <v>0.37494214599999998</v>
      </c>
      <c r="D417">
        <f>IF(Settings!$D$7&gt;3,(F414+F415+F416+C417)/4, IF(Settings!$D$7=3,(F415+F416+C417)/3,IF(Settings!$D$7=2,(F416+C417)/2,C417)))</f>
        <v>0.37494214599999998</v>
      </c>
      <c r="E417">
        <f>IF(AND(D417&gt;(Settings!$D$8*F416),D417&lt;(Settings!$D$9*F416)),C417,F416)</f>
        <v>0.37494214599999998</v>
      </c>
      <c r="F417">
        <f>IF(Settings!$D$7&gt;3,(F414+F415+F416+E417)/4, IF(Settings!$D$7=3,(F415+F416+E417)/3,IF(Settings!$D$7=2,(F416+E417)/2,E417)))</f>
        <v>0.37494214599999998</v>
      </c>
    </row>
    <row r="418" spans="1:6" x14ac:dyDescent="0.25">
      <c r="A418">
        <v>416</v>
      </c>
      <c r="B418">
        <f>'Raw Data'!A416</f>
        <v>0</v>
      </c>
      <c r="C418">
        <f>IF(AND(B418&gt;Settings!$D$5,B418&lt;Settings!$D$6),B418,F417)</f>
        <v>0.37494214599999998</v>
      </c>
      <c r="D418">
        <f>IF(Settings!$D$7&gt;3,(F415+F416+F417+C418)/4, IF(Settings!$D$7=3,(F416+F417+C418)/3,IF(Settings!$D$7=2,(F417+C418)/2,C418)))</f>
        <v>0.37494214599999998</v>
      </c>
      <c r="E418">
        <f>IF(AND(D418&gt;(Settings!$D$8*F417),D418&lt;(Settings!$D$9*F417)),C418,F417)</f>
        <v>0.37494214599999998</v>
      </c>
      <c r="F418">
        <f>IF(Settings!$D$7&gt;3,(F415+F416+F417+E418)/4, IF(Settings!$D$7=3,(F416+F417+E418)/3,IF(Settings!$D$7=2,(F417+E418)/2,E418)))</f>
        <v>0.37494214599999998</v>
      </c>
    </row>
    <row r="419" spans="1:6" x14ac:dyDescent="0.25">
      <c r="A419">
        <v>417</v>
      </c>
      <c r="B419">
        <f>'Raw Data'!A417</f>
        <v>0</v>
      </c>
      <c r="C419">
        <f>IF(AND(B419&gt;Settings!$D$5,B419&lt;Settings!$D$6),B419,F418)</f>
        <v>0.37494214599999998</v>
      </c>
      <c r="D419">
        <f>IF(Settings!$D$7&gt;3,(F416+F417+F418+C419)/4, IF(Settings!$D$7=3,(F417+F418+C419)/3,IF(Settings!$D$7=2,(F418+C419)/2,C419)))</f>
        <v>0.37494214599999998</v>
      </c>
      <c r="E419">
        <f>IF(AND(D419&gt;(Settings!$D$8*F418),D419&lt;(Settings!$D$9*F418)),C419,F418)</f>
        <v>0.37494214599999998</v>
      </c>
      <c r="F419">
        <f>IF(Settings!$D$7&gt;3,(F416+F417+F418+E419)/4, IF(Settings!$D$7=3,(F417+F418+E419)/3,IF(Settings!$D$7=2,(F418+E419)/2,E419)))</f>
        <v>0.37494214599999998</v>
      </c>
    </row>
    <row r="420" spans="1:6" x14ac:dyDescent="0.25">
      <c r="A420">
        <v>418</v>
      </c>
      <c r="B420">
        <f>'Raw Data'!A418</f>
        <v>0</v>
      </c>
      <c r="C420">
        <f>IF(AND(B420&gt;Settings!$D$5,B420&lt;Settings!$D$6),B420,F419)</f>
        <v>0.37494214599999998</v>
      </c>
      <c r="D420">
        <f>IF(Settings!$D$7&gt;3,(F417+F418+F419+C420)/4, IF(Settings!$D$7=3,(F418+F419+C420)/3,IF(Settings!$D$7=2,(F419+C420)/2,C420)))</f>
        <v>0.37494214599999998</v>
      </c>
      <c r="E420">
        <f>IF(AND(D420&gt;(Settings!$D$8*F419),D420&lt;(Settings!$D$9*F419)),C420,F419)</f>
        <v>0.37494214599999998</v>
      </c>
      <c r="F420">
        <f>IF(Settings!$D$7&gt;3,(F417+F418+F419+E420)/4, IF(Settings!$D$7=3,(F418+F419+E420)/3,IF(Settings!$D$7=2,(F419+E420)/2,E420)))</f>
        <v>0.37494214599999998</v>
      </c>
    </row>
    <row r="421" spans="1:6" x14ac:dyDescent="0.25">
      <c r="A421">
        <v>419</v>
      </c>
      <c r="B421">
        <f>'Raw Data'!A419</f>
        <v>0</v>
      </c>
      <c r="C421">
        <f>IF(AND(B421&gt;Settings!$D$5,B421&lt;Settings!$D$6),B421,F420)</f>
        <v>0.37494214599999998</v>
      </c>
      <c r="D421">
        <f>IF(Settings!$D$7&gt;3,(F418+F419+F420+C421)/4, IF(Settings!$D$7=3,(F419+F420+C421)/3,IF(Settings!$D$7=2,(F420+C421)/2,C421)))</f>
        <v>0.37494214599999998</v>
      </c>
      <c r="E421">
        <f>IF(AND(D421&gt;(Settings!$D$8*F420),D421&lt;(Settings!$D$9*F420)),C421,F420)</f>
        <v>0.37494214599999998</v>
      </c>
      <c r="F421">
        <f>IF(Settings!$D$7&gt;3,(F418+F419+F420+E421)/4, IF(Settings!$D$7=3,(F419+F420+E421)/3,IF(Settings!$D$7=2,(F420+E421)/2,E421)))</f>
        <v>0.37494214599999998</v>
      </c>
    </row>
    <row r="422" spans="1:6" x14ac:dyDescent="0.25">
      <c r="A422">
        <v>420</v>
      </c>
      <c r="B422">
        <f>'Raw Data'!A420</f>
        <v>0</v>
      </c>
      <c r="C422">
        <f>IF(AND(B422&gt;Settings!$D$5,B422&lt;Settings!$D$6),B422,F421)</f>
        <v>0.37494214599999998</v>
      </c>
      <c r="D422">
        <f>IF(Settings!$D$7&gt;3,(F419+F420+F421+C422)/4, IF(Settings!$D$7=3,(F420+F421+C422)/3,IF(Settings!$D$7=2,(F421+C422)/2,C422)))</f>
        <v>0.37494214599999998</v>
      </c>
      <c r="E422">
        <f>IF(AND(D422&gt;(Settings!$D$8*F421),D422&lt;(Settings!$D$9*F421)),C422,F421)</f>
        <v>0.37494214599999998</v>
      </c>
      <c r="F422">
        <f>IF(Settings!$D$7&gt;3,(F419+F420+F421+E422)/4, IF(Settings!$D$7=3,(F420+F421+E422)/3,IF(Settings!$D$7=2,(F421+E422)/2,E422)))</f>
        <v>0.37494214599999998</v>
      </c>
    </row>
    <row r="423" spans="1:6" x14ac:dyDescent="0.25">
      <c r="A423">
        <v>421</v>
      </c>
      <c r="B423">
        <f>'Raw Data'!A421</f>
        <v>0</v>
      </c>
      <c r="C423">
        <f>IF(AND(B423&gt;Settings!$D$5,B423&lt;Settings!$D$6),B423,F422)</f>
        <v>0.37494214599999998</v>
      </c>
      <c r="D423">
        <f>IF(Settings!$D$7&gt;3,(F420+F421+F422+C423)/4, IF(Settings!$D$7=3,(F421+F422+C423)/3,IF(Settings!$D$7=2,(F422+C423)/2,C423)))</f>
        <v>0.37494214599999998</v>
      </c>
      <c r="E423">
        <f>IF(AND(D423&gt;(Settings!$D$8*F422),D423&lt;(Settings!$D$9*F422)),C423,F422)</f>
        <v>0.37494214599999998</v>
      </c>
      <c r="F423">
        <f>IF(Settings!$D$7&gt;3,(F420+F421+F422+E423)/4, IF(Settings!$D$7=3,(F421+F422+E423)/3,IF(Settings!$D$7=2,(F422+E423)/2,E423)))</f>
        <v>0.37494214599999998</v>
      </c>
    </row>
    <row r="424" spans="1:6" x14ac:dyDescent="0.25">
      <c r="A424">
        <v>422</v>
      </c>
      <c r="B424">
        <f>'Raw Data'!A422</f>
        <v>0</v>
      </c>
      <c r="C424">
        <f>IF(AND(B424&gt;Settings!$D$5,B424&lt;Settings!$D$6),B424,F423)</f>
        <v>0.37494214599999998</v>
      </c>
      <c r="D424">
        <f>IF(Settings!$D$7&gt;3,(F421+F422+F423+C424)/4, IF(Settings!$D$7=3,(F422+F423+C424)/3,IF(Settings!$D$7=2,(F423+C424)/2,C424)))</f>
        <v>0.37494214599999998</v>
      </c>
      <c r="E424">
        <f>IF(AND(D424&gt;(Settings!$D$8*F423),D424&lt;(Settings!$D$9*F423)),C424,F423)</f>
        <v>0.37494214599999998</v>
      </c>
      <c r="F424">
        <f>IF(Settings!$D$7&gt;3,(F421+F422+F423+E424)/4, IF(Settings!$D$7=3,(F422+F423+E424)/3,IF(Settings!$D$7=2,(F423+E424)/2,E424)))</f>
        <v>0.37494214599999998</v>
      </c>
    </row>
    <row r="425" spans="1:6" x14ac:dyDescent="0.25">
      <c r="A425">
        <v>423</v>
      </c>
      <c r="B425">
        <f>'Raw Data'!A423</f>
        <v>0</v>
      </c>
      <c r="C425">
        <f>IF(AND(B425&gt;Settings!$D$5,B425&lt;Settings!$D$6),B425,F424)</f>
        <v>0.37494214599999998</v>
      </c>
      <c r="D425">
        <f>IF(Settings!$D$7&gt;3,(F422+F423+F424+C425)/4, IF(Settings!$D$7=3,(F423+F424+C425)/3,IF(Settings!$D$7=2,(F424+C425)/2,C425)))</f>
        <v>0.37494214599999998</v>
      </c>
      <c r="E425">
        <f>IF(AND(D425&gt;(Settings!$D$8*F424),D425&lt;(Settings!$D$9*F424)),C425,F424)</f>
        <v>0.37494214599999998</v>
      </c>
      <c r="F425">
        <f>IF(Settings!$D$7&gt;3,(F422+F423+F424+E425)/4, IF(Settings!$D$7=3,(F423+F424+E425)/3,IF(Settings!$D$7=2,(F424+E425)/2,E425)))</f>
        <v>0.37494214599999998</v>
      </c>
    </row>
    <row r="426" spans="1:6" x14ac:dyDescent="0.25">
      <c r="A426">
        <v>424</v>
      </c>
      <c r="B426">
        <f>'Raw Data'!A424</f>
        <v>0</v>
      </c>
      <c r="C426">
        <f>IF(AND(B426&gt;Settings!$D$5,B426&lt;Settings!$D$6),B426,F425)</f>
        <v>0.37494214599999998</v>
      </c>
      <c r="D426">
        <f>IF(Settings!$D$7&gt;3,(F423+F424+F425+C426)/4, IF(Settings!$D$7=3,(F424+F425+C426)/3,IF(Settings!$D$7=2,(F425+C426)/2,C426)))</f>
        <v>0.37494214599999998</v>
      </c>
      <c r="E426">
        <f>IF(AND(D426&gt;(Settings!$D$8*F425),D426&lt;(Settings!$D$9*F425)),C426,F425)</f>
        <v>0.37494214599999998</v>
      </c>
      <c r="F426">
        <f>IF(Settings!$D$7&gt;3,(F423+F424+F425+E426)/4, IF(Settings!$D$7=3,(F424+F425+E426)/3,IF(Settings!$D$7=2,(F425+E426)/2,E426)))</f>
        <v>0.37494214599999998</v>
      </c>
    </row>
    <row r="427" spans="1:6" x14ac:dyDescent="0.25">
      <c r="A427">
        <v>425</v>
      </c>
      <c r="B427">
        <f>'Raw Data'!A425</f>
        <v>0</v>
      </c>
      <c r="C427">
        <f>IF(AND(B427&gt;Settings!$D$5,B427&lt;Settings!$D$6),B427,F426)</f>
        <v>0.37494214599999998</v>
      </c>
      <c r="D427">
        <f>IF(Settings!$D$7&gt;3,(F424+F425+F426+C427)/4, IF(Settings!$D$7=3,(F425+F426+C427)/3,IF(Settings!$D$7=2,(F426+C427)/2,C427)))</f>
        <v>0.37494214599999998</v>
      </c>
      <c r="E427">
        <f>IF(AND(D427&gt;(Settings!$D$8*F426),D427&lt;(Settings!$D$9*F426)),C427,F426)</f>
        <v>0.37494214599999998</v>
      </c>
      <c r="F427">
        <f>IF(Settings!$D$7&gt;3,(F424+F425+F426+E427)/4, IF(Settings!$D$7=3,(F425+F426+E427)/3,IF(Settings!$D$7=2,(F426+E427)/2,E427)))</f>
        <v>0.37494214599999998</v>
      </c>
    </row>
    <row r="428" spans="1:6" x14ac:dyDescent="0.25">
      <c r="A428">
        <v>426</v>
      </c>
      <c r="B428">
        <f>'Raw Data'!A426</f>
        <v>0</v>
      </c>
      <c r="C428">
        <f>IF(AND(B428&gt;Settings!$D$5,B428&lt;Settings!$D$6),B428,F427)</f>
        <v>0.37494214599999998</v>
      </c>
      <c r="D428">
        <f>IF(Settings!$D$7&gt;3,(F425+F426+F427+C428)/4, IF(Settings!$D$7=3,(F426+F427+C428)/3,IF(Settings!$D$7=2,(F427+C428)/2,C428)))</f>
        <v>0.37494214599999998</v>
      </c>
      <c r="E428">
        <f>IF(AND(D428&gt;(Settings!$D$8*F427),D428&lt;(Settings!$D$9*F427)),C428,F427)</f>
        <v>0.37494214599999998</v>
      </c>
      <c r="F428">
        <f>IF(Settings!$D$7&gt;3,(F425+F426+F427+E428)/4, IF(Settings!$D$7=3,(F426+F427+E428)/3,IF(Settings!$D$7=2,(F427+E428)/2,E428)))</f>
        <v>0.37494214599999998</v>
      </c>
    </row>
    <row r="429" spans="1:6" x14ac:dyDescent="0.25">
      <c r="A429">
        <v>427</v>
      </c>
      <c r="B429">
        <f>'Raw Data'!A427</f>
        <v>0</v>
      </c>
      <c r="C429">
        <f>IF(AND(B429&gt;Settings!$D$5,B429&lt;Settings!$D$6),B429,F428)</f>
        <v>0.37494214599999998</v>
      </c>
      <c r="D429">
        <f>IF(Settings!$D$7&gt;3,(F426+F427+F428+C429)/4, IF(Settings!$D$7=3,(F427+F428+C429)/3,IF(Settings!$D$7=2,(F428+C429)/2,C429)))</f>
        <v>0.37494214599999998</v>
      </c>
      <c r="E429">
        <f>IF(AND(D429&gt;(Settings!$D$8*F428),D429&lt;(Settings!$D$9*F428)),C429,F428)</f>
        <v>0.37494214599999998</v>
      </c>
      <c r="F429">
        <f>IF(Settings!$D$7&gt;3,(F426+F427+F428+E429)/4, IF(Settings!$D$7=3,(F427+F428+E429)/3,IF(Settings!$D$7=2,(F428+E429)/2,E429)))</f>
        <v>0.37494214599999998</v>
      </c>
    </row>
    <row r="430" spans="1:6" x14ac:dyDescent="0.25">
      <c r="A430">
        <v>428</v>
      </c>
      <c r="B430">
        <f>'Raw Data'!A428</f>
        <v>0</v>
      </c>
      <c r="C430">
        <f>IF(AND(B430&gt;Settings!$D$5,B430&lt;Settings!$D$6),B430,F429)</f>
        <v>0.37494214599999998</v>
      </c>
      <c r="D430">
        <f>IF(Settings!$D$7&gt;3,(F427+F428+F429+C430)/4, IF(Settings!$D$7=3,(F428+F429+C430)/3,IF(Settings!$D$7=2,(F429+C430)/2,C430)))</f>
        <v>0.37494214599999998</v>
      </c>
      <c r="E430">
        <f>IF(AND(D430&gt;(Settings!$D$8*F429),D430&lt;(Settings!$D$9*F429)),C430,F429)</f>
        <v>0.37494214599999998</v>
      </c>
      <c r="F430">
        <f>IF(Settings!$D$7&gt;3,(F427+F428+F429+E430)/4, IF(Settings!$D$7=3,(F428+F429+E430)/3,IF(Settings!$D$7=2,(F429+E430)/2,E430)))</f>
        <v>0.37494214599999998</v>
      </c>
    </row>
    <row r="431" spans="1:6" x14ac:dyDescent="0.25">
      <c r="A431">
        <v>429</v>
      </c>
      <c r="B431">
        <f>'Raw Data'!A429</f>
        <v>0</v>
      </c>
      <c r="C431">
        <f>IF(AND(B431&gt;Settings!$D$5,B431&lt;Settings!$D$6),B431,F430)</f>
        <v>0.37494214599999998</v>
      </c>
      <c r="D431">
        <f>IF(Settings!$D$7&gt;3,(F428+F429+F430+C431)/4, IF(Settings!$D$7=3,(F429+F430+C431)/3,IF(Settings!$D$7=2,(F430+C431)/2,C431)))</f>
        <v>0.37494214599999998</v>
      </c>
      <c r="E431">
        <f>IF(AND(D431&gt;(Settings!$D$8*F430),D431&lt;(Settings!$D$9*F430)),C431,F430)</f>
        <v>0.37494214599999998</v>
      </c>
      <c r="F431">
        <f>IF(Settings!$D$7&gt;3,(F428+F429+F430+E431)/4, IF(Settings!$D$7=3,(F429+F430+E431)/3,IF(Settings!$D$7=2,(F430+E431)/2,E431)))</f>
        <v>0.37494214599999998</v>
      </c>
    </row>
    <row r="432" spans="1:6" x14ac:dyDescent="0.25">
      <c r="A432">
        <v>430</v>
      </c>
      <c r="B432">
        <f>'Raw Data'!A430</f>
        <v>0</v>
      </c>
      <c r="C432">
        <f>IF(AND(B432&gt;Settings!$D$5,B432&lt;Settings!$D$6),B432,F431)</f>
        <v>0.37494214599999998</v>
      </c>
      <c r="D432">
        <f>IF(Settings!$D$7&gt;3,(F429+F430+F431+C432)/4, IF(Settings!$D$7=3,(F430+F431+C432)/3,IF(Settings!$D$7=2,(F431+C432)/2,C432)))</f>
        <v>0.37494214599999998</v>
      </c>
      <c r="E432">
        <f>IF(AND(D432&gt;(Settings!$D$8*F431),D432&lt;(Settings!$D$9*F431)),C432,F431)</f>
        <v>0.37494214599999998</v>
      </c>
      <c r="F432">
        <f>IF(Settings!$D$7&gt;3,(F429+F430+F431+E432)/4, IF(Settings!$D$7=3,(F430+F431+E432)/3,IF(Settings!$D$7=2,(F431+E432)/2,E432)))</f>
        <v>0.37494214599999998</v>
      </c>
    </row>
    <row r="433" spans="1:6" x14ac:dyDescent="0.25">
      <c r="A433">
        <v>431</v>
      </c>
      <c r="B433">
        <f>'Raw Data'!A431</f>
        <v>0</v>
      </c>
      <c r="C433">
        <f>IF(AND(B433&gt;Settings!$D$5,B433&lt;Settings!$D$6),B433,F432)</f>
        <v>0.37494214599999998</v>
      </c>
      <c r="D433">
        <f>IF(Settings!$D$7&gt;3,(F430+F431+F432+C433)/4, IF(Settings!$D$7=3,(F431+F432+C433)/3,IF(Settings!$D$7=2,(F432+C433)/2,C433)))</f>
        <v>0.37494214599999998</v>
      </c>
      <c r="E433">
        <f>IF(AND(D433&gt;(Settings!$D$8*F432),D433&lt;(Settings!$D$9*F432)),C433,F432)</f>
        <v>0.37494214599999998</v>
      </c>
      <c r="F433">
        <f>IF(Settings!$D$7&gt;3,(F430+F431+F432+E433)/4, IF(Settings!$D$7=3,(F431+F432+E433)/3,IF(Settings!$D$7=2,(F432+E433)/2,E433)))</f>
        <v>0.37494214599999998</v>
      </c>
    </row>
    <row r="434" spans="1:6" x14ac:dyDescent="0.25">
      <c r="A434">
        <v>432</v>
      </c>
      <c r="B434">
        <f>'Raw Data'!A432</f>
        <v>0</v>
      </c>
      <c r="C434">
        <f>IF(AND(B434&gt;Settings!$D$5,B434&lt;Settings!$D$6),B434,F433)</f>
        <v>0.37494214599999998</v>
      </c>
      <c r="D434">
        <f>IF(Settings!$D$7&gt;3,(F431+F432+F433+C434)/4, IF(Settings!$D$7=3,(F432+F433+C434)/3,IF(Settings!$D$7=2,(F433+C434)/2,C434)))</f>
        <v>0.37494214599999998</v>
      </c>
      <c r="E434">
        <f>IF(AND(D434&gt;(Settings!$D$8*F433),D434&lt;(Settings!$D$9*F433)),C434,F433)</f>
        <v>0.37494214599999998</v>
      </c>
      <c r="F434">
        <f>IF(Settings!$D$7&gt;3,(F431+F432+F433+E434)/4, IF(Settings!$D$7=3,(F432+F433+E434)/3,IF(Settings!$D$7=2,(F433+E434)/2,E434)))</f>
        <v>0.37494214599999998</v>
      </c>
    </row>
    <row r="435" spans="1:6" x14ac:dyDescent="0.25">
      <c r="A435">
        <v>433</v>
      </c>
      <c r="B435">
        <f>'Raw Data'!A433</f>
        <v>0</v>
      </c>
      <c r="C435">
        <f>IF(AND(B435&gt;Settings!$D$5,B435&lt;Settings!$D$6),B435,F434)</f>
        <v>0.37494214599999998</v>
      </c>
      <c r="D435">
        <f>IF(Settings!$D$7&gt;3,(F432+F433+F434+C435)/4, IF(Settings!$D$7=3,(F433+F434+C435)/3,IF(Settings!$D$7=2,(F434+C435)/2,C435)))</f>
        <v>0.37494214599999998</v>
      </c>
      <c r="E435">
        <f>IF(AND(D435&gt;(Settings!$D$8*F434),D435&lt;(Settings!$D$9*F434)),C435,F434)</f>
        <v>0.37494214599999998</v>
      </c>
      <c r="F435">
        <f>IF(Settings!$D$7&gt;3,(F432+F433+F434+E435)/4, IF(Settings!$D$7=3,(F433+F434+E435)/3,IF(Settings!$D$7=2,(F434+E435)/2,E435)))</f>
        <v>0.37494214599999998</v>
      </c>
    </row>
    <row r="436" spans="1:6" x14ac:dyDescent="0.25">
      <c r="A436">
        <v>434</v>
      </c>
      <c r="B436">
        <f>'Raw Data'!A434</f>
        <v>0</v>
      </c>
      <c r="C436">
        <f>IF(AND(B436&gt;Settings!$D$5,B436&lt;Settings!$D$6),B436,F435)</f>
        <v>0.37494214599999998</v>
      </c>
      <c r="D436">
        <f>IF(Settings!$D$7&gt;3,(F433+F434+F435+C436)/4, IF(Settings!$D$7=3,(F434+F435+C436)/3,IF(Settings!$D$7=2,(F435+C436)/2,C436)))</f>
        <v>0.37494214599999998</v>
      </c>
      <c r="E436">
        <f>IF(AND(D436&gt;(Settings!$D$8*F435),D436&lt;(Settings!$D$9*F435)),C436,F435)</f>
        <v>0.37494214599999998</v>
      </c>
      <c r="F436">
        <f>IF(Settings!$D$7&gt;3,(F433+F434+F435+E436)/4, IF(Settings!$D$7=3,(F434+F435+E436)/3,IF(Settings!$D$7=2,(F435+E436)/2,E436)))</f>
        <v>0.37494214599999998</v>
      </c>
    </row>
    <row r="437" spans="1:6" x14ac:dyDescent="0.25">
      <c r="A437">
        <v>435</v>
      </c>
      <c r="B437">
        <f>'Raw Data'!A435</f>
        <v>0</v>
      </c>
      <c r="C437">
        <f>IF(AND(B437&gt;Settings!$D$5,B437&lt;Settings!$D$6),B437,F436)</f>
        <v>0.37494214599999998</v>
      </c>
      <c r="D437">
        <f>IF(Settings!$D$7&gt;3,(F434+F435+F436+C437)/4, IF(Settings!$D$7=3,(F435+F436+C437)/3,IF(Settings!$D$7=2,(F436+C437)/2,C437)))</f>
        <v>0.37494214599999998</v>
      </c>
      <c r="E437">
        <f>IF(AND(D437&gt;(Settings!$D$8*F436),D437&lt;(Settings!$D$9*F436)),C437,F436)</f>
        <v>0.37494214599999998</v>
      </c>
      <c r="F437">
        <f>IF(Settings!$D$7&gt;3,(F434+F435+F436+E437)/4, IF(Settings!$D$7=3,(F435+F436+E437)/3,IF(Settings!$D$7=2,(F436+E437)/2,E437)))</f>
        <v>0.37494214599999998</v>
      </c>
    </row>
    <row r="438" spans="1:6" x14ac:dyDescent="0.25">
      <c r="A438">
        <v>436</v>
      </c>
      <c r="B438">
        <f>'Raw Data'!A436</f>
        <v>0</v>
      </c>
      <c r="C438">
        <f>IF(AND(B438&gt;Settings!$D$5,B438&lt;Settings!$D$6),B438,F437)</f>
        <v>0.37494214599999998</v>
      </c>
      <c r="D438">
        <f>IF(Settings!$D$7&gt;3,(F435+F436+F437+C438)/4, IF(Settings!$D$7=3,(F436+F437+C438)/3,IF(Settings!$D$7=2,(F437+C438)/2,C438)))</f>
        <v>0.37494214599999998</v>
      </c>
      <c r="E438">
        <f>IF(AND(D438&gt;(Settings!$D$8*F437),D438&lt;(Settings!$D$9*F437)),C438,F437)</f>
        <v>0.37494214599999998</v>
      </c>
      <c r="F438">
        <f>IF(Settings!$D$7&gt;3,(F435+F436+F437+E438)/4, IF(Settings!$D$7=3,(F436+F437+E438)/3,IF(Settings!$D$7=2,(F437+E438)/2,E438)))</f>
        <v>0.37494214599999998</v>
      </c>
    </row>
    <row r="439" spans="1:6" x14ac:dyDescent="0.25">
      <c r="A439">
        <v>437</v>
      </c>
      <c r="B439">
        <f>'Raw Data'!A437</f>
        <v>0</v>
      </c>
      <c r="C439">
        <f>IF(AND(B439&gt;Settings!$D$5,B439&lt;Settings!$D$6),B439,F438)</f>
        <v>0.37494214599999998</v>
      </c>
      <c r="D439">
        <f>IF(Settings!$D$7&gt;3,(F436+F437+F438+C439)/4, IF(Settings!$D$7=3,(F437+F438+C439)/3,IF(Settings!$D$7=2,(F438+C439)/2,C439)))</f>
        <v>0.37494214599999998</v>
      </c>
      <c r="E439">
        <f>IF(AND(D439&gt;(Settings!$D$8*F438),D439&lt;(Settings!$D$9*F438)),C439,F438)</f>
        <v>0.37494214599999998</v>
      </c>
      <c r="F439">
        <f>IF(Settings!$D$7&gt;3,(F436+F437+F438+E439)/4, IF(Settings!$D$7=3,(F437+F438+E439)/3,IF(Settings!$D$7=2,(F438+E439)/2,E439)))</f>
        <v>0.37494214599999998</v>
      </c>
    </row>
    <row r="440" spans="1:6" x14ac:dyDescent="0.25">
      <c r="A440">
        <v>438</v>
      </c>
      <c r="B440">
        <f>'Raw Data'!A438</f>
        <v>0</v>
      </c>
      <c r="C440">
        <f>IF(AND(B440&gt;Settings!$D$5,B440&lt;Settings!$D$6),B440,F439)</f>
        <v>0.37494214599999998</v>
      </c>
      <c r="D440">
        <f>IF(Settings!$D$7&gt;3,(F437+F438+F439+C440)/4, IF(Settings!$D$7=3,(F438+F439+C440)/3,IF(Settings!$D$7=2,(F439+C440)/2,C440)))</f>
        <v>0.37494214599999998</v>
      </c>
      <c r="E440">
        <f>IF(AND(D440&gt;(Settings!$D$8*F439),D440&lt;(Settings!$D$9*F439)),C440,F439)</f>
        <v>0.37494214599999998</v>
      </c>
      <c r="F440">
        <f>IF(Settings!$D$7&gt;3,(F437+F438+F439+E440)/4, IF(Settings!$D$7=3,(F438+F439+E440)/3,IF(Settings!$D$7=2,(F439+E440)/2,E440)))</f>
        <v>0.37494214599999998</v>
      </c>
    </row>
    <row r="441" spans="1:6" x14ac:dyDescent="0.25">
      <c r="A441">
        <v>439</v>
      </c>
      <c r="B441">
        <f>'Raw Data'!A439</f>
        <v>0</v>
      </c>
      <c r="C441">
        <f>IF(AND(B441&gt;Settings!$D$5,B441&lt;Settings!$D$6),B441,F440)</f>
        <v>0.37494214599999998</v>
      </c>
      <c r="D441">
        <f>IF(Settings!$D$7&gt;3,(F438+F439+F440+C441)/4, IF(Settings!$D$7=3,(F439+F440+C441)/3,IF(Settings!$D$7=2,(F440+C441)/2,C441)))</f>
        <v>0.37494214599999998</v>
      </c>
      <c r="E441">
        <f>IF(AND(D441&gt;(Settings!$D$8*F440),D441&lt;(Settings!$D$9*F440)),C441,F440)</f>
        <v>0.37494214599999998</v>
      </c>
      <c r="F441">
        <f>IF(Settings!$D$7&gt;3,(F438+F439+F440+E441)/4, IF(Settings!$D$7=3,(F439+F440+E441)/3,IF(Settings!$D$7=2,(F440+E441)/2,E441)))</f>
        <v>0.37494214599999998</v>
      </c>
    </row>
    <row r="442" spans="1:6" x14ac:dyDescent="0.25">
      <c r="A442">
        <v>440</v>
      </c>
      <c r="B442">
        <f>'Raw Data'!A440</f>
        <v>0</v>
      </c>
      <c r="C442">
        <f>IF(AND(B442&gt;Settings!$D$5,B442&lt;Settings!$D$6),B442,F441)</f>
        <v>0.37494214599999998</v>
      </c>
      <c r="D442">
        <f>IF(Settings!$D$7&gt;3,(F439+F440+F441+C442)/4, IF(Settings!$D$7=3,(F440+F441+C442)/3,IF(Settings!$D$7=2,(F441+C442)/2,C442)))</f>
        <v>0.37494214599999998</v>
      </c>
      <c r="E442">
        <f>IF(AND(D442&gt;(Settings!$D$8*F441),D442&lt;(Settings!$D$9*F441)),C442,F441)</f>
        <v>0.37494214599999998</v>
      </c>
      <c r="F442">
        <f>IF(Settings!$D$7&gt;3,(F439+F440+F441+E442)/4, IF(Settings!$D$7=3,(F440+F441+E442)/3,IF(Settings!$D$7=2,(F441+E442)/2,E442)))</f>
        <v>0.37494214599999998</v>
      </c>
    </row>
    <row r="443" spans="1:6" x14ac:dyDescent="0.25">
      <c r="A443">
        <v>441</v>
      </c>
      <c r="B443">
        <f>'Raw Data'!A441</f>
        <v>0</v>
      </c>
      <c r="C443">
        <f>IF(AND(B443&gt;Settings!$D$5,B443&lt;Settings!$D$6),B443,F442)</f>
        <v>0.37494214599999998</v>
      </c>
      <c r="D443">
        <f>IF(Settings!$D$7&gt;3,(F440+F441+F442+C443)/4, IF(Settings!$D$7=3,(F441+F442+C443)/3,IF(Settings!$D$7=2,(F442+C443)/2,C443)))</f>
        <v>0.37494214599999998</v>
      </c>
      <c r="E443">
        <f>IF(AND(D443&gt;(Settings!$D$8*F442),D443&lt;(Settings!$D$9*F442)),C443,F442)</f>
        <v>0.37494214599999998</v>
      </c>
      <c r="F443">
        <f>IF(Settings!$D$7&gt;3,(F440+F441+F442+E443)/4, IF(Settings!$D$7=3,(F441+F442+E443)/3,IF(Settings!$D$7=2,(F442+E443)/2,E443)))</f>
        <v>0.37494214599999998</v>
      </c>
    </row>
    <row r="444" spans="1:6" x14ac:dyDescent="0.25">
      <c r="A444">
        <v>442</v>
      </c>
      <c r="B444">
        <f>'Raw Data'!A442</f>
        <v>0</v>
      </c>
      <c r="C444">
        <f>IF(AND(B444&gt;Settings!$D$5,B444&lt;Settings!$D$6),B444,F443)</f>
        <v>0.37494214599999998</v>
      </c>
      <c r="D444">
        <f>IF(Settings!$D$7&gt;3,(F441+F442+F443+C444)/4, IF(Settings!$D$7=3,(F442+F443+C444)/3,IF(Settings!$D$7=2,(F443+C444)/2,C444)))</f>
        <v>0.37494214599999998</v>
      </c>
      <c r="E444">
        <f>IF(AND(D444&gt;(Settings!$D$8*F443),D444&lt;(Settings!$D$9*F443)),C444,F443)</f>
        <v>0.37494214599999998</v>
      </c>
      <c r="F444">
        <f>IF(Settings!$D$7&gt;3,(F441+F442+F443+E444)/4, IF(Settings!$D$7=3,(F442+F443+E444)/3,IF(Settings!$D$7=2,(F443+E444)/2,E444)))</f>
        <v>0.37494214599999998</v>
      </c>
    </row>
    <row r="445" spans="1:6" x14ac:dyDescent="0.25">
      <c r="A445">
        <v>443</v>
      </c>
      <c r="B445">
        <f>'Raw Data'!A443</f>
        <v>0</v>
      </c>
      <c r="C445">
        <f>IF(AND(B445&gt;Settings!$D$5,B445&lt;Settings!$D$6),B445,F444)</f>
        <v>0.37494214599999998</v>
      </c>
      <c r="D445">
        <f>IF(Settings!$D$7&gt;3,(F442+F443+F444+C445)/4, IF(Settings!$D$7=3,(F443+F444+C445)/3,IF(Settings!$D$7=2,(F444+C445)/2,C445)))</f>
        <v>0.37494214599999998</v>
      </c>
      <c r="E445">
        <f>IF(AND(D445&gt;(Settings!$D$8*F444),D445&lt;(Settings!$D$9*F444)),C445,F444)</f>
        <v>0.37494214599999998</v>
      </c>
      <c r="F445">
        <f>IF(Settings!$D$7&gt;3,(F442+F443+F444+E445)/4, IF(Settings!$D$7=3,(F443+F444+E445)/3,IF(Settings!$D$7=2,(F444+E445)/2,E445)))</f>
        <v>0.37494214599999998</v>
      </c>
    </row>
    <row r="446" spans="1:6" x14ac:dyDescent="0.25">
      <c r="A446">
        <v>444</v>
      </c>
      <c r="B446">
        <f>'Raw Data'!A444</f>
        <v>0</v>
      </c>
      <c r="C446">
        <f>IF(AND(B446&gt;Settings!$D$5,B446&lt;Settings!$D$6),B446,F445)</f>
        <v>0.37494214599999998</v>
      </c>
      <c r="D446">
        <f>IF(Settings!$D$7&gt;3,(F443+F444+F445+C446)/4, IF(Settings!$D$7=3,(F444+F445+C446)/3,IF(Settings!$D$7=2,(F445+C446)/2,C446)))</f>
        <v>0.37494214599999998</v>
      </c>
      <c r="E446">
        <f>IF(AND(D446&gt;(Settings!$D$8*F445),D446&lt;(Settings!$D$9*F445)),C446,F445)</f>
        <v>0.37494214599999998</v>
      </c>
      <c r="F446">
        <f>IF(Settings!$D$7&gt;3,(F443+F444+F445+E446)/4, IF(Settings!$D$7=3,(F444+F445+E446)/3,IF(Settings!$D$7=2,(F445+E446)/2,E446)))</f>
        <v>0.37494214599999998</v>
      </c>
    </row>
    <row r="447" spans="1:6" x14ac:dyDescent="0.25">
      <c r="A447">
        <v>445</v>
      </c>
      <c r="B447">
        <f>'Raw Data'!A445</f>
        <v>0</v>
      </c>
      <c r="C447">
        <f>IF(AND(B447&gt;Settings!$D$5,B447&lt;Settings!$D$6),B447,F446)</f>
        <v>0.37494214599999998</v>
      </c>
      <c r="D447">
        <f>IF(Settings!$D$7&gt;3,(F444+F445+F446+C447)/4, IF(Settings!$D$7=3,(F445+F446+C447)/3,IF(Settings!$D$7=2,(F446+C447)/2,C447)))</f>
        <v>0.37494214599999998</v>
      </c>
      <c r="E447">
        <f>IF(AND(D447&gt;(Settings!$D$8*F446),D447&lt;(Settings!$D$9*F446)),C447,F446)</f>
        <v>0.37494214599999998</v>
      </c>
      <c r="F447">
        <f>IF(Settings!$D$7&gt;3,(F444+F445+F446+E447)/4, IF(Settings!$D$7=3,(F445+F446+E447)/3,IF(Settings!$D$7=2,(F446+E447)/2,E447)))</f>
        <v>0.37494214599999998</v>
      </c>
    </row>
    <row r="448" spans="1:6" x14ac:dyDescent="0.25">
      <c r="A448">
        <v>446</v>
      </c>
      <c r="B448">
        <f>'Raw Data'!A446</f>
        <v>0</v>
      </c>
      <c r="C448">
        <f>IF(AND(B448&gt;Settings!$D$5,B448&lt;Settings!$D$6),B448,F447)</f>
        <v>0.37494214599999998</v>
      </c>
      <c r="D448">
        <f>IF(Settings!$D$7&gt;3,(F445+F446+F447+C448)/4, IF(Settings!$D$7=3,(F446+F447+C448)/3,IF(Settings!$D$7=2,(F447+C448)/2,C448)))</f>
        <v>0.37494214599999998</v>
      </c>
      <c r="E448">
        <f>IF(AND(D448&gt;(Settings!$D$8*F447),D448&lt;(Settings!$D$9*F447)),C448,F447)</f>
        <v>0.37494214599999998</v>
      </c>
      <c r="F448">
        <f>IF(Settings!$D$7&gt;3,(F445+F446+F447+E448)/4, IF(Settings!$D$7=3,(F446+F447+E448)/3,IF(Settings!$D$7=2,(F447+E448)/2,E448)))</f>
        <v>0.37494214599999998</v>
      </c>
    </row>
    <row r="449" spans="1:6" x14ac:dyDescent="0.25">
      <c r="A449">
        <v>447</v>
      </c>
      <c r="B449">
        <f>'Raw Data'!A447</f>
        <v>0</v>
      </c>
      <c r="C449">
        <f>IF(AND(B449&gt;Settings!$D$5,B449&lt;Settings!$D$6),B449,F448)</f>
        <v>0.37494214599999998</v>
      </c>
      <c r="D449">
        <f>IF(Settings!$D$7&gt;3,(F446+F447+F448+C449)/4, IF(Settings!$D$7=3,(F447+F448+C449)/3,IF(Settings!$D$7=2,(F448+C449)/2,C449)))</f>
        <v>0.37494214599999998</v>
      </c>
      <c r="E449">
        <f>IF(AND(D449&gt;(Settings!$D$8*F448),D449&lt;(Settings!$D$9*F448)),C449,F448)</f>
        <v>0.37494214599999998</v>
      </c>
      <c r="F449">
        <f>IF(Settings!$D$7&gt;3,(F446+F447+F448+E449)/4, IF(Settings!$D$7=3,(F447+F448+E449)/3,IF(Settings!$D$7=2,(F448+E449)/2,E449)))</f>
        <v>0.37494214599999998</v>
      </c>
    </row>
    <row r="450" spans="1:6" x14ac:dyDescent="0.25">
      <c r="A450">
        <v>448</v>
      </c>
      <c r="B450">
        <f>'Raw Data'!A448</f>
        <v>0</v>
      </c>
      <c r="C450">
        <f>IF(AND(B450&gt;Settings!$D$5,B450&lt;Settings!$D$6),B450,F449)</f>
        <v>0.37494214599999998</v>
      </c>
      <c r="D450">
        <f>IF(Settings!$D$7&gt;3,(F447+F448+F449+C450)/4, IF(Settings!$D$7=3,(F448+F449+C450)/3,IF(Settings!$D$7=2,(F449+C450)/2,C450)))</f>
        <v>0.37494214599999998</v>
      </c>
      <c r="E450">
        <f>IF(AND(D450&gt;(Settings!$D$8*F449),D450&lt;(Settings!$D$9*F449)),C450,F449)</f>
        <v>0.37494214599999998</v>
      </c>
      <c r="F450">
        <f>IF(Settings!$D$7&gt;3,(F447+F448+F449+E450)/4, IF(Settings!$D$7=3,(F448+F449+E450)/3,IF(Settings!$D$7=2,(F449+E450)/2,E450)))</f>
        <v>0.37494214599999998</v>
      </c>
    </row>
    <row r="451" spans="1:6" x14ac:dyDescent="0.25">
      <c r="A451">
        <v>449</v>
      </c>
      <c r="B451">
        <f>'Raw Data'!A449</f>
        <v>0</v>
      </c>
      <c r="C451">
        <f>IF(AND(B451&gt;Settings!$D$5,B451&lt;Settings!$D$6),B451,F450)</f>
        <v>0.37494214599999998</v>
      </c>
      <c r="D451">
        <f>IF(Settings!$D$7&gt;3,(F448+F449+F450+C451)/4, IF(Settings!$D$7=3,(F449+F450+C451)/3,IF(Settings!$D$7=2,(F450+C451)/2,C451)))</f>
        <v>0.37494214599999998</v>
      </c>
      <c r="E451">
        <f>IF(AND(D451&gt;(Settings!$D$8*F450),D451&lt;(Settings!$D$9*F450)),C451,F450)</f>
        <v>0.37494214599999998</v>
      </c>
      <c r="F451">
        <f>IF(Settings!$D$7&gt;3,(F448+F449+F450+E451)/4, IF(Settings!$D$7=3,(F449+F450+E451)/3,IF(Settings!$D$7=2,(F450+E451)/2,E451)))</f>
        <v>0.37494214599999998</v>
      </c>
    </row>
    <row r="452" spans="1:6" x14ac:dyDescent="0.25">
      <c r="A452">
        <v>450</v>
      </c>
      <c r="B452">
        <f>'Raw Data'!A450</f>
        <v>0</v>
      </c>
      <c r="C452">
        <f>IF(AND(B452&gt;Settings!$D$5,B452&lt;Settings!$D$6),B452,F451)</f>
        <v>0.37494214599999998</v>
      </c>
      <c r="D452">
        <f>IF(Settings!$D$7&gt;3,(F449+F450+F451+C452)/4, IF(Settings!$D$7=3,(F450+F451+C452)/3,IF(Settings!$D$7=2,(F451+C452)/2,C452)))</f>
        <v>0.37494214599999998</v>
      </c>
      <c r="E452">
        <f>IF(AND(D452&gt;(Settings!$D$8*F451),D452&lt;(Settings!$D$9*F451)),C452,F451)</f>
        <v>0.37494214599999998</v>
      </c>
      <c r="F452">
        <f>IF(Settings!$D$7&gt;3,(F449+F450+F451+E452)/4, IF(Settings!$D$7=3,(F450+F451+E452)/3,IF(Settings!$D$7=2,(F451+E452)/2,E452)))</f>
        <v>0.37494214599999998</v>
      </c>
    </row>
    <row r="453" spans="1:6" x14ac:dyDescent="0.25">
      <c r="A453">
        <v>451</v>
      </c>
      <c r="B453">
        <f>'Raw Data'!A451</f>
        <v>0</v>
      </c>
      <c r="C453">
        <f>IF(AND(B453&gt;Settings!$D$5,B453&lt;Settings!$D$6),B453,F452)</f>
        <v>0.37494214599999998</v>
      </c>
      <c r="D453">
        <f>IF(Settings!$D$7&gt;3,(F450+F451+F452+C453)/4, IF(Settings!$D$7=3,(F451+F452+C453)/3,IF(Settings!$D$7=2,(F452+C453)/2,C453)))</f>
        <v>0.37494214599999998</v>
      </c>
      <c r="E453">
        <f>IF(AND(D453&gt;(Settings!$D$8*F452),D453&lt;(Settings!$D$9*F452)),C453,F452)</f>
        <v>0.37494214599999998</v>
      </c>
      <c r="F453">
        <f>IF(Settings!$D$7&gt;3,(F450+F451+F452+E453)/4, IF(Settings!$D$7=3,(F451+F452+E453)/3,IF(Settings!$D$7=2,(F452+E453)/2,E453)))</f>
        <v>0.37494214599999998</v>
      </c>
    </row>
    <row r="454" spans="1:6" x14ac:dyDescent="0.25">
      <c r="A454">
        <v>452</v>
      </c>
      <c r="B454">
        <f>'Raw Data'!A452</f>
        <v>0</v>
      </c>
      <c r="C454">
        <f>IF(AND(B454&gt;Settings!$D$5,B454&lt;Settings!$D$6),B454,F453)</f>
        <v>0.37494214599999998</v>
      </c>
      <c r="D454">
        <f>IF(Settings!$D$7&gt;3,(F451+F452+F453+C454)/4, IF(Settings!$D$7=3,(F452+F453+C454)/3,IF(Settings!$D$7=2,(F453+C454)/2,C454)))</f>
        <v>0.37494214599999998</v>
      </c>
      <c r="E454">
        <f>IF(AND(D454&gt;(Settings!$D$8*F453),D454&lt;(Settings!$D$9*F453)),C454,F453)</f>
        <v>0.37494214599999998</v>
      </c>
      <c r="F454">
        <f>IF(Settings!$D$7&gt;3,(F451+F452+F453+E454)/4, IF(Settings!$D$7=3,(F452+F453+E454)/3,IF(Settings!$D$7=2,(F453+E454)/2,E454)))</f>
        <v>0.37494214599999998</v>
      </c>
    </row>
    <row r="455" spans="1:6" x14ac:dyDescent="0.25">
      <c r="A455">
        <v>453</v>
      </c>
      <c r="B455">
        <f>'Raw Data'!A453</f>
        <v>0</v>
      </c>
      <c r="C455">
        <f>IF(AND(B455&gt;Settings!$D$5,B455&lt;Settings!$D$6),B455,F454)</f>
        <v>0.37494214599999998</v>
      </c>
      <c r="D455">
        <f>IF(Settings!$D$7&gt;3,(F452+F453+F454+C455)/4, IF(Settings!$D$7=3,(F453+F454+C455)/3,IF(Settings!$D$7=2,(F454+C455)/2,C455)))</f>
        <v>0.37494214599999998</v>
      </c>
      <c r="E455">
        <f>IF(AND(D455&gt;(Settings!$D$8*F454),D455&lt;(Settings!$D$9*F454)),C455,F454)</f>
        <v>0.37494214599999998</v>
      </c>
      <c r="F455">
        <f>IF(Settings!$D$7&gt;3,(F452+F453+F454+E455)/4, IF(Settings!$D$7=3,(F453+F454+E455)/3,IF(Settings!$D$7=2,(F454+E455)/2,E455)))</f>
        <v>0.37494214599999998</v>
      </c>
    </row>
    <row r="456" spans="1:6" x14ac:dyDescent="0.25">
      <c r="A456">
        <v>454</v>
      </c>
      <c r="B456">
        <f>'Raw Data'!A454</f>
        <v>0</v>
      </c>
      <c r="C456">
        <f>IF(AND(B456&gt;Settings!$D$5,B456&lt;Settings!$D$6),B456,F455)</f>
        <v>0.37494214599999998</v>
      </c>
      <c r="D456">
        <f>IF(Settings!$D$7&gt;3,(F453+F454+F455+C456)/4, IF(Settings!$D$7=3,(F454+F455+C456)/3,IF(Settings!$D$7=2,(F455+C456)/2,C456)))</f>
        <v>0.37494214599999998</v>
      </c>
      <c r="E456">
        <f>IF(AND(D456&gt;(Settings!$D$8*F455),D456&lt;(Settings!$D$9*F455)),C456,F455)</f>
        <v>0.37494214599999998</v>
      </c>
      <c r="F456">
        <f>IF(Settings!$D$7&gt;3,(F453+F454+F455+E456)/4, IF(Settings!$D$7=3,(F454+F455+E456)/3,IF(Settings!$D$7=2,(F455+E456)/2,E456)))</f>
        <v>0.37494214599999998</v>
      </c>
    </row>
    <row r="457" spans="1:6" x14ac:dyDescent="0.25">
      <c r="A457">
        <v>455</v>
      </c>
      <c r="B457">
        <f>'Raw Data'!A455</f>
        <v>0</v>
      </c>
      <c r="C457">
        <f>IF(AND(B457&gt;Settings!$D$5,B457&lt;Settings!$D$6),B457,F456)</f>
        <v>0.37494214599999998</v>
      </c>
      <c r="D457">
        <f>IF(Settings!$D$7&gt;3,(F454+F455+F456+C457)/4, IF(Settings!$D$7=3,(F455+F456+C457)/3,IF(Settings!$D$7=2,(F456+C457)/2,C457)))</f>
        <v>0.37494214599999998</v>
      </c>
      <c r="E457">
        <f>IF(AND(D457&gt;(Settings!$D$8*F456),D457&lt;(Settings!$D$9*F456)),C457,F456)</f>
        <v>0.37494214599999998</v>
      </c>
      <c r="F457">
        <f>IF(Settings!$D$7&gt;3,(F454+F455+F456+E457)/4, IF(Settings!$D$7=3,(F455+F456+E457)/3,IF(Settings!$D$7=2,(F456+E457)/2,E457)))</f>
        <v>0.37494214599999998</v>
      </c>
    </row>
    <row r="458" spans="1:6" x14ac:dyDescent="0.25">
      <c r="A458">
        <v>456</v>
      </c>
      <c r="B458">
        <f>'Raw Data'!A456</f>
        <v>0</v>
      </c>
      <c r="C458">
        <f>IF(AND(B458&gt;Settings!$D$5,B458&lt;Settings!$D$6),B458,F457)</f>
        <v>0.37494214599999998</v>
      </c>
      <c r="D458">
        <f>IF(Settings!$D$7&gt;3,(F455+F456+F457+C458)/4, IF(Settings!$D$7=3,(F456+F457+C458)/3,IF(Settings!$D$7=2,(F457+C458)/2,C458)))</f>
        <v>0.37494214599999998</v>
      </c>
      <c r="E458">
        <f>IF(AND(D458&gt;(Settings!$D$8*F457),D458&lt;(Settings!$D$9*F457)),C458,F457)</f>
        <v>0.37494214599999998</v>
      </c>
      <c r="F458">
        <f>IF(Settings!$D$7&gt;3,(F455+F456+F457+E458)/4, IF(Settings!$D$7=3,(F456+F457+E458)/3,IF(Settings!$D$7=2,(F457+E458)/2,E458)))</f>
        <v>0.37494214599999998</v>
      </c>
    </row>
    <row r="459" spans="1:6" x14ac:dyDescent="0.25">
      <c r="A459">
        <v>457</v>
      </c>
      <c r="B459">
        <f>'Raw Data'!A457</f>
        <v>0</v>
      </c>
      <c r="C459">
        <f>IF(AND(B459&gt;Settings!$D$5,B459&lt;Settings!$D$6),B459,F458)</f>
        <v>0.37494214599999998</v>
      </c>
      <c r="D459">
        <f>IF(Settings!$D$7&gt;3,(F456+F457+F458+C459)/4, IF(Settings!$D$7=3,(F457+F458+C459)/3,IF(Settings!$D$7=2,(F458+C459)/2,C459)))</f>
        <v>0.37494214599999998</v>
      </c>
      <c r="E459">
        <f>IF(AND(D459&gt;(Settings!$D$8*F458),D459&lt;(Settings!$D$9*F458)),C459,F458)</f>
        <v>0.37494214599999998</v>
      </c>
      <c r="F459">
        <f>IF(Settings!$D$7&gt;3,(F456+F457+F458+E459)/4, IF(Settings!$D$7=3,(F457+F458+E459)/3,IF(Settings!$D$7=2,(F458+E459)/2,E459)))</f>
        <v>0.37494214599999998</v>
      </c>
    </row>
    <row r="460" spans="1:6" x14ac:dyDescent="0.25">
      <c r="A460">
        <v>458</v>
      </c>
      <c r="B460">
        <f>'Raw Data'!A458</f>
        <v>0</v>
      </c>
      <c r="C460">
        <f>IF(AND(B460&gt;Settings!$D$5,B460&lt;Settings!$D$6),B460,F459)</f>
        <v>0.37494214599999998</v>
      </c>
      <c r="D460">
        <f>IF(Settings!$D$7&gt;3,(F457+F458+F459+C460)/4, IF(Settings!$D$7=3,(F458+F459+C460)/3,IF(Settings!$D$7=2,(F459+C460)/2,C460)))</f>
        <v>0.37494214599999998</v>
      </c>
      <c r="E460">
        <f>IF(AND(D460&gt;(Settings!$D$8*F459),D460&lt;(Settings!$D$9*F459)),C460,F459)</f>
        <v>0.37494214599999998</v>
      </c>
      <c r="F460">
        <f>IF(Settings!$D$7&gt;3,(F457+F458+F459+E460)/4, IF(Settings!$D$7=3,(F458+F459+E460)/3,IF(Settings!$D$7=2,(F459+E460)/2,E460)))</f>
        <v>0.37494214599999998</v>
      </c>
    </row>
    <row r="461" spans="1:6" x14ac:dyDescent="0.25">
      <c r="A461">
        <v>459</v>
      </c>
      <c r="B461">
        <f>'Raw Data'!A459</f>
        <v>0</v>
      </c>
      <c r="C461">
        <f>IF(AND(B461&gt;Settings!$D$5,B461&lt;Settings!$D$6),B461,F460)</f>
        <v>0.37494214599999998</v>
      </c>
      <c r="D461">
        <f>IF(Settings!$D$7&gt;3,(F458+F459+F460+C461)/4, IF(Settings!$D$7=3,(F459+F460+C461)/3,IF(Settings!$D$7=2,(F460+C461)/2,C461)))</f>
        <v>0.37494214599999998</v>
      </c>
      <c r="E461">
        <f>IF(AND(D461&gt;(Settings!$D$8*F460),D461&lt;(Settings!$D$9*F460)),C461,F460)</f>
        <v>0.37494214599999998</v>
      </c>
      <c r="F461">
        <f>IF(Settings!$D$7&gt;3,(F458+F459+F460+E461)/4, IF(Settings!$D$7=3,(F459+F460+E461)/3,IF(Settings!$D$7=2,(F460+E461)/2,E461)))</f>
        <v>0.37494214599999998</v>
      </c>
    </row>
    <row r="462" spans="1:6" x14ac:dyDescent="0.25">
      <c r="A462">
        <v>460</v>
      </c>
      <c r="B462">
        <f>'Raw Data'!A460</f>
        <v>0</v>
      </c>
      <c r="C462">
        <f>IF(AND(B462&gt;Settings!$D$5,B462&lt;Settings!$D$6),B462,F461)</f>
        <v>0.37494214599999998</v>
      </c>
      <c r="D462">
        <f>IF(Settings!$D$7&gt;3,(F459+F460+F461+C462)/4, IF(Settings!$D$7=3,(F460+F461+C462)/3,IF(Settings!$D$7=2,(F461+C462)/2,C462)))</f>
        <v>0.37494214599999998</v>
      </c>
      <c r="E462">
        <f>IF(AND(D462&gt;(Settings!$D$8*F461),D462&lt;(Settings!$D$9*F461)),C462,F461)</f>
        <v>0.37494214599999998</v>
      </c>
      <c r="F462">
        <f>IF(Settings!$D$7&gt;3,(F459+F460+F461+E462)/4, IF(Settings!$D$7=3,(F460+F461+E462)/3,IF(Settings!$D$7=2,(F461+E462)/2,E462)))</f>
        <v>0.37494214599999998</v>
      </c>
    </row>
    <row r="463" spans="1:6" x14ac:dyDescent="0.25">
      <c r="A463">
        <v>461</v>
      </c>
      <c r="B463">
        <f>'Raw Data'!A461</f>
        <v>0</v>
      </c>
      <c r="C463">
        <f>IF(AND(B463&gt;Settings!$D$5,B463&lt;Settings!$D$6),B463,F462)</f>
        <v>0.37494214599999998</v>
      </c>
      <c r="D463">
        <f>IF(Settings!$D$7&gt;3,(F460+F461+F462+C463)/4, IF(Settings!$D$7=3,(F461+F462+C463)/3,IF(Settings!$D$7=2,(F462+C463)/2,C463)))</f>
        <v>0.37494214599999998</v>
      </c>
      <c r="E463">
        <f>IF(AND(D463&gt;(Settings!$D$8*F462),D463&lt;(Settings!$D$9*F462)),C463,F462)</f>
        <v>0.37494214599999998</v>
      </c>
      <c r="F463">
        <f>IF(Settings!$D$7&gt;3,(F460+F461+F462+E463)/4, IF(Settings!$D$7=3,(F461+F462+E463)/3,IF(Settings!$D$7=2,(F462+E463)/2,E463)))</f>
        <v>0.37494214599999998</v>
      </c>
    </row>
    <row r="464" spans="1:6" x14ac:dyDescent="0.25">
      <c r="A464">
        <v>462</v>
      </c>
      <c r="B464">
        <f>'Raw Data'!A462</f>
        <v>0</v>
      </c>
      <c r="C464">
        <f>IF(AND(B464&gt;Settings!$D$5,B464&lt;Settings!$D$6),B464,F463)</f>
        <v>0.37494214599999998</v>
      </c>
      <c r="D464">
        <f>IF(Settings!$D$7&gt;3,(F461+F462+F463+C464)/4, IF(Settings!$D$7=3,(F462+F463+C464)/3,IF(Settings!$D$7=2,(F463+C464)/2,C464)))</f>
        <v>0.37494214599999998</v>
      </c>
      <c r="E464">
        <f>IF(AND(D464&gt;(Settings!$D$8*F463),D464&lt;(Settings!$D$9*F463)),C464,F463)</f>
        <v>0.37494214599999998</v>
      </c>
      <c r="F464">
        <f>IF(Settings!$D$7&gt;3,(F461+F462+F463+E464)/4, IF(Settings!$D$7=3,(F462+F463+E464)/3,IF(Settings!$D$7=2,(F463+E464)/2,E464)))</f>
        <v>0.37494214599999998</v>
      </c>
    </row>
    <row r="465" spans="1:6" x14ac:dyDescent="0.25">
      <c r="A465">
        <v>463</v>
      </c>
      <c r="B465">
        <f>'Raw Data'!A463</f>
        <v>0</v>
      </c>
      <c r="C465">
        <f>IF(AND(B465&gt;Settings!$D$5,B465&lt;Settings!$D$6),B465,F464)</f>
        <v>0.37494214599999998</v>
      </c>
      <c r="D465">
        <f>IF(Settings!$D$7&gt;3,(F462+F463+F464+C465)/4, IF(Settings!$D$7=3,(F463+F464+C465)/3,IF(Settings!$D$7=2,(F464+C465)/2,C465)))</f>
        <v>0.37494214599999998</v>
      </c>
      <c r="E465">
        <f>IF(AND(D465&gt;(Settings!$D$8*F464),D465&lt;(Settings!$D$9*F464)),C465,F464)</f>
        <v>0.37494214599999998</v>
      </c>
      <c r="F465">
        <f>IF(Settings!$D$7&gt;3,(F462+F463+F464+E465)/4, IF(Settings!$D$7=3,(F463+F464+E465)/3,IF(Settings!$D$7=2,(F464+E465)/2,E465)))</f>
        <v>0.37494214599999998</v>
      </c>
    </row>
    <row r="466" spans="1:6" x14ac:dyDescent="0.25">
      <c r="A466">
        <v>464</v>
      </c>
      <c r="B466">
        <f>'Raw Data'!A464</f>
        <v>0</v>
      </c>
      <c r="C466">
        <f>IF(AND(B466&gt;Settings!$D$5,B466&lt;Settings!$D$6),B466,F465)</f>
        <v>0.37494214599999998</v>
      </c>
      <c r="D466">
        <f>IF(Settings!$D$7&gt;3,(F463+F464+F465+C466)/4, IF(Settings!$D$7=3,(F464+F465+C466)/3,IF(Settings!$D$7=2,(F465+C466)/2,C466)))</f>
        <v>0.37494214599999998</v>
      </c>
      <c r="E466">
        <f>IF(AND(D466&gt;(Settings!$D$8*F465),D466&lt;(Settings!$D$9*F465)),C466,F465)</f>
        <v>0.37494214599999998</v>
      </c>
      <c r="F466">
        <f>IF(Settings!$D$7&gt;3,(F463+F464+F465+E466)/4, IF(Settings!$D$7=3,(F464+F465+E466)/3,IF(Settings!$D$7=2,(F465+E466)/2,E466)))</f>
        <v>0.37494214599999998</v>
      </c>
    </row>
    <row r="467" spans="1:6" x14ac:dyDescent="0.25">
      <c r="A467">
        <v>465</v>
      </c>
      <c r="B467">
        <f>'Raw Data'!A465</f>
        <v>0</v>
      </c>
      <c r="C467">
        <f>IF(AND(B467&gt;Settings!$D$5,B467&lt;Settings!$D$6),B467,F466)</f>
        <v>0.37494214599999998</v>
      </c>
      <c r="D467">
        <f>IF(Settings!$D$7&gt;3,(F464+F465+F466+C467)/4, IF(Settings!$D$7=3,(F465+F466+C467)/3,IF(Settings!$D$7=2,(F466+C467)/2,C467)))</f>
        <v>0.37494214599999998</v>
      </c>
      <c r="E467">
        <f>IF(AND(D467&gt;(Settings!$D$8*F466),D467&lt;(Settings!$D$9*F466)),C467,F466)</f>
        <v>0.37494214599999998</v>
      </c>
      <c r="F467">
        <f>IF(Settings!$D$7&gt;3,(F464+F465+F466+E467)/4, IF(Settings!$D$7=3,(F465+F466+E467)/3,IF(Settings!$D$7=2,(F466+E467)/2,E467)))</f>
        <v>0.37494214599999998</v>
      </c>
    </row>
    <row r="468" spans="1:6" x14ac:dyDescent="0.25">
      <c r="A468">
        <v>466</v>
      </c>
      <c r="B468">
        <f>'Raw Data'!A466</f>
        <v>0</v>
      </c>
      <c r="C468">
        <f>IF(AND(B468&gt;Settings!$D$5,B468&lt;Settings!$D$6),B468,F467)</f>
        <v>0.37494214599999998</v>
      </c>
      <c r="D468">
        <f>IF(Settings!$D$7&gt;3,(F465+F466+F467+C468)/4, IF(Settings!$D$7=3,(F466+F467+C468)/3,IF(Settings!$D$7=2,(F467+C468)/2,C468)))</f>
        <v>0.37494214599999998</v>
      </c>
      <c r="E468">
        <f>IF(AND(D468&gt;(Settings!$D$8*F467),D468&lt;(Settings!$D$9*F467)),C468,F467)</f>
        <v>0.37494214599999998</v>
      </c>
      <c r="F468">
        <f>IF(Settings!$D$7&gt;3,(F465+F466+F467+E468)/4, IF(Settings!$D$7=3,(F466+F467+E468)/3,IF(Settings!$D$7=2,(F467+E468)/2,E468)))</f>
        <v>0.37494214599999998</v>
      </c>
    </row>
    <row r="469" spans="1:6" x14ac:dyDescent="0.25">
      <c r="A469">
        <v>467</v>
      </c>
      <c r="B469">
        <f>'Raw Data'!A467</f>
        <v>0</v>
      </c>
      <c r="C469">
        <f>IF(AND(B469&gt;Settings!$D$5,B469&lt;Settings!$D$6),B469,F468)</f>
        <v>0.37494214599999998</v>
      </c>
      <c r="D469">
        <f>IF(Settings!$D$7&gt;3,(F466+F467+F468+C469)/4, IF(Settings!$D$7=3,(F467+F468+C469)/3,IF(Settings!$D$7=2,(F468+C469)/2,C469)))</f>
        <v>0.37494214599999998</v>
      </c>
      <c r="E469">
        <f>IF(AND(D469&gt;(Settings!$D$8*F468),D469&lt;(Settings!$D$9*F468)),C469,F468)</f>
        <v>0.37494214599999998</v>
      </c>
      <c r="F469">
        <f>IF(Settings!$D$7&gt;3,(F466+F467+F468+E469)/4, IF(Settings!$D$7=3,(F467+F468+E469)/3,IF(Settings!$D$7=2,(F468+E469)/2,E469)))</f>
        <v>0.37494214599999998</v>
      </c>
    </row>
    <row r="470" spans="1:6" x14ac:dyDescent="0.25">
      <c r="A470">
        <v>468</v>
      </c>
      <c r="B470">
        <f>'Raw Data'!A468</f>
        <v>0</v>
      </c>
      <c r="C470">
        <f>IF(AND(B470&gt;Settings!$D$5,B470&lt;Settings!$D$6),B470,F469)</f>
        <v>0.37494214599999998</v>
      </c>
      <c r="D470">
        <f>IF(Settings!$D$7&gt;3,(F467+F468+F469+C470)/4, IF(Settings!$D$7=3,(F468+F469+C470)/3,IF(Settings!$D$7=2,(F469+C470)/2,C470)))</f>
        <v>0.37494214599999998</v>
      </c>
      <c r="E470">
        <f>IF(AND(D470&gt;(Settings!$D$8*F469),D470&lt;(Settings!$D$9*F469)),C470,F469)</f>
        <v>0.37494214599999998</v>
      </c>
      <c r="F470">
        <f>IF(Settings!$D$7&gt;3,(F467+F468+F469+E470)/4, IF(Settings!$D$7=3,(F468+F469+E470)/3,IF(Settings!$D$7=2,(F469+E470)/2,E470)))</f>
        <v>0.37494214599999998</v>
      </c>
    </row>
    <row r="471" spans="1:6" x14ac:dyDescent="0.25">
      <c r="A471">
        <v>469</v>
      </c>
      <c r="B471">
        <f>'Raw Data'!A469</f>
        <v>0</v>
      </c>
      <c r="C471">
        <f>IF(AND(B471&gt;Settings!$D$5,B471&lt;Settings!$D$6),B471,F470)</f>
        <v>0.37494214599999998</v>
      </c>
      <c r="D471">
        <f>IF(Settings!$D$7&gt;3,(F468+F469+F470+C471)/4, IF(Settings!$D$7=3,(F469+F470+C471)/3,IF(Settings!$D$7=2,(F470+C471)/2,C471)))</f>
        <v>0.37494214599999998</v>
      </c>
      <c r="E471">
        <f>IF(AND(D471&gt;(Settings!$D$8*F470),D471&lt;(Settings!$D$9*F470)),C471,F470)</f>
        <v>0.37494214599999998</v>
      </c>
      <c r="F471">
        <f>IF(Settings!$D$7&gt;3,(F468+F469+F470+E471)/4, IF(Settings!$D$7=3,(F469+F470+E471)/3,IF(Settings!$D$7=2,(F470+E471)/2,E471)))</f>
        <v>0.37494214599999998</v>
      </c>
    </row>
    <row r="472" spans="1:6" x14ac:dyDescent="0.25">
      <c r="A472">
        <v>470</v>
      </c>
      <c r="B472">
        <f>'Raw Data'!A470</f>
        <v>0</v>
      </c>
      <c r="C472">
        <f>IF(AND(B472&gt;Settings!$D$5,B472&lt;Settings!$D$6),B472,F471)</f>
        <v>0.37494214599999998</v>
      </c>
      <c r="D472">
        <f>IF(Settings!$D$7&gt;3,(F469+F470+F471+C472)/4, IF(Settings!$D$7=3,(F470+F471+C472)/3,IF(Settings!$D$7=2,(F471+C472)/2,C472)))</f>
        <v>0.37494214599999998</v>
      </c>
      <c r="E472">
        <f>IF(AND(D472&gt;(Settings!$D$8*F471),D472&lt;(Settings!$D$9*F471)),C472,F471)</f>
        <v>0.37494214599999998</v>
      </c>
      <c r="F472">
        <f>IF(Settings!$D$7&gt;3,(F469+F470+F471+E472)/4, IF(Settings!$D$7=3,(F470+F471+E472)/3,IF(Settings!$D$7=2,(F471+E472)/2,E472)))</f>
        <v>0.37494214599999998</v>
      </c>
    </row>
    <row r="473" spans="1:6" x14ac:dyDescent="0.25">
      <c r="A473">
        <v>471</v>
      </c>
      <c r="B473">
        <f>'Raw Data'!A471</f>
        <v>0</v>
      </c>
      <c r="C473">
        <f>IF(AND(B473&gt;Settings!$D$5,B473&lt;Settings!$D$6),B473,F472)</f>
        <v>0.37494214599999998</v>
      </c>
      <c r="D473">
        <f>IF(Settings!$D$7&gt;3,(F470+F471+F472+C473)/4, IF(Settings!$D$7=3,(F471+F472+C473)/3,IF(Settings!$D$7=2,(F472+C473)/2,C473)))</f>
        <v>0.37494214599999998</v>
      </c>
      <c r="E473">
        <f>IF(AND(D473&gt;(Settings!$D$8*F472),D473&lt;(Settings!$D$9*F472)),C473,F472)</f>
        <v>0.37494214599999998</v>
      </c>
      <c r="F473">
        <f>IF(Settings!$D$7&gt;3,(F470+F471+F472+E473)/4, IF(Settings!$D$7=3,(F471+F472+E473)/3,IF(Settings!$D$7=2,(F472+E473)/2,E473)))</f>
        <v>0.37494214599999998</v>
      </c>
    </row>
    <row r="474" spans="1:6" x14ac:dyDescent="0.25">
      <c r="A474">
        <v>472</v>
      </c>
      <c r="B474">
        <f>'Raw Data'!A472</f>
        <v>0</v>
      </c>
      <c r="C474">
        <f>IF(AND(B474&gt;Settings!$D$5,B474&lt;Settings!$D$6),B474,F473)</f>
        <v>0.37494214599999998</v>
      </c>
      <c r="D474">
        <f>IF(Settings!$D$7&gt;3,(F471+F472+F473+C474)/4, IF(Settings!$D$7=3,(F472+F473+C474)/3,IF(Settings!$D$7=2,(F473+C474)/2,C474)))</f>
        <v>0.37494214599999998</v>
      </c>
      <c r="E474">
        <f>IF(AND(D474&gt;(Settings!$D$8*F473),D474&lt;(Settings!$D$9*F473)),C474,F473)</f>
        <v>0.37494214599999998</v>
      </c>
      <c r="F474">
        <f>IF(Settings!$D$7&gt;3,(F471+F472+F473+E474)/4, IF(Settings!$D$7=3,(F472+F473+E474)/3,IF(Settings!$D$7=2,(F473+E474)/2,E474)))</f>
        <v>0.37494214599999998</v>
      </c>
    </row>
    <row r="475" spans="1:6" x14ac:dyDescent="0.25">
      <c r="A475">
        <v>473</v>
      </c>
      <c r="B475">
        <f>'Raw Data'!A473</f>
        <v>0</v>
      </c>
      <c r="C475">
        <f>IF(AND(B475&gt;Settings!$D$5,B475&lt;Settings!$D$6),B475,F474)</f>
        <v>0.37494214599999998</v>
      </c>
      <c r="D475">
        <f>IF(Settings!$D$7&gt;3,(F472+F473+F474+C475)/4, IF(Settings!$D$7=3,(F473+F474+C475)/3,IF(Settings!$D$7=2,(F474+C475)/2,C475)))</f>
        <v>0.37494214599999998</v>
      </c>
      <c r="E475">
        <f>IF(AND(D475&gt;(Settings!$D$8*F474),D475&lt;(Settings!$D$9*F474)),C475,F474)</f>
        <v>0.37494214599999998</v>
      </c>
      <c r="F475">
        <f>IF(Settings!$D$7&gt;3,(F472+F473+F474+E475)/4, IF(Settings!$D$7=3,(F473+F474+E475)/3,IF(Settings!$D$7=2,(F474+E475)/2,E475)))</f>
        <v>0.37494214599999998</v>
      </c>
    </row>
    <row r="476" spans="1:6" x14ac:dyDescent="0.25">
      <c r="A476">
        <v>474</v>
      </c>
      <c r="B476">
        <f>'Raw Data'!A474</f>
        <v>0</v>
      </c>
      <c r="C476">
        <f>IF(AND(B476&gt;Settings!$D$5,B476&lt;Settings!$D$6),B476,F475)</f>
        <v>0.37494214599999998</v>
      </c>
      <c r="D476">
        <f>IF(Settings!$D$7&gt;3,(F473+F474+F475+C476)/4, IF(Settings!$D$7=3,(F474+F475+C476)/3,IF(Settings!$D$7=2,(F475+C476)/2,C476)))</f>
        <v>0.37494214599999998</v>
      </c>
      <c r="E476">
        <f>IF(AND(D476&gt;(Settings!$D$8*F475),D476&lt;(Settings!$D$9*F475)),C476,F475)</f>
        <v>0.37494214599999998</v>
      </c>
      <c r="F476">
        <f>IF(Settings!$D$7&gt;3,(F473+F474+F475+E476)/4, IF(Settings!$D$7=3,(F474+F475+E476)/3,IF(Settings!$D$7=2,(F475+E476)/2,E476)))</f>
        <v>0.37494214599999998</v>
      </c>
    </row>
    <row r="477" spans="1:6" x14ac:dyDescent="0.25">
      <c r="A477">
        <v>475</v>
      </c>
      <c r="B477">
        <f>'Raw Data'!A475</f>
        <v>0</v>
      </c>
      <c r="C477">
        <f>IF(AND(B477&gt;Settings!$D$5,B477&lt;Settings!$D$6),B477,F476)</f>
        <v>0.37494214599999998</v>
      </c>
      <c r="D477">
        <f>IF(Settings!$D$7&gt;3,(F474+F475+F476+C477)/4, IF(Settings!$D$7=3,(F475+F476+C477)/3,IF(Settings!$D$7=2,(F476+C477)/2,C477)))</f>
        <v>0.37494214599999998</v>
      </c>
      <c r="E477">
        <f>IF(AND(D477&gt;(Settings!$D$8*F476),D477&lt;(Settings!$D$9*F476)),C477,F476)</f>
        <v>0.37494214599999998</v>
      </c>
      <c r="F477">
        <f>IF(Settings!$D$7&gt;3,(F474+F475+F476+E477)/4, IF(Settings!$D$7=3,(F475+F476+E477)/3,IF(Settings!$D$7=2,(F476+E477)/2,E477)))</f>
        <v>0.37494214599999998</v>
      </c>
    </row>
    <row r="478" spans="1:6" x14ac:dyDescent="0.25">
      <c r="A478">
        <v>476</v>
      </c>
      <c r="B478">
        <f>'Raw Data'!A476</f>
        <v>0</v>
      </c>
      <c r="C478">
        <f>IF(AND(B478&gt;Settings!$D$5,B478&lt;Settings!$D$6),B478,F477)</f>
        <v>0.37494214599999998</v>
      </c>
      <c r="D478">
        <f>IF(Settings!$D$7&gt;3,(F475+F476+F477+C478)/4, IF(Settings!$D$7=3,(F476+F477+C478)/3,IF(Settings!$D$7=2,(F477+C478)/2,C478)))</f>
        <v>0.37494214599999998</v>
      </c>
      <c r="E478">
        <f>IF(AND(D478&gt;(Settings!$D$8*F477),D478&lt;(Settings!$D$9*F477)),C478,F477)</f>
        <v>0.37494214599999998</v>
      </c>
      <c r="F478">
        <f>IF(Settings!$D$7&gt;3,(F475+F476+F477+E478)/4, IF(Settings!$D$7=3,(F476+F477+E478)/3,IF(Settings!$D$7=2,(F477+E478)/2,E478)))</f>
        <v>0.37494214599999998</v>
      </c>
    </row>
    <row r="479" spans="1:6" x14ac:dyDescent="0.25">
      <c r="A479">
        <v>477</v>
      </c>
      <c r="B479">
        <f>'Raw Data'!A477</f>
        <v>0</v>
      </c>
      <c r="C479">
        <f>IF(AND(B479&gt;Settings!$D$5,B479&lt;Settings!$D$6),B479,F478)</f>
        <v>0.37494214599999998</v>
      </c>
      <c r="D479">
        <f>IF(Settings!$D$7&gt;3,(F476+F477+F478+C479)/4, IF(Settings!$D$7=3,(F477+F478+C479)/3,IF(Settings!$D$7=2,(F478+C479)/2,C479)))</f>
        <v>0.37494214599999998</v>
      </c>
      <c r="E479">
        <f>IF(AND(D479&gt;(Settings!$D$8*F478),D479&lt;(Settings!$D$9*F478)),C479,F478)</f>
        <v>0.37494214599999998</v>
      </c>
      <c r="F479">
        <f>IF(Settings!$D$7&gt;3,(F476+F477+F478+E479)/4, IF(Settings!$D$7=3,(F477+F478+E479)/3,IF(Settings!$D$7=2,(F478+E479)/2,E479)))</f>
        <v>0.37494214599999998</v>
      </c>
    </row>
    <row r="480" spans="1:6" x14ac:dyDescent="0.25">
      <c r="A480">
        <v>478</v>
      </c>
      <c r="B480">
        <f>'Raw Data'!A478</f>
        <v>0</v>
      </c>
      <c r="C480">
        <f>IF(AND(B480&gt;Settings!$D$5,B480&lt;Settings!$D$6),B480,F479)</f>
        <v>0.37494214599999998</v>
      </c>
      <c r="D480">
        <f>IF(Settings!$D$7&gt;3,(F477+F478+F479+C480)/4, IF(Settings!$D$7=3,(F478+F479+C480)/3,IF(Settings!$D$7=2,(F479+C480)/2,C480)))</f>
        <v>0.37494214599999998</v>
      </c>
      <c r="E480">
        <f>IF(AND(D480&gt;(Settings!$D$8*F479),D480&lt;(Settings!$D$9*F479)),C480,F479)</f>
        <v>0.37494214599999998</v>
      </c>
      <c r="F480">
        <f>IF(Settings!$D$7&gt;3,(F477+F478+F479+E480)/4, IF(Settings!$D$7=3,(F478+F479+E480)/3,IF(Settings!$D$7=2,(F479+E480)/2,E480)))</f>
        <v>0.37494214599999998</v>
      </c>
    </row>
    <row r="481" spans="1:6" x14ac:dyDescent="0.25">
      <c r="A481">
        <v>479</v>
      </c>
      <c r="B481">
        <f>'Raw Data'!A479</f>
        <v>0</v>
      </c>
      <c r="C481">
        <f>IF(AND(B481&gt;Settings!$D$5,B481&lt;Settings!$D$6),B481,F480)</f>
        <v>0.37494214599999998</v>
      </c>
      <c r="D481">
        <f>IF(Settings!$D$7&gt;3,(F478+F479+F480+C481)/4, IF(Settings!$D$7=3,(F479+F480+C481)/3,IF(Settings!$D$7=2,(F480+C481)/2,C481)))</f>
        <v>0.37494214599999998</v>
      </c>
      <c r="E481">
        <f>IF(AND(D481&gt;(Settings!$D$8*F480),D481&lt;(Settings!$D$9*F480)),C481,F480)</f>
        <v>0.37494214599999998</v>
      </c>
      <c r="F481">
        <f>IF(Settings!$D$7&gt;3,(F478+F479+F480+E481)/4, IF(Settings!$D$7=3,(F479+F480+E481)/3,IF(Settings!$D$7=2,(F480+E481)/2,E481)))</f>
        <v>0.37494214599999998</v>
      </c>
    </row>
    <row r="482" spans="1:6" x14ac:dyDescent="0.25">
      <c r="A482">
        <v>480</v>
      </c>
      <c r="B482">
        <f>'Raw Data'!A480</f>
        <v>0</v>
      </c>
      <c r="C482">
        <f>IF(AND(B482&gt;Settings!$D$5,B482&lt;Settings!$D$6),B482,F481)</f>
        <v>0.37494214599999998</v>
      </c>
      <c r="D482">
        <f>IF(Settings!$D$7&gt;3,(F479+F480+F481+C482)/4, IF(Settings!$D$7=3,(F480+F481+C482)/3,IF(Settings!$D$7=2,(F481+C482)/2,C482)))</f>
        <v>0.37494214599999998</v>
      </c>
      <c r="E482">
        <f>IF(AND(D482&gt;(Settings!$D$8*F481),D482&lt;(Settings!$D$9*F481)),C482,F481)</f>
        <v>0.37494214599999998</v>
      </c>
      <c r="F482">
        <f>IF(Settings!$D$7&gt;3,(F479+F480+F481+E482)/4, IF(Settings!$D$7=3,(F480+F481+E482)/3,IF(Settings!$D$7=2,(F481+E482)/2,E482)))</f>
        <v>0.37494214599999998</v>
      </c>
    </row>
    <row r="483" spans="1:6" x14ac:dyDescent="0.25">
      <c r="A483">
        <v>481</v>
      </c>
      <c r="B483">
        <f>'Raw Data'!A481</f>
        <v>0</v>
      </c>
      <c r="C483">
        <f>IF(AND(B483&gt;Settings!$D$5,B483&lt;Settings!$D$6),B483,F482)</f>
        <v>0.37494214599999998</v>
      </c>
      <c r="D483">
        <f>IF(Settings!$D$7&gt;3,(F480+F481+F482+C483)/4, IF(Settings!$D$7=3,(F481+F482+C483)/3,IF(Settings!$D$7=2,(F482+C483)/2,C483)))</f>
        <v>0.37494214599999998</v>
      </c>
      <c r="E483">
        <f>IF(AND(D483&gt;(Settings!$D$8*F482),D483&lt;(Settings!$D$9*F482)),C483,F482)</f>
        <v>0.37494214599999998</v>
      </c>
      <c r="F483">
        <f>IF(Settings!$D$7&gt;3,(F480+F481+F482+E483)/4, IF(Settings!$D$7=3,(F481+F482+E483)/3,IF(Settings!$D$7=2,(F482+E483)/2,E483)))</f>
        <v>0.37494214599999998</v>
      </c>
    </row>
    <row r="484" spans="1:6" x14ac:dyDescent="0.25">
      <c r="A484">
        <v>482</v>
      </c>
      <c r="B484">
        <f>'Raw Data'!A482</f>
        <v>0</v>
      </c>
      <c r="C484">
        <f>IF(AND(B484&gt;Settings!$D$5,B484&lt;Settings!$D$6),B484,F483)</f>
        <v>0.37494214599999998</v>
      </c>
      <c r="D484">
        <f>IF(Settings!$D$7&gt;3,(F481+F482+F483+C484)/4, IF(Settings!$D$7=3,(F482+F483+C484)/3,IF(Settings!$D$7=2,(F483+C484)/2,C484)))</f>
        <v>0.37494214599999998</v>
      </c>
      <c r="E484">
        <f>IF(AND(D484&gt;(Settings!$D$8*F483),D484&lt;(Settings!$D$9*F483)),C484,F483)</f>
        <v>0.37494214599999998</v>
      </c>
      <c r="F484">
        <f>IF(Settings!$D$7&gt;3,(F481+F482+F483+E484)/4, IF(Settings!$D$7=3,(F482+F483+E484)/3,IF(Settings!$D$7=2,(F483+E484)/2,E484)))</f>
        <v>0.37494214599999998</v>
      </c>
    </row>
    <row r="485" spans="1:6" x14ac:dyDescent="0.25">
      <c r="A485">
        <v>483</v>
      </c>
      <c r="B485">
        <f>'Raw Data'!A483</f>
        <v>0</v>
      </c>
      <c r="C485">
        <f>IF(AND(B485&gt;Settings!$D$5,B485&lt;Settings!$D$6),B485,F484)</f>
        <v>0.37494214599999998</v>
      </c>
      <c r="D485">
        <f>IF(Settings!$D$7&gt;3,(F482+F483+F484+C485)/4, IF(Settings!$D$7=3,(F483+F484+C485)/3,IF(Settings!$D$7=2,(F484+C485)/2,C485)))</f>
        <v>0.37494214599999998</v>
      </c>
      <c r="E485">
        <f>IF(AND(D485&gt;(Settings!$D$8*F484),D485&lt;(Settings!$D$9*F484)),C485,F484)</f>
        <v>0.37494214599999998</v>
      </c>
      <c r="F485">
        <f>IF(Settings!$D$7&gt;3,(F482+F483+F484+E485)/4, IF(Settings!$D$7=3,(F483+F484+E485)/3,IF(Settings!$D$7=2,(F484+E485)/2,E485)))</f>
        <v>0.37494214599999998</v>
      </c>
    </row>
    <row r="486" spans="1:6" x14ac:dyDescent="0.25">
      <c r="A486">
        <v>484</v>
      </c>
      <c r="B486">
        <f>'Raw Data'!A484</f>
        <v>0</v>
      </c>
      <c r="C486">
        <f>IF(AND(B486&gt;Settings!$D$5,B486&lt;Settings!$D$6),B486,F485)</f>
        <v>0.37494214599999998</v>
      </c>
      <c r="D486">
        <f>IF(Settings!$D$7&gt;3,(F483+F484+F485+C486)/4, IF(Settings!$D$7=3,(F484+F485+C486)/3,IF(Settings!$D$7=2,(F485+C486)/2,C486)))</f>
        <v>0.37494214599999998</v>
      </c>
      <c r="E486">
        <f>IF(AND(D486&gt;(Settings!$D$8*F485),D486&lt;(Settings!$D$9*F485)),C486,F485)</f>
        <v>0.37494214599999998</v>
      </c>
      <c r="F486">
        <f>IF(Settings!$D$7&gt;3,(F483+F484+F485+E486)/4, IF(Settings!$D$7=3,(F484+F485+E486)/3,IF(Settings!$D$7=2,(F485+E486)/2,E486)))</f>
        <v>0.37494214599999998</v>
      </c>
    </row>
    <row r="487" spans="1:6" x14ac:dyDescent="0.25">
      <c r="A487">
        <v>485</v>
      </c>
      <c r="B487">
        <f>'Raw Data'!A485</f>
        <v>0</v>
      </c>
      <c r="C487">
        <f>IF(AND(B487&gt;Settings!$D$5,B487&lt;Settings!$D$6),B487,F486)</f>
        <v>0.37494214599999998</v>
      </c>
      <c r="D487">
        <f>IF(Settings!$D$7&gt;3,(F484+F485+F486+C487)/4, IF(Settings!$D$7=3,(F485+F486+C487)/3,IF(Settings!$D$7=2,(F486+C487)/2,C487)))</f>
        <v>0.37494214599999998</v>
      </c>
      <c r="E487">
        <f>IF(AND(D487&gt;(Settings!$D$8*F486),D487&lt;(Settings!$D$9*F486)),C487,F486)</f>
        <v>0.37494214599999998</v>
      </c>
      <c r="F487">
        <f>IF(Settings!$D$7&gt;3,(F484+F485+F486+E487)/4, IF(Settings!$D$7=3,(F485+F486+E487)/3,IF(Settings!$D$7=2,(F486+E487)/2,E487)))</f>
        <v>0.37494214599999998</v>
      </c>
    </row>
    <row r="488" spans="1:6" x14ac:dyDescent="0.25">
      <c r="A488">
        <v>486</v>
      </c>
      <c r="B488">
        <f>'Raw Data'!A486</f>
        <v>0</v>
      </c>
      <c r="C488">
        <f>IF(AND(B488&gt;Settings!$D$5,B488&lt;Settings!$D$6),B488,F487)</f>
        <v>0.37494214599999998</v>
      </c>
      <c r="D488">
        <f>IF(Settings!$D$7&gt;3,(F485+F486+F487+C488)/4, IF(Settings!$D$7=3,(F486+F487+C488)/3,IF(Settings!$D$7=2,(F487+C488)/2,C488)))</f>
        <v>0.37494214599999998</v>
      </c>
      <c r="E488">
        <f>IF(AND(D488&gt;(Settings!$D$8*F487),D488&lt;(Settings!$D$9*F487)),C488,F487)</f>
        <v>0.37494214599999998</v>
      </c>
      <c r="F488">
        <f>IF(Settings!$D$7&gt;3,(F485+F486+F487+E488)/4, IF(Settings!$D$7=3,(F486+F487+E488)/3,IF(Settings!$D$7=2,(F487+E488)/2,E488)))</f>
        <v>0.37494214599999998</v>
      </c>
    </row>
    <row r="489" spans="1:6" x14ac:dyDescent="0.25">
      <c r="A489">
        <v>487</v>
      </c>
      <c r="B489">
        <f>'Raw Data'!A487</f>
        <v>0</v>
      </c>
      <c r="C489">
        <f>IF(AND(B489&gt;Settings!$D$5,B489&lt;Settings!$D$6),B489,F488)</f>
        <v>0.37494214599999998</v>
      </c>
      <c r="D489">
        <f>IF(Settings!$D$7&gt;3,(F486+F487+F488+C489)/4, IF(Settings!$D$7=3,(F487+F488+C489)/3,IF(Settings!$D$7=2,(F488+C489)/2,C489)))</f>
        <v>0.37494214599999998</v>
      </c>
      <c r="E489">
        <f>IF(AND(D489&gt;(Settings!$D$8*F488),D489&lt;(Settings!$D$9*F488)),C489,F488)</f>
        <v>0.37494214599999998</v>
      </c>
      <c r="F489">
        <f>IF(Settings!$D$7&gt;3,(F486+F487+F488+E489)/4, IF(Settings!$D$7=3,(F487+F488+E489)/3,IF(Settings!$D$7=2,(F488+E489)/2,E489)))</f>
        <v>0.37494214599999998</v>
      </c>
    </row>
    <row r="490" spans="1:6" x14ac:dyDescent="0.25">
      <c r="A490">
        <v>488</v>
      </c>
      <c r="B490">
        <f>'Raw Data'!A488</f>
        <v>0</v>
      </c>
      <c r="C490">
        <f>IF(AND(B490&gt;Settings!$D$5,B490&lt;Settings!$D$6),B490,F489)</f>
        <v>0.37494214599999998</v>
      </c>
      <c r="D490">
        <f>IF(Settings!$D$7&gt;3,(F487+F488+F489+C490)/4, IF(Settings!$D$7=3,(F488+F489+C490)/3,IF(Settings!$D$7=2,(F489+C490)/2,C490)))</f>
        <v>0.37494214599999998</v>
      </c>
      <c r="E490">
        <f>IF(AND(D490&gt;(Settings!$D$8*F489),D490&lt;(Settings!$D$9*F489)),C490,F489)</f>
        <v>0.37494214599999998</v>
      </c>
      <c r="F490">
        <f>IF(Settings!$D$7&gt;3,(F487+F488+F489+E490)/4, IF(Settings!$D$7=3,(F488+F489+E490)/3,IF(Settings!$D$7=2,(F489+E490)/2,E490)))</f>
        <v>0.37494214599999998</v>
      </c>
    </row>
    <row r="491" spans="1:6" x14ac:dyDescent="0.25">
      <c r="A491">
        <v>489</v>
      </c>
      <c r="B491">
        <f>'Raw Data'!A489</f>
        <v>0</v>
      </c>
      <c r="C491">
        <f>IF(AND(B491&gt;Settings!$D$5,B491&lt;Settings!$D$6),B491,F490)</f>
        <v>0.37494214599999998</v>
      </c>
      <c r="D491">
        <f>IF(Settings!$D$7&gt;3,(F488+F489+F490+C491)/4, IF(Settings!$D$7=3,(F489+F490+C491)/3,IF(Settings!$D$7=2,(F490+C491)/2,C491)))</f>
        <v>0.37494214599999998</v>
      </c>
      <c r="E491">
        <f>IF(AND(D491&gt;(Settings!$D$8*F490),D491&lt;(Settings!$D$9*F490)),C491,F490)</f>
        <v>0.37494214599999998</v>
      </c>
      <c r="F491">
        <f>IF(Settings!$D$7&gt;3,(F488+F489+F490+E491)/4, IF(Settings!$D$7=3,(F489+F490+E491)/3,IF(Settings!$D$7=2,(F490+E491)/2,E491)))</f>
        <v>0.37494214599999998</v>
      </c>
    </row>
    <row r="492" spans="1:6" x14ac:dyDescent="0.25">
      <c r="A492">
        <v>490</v>
      </c>
      <c r="B492">
        <f>'Raw Data'!A490</f>
        <v>0</v>
      </c>
      <c r="C492">
        <f>IF(AND(B492&gt;Settings!$D$5,B492&lt;Settings!$D$6),B492,F491)</f>
        <v>0.37494214599999998</v>
      </c>
      <c r="D492">
        <f>IF(Settings!$D$7&gt;3,(F489+F490+F491+C492)/4, IF(Settings!$D$7=3,(F490+F491+C492)/3,IF(Settings!$D$7=2,(F491+C492)/2,C492)))</f>
        <v>0.37494214599999998</v>
      </c>
      <c r="E492">
        <f>IF(AND(D492&gt;(Settings!$D$8*F491),D492&lt;(Settings!$D$9*F491)),C492,F491)</f>
        <v>0.37494214599999998</v>
      </c>
      <c r="F492">
        <f>IF(Settings!$D$7&gt;3,(F489+F490+F491+E492)/4, IF(Settings!$D$7=3,(F490+F491+E492)/3,IF(Settings!$D$7=2,(F491+E492)/2,E492)))</f>
        <v>0.37494214599999998</v>
      </c>
    </row>
    <row r="493" spans="1:6" x14ac:dyDescent="0.25">
      <c r="A493">
        <v>491</v>
      </c>
      <c r="B493">
        <f>'Raw Data'!A491</f>
        <v>0</v>
      </c>
      <c r="C493">
        <f>IF(AND(B493&gt;Settings!$D$5,B493&lt;Settings!$D$6),B493,F492)</f>
        <v>0.37494214599999998</v>
      </c>
      <c r="D493">
        <f>IF(Settings!$D$7&gt;3,(F490+F491+F492+C493)/4, IF(Settings!$D$7=3,(F491+F492+C493)/3,IF(Settings!$D$7=2,(F492+C493)/2,C493)))</f>
        <v>0.37494214599999998</v>
      </c>
      <c r="E493">
        <f>IF(AND(D493&gt;(Settings!$D$8*F492),D493&lt;(Settings!$D$9*F492)),C493,F492)</f>
        <v>0.37494214599999998</v>
      </c>
      <c r="F493">
        <f>IF(Settings!$D$7&gt;3,(F490+F491+F492+E493)/4, IF(Settings!$D$7=3,(F491+F492+E493)/3,IF(Settings!$D$7=2,(F492+E493)/2,E493)))</f>
        <v>0.37494214599999998</v>
      </c>
    </row>
    <row r="494" spans="1:6" x14ac:dyDescent="0.25">
      <c r="A494">
        <v>492</v>
      </c>
      <c r="B494">
        <f>'Raw Data'!A492</f>
        <v>0</v>
      </c>
      <c r="C494">
        <f>IF(AND(B494&gt;Settings!$D$5,B494&lt;Settings!$D$6),B494,F493)</f>
        <v>0.37494214599999998</v>
      </c>
      <c r="D494">
        <f>IF(Settings!$D$7&gt;3,(F491+F492+F493+C494)/4, IF(Settings!$D$7=3,(F492+F493+C494)/3,IF(Settings!$D$7=2,(F493+C494)/2,C494)))</f>
        <v>0.37494214599999998</v>
      </c>
      <c r="E494">
        <f>IF(AND(D494&gt;(Settings!$D$8*F493),D494&lt;(Settings!$D$9*F493)),C494,F493)</f>
        <v>0.37494214599999998</v>
      </c>
      <c r="F494">
        <f>IF(Settings!$D$7&gt;3,(F491+F492+F493+E494)/4, IF(Settings!$D$7=3,(F492+F493+E494)/3,IF(Settings!$D$7=2,(F493+E494)/2,E494)))</f>
        <v>0.37494214599999998</v>
      </c>
    </row>
    <row r="495" spans="1:6" x14ac:dyDescent="0.25">
      <c r="A495">
        <v>493</v>
      </c>
      <c r="B495">
        <f>'Raw Data'!A493</f>
        <v>0</v>
      </c>
      <c r="C495">
        <f>IF(AND(B495&gt;Settings!$D$5,B495&lt;Settings!$D$6),B495,F494)</f>
        <v>0.37494214599999998</v>
      </c>
      <c r="D495">
        <f>IF(Settings!$D$7&gt;3,(F492+F493+F494+C495)/4, IF(Settings!$D$7=3,(F493+F494+C495)/3,IF(Settings!$D$7=2,(F494+C495)/2,C495)))</f>
        <v>0.37494214599999998</v>
      </c>
      <c r="E495">
        <f>IF(AND(D495&gt;(Settings!$D$8*F494),D495&lt;(Settings!$D$9*F494)),C495,F494)</f>
        <v>0.37494214599999998</v>
      </c>
      <c r="F495">
        <f>IF(Settings!$D$7&gt;3,(F492+F493+F494+E495)/4, IF(Settings!$D$7=3,(F493+F494+E495)/3,IF(Settings!$D$7=2,(F494+E495)/2,E495)))</f>
        <v>0.37494214599999998</v>
      </c>
    </row>
    <row r="496" spans="1:6" x14ac:dyDescent="0.25">
      <c r="A496">
        <v>494</v>
      </c>
      <c r="B496">
        <f>'Raw Data'!A494</f>
        <v>0</v>
      </c>
      <c r="C496">
        <f>IF(AND(B496&gt;Settings!$D$5,B496&lt;Settings!$D$6),B496,F495)</f>
        <v>0.37494214599999998</v>
      </c>
      <c r="D496">
        <f>IF(Settings!$D$7&gt;3,(F493+F494+F495+C496)/4, IF(Settings!$D$7=3,(F494+F495+C496)/3,IF(Settings!$D$7=2,(F495+C496)/2,C496)))</f>
        <v>0.37494214599999998</v>
      </c>
      <c r="E496">
        <f>IF(AND(D496&gt;(Settings!$D$8*F495),D496&lt;(Settings!$D$9*F495)),C496,F495)</f>
        <v>0.37494214599999998</v>
      </c>
      <c r="F496">
        <f>IF(Settings!$D$7&gt;3,(F493+F494+F495+E496)/4, IF(Settings!$D$7=3,(F494+F495+E496)/3,IF(Settings!$D$7=2,(F495+E496)/2,E496)))</f>
        <v>0.37494214599999998</v>
      </c>
    </row>
    <row r="497" spans="1:6" x14ac:dyDescent="0.25">
      <c r="A497">
        <v>495</v>
      </c>
      <c r="B497">
        <f>'Raw Data'!A495</f>
        <v>0</v>
      </c>
      <c r="C497">
        <f>IF(AND(B497&gt;Settings!$D$5,B497&lt;Settings!$D$6),B497,F496)</f>
        <v>0.37494214599999998</v>
      </c>
      <c r="D497">
        <f>IF(Settings!$D$7&gt;3,(F494+F495+F496+C497)/4, IF(Settings!$D$7=3,(F495+F496+C497)/3,IF(Settings!$D$7=2,(F496+C497)/2,C497)))</f>
        <v>0.37494214599999998</v>
      </c>
      <c r="E497">
        <f>IF(AND(D497&gt;(Settings!$D$8*F496),D497&lt;(Settings!$D$9*F496)),C497,F496)</f>
        <v>0.37494214599999998</v>
      </c>
      <c r="F497">
        <f>IF(Settings!$D$7&gt;3,(F494+F495+F496+E497)/4, IF(Settings!$D$7=3,(F495+F496+E497)/3,IF(Settings!$D$7=2,(F496+E497)/2,E497)))</f>
        <v>0.37494214599999998</v>
      </c>
    </row>
    <row r="498" spans="1:6" x14ac:dyDescent="0.25">
      <c r="A498">
        <v>496</v>
      </c>
      <c r="B498">
        <f>'Raw Data'!A496</f>
        <v>0</v>
      </c>
      <c r="C498">
        <f>IF(AND(B498&gt;Settings!$D$5,B498&lt;Settings!$D$6),B498,F497)</f>
        <v>0.37494214599999998</v>
      </c>
      <c r="D498">
        <f>IF(Settings!$D$7&gt;3,(F495+F496+F497+C498)/4, IF(Settings!$D$7=3,(F496+F497+C498)/3,IF(Settings!$D$7=2,(F497+C498)/2,C498)))</f>
        <v>0.37494214599999998</v>
      </c>
      <c r="E498">
        <f>IF(AND(D498&gt;(Settings!$D$8*F497),D498&lt;(Settings!$D$9*F497)),C498,F497)</f>
        <v>0.37494214599999998</v>
      </c>
      <c r="F498">
        <f>IF(Settings!$D$7&gt;3,(F495+F496+F497+E498)/4, IF(Settings!$D$7=3,(F496+F497+E498)/3,IF(Settings!$D$7=2,(F497+E498)/2,E498)))</f>
        <v>0.37494214599999998</v>
      </c>
    </row>
    <row r="499" spans="1:6" x14ac:dyDescent="0.25">
      <c r="A499">
        <v>497</v>
      </c>
      <c r="B499">
        <f>'Raw Data'!A497</f>
        <v>0</v>
      </c>
      <c r="C499">
        <f>IF(AND(B499&gt;Settings!$D$5,B499&lt;Settings!$D$6),B499,F498)</f>
        <v>0.37494214599999998</v>
      </c>
      <c r="D499">
        <f>IF(Settings!$D$7&gt;3,(F496+F497+F498+C499)/4, IF(Settings!$D$7=3,(F497+F498+C499)/3,IF(Settings!$D$7=2,(F498+C499)/2,C499)))</f>
        <v>0.37494214599999998</v>
      </c>
      <c r="E499">
        <f>IF(AND(D499&gt;(Settings!$D$8*F498),D499&lt;(Settings!$D$9*F498)),C499,F498)</f>
        <v>0.37494214599999998</v>
      </c>
      <c r="F499">
        <f>IF(Settings!$D$7&gt;3,(F496+F497+F498+E499)/4, IF(Settings!$D$7=3,(F497+F498+E499)/3,IF(Settings!$D$7=2,(F498+E499)/2,E499)))</f>
        <v>0.37494214599999998</v>
      </c>
    </row>
    <row r="500" spans="1:6" x14ac:dyDescent="0.25">
      <c r="A500">
        <v>498</v>
      </c>
      <c r="B500">
        <f>'Raw Data'!A498</f>
        <v>0</v>
      </c>
      <c r="C500">
        <f>IF(AND(B500&gt;Settings!$D$5,B500&lt;Settings!$D$6),B500,F499)</f>
        <v>0.37494214599999998</v>
      </c>
      <c r="D500">
        <f>IF(Settings!$D$7&gt;3,(F497+F498+F499+C500)/4, IF(Settings!$D$7=3,(F498+F499+C500)/3,IF(Settings!$D$7=2,(F499+C500)/2,C500)))</f>
        <v>0.37494214599999998</v>
      </c>
      <c r="E500">
        <f>IF(AND(D500&gt;(Settings!$D$8*F499),D500&lt;(Settings!$D$9*F499)),C500,F499)</f>
        <v>0.37494214599999998</v>
      </c>
      <c r="F500">
        <f>IF(Settings!$D$7&gt;3,(F497+F498+F499+E500)/4, IF(Settings!$D$7=3,(F498+F499+E500)/3,IF(Settings!$D$7=2,(F499+E500)/2,E500)))</f>
        <v>0.37494214599999998</v>
      </c>
    </row>
    <row r="501" spans="1:6" x14ac:dyDescent="0.25">
      <c r="A501">
        <v>499</v>
      </c>
      <c r="B501">
        <f>'Raw Data'!A499</f>
        <v>0</v>
      </c>
      <c r="C501">
        <f>IF(AND(B501&gt;Settings!$D$5,B501&lt;Settings!$D$6),B501,F500)</f>
        <v>0.37494214599999998</v>
      </c>
      <c r="D501">
        <f>IF(Settings!$D$7&gt;3,(F498+F499+F500+C501)/4, IF(Settings!$D$7=3,(F499+F500+C501)/3,IF(Settings!$D$7=2,(F500+C501)/2,C501)))</f>
        <v>0.37494214599999998</v>
      </c>
      <c r="E501">
        <f>IF(AND(D501&gt;(Settings!$D$8*F500),D501&lt;(Settings!$D$9*F500)),C501,F500)</f>
        <v>0.37494214599999998</v>
      </c>
      <c r="F501">
        <f>IF(Settings!$D$7&gt;3,(F498+F499+F500+E501)/4, IF(Settings!$D$7=3,(F499+F500+E501)/3,IF(Settings!$D$7=2,(F500+E501)/2,E501)))</f>
        <v>0.37494214599999998</v>
      </c>
    </row>
    <row r="502" spans="1:6" x14ac:dyDescent="0.25">
      <c r="A502">
        <v>500</v>
      </c>
      <c r="B502">
        <f>'Raw Data'!A500</f>
        <v>0</v>
      </c>
      <c r="C502">
        <f>IF(AND(B502&gt;Settings!$D$5,B502&lt;Settings!$D$6),B502,F501)</f>
        <v>0.37494214599999998</v>
      </c>
      <c r="D502">
        <f>IF(Settings!$D$7&gt;3,(F499+F500+F501+C502)/4, IF(Settings!$D$7=3,(F500+F501+C502)/3,IF(Settings!$D$7=2,(F501+C502)/2,C502)))</f>
        <v>0.37494214599999998</v>
      </c>
      <c r="E502">
        <f>IF(AND(D502&gt;(Settings!$D$8*F501),D502&lt;(Settings!$D$9*F501)),C502,F501)</f>
        <v>0.37494214599999998</v>
      </c>
      <c r="F502">
        <f>IF(Settings!$D$7&gt;3,(F499+F500+F501+E502)/4, IF(Settings!$D$7=3,(F500+F501+E502)/3,IF(Settings!$D$7=2,(F501+E502)/2,E502)))</f>
        <v>0.37494214599999998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6BC-5C0D-43FE-9CA2-2BC1417B30FB}">
  <dimension ref="A1:I502"/>
  <sheetViews>
    <sheetView workbookViewId="0">
      <selection activeCell="G6" sqref="G6"/>
    </sheetView>
  </sheetViews>
  <sheetFormatPr defaultRowHeight="15" x14ac:dyDescent="0.25"/>
  <cols>
    <col min="1" max="1" width="15.140625" customWidth="1"/>
    <col min="2" max="2" width="16.140625" customWidth="1"/>
    <col min="3" max="3" width="13.85546875" customWidth="1"/>
    <col min="4" max="4" width="14.5703125" customWidth="1"/>
    <col min="5" max="5" width="14.7109375" customWidth="1"/>
    <col min="6" max="7" width="12.5703125" customWidth="1"/>
    <col min="8" max="8" width="13.5703125" customWidth="1"/>
    <col min="9" max="9" width="13.42578125" customWidth="1"/>
  </cols>
  <sheetData>
    <row r="1" spans="1:9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2" t="s">
        <v>34</v>
      </c>
      <c r="I1" s="2" t="s">
        <v>35</v>
      </c>
    </row>
    <row r="2" spans="1:9" x14ac:dyDescent="0.25">
      <c r="A2">
        <f>'Noise Filter'!A2</f>
        <v>0</v>
      </c>
      <c r="B2">
        <f>'Noise Filter'!F2</f>
        <v>0.44</v>
      </c>
      <c r="C2" t="b">
        <v>1</v>
      </c>
      <c r="D2" t="b">
        <v>0</v>
      </c>
      <c r="E2" t="b">
        <v>1</v>
      </c>
    </row>
    <row r="3" spans="1:9" x14ac:dyDescent="0.25">
      <c r="A3">
        <f>'Noise Filter'!A3</f>
        <v>1</v>
      </c>
      <c r="B3">
        <f>'Noise Filter'!F3</f>
        <v>0.37038035499999999</v>
      </c>
      <c r="C3" t="b">
        <f>AND(IF(Settings!$D$18&gt;=1,B3&lt;B2,TRUE))</f>
        <v>1</v>
      </c>
      <c r="D3" t="b">
        <f>AND(IF(Settings!$D$18&gt;=1,B3&gt;B2,TRUE))</f>
        <v>0</v>
      </c>
      <c r="E3" t="b">
        <f>IF(E2,NOT(AND(D3,F2+B3&gt;Settings!$D$20)),AND(C3,G2+B3&gt;Settings!$D$19))</f>
        <v>1</v>
      </c>
      <c r="F3">
        <f>IF(E3,IF(E2,F2+B3,B3),0)</f>
        <v>0.37038035499999999</v>
      </c>
      <c r="G3">
        <f>IF(E3,0,IF(E2,B3,G2+B3))</f>
        <v>0</v>
      </c>
      <c r="H3" t="str">
        <f>IF(AND(E3,E4=FALSE),F3,"")</f>
        <v/>
      </c>
      <c r="I3" t="str">
        <f>IF(AND(E3=FALSE,E4),G3,"")</f>
        <v/>
      </c>
    </row>
    <row r="4" spans="1:9" x14ac:dyDescent="0.25">
      <c r="A4">
        <f>'Noise Filter'!A4</f>
        <v>2</v>
      </c>
      <c r="B4">
        <f>'Noise Filter'!F4</f>
        <v>0.21191784599999999</v>
      </c>
      <c r="C4" t="b">
        <f>AND(IF(Settings!$D$18&gt;=1,B4&lt;B3,TRUE),IF(Settings!$D$18&gt;=2,B3&lt;B2,TRUE))</f>
        <v>1</v>
      </c>
      <c r="D4" t="b">
        <f>AND(IF(Settings!$D$18&gt;=1,B4&gt;B3,TRUE),IF(Settings!$D$18&gt;=2,B3&gt;B2,TRUE))</f>
        <v>0</v>
      </c>
      <c r="E4" t="b">
        <f>IF(E3,NOT(AND(D4,F3+B4&gt;Settings!$D$20)),AND(C4,G3+B4&gt;Settings!$D$19))</f>
        <v>1</v>
      </c>
      <c r="F4">
        <f t="shared" ref="F4:F67" si="0">IF(E4,IF(E3,F3+B4,B4),0)</f>
        <v>0.58229820099999996</v>
      </c>
      <c r="G4">
        <f t="shared" ref="G4:G67" si="1">IF(E4,0,IF(E3,B4,G3+B4))</f>
        <v>0</v>
      </c>
      <c r="H4" t="str">
        <f t="shared" ref="H4:H67" si="2">IF(AND(E4,E5=FALSE),F4,"")</f>
        <v/>
      </c>
      <c r="I4" t="str">
        <f t="shared" ref="I4:I67" si="3">IF(AND(E4=FALSE,E5),G4,"")</f>
        <v/>
      </c>
    </row>
    <row r="5" spans="1:9" x14ac:dyDescent="0.25">
      <c r="A5">
        <f>'Noise Filter'!A5</f>
        <v>3</v>
      </c>
      <c r="B5">
        <f>'Noise Filter'!F5</f>
        <v>0.16933272299999999</v>
      </c>
      <c r="C5" t="b">
        <f>AND(IF(Settings!$D$18&gt;=1,B5&lt;B4,TRUE),IF(Settings!$D$18&gt;=2,B4&lt;B3,TRUE),IF(Settings!$D$18&gt;=3,B3&lt;B2,TRUE))</f>
        <v>1</v>
      </c>
      <c r="D5" t="b">
        <f>AND(IF(Settings!$D$18&gt;=1,B5&gt;B4,TRUE),IF(Settings!$D$18&gt;=2,B4&gt;B3,TRUE),IF(Settings!$D$18&gt;=3,B3&gt;B2,TRUE))</f>
        <v>0</v>
      </c>
      <c r="E5" t="b">
        <f>IF(E4,NOT(AND(D5,F4+B5&gt;Settings!$D$20)),AND(C5,G4+B5&gt;Settings!$D$19))</f>
        <v>1</v>
      </c>
      <c r="F5">
        <f t="shared" si="0"/>
        <v>0.75163092399999998</v>
      </c>
      <c r="G5">
        <f t="shared" si="1"/>
        <v>0</v>
      </c>
      <c r="H5" t="str">
        <f t="shared" si="2"/>
        <v/>
      </c>
      <c r="I5" t="str">
        <f t="shared" si="3"/>
        <v/>
      </c>
    </row>
    <row r="6" spans="1:9" x14ac:dyDescent="0.25">
      <c r="A6">
        <f>'Noise Filter'!A6</f>
        <v>4</v>
      </c>
      <c r="B6">
        <f>'Noise Filter'!F6</f>
        <v>0.13425711700000001</v>
      </c>
      <c r="C6" t="b">
        <f>AND(IF(Settings!$D$18&gt;=1,B6&lt;B5,TRUE),IF(Settings!$D$18&gt;=2,B5&lt;B4,TRUE),IF(Settings!$D$18&gt;=3,B4&lt;B3,TRUE),IF(Settings!$D$18&gt;=4,B3&lt;B2,TRUE))</f>
        <v>1</v>
      </c>
      <c r="D6" t="b">
        <f>AND(IF(Settings!$D$18&gt;=1,B6&gt;B5,TRUE),IF(Settings!$D$18&gt;=2,B5&gt;B4,TRUE),IF(Settings!$D$18&gt;=3,B4&gt;B3,TRUE),IF(Settings!$D$18&gt;=4,B3&gt;B2,TRUE))</f>
        <v>0</v>
      </c>
      <c r="E6" t="b">
        <f>IF(E5,NOT(AND(D6,F5+B6&gt;Settings!$D$20)),AND(C6,G5+B6&gt;Settings!$D$19))</f>
        <v>1</v>
      </c>
      <c r="F6">
        <f t="shared" si="0"/>
        <v>0.88588804099999996</v>
      </c>
      <c r="G6">
        <f t="shared" si="1"/>
        <v>0</v>
      </c>
      <c r="H6" t="str">
        <f t="shared" si="2"/>
        <v/>
      </c>
      <c r="I6" t="str">
        <f t="shared" si="3"/>
        <v/>
      </c>
    </row>
    <row r="7" spans="1:9" x14ac:dyDescent="0.25">
      <c r="A7">
        <f>'Noise Filter'!A7</f>
        <v>5</v>
      </c>
      <c r="B7">
        <f>'Noise Filter'!F7</f>
        <v>0.119784433</v>
      </c>
      <c r="C7" t="b">
        <f>AND(IF(Settings!$D$18&gt;=1,B7&lt;B6,TRUE),IF(Settings!$D$18&gt;=2,B6&lt;B5,TRUE),IF(Settings!$D$18&gt;=3,B5&lt;B4,TRUE),IF(Settings!$D$18&gt;=4,B4&lt;B3,TRUE))</f>
        <v>1</v>
      </c>
      <c r="D7" t="b">
        <f>AND(IF(Settings!$D$18&gt;=1,B7&gt;B6,TRUE),IF(Settings!$D$18&gt;=2,B6&gt;B5,TRUE),IF(Settings!$D$18&gt;=3,B5&gt;B4,TRUE),IF(Settings!$D$18&gt;=4,B4&gt;B3,TRUE))</f>
        <v>0</v>
      </c>
      <c r="E7" t="b">
        <f>IF(E6,NOT(AND(D7,F6+B7&gt;Settings!$D$20)),AND(C7,G6+B7&gt;Settings!$D$19))</f>
        <v>1</v>
      </c>
      <c r="F7">
        <f t="shared" si="0"/>
        <v>1.005672474</v>
      </c>
      <c r="G7">
        <f t="shared" si="1"/>
        <v>0</v>
      </c>
      <c r="H7" t="str">
        <f t="shared" si="2"/>
        <v/>
      </c>
      <c r="I7" t="str">
        <f t="shared" si="3"/>
        <v/>
      </c>
    </row>
    <row r="8" spans="1:9" x14ac:dyDescent="0.25">
      <c r="A8">
        <f>'Noise Filter'!A8</f>
        <v>6</v>
      </c>
      <c r="B8">
        <f>'Noise Filter'!F8</f>
        <v>0.114578416</v>
      </c>
      <c r="C8" t="b">
        <f>AND(IF(Settings!$D$18&gt;=1,B8&lt;B7,TRUE),IF(Settings!$D$18&gt;=2,B7&lt;B6,TRUE),IF(Settings!$D$18&gt;=3,B6&lt;B5,TRUE),IF(Settings!$D$18&gt;=4,B5&lt;B4,TRUE))</f>
        <v>1</v>
      </c>
      <c r="D8" t="b">
        <f>AND(IF(Settings!$D$18&gt;=1,B8&gt;B7,TRUE),IF(Settings!$D$18&gt;=2,B7&gt;B6,TRUE),IF(Settings!$D$18&gt;=3,B6&gt;B5,TRUE),IF(Settings!$D$18&gt;=4,B5&gt;B4,TRUE))</f>
        <v>0</v>
      </c>
      <c r="E8" t="b">
        <f>IF(E7,NOT(AND(D8,F7+B8&gt;Settings!$D$20)),AND(C8,G7+B8&gt;Settings!$D$19))</f>
        <v>1</v>
      </c>
      <c r="F8">
        <f t="shared" si="0"/>
        <v>1.1202508900000001</v>
      </c>
      <c r="G8">
        <f t="shared" si="1"/>
        <v>0</v>
      </c>
      <c r="H8">
        <f t="shared" si="2"/>
        <v>1.1202508900000001</v>
      </c>
      <c r="I8" t="str">
        <f t="shared" si="3"/>
        <v/>
      </c>
    </row>
    <row r="9" spans="1:9" x14ac:dyDescent="0.25">
      <c r="A9">
        <f>'Noise Filter'!A9</f>
        <v>7</v>
      </c>
      <c r="B9">
        <f>'Noise Filter'!F9</f>
        <v>0.12121095</v>
      </c>
      <c r="C9" t="b">
        <f>AND(IF(Settings!$D$18&gt;=1,B9&lt;B8,TRUE),IF(Settings!$D$18&gt;=2,B8&lt;B7,TRUE),IF(Settings!$D$18&gt;=3,B7&lt;B6,TRUE),IF(Settings!$D$18&gt;=4,B6&lt;B5,TRUE))</f>
        <v>0</v>
      </c>
      <c r="D9" t="b">
        <f>AND(IF(Settings!$D$18&gt;=1,B9&gt;B8,TRUE),IF(Settings!$D$18&gt;=2,B8&gt;B7,TRUE),IF(Settings!$D$18&gt;=3,B7&gt;B6,TRUE),IF(Settings!$D$18&gt;=4,B6&gt;B5,TRUE))</f>
        <v>1</v>
      </c>
      <c r="E9" t="b">
        <f>IF(E8,NOT(AND(D9,F8+B9&gt;Settings!$D$20)),AND(C9,G8+B9&gt;Settings!$D$19))</f>
        <v>0</v>
      </c>
      <c r="F9">
        <f t="shared" si="0"/>
        <v>0</v>
      </c>
      <c r="G9">
        <f t="shared" si="1"/>
        <v>0.12121095</v>
      </c>
      <c r="H9" t="str">
        <f t="shared" si="2"/>
        <v/>
      </c>
      <c r="I9" t="str">
        <f t="shared" si="3"/>
        <v/>
      </c>
    </row>
    <row r="10" spans="1:9" x14ac:dyDescent="0.25">
      <c r="A10">
        <f>'Noise Filter'!A10</f>
        <v>8</v>
      </c>
      <c r="B10">
        <f>'Noise Filter'!F10</f>
        <v>0.15357216200000001</v>
      </c>
      <c r="C10" t="b">
        <f>AND(IF(Settings!$D$18&gt;=1,B10&lt;B9,TRUE),IF(Settings!$D$18&gt;=2,B9&lt;B8,TRUE),IF(Settings!$D$18&gt;=3,B8&lt;B7,TRUE),IF(Settings!$D$18&gt;=4,B7&lt;B6,TRUE))</f>
        <v>0</v>
      </c>
      <c r="D10" t="b">
        <f>AND(IF(Settings!$D$18&gt;=1,B10&gt;B9,TRUE),IF(Settings!$D$18&gt;=2,B9&gt;B8,TRUE),IF(Settings!$D$18&gt;=3,B8&gt;B7,TRUE),IF(Settings!$D$18&gt;=4,B7&gt;B6,TRUE))</f>
        <v>1</v>
      </c>
      <c r="E10" t="b">
        <f>IF(E9,NOT(AND(D10,F9+B10&gt;Settings!$D$20)),AND(C10,G9+B10&gt;Settings!$D$19))</f>
        <v>0</v>
      </c>
      <c r="F10">
        <f t="shared" si="0"/>
        <v>0</v>
      </c>
      <c r="G10">
        <f t="shared" si="1"/>
        <v>0.274783112</v>
      </c>
      <c r="H10" t="str">
        <f t="shared" si="2"/>
        <v/>
      </c>
      <c r="I10" t="str">
        <f t="shared" si="3"/>
        <v/>
      </c>
    </row>
    <row r="11" spans="1:9" x14ac:dyDescent="0.25">
      <c r="A11">
        <f>'Noise Filter'!A11</f>
        <v>9</v>
      </c>
      <c r="B11">
        <f>'Noise Filter'!F11</f>
        <v>0.18443393899999999</v>
      </c>
      <c r="C11" t="b">
        <f>AND(IF(Settings!$D$18&gt;=1,B11&lt;B10,TRUE),IF(Settings!$D$18&gt;=2,B10&lt;B9,TRUE),IF(Settings!$D$18&gt;=3,B9&lt;B8,TRUE),IF(Settings!$D$18&gt;=4,B8&lt;B7,TRUE))</f>
        <v>0</v>
      </c>
      <c r="D11" t="b">
        <f>AND(IF(Settings!$D$18&gt;=1,B11&gt;B10,TRUE),IF(Settings!$D$18&gt;=2,B10&gt;B9,TRUE),IF(Settings!$D$18&gt;=3,B9&gt;B8,TRUE),IF(Settings!$D$18&gt;=4,B8&gt;B7,TRUE))</f>
        <v>1</v>
      </c>
      <c r="E11" t="b">
        <f>IF(E10,NOT(AND(D11,F10+B11&gt;Settings!$D$20)),AND(C11,G10+B11&gt;Settings!$D$19))</f>
        <v>0</v>
      </c>
      <c r="F11">
        <f t="shared" si="0"/>
        <v>0</v>
      </c>
      <c r="G11">
        <f t="shared" si="1"/>
        <v>0.45921705099999999</v>
      </c>
      <c r="H11" t="str">
        <f t="shared" si="2"/>
        <v/>
      </c>
      <c r="I11" t="str">
        <f t="shared" si="3"/>
        <v/>
      </c>
    </row>
    <row r="12" spans="1:9" x14ac:dyDescent="0.25">
      <c r="A12">
        <f>'Noise Filter'!A12</f>
        <v>10</v>
      </c>
      <c r="B12">
        <f>'Noise Filter'!F12</f>
        <v>0.20285455699999999</v>
      </c>
      <c r="C12" t="b">
        <f>AND(IF(Settings!$D$18&gt;=1,B12&lt;B11,TRUE),IF(Settings!$D$18&gt;=2,B11&lt;B10,TRUE),IF(Settings!$D$18&gt;=3,B10&lt;B9,TRUE),IF(Settings!$D$18&gt;=4,B9&lt;B8,TRUE))</f>
        <v>0</v>
      </c>
      <c r="D12" t="b">
        <f>AND(IF(Settings!$D$18&gt;=1,B12&gt;B11,TRUE),IF(Settings!$D$18&gt;=2,B11&gt;B10,TRUE),IF(Settings!$D$18&gt;=3,B10&gt;B9,TRUE),IF(Settings!$D$18&gt;=4,B9&gt;B8,TRUE))</f>
        <v>1</v>
      </c>
      <c r="E12" t="b">
        <f>IF(E11,NOT(AND(D12,F11+B12&gt;Settings!$D$20)),AND(C12,G11+B12&gt;Settings!$D$19))</f>
        <v>0</v>
      </c>
      <c r="F12">
        <f t="shared" si="0"/>
        <v>0</v>
      </c>
      <c r="G12">
        <f t="shared" si="1"/>
        <v>0.66207160799999998</v>
      </c>
      <c r="H12" t="str">
        <f t="shared" si="2"/>
        <v/>
      </c>
      <c r="I12" t="str">
        <f t="shared" si="3"/>
        <v/>
      </c>
    </row>
    <row r="13" spans="1:9" x14ac:dyDescent="0.25">
      <c r="A13">
        <f>'Noise Filter'!A13</f>
        <v>11</v>
      </c>
      <c r="B13">
        <f>'Noise Filter'!F13</f>
        <v>0.23219564000000001</v>
      </c>
      <c r="C13" t="b">
        <f>AND(IF(Settings!$D$18&gt;=1,B13&lt;B12,TRUE),IF(Settings!$D$18&gt;=2,B12&lt;B11,TRUE),IF(Settings!$D$18&gt;=3,B11&lt;B10,TRUE),IF(Settings!$D$18&gt;=4,B10&lt;B9,TRUE))</f>
        <v>0</v>
      </c>
      <c r="D13" t="b">
        <f>AND(IF(Settings!$D$18&gt;=1,B13&gt;B12,TRUE),IF(Settings!$D$18&gt;=2,B12&gt;B11,TRUE),IF(Settings!$D$18&gt;=3,B11&gt;B10,TRUE),IF(Settings!$D$18&gt;=4,B10&gt;B9,TRUE))</f>
        <v>1</v>
      </c>
      <c r="E13" t="b">
        <f>IF(E12,NOT(AND(D13,F12+B13&gt;Settings!$D$20)),AND(C13,G12+B13&gt;Settings!$D$19))</f>
        <v>0</v>
      </c>
      <c r="F13">
        <f t="shared" si="0"/>
        <v>0</v>
      </c>
      <c r="G13">
        <f t="shared" si="1"/>
        <v>0.89426724800000001</v>
      </c>
      <c r="H13" t="str">
        <f t="shared" si="2"/>
        <v/>
      </c>
      <c r="I13" t="str">
        <f t="shared" si="3"/>
        <v/>
      </c>
    </row>
    <row r="14" spans="1:9" x14ac:dyDescent="0.25">
      <c r="A14">
        <f>'Noise Filter'!A14</f>
        <v>12</v>
      </c>
      <c r="B14">
        <f>'Noise Filter'!F14</f>
        <v>0.26057406500000002</v>
      </c>
      <c r="C14" t="b">
        <f>AND(IF(Settings!$D$18&gt;=1,B14&lt;B13,TRUE),IF(Settings!$D$18&gt;=2,B13&lt;B12,TRUE),IF(Settings!$D$18&gt;=3,B12&lt;B11,TRUE),IF(Settings!$D$18&gt;=4,B11&lt;B10,TRUE))</f>
        <v>0</v>
      </c>
      <c r="D14" t="b">
        <f>AND(IF(Settings!$D$18&gt;=1,B14&gt;B13,TRUE),IF(Settings!$D$18&gt;=2,B13&gt;B12,TRUE),IF(Settings!$D$18&gt;=3,B12&gt;B11,TRUE),IF(Settings!$D$18&gt;=4,B11&gt;B10,TRUE))</f>
        <v>1</v>
      </c>
      <c r="E14" t="b">
        <f>IF(E13,NOT(AND(D14,F13+B14&gt;Settings!$D$20)),AND(C14,G13+B14&gt;Settings!$D$19))</f>
        <v>0</v>
      </c>
      <c r="F14">
        <f t="shared" si="0"/>
        <v>0</v>
      </c>
      <c r="G14">
        <f t="shared" si="1"/>
        <v>1.1548413129999999</v>
      </c>
      <c r="H14" t="str">
        <f t="shared" si="2"/>
        <v/>
      </c>
      <c r="I14" t="str">
        <f t="shared" si="3"/>
        <v/>
      </c>
    </row>
    <row r="15" spans="1:9" x14ac:dyDescent="0.25">
      <c r="A15">
        <f>'Noise Filter'!A15</f>
        <v>13</v>
      </c>
      <c r="B15">
        <f>'Noise Filter'!F15</f>
        <v>0.30098989999999998</v>
      </c>
      <c r="C15" t="b">
        <f>AND(IF(Settings!$D$18&gt;=1,B15&lt;B14,TRUE),IF(Settings!$D$18&gt;=2,B14&lt;B13,TRUE),IF(Settings!$D$18&gt;=3,B13&lt;B12,TRUE),IF(Settings!$D$18&gt;=4,B12&lt;B11,TRUE))</f>
        <v>0</v>
      </c>
      <c r="D15" t="b">
        <f>AND(IF(Settings!$D$18&gt;=1,B15&gt;B14,TRUE),IF(Settings!$D$18&gt;=2,B14&gt;B13,TRUE),IF(Settings!$D$18&gt;=3,B13&gt;B12,TRUE),IF(Settings!$D$18&gt;=4,B12&gt;B11,TRUE))</f>
        <v>1</v>
      </c>
      <c r="E15" t="b">
        <f>IF(E14,NOT(AND(D15,F14+B15&gt;Settings!$D$20)),AND(C15,G14+B15&gt;Settings!$D$19))</f>
        <v>0</v>
      </c>
      <c r="F15">
        <f t="shared" si="0"/>
        <v>0</v>
      </c>
      <c r="G15">
        <f t="shared" si="1"/>
        <v>1.455831213</v>
      </c>
      <c r="H15" t="str">
        <f t="shared" si="2"/>
        <v/>
      </c>
      <c r="I15" t="str">
        <f t="shared" si="3"/>
        <v/>
      </c>
    </row>
    <row r="16" spans="1:9" x14ac:dyDescent="0.25">
      <c r="A16">
        <f>'Noise Filter'!A16</f>
        <v>14</v>
      </c>
      <c r="B16">
        <f>'Noise Filter'!F16</f>
        <v>0.33339501399999999</v>
      </c>
      <c r="C16" t="b">
        <f>AND(IF(Settings!$D$18&gt;=1,B16&lt;B15,TRUE),IF(Settings!$D$18&gt;=2,B15&lt;B14,TRUE),IF(Settings!$D$18&gt;=3,B14&lt;B13,TRUE),IF(Settings!$D$18&gt;=4,B13&lt;B12,TRUE))</f>
        <v>0</v>
      </c>
      <c r="D16" t="b">
        <f>AND(IF(Settings!$D$18&gt;=1,B16&gt;B15,TRUE),IF(Settings!$D$18&gt;=2,B15&gt;B14,TRUE),IF(Settings!$D$18&gt;=3,B14&gt;B13,TRUE),IF(Settings!$D$18&gt;=4,B13&gt;B12,TRUE))</f>
        <v>1</v>
      </c>
      <c r="E16" t="b">
        <f>IF(E15,NOT(AND(D16,F15+B16&gt;Settings!$D$20)),AND(C16,G15+B16&gt;Settings!$D$19))</f>
        <v>0</v>
      </c>
      <c r="F16">
        <f t="shared" si="0"/>
        <v>0</v>
      </c>
      <c r="G16">
        <f t="shared" si="1"/>
        <v>1.7892262269999999</v>
      </c>
      <c r="H16" t="str">
        <f t="shared" si="2"/>
        <v/>
      </c>
      <c r="I16" t="str">
        <f t="shared" si="3"/>
        <v/>
      </c>
    </row>
    <row r="17" spans="1:9" x14ac:dyDescent="0.25">
      <c r="A17">
        <f>'Noise Filter'!A17</f>
        <v>15</v>
      </c>
      <c r="B17">
        <f>'Noise Filter'!F17</f>
        <v>0.37743684199999999</v>
      </c>
      <c r="C17" t="b">
        <f>AND(IF(Settings!$D$18&gt;=1,B17&lt;B16,TRUE),IF(Settings!$D$18&gt;=2,B16&lt;B15,TRUE),IF(Settings!$D$18&gt;=3,B15&lt;B14,TRUE),IF(Settings!$D$18&gt;=4,B14&lt;B13,TRUE))</f>
        <v>0</v>
      </c>
      <c r="D17" t="b">
        <f>AND(IF(Settings!$D$18&gt;=1,B17&gt;B16,TRUE),IF(Settings!$D$18&gt;=2,B16&gt;B15,TRUE),IF(Settings!$D$18&gt;=3,B15&gt;B14,TRUE),IF(Settings!$D$18&gt;=4,B14&gt;B13,TRUE))</f>
        <v>1</v>
      </c>
      <c r="E17" t="b">
        <f>IF(E16,NOT(AND(D17,F16+B17&gt;Settings!$D$20)),AND(C17,G16+B17&gt;Settings!$D$19))</f>
        <v>0</v>
      </c>
      <c r="F17">
        <f t="shared" si="0"/>
        <v>0</v>
      </c>
      <c r="G17">
        <f t="shared" si="1"/>
        <v>2.1666630689999997</v>
      </c>
      <c r="H17" t="str">
        <f t="shared" si="2"/>
        <v/>
      </c>
      <c r="I17">
        <f t="shared" si="3"/>
        <v>2.1666630689999997</v>
      </c>
    </row>
    <row r="18" spans="1:9" x14ac:dyDescent="0.25">
      <c r="A18">
        <f>'Noise Filter'!A18</f>
        <v>16</v>
      </c>
      <c r="B18">
        <f>'Noise Filter'!F18</f>
        <v>0.198644722</v>
      </c>
      <c r="C18" t="b">
        <f>AND(IF(Settings!$D$18&gt;=1,B18&lt;B17,TRUE),IF(Settings!$D$18&gt;=2,B17&lt;B16,TRUE),IF(Settings!$D$18&gt;=3,B16&lt;B15,TRUE),IF(Settings!$D$18&gt;=4,B15&lt;B14,TRUE))</f>
        <v>1</v>
      </c>
      <c r="D18" t="b">
        <f>AND(IF(Settings!$D$18&gt;=1,B18&gt;B17,TRUE),IF(Settings!$D$18&gt;=2,B17&gt;B16,TRUE),IF(Settings!$D$18&gt;=3,B16&gt;B15,TRUE),IF(Settings!$D$18&gt;=4,B15&gt;B14,TRUE))</f>
        <v>0</v>
      </c>
      <c r="E18" t="b">
        <f>IF(E17,NOT(AND(D18,F17+B18&gt;Settings!$D$20)),AND(C18,G17+B18&gt;Settings!$D$19))</f>
        <v>1</v>
      </c>
      <c r="F18">
        <f t="shared" si="0"/>
        <v>0.198644722</v>
      </c>
      <c r="G18">
        <f t="shared" si="1"/>
        <v>0</v>
      </c>
      <c r="H18" t="str">
        <f t="shared" si="2"/>
        <v/>
      </c>
      <c r="I18" t="str">
        <f t="shared" si="3"/>
        <v/>
      </c>
    </row>
    <row r="19" spans="1:9" x14ac:dyDescent="0.25">
      <c r="A19">
        <f>'Noise Filter'!A19</f>
        <v>17</v>
      </c>
      <c r="B19">
        <f>'Noise Filter'!F19</f>
        <v>0.15379579299999999</v>
      </c>
      <c r="C19" t="b">
        <f>AND(IF(Settings!$D$18&gt;=1,B19&lt;B18,TRUE),IF(Settings!$D$18&gt;=2,B18&lt;B17,TRUE),IF(Settings!$D$18&gt;=3,B17&lt;B16,TRUE),IF(Settings!$D$18&gt;=4,B16&lt;B15,TRUE))</f>
        <v>1</v>
      </c>
      <c r="D19" t="b">
        <f>AND(IF(Settings!$D$18&gt;=1,B19&gt;B18,TRUE),IF(Settings!$D$18&gt;=2,B18&gt;B17,TRUE),IF(Settings!$D$18&gt;=3,B17&gt;B16,TRUE),IF(Settings!$D$18&gt;=4,B16&gt;B15,TRUE))</f>
        <v>0</v>
      </c>
      <c r="E19" t="b">
        <f>IF(E18,NOT(AND(D19,F18+B19&gt;Settings!$D$20)),AND(C19,G18+B19&gt;Settings!$D$19))</f>
        <v>1</v>
      </c>
      <c r="F19">
        <f t="shared" si="0"/>
        <v>0.35244051499999995</v>
      </c>
      <c r="G19">
        <f t="shared" si="1"/>
        <v>0</v>
      </c>
      <c r="H19" t="str">
        <f t="shared" si="2"/>
        <v/>
      </c>
      <c r="I19" t="str">
        <f t="shared" si="3"/>
        <v/>
      </c>
    </row>
    <row r="20" spans="1:9" x14ac:dyDescent="0.25">
      <c r="A20">
        <f>'Noise Filter'!A20</f>
        <v>18</v>
      </c>
      <c r="B20">
        <f>'Noise Filter'!F20</f>
        <v>0.13046228800000001</v>
      </c>
      <c r="C20" t="b">
        <f>AND(IF(Settings!$D$18&gt;=1,B20&lt;B19,TRUE),IF(Settings!$D$18&gt;=2,B19&lt;B18,TRUE),IF(Settings!$D$18&gt;=3,B18&lt;B17,TRUE),IF(Settings!$D$18&gt;=4,B17&lt;B16,TRUE))</f>
        <v>1</v>
      </c>
      <c r="D20" t="b">
        <f>AND(IF(Settings!$D$18&gt;=1,B20&gt;B19,TRUE),IF(Settings!$D$18&gt;=2,B19&gt;B18,TRUE),IF(Settings!$D$18&gt;=3,B18&gt;B17,TRUE),IF(Settings!$D$18&gt;=4,B17&gt;B16,TRUE))</f>
        <v>0</v>
      </c>
      <c r="E20" t="b">
        <f>IF(E19,NOT(AND(D20,F19+B20&gt;Settings!$D$20)),AND(C20,G19+B20&gt;Settings!$D$19))</f>
        <v>1</v>
      </c>
      <c r="F20">
        <f t="shared" si="0"/>
        <v>0.48290280299999999</v>
      </c>
      <c r="G20">
        <f t="shared" si="1"/>
        <v>0</v>
      </c>
      <c r="H20" t="str">
        <f t="shared" si="2"/>
        <v/>
      </c>
      <c r="I20" t="str">
        <f t="shared" si="3"/>
        <v/>
      </c>
    </row>
    <row r="21" spans="1:9" x14ac:dyDescent="0.25">
      <c r="A21">
        <f>'Noise Filter'!A21</f>
        <v>19</v>
      </c>
      <c r="B21">
        <f>'Noise Filter'!F21</f>
        <v>0.11504397700000001</v>
      </c>
      <c r="C21" t="b">
        <f>AND(IF(Settings!$D$18&gt;=1,B21&lt;B20,TRUE),IF(Settings!$D$18&gt;=2,B20&lt;B19,TRUE),IF(Settings!$D$18&gt;=3,B19&lt;B18,TRUE),IF(Settings!$D$18&gt;=4,B18&lt;B17,TRUE))</f>
        <v>1</v>
      </c>
      <c r="D21" t="b">
        <f>AND(IF(Settings!$D$18&gt;=1,B21&gt;B20,TRUE),IF(Settings!$D$18&gt;=2,B20&gt;B19,TRUE),IF(Settings!$D$18&gt;=3,B19&gt;B18,TRUE),IF(Settings!$D$18&gt;=4,B18&gt;B17,TRUE))</f>
        <v>0</v>
      </c>
      <c r="E21" t="b">
        <f>IF(E20,NOT(AND(D21,F20+B21&gt;Settings!$D$20)),AND(C21,G20+B21&gt;Settings!$D$19))</f>
        <v>1</v>
      </c>
      <c r="F21">
        <f t="shared" si="0"/>
        <v>0.59794678000000001</v>
      </c>
      <c r="G21">
        <f t="shared" si="1"/>
        <v>0</v>
      </c>
      <c r="H21" t="str">
        <f t="shared" si="2"/>
        <v/>
      </c>
      <c r="I21" t="str">
        <f t="shared" si="3"/>
        <v/>
      </c>
    </row>
    <row r="22" spans="1:9" x14ac:dyDescent="0.25">
      <c r="A22">
        <f>'Noise Filter'!A22</f>
        <v>20</v>
      </c>
      <c r="B22">
        <f>'Noise Filter'!F22</f>
        <v>0.107439246</v>
      </c>
      <c r="C22" t="b">
        <f>AND(IF(Settings!$D$18&gt;=1,B22&lt;B21,TRUE),IF(Settings!$D$18&gt;=2,B21&lt;B20,TRUE),IF(Settings!$D$18&gt;=3,B20&lt;B19,TRUE),IF(Settings!$D$18&gt;=4,B19&lt;B18,TRUE))</f>
        <v>1</v>
      </c>
      <c r="D22" t="b">
        <f>AND(IF(Settings!$D$18&gt;=1,B22&gt;B21,TRUE),IF(Settings!$D$18&gt;=2,B21&gt;B20,TRUE),IF(Settings!$D$18&gt;=3,B20&gt;B19,TRUE),IF(Settings!$D$18&gt;=4,B19&gt;B18,TRUE))</f>
        <v>0</v>
      </c>
      <c r="E22" t="b">
        <f>IF(E21,NOT(AND(D22,F21+B22&gt;Settings!$D$20)),AND(C22,G21+B22&gt;Settings!$D$19))</f>
        <v>1</v>
      </c>
      <c r="F22">
        <f t="shared" si="0"/>
        <v>0.705386026</v>
      </c>
      <c r="G22">
        <f t="shared" si="1"/>
        <v>0</v>
      </c>
      <c r="H22">
        <f t="shared" si="2"/>
        <v>0.705386026</v>
      </c>
      <c r="I22" t="str">
        <f t="shared" si="3"/>
        <v/>
      </c>
    </row>
    <row r="23" spans="1:9" x14ac:dyDescent="0.25">
      <c r="A23">
        <f>'Noise Filter'!A23</f>
        <v>21</v>
      </c>
      <c r="B23">
        <f>'Noise Filter'!F23</f>
        <v>0.108239303</v>
      </c>
      <c r="C23" t="b">
        <f>AND(IF(Settings!$D$18&gt;=1,B23&lt;B22,TRUE),IF(Settings!$D$18&gt;=2,B22&lt;B21,TRUE),IF(Settings!$D$18&gt;=3,B21&lt;B20,TRUE),IF(Settings!$D$18&gt;=4,B20&lt;B19,TRUE))</f>
        <v>0</v>
      </c>
      <c r="D23" t="b">
        <f>AND(IF(Settings!$D$18&gt;=1,B23&gt;B22,TRUE),IF(Settings!$D$18&gt;=2,B22&gt;B21,TRUE),IF(Settings!$D$18&gt;=3,B21&gt;B20,TRUE),IF(Settings!$D$18&gt;=4,B20&gt;B19,TRUE))</f>
        <v>1</v>
      </c>
      <c r="E23" t="b">
        <f>IF(E22,NOT(AND(D23,F22+B23&gt;Settings!$D$20)),AND(C23,G22+B23&gt;Settings!$D$19))</f>
        <v>0</v>
      </c>
      <c r="F23">
        <f t="shared" si="0"/>
        <v>0</v>
      </c>
      <c r="G23">
        <f t="shared" si="1"/>
        <v>0.108239303</v>
      </c>
      <c r="H23" t="str">
        <f t="shared" si="2"/>
        <v/>
      </c>
      <c r="I23" t="str">
        <f t="shared" si="3"/>
        <v/>
      </c>
    </row>
    <row r="24" spans="1:9" x14ac:dyDescent="0.25">
      <c r="A24">
        <f>'Noise Filter'!A24</f>
        <v>22</v>
      </c>
      <c r="B24">
        <f>'Noise Filter'!F24</f>
        <v>0.113454798</v>
      </c>
      <c r="C24" t="b">
        <f>AND(IF(Settings!$D$18&gt;=1,B24&lt;B23,TRUE),IF(Settings!$D$18&gt;=2,B23&lt;B22,TRUE),IF(Settings!$D$18&gt;=3,B22&lt;B21,TRUE),IF(Settings!$D$18&gt;=4,B21&lt;B20,TRUE))</f>
        <v>0</v>
      </c>
      <c r="D24" t="b">
        <f>AND(IF(Settings!$D$18&gt;=1,B24&gt;B23,TRUE),IF(Settings!$D$18&gt;=2,B23&gt;B22,TRUE),IF(Settings!$D$18&gt;=3,B22&gt;B21,TRUE),IF(Settings!$D$18&gt;=4,B21&gt;B20,TRUE))</f>
        <v>1</v>
      </c>
      <c r="E24" t="b">
        <f>IF(E23,NOT(AND(D24,F23+B24&gt;Settings!$D$20)),AND(C24,G23+B24&gt;Settings!$D$19))</f>
        <v>0</v>
      </c>
      <c r="F24">
        <f t="shared" si="0"/>
        <v>0</v>
      </c>
      <c r="G24">
        <f t="shared" si="1"/>
        <v>0.22169410099999998</v>
      </c>
      <c r="H24" t="str">
        <f t="shared" si="2"/>
        <v/>
      </c>
      <c r="I24" t="str">
        <f t="shared" si="3"/>
        <v/>
      </c>
    </row>
    <row r="25" spans="1:9" x14ac:dyDescent="0.25">
      <c r="A25">
        <f>'Noise Filter'!A25</f>
        <v>23</v>
      </c>
      <c r="B25">
        <f>'Noise Filter'!F25</f>
        <v>0.145922619</v>
      </c>
      <c r="C25" t="b">
        <f>AND(IF(Settings!$D$18&gt;=1,B25&lt;B24,TRUE),IF(Settings!$D$18&gt;=2,B24&lt;B23,TRUE),IF(Settings!$D$18&gt;=3,B23&lt;B22,TRUE),IF(Settings!$D$18&gt;=4,B22&lt;B21,TRUE))</f>
        <v>0</v>
      </c>
      <c r="D25" t="b">
        <f>AND(IF(Settings!$D$18&gt;=1,B25&gt;B24,TRUE),IF(Settings!$D$18&gt;=2,B24&gt;B23,TRUE),IF(Settings!$D$18&gt;=3,B23&gt;B22,TRUE),IF(Settings!$D$18&gt;=4,B22&gt;B21,TRUE))</f>
        <v>1</v>
      </c>
      <c r="E25" t="b">
        <f>IF(E24,NOT(AND(D25,F24+B25&gt;Settings!$D$20)),AND(C25,G24+B25&gt;Settings!$D$19))</f>
        <v>0</v>
      </c>
      <c r="F25">
        <f t="shared" si="0"/>
        <v>0</v>
      </c>
      <c r="G25">
        <f t="shared" si="1"/>
        <v>0.36761672000000001</v>
      </c>
      <c r="H25" t="str">
        <f t="shared" si="2"/>
        <v/>
      </c>
      <c r="I25" t="str">
        <f t="shared" si="3"/>
        <v/>
      </c>
    </row>
    <row r="26" spans="1:9" x14ac:dyDescent="0.25">
      <c r="A26">
        <f>'Noise Filter'!A26</f>
        <v>24</v>
      </c>
      <c r="B26">
        <f>'Noise Filter'!F26</f>
        <v>0.16736642800000001</v>
      </c>
      <c r="C26" t="b">
        <f>AND(IF(Settings!$D$18&gt;=1,B26&lt;B25,TRUE),IF(Settings!$D$18&gt;=2,B25&lt;B24,TRUE),IF(Settings!$D$18&gt;=3,B24&lt;B23,TRUE),IF(Settings!$D$18&gt;=4,B23&lt;B22,TRUE))</f>
        <v>0</v>
      </c>
      <c r="D26" t="b">
        <f>AND(IF(Settings!$D$18&gt;=1,B26&gt;B25,TRUE),IF(Settings!$D$18&gt;=2,B25&gt;B24,TRUE),IF(Settings!$D$18&gt;=3,B24&gt;B23,TRUE),IF(Settings!$D$18&gt;=4,B23&gt;B22,TRUE))</f>
        <v>1</v>
      </c>
      <c r="E26" t="b">
        <f>IF(E25,NOT(AND(D26,F25+B26&gt;Settings!$D$20)),AND(C26,G25+B26&gt;Settings!$D$19))</f>
        <v>0</v>
      </c>
      <c r="F26">
        <f t="shared" si="0"/>
        <v>0</v>
      </c>
      <c r="G26">
        <f t="shared" si="1"/>
        <v>0.53498314800000002</v>
      </c>
      <c r="H26" t="str">
        <f t="shared" si="2"/>
        <v/>
      </c>
      <c r="I26" t="str">
        <f t="shared" si="3"/>
        <v/>
      </c>
    </row>
    <row r="27" spans="1:9" x14ac:dyDescent="0.25">
      <c r="A27">
        <f>'Noise Filter'!A27</f>
        <v>25</v>
      </c>
      <c r="B27">
        <f>'Noise Filter'!F27</f>
        <v>0.18724840300000001</v>
      </c>
      <c r="C27" t="b">
        <f>AND(IF(Settings!$D$18&gt;=1,B27&lt;B26,TRUE),IF(Settings!$D$18&gt;=2,B26&lt;B25,TRUE),IF(Settings!$D$18&gt;=3,B25&lt;B24,TRUE),IF(Settings!$D$18&gt;=4,B24&lt;B23,TRUE))</f>
        <v>0</v>
      </c>
      <c r="D27" t="b">
        <f>AND(IF(Settings!$D$18&gt;=1,B27&gt;B26,TRUE),IF(Settings!$D$18&gt;=2,B26&gt;B25,TRUE),IF(Settings!$D$18&gt;=3,B25&gt;B24,TRUE),IF(Settings!$D$18&gt;=4,B24&gt;B23,TRUE))</f>
        <v>1</v>
      </c>
      <c r="E27" t="b">
        <f>IF(E26,NOT(AND(D27,F26+B27&gt;Settings!$D$20)),AND(C27,G26+B27&gt;Settings!$D$19))</f>
        <v>0</v>
      </c>
      <c r="F27">
        <f t="shared" si="0"/>
        <v>0</v>
      </c>
      <c r="G27">
        <f t="shared" si="1"/>
        <v>0.72223155100000003</v>
      </c>
      <c r="H27" t="str">
        <f t="shared" si="2"/>
        <v/>
      </c>
      <c r="I27" t="str">
        <f t="shared" si="3"/>
        <v/>
      </c>
    </row>
    <row r="28" spans="1:9" x14ac:dyDescent="0.25">
      <c r="A28">
        <f>'Noise Filter'!A28</f>
        <v>26</v>
      </c>
      <c r="B28">
        <f>'Noise Filter'!F28</f>
        <v>0.21014195399999999</v>
      </c>
      <c r="C28" t="b">
        <f>AND(IF(Settings!$D$18&gt;=1,B28&lt;B27,TRUE),IF(Settings!$D$18&gt;=2,B27&lt;B26,TRUE),IF(Settings!$D$18&gt;=3,B26&lt;B25,TRUE),IF(Settings!$D$18&gt;=4,B25&lt;B24,TRUE))</f>
        <v>0</v>
      </c>
      <c r="D28" t="b">
        <f>AND(IF(Settings!$D$18&gt;=1,B28&gt;B27,TRUE),IF(Settings!$D$18&gt;=2,B27&gt;B26,TRUE),IF(Settings!$D$18&gt;=3,B26&gt;B25,TRUE),IF(Settings!$D$18&gt;=4,B25&gt;B24,TRUE))</f>
        <v>1</v>
      </c>
      <c r="E28" t="b">
        <f>IF(E27,NOT(AND(D28,F27+B28&gt;Settings!$D$20)),AND(C28,G27+B28&gt;Settings!$D$19))</f>
        <v>0</v>
      </c>
      <c r="F28">
        <f t="shared" si="0"/>
        <v>0</v>
      </c>
      <c r="G28">
        <f t="shared" si="1"/>
        <v>0.93237350500000005</v>
      </c>
      <c r="H28" t="str">
        <f t="shared" si="2"/>
        <v/>
      </c>
      <c r="I28" t="str">
        <f t="shared" si="3"/>
        <v/>
      </c>
    </row>
    <row r="29" spans="1:9" x14ac:dyDescent="0.25">
      <c r="A29">
        <f>'Noise Filter'!A29</f>
        <v>27</v>
      </c>
      <c r="B29">
        <f>'Noise Filter'!F29</f>
        <v>0.24247492400000001</v>
      </c>
      <c r="C29" t="b">
        <f>AND(IF(Settings!$D$18&gt;=1,B29&lt;B28,TRUE),IF(Settings!$D$18&gt;=2,B28&lt;B27,TRUE),IF(Settings!$D$18&gt;=3,B27&lt;B26,TRUE),IF(Settings!$D$18&gt;=4,B26&lt;B25,TRUE))</f>
        <v>0</v>
      </c>
      <c r="D29" t="b">
        <f>AND(IF(Settings!$D$18&gt;=1,B29&gt;B28,TRUE),IF(Settings!$D$18&gt;=2,B28&gt;B27,TRUE),IF(Settings!$D$18&gt;=3,B27&gt;B26,TRUE),IF(Settings!$D$18&gt;=4,B26&gt;B25,TRUE))</f>
        <v>1</v>
      </c>
      <c r="E29" t="b">
        <f>IF(E28,NOT(AND(D29,F28+B29&gt;Settings!$D$20)),AND(C29,G28+B29&gt;Settings!$D$19))</f>
        <v>0</v>
      </c>
      <c r="F29">
        <f t="shared" si="0"/>
        <v>0</v>
      </c>
      <c r="G29">
        <f t="shared" si="1"/>
        <v>1.1748484290000001</v>
      </c>
      <c r="H29" t="str">
        <f t="shared" si="2"/>
        <v/>
      </c>
      <c r="I29" t="str">
        <f t="shared" si="3"/>
        <v/>
      </c>
    </row>
    <row r="30" spans="1:9" x14ac:dyDescent="0.25">
      <c r="A30">
        <f>'Noise Filter'!A30</f>
        <v>28</v>
      </c>
      <c r="B30">
        <f>'Noise Filter'!F30</f>
        <v>0.26805812600000001</v>
      </c>
      <c r="C30" t="b">
        <f>AND(IF(Settings!$D$18&gt;=1,B30&lt;B29,TRUE),IF(Settings!$D$18&gt;=2,B29&lt;B28,TRUE),IF(Settings!$D$18&gt;=3,B28&lt;B27,TRUE),IF(Settings!$D$18&gt;=4,B27&lt;B26,TRUE))</f>
        <v>0</v>
      </c>
      <c r="D30" t="b">
        <f>AND(IF(Settings!$D$18&gt;=1,B30&gt;B29,TRUE),IF(Settings!$D$18&gt;=2,B29&gt;B28,TRUE),IF(Settings!$D$18&gt;=3,B28&gt;B27,TRUE),IF(Settings!$D$18&gt;=4,B27&gt;B26,TRUE))</f>
        <v>1</v>
      </c>
      <c r="E30" t="b">
        <f>IF(E29,NOT(AND(D30,F29+B30&gt;Settings!$D$20)),AND(C30,G29+B30&gt;Settings!$D$19))</f>
        <v>0</v>
      </c>
      <c r="F30">
        <f t="shared" si="0"/>
        <v>0</v>
      </c>
      <c r="G30">
        <f t="shared" si="1"/>
        <v>1.442906555</v>
      </c>
      <c r="H30" t="str">
        <f t="shared" si="2"/>
        <v/>
      </c>
      <c r="I30" t="str">
        <f t="shared" si="3"/>
        <v/>
      </c>
    </row>
    <row r="31" spans="1:9" x14ac:dyDescent="0.25">
      <c r="A31">
        <f>'Noise Filter'!A31</f>
        <v>29</v>
      </c>
      <c r="B31">
        <f>'Noise Filter'!F31</f>
        <v>0.307969942</v>
      </c>
      <c r="C31" t="b">
        <f>AND(IF(Settings!$D$18&gt;=1,B31&lt;B30,TRUE),IF(Settings!$D$18&gt;=2,B30&lt;B29,TRUE),IF(Settings!$D$18&gt;=3,B29&lt;B28,TRUE),IF(Settings!$D$18&gt;=4,B28&lt;B27,TRUE))</f>
        <v>0</v>
      </c>
      <c r="D31" t="b">
        <f>AND(IF(Settings!$D$18&gt;=1,B31&gt;B30,TRUE),IF(Settings!$D$18&gt;=2,B30&gt;B29,TRUE),IF(Settings!$D$18&gt;=3,B29&gt;B28,TRUE),IF(Settings!$D$18&gt;=4,B28&gt;B27,TRUE))</f>
        <v>1</v>
      </c>
      <c r="E31" t="b">
        <f>IF(E30,NOT(AND(D31,F30+B31&gt;Settings!$D$20)),AND(C31,G30+B31&gt;Settings!$D$19))</f>
        <v>0</v>
      </c>
      <c r="F31">
        <f t="shared" si="0"/>
        <v>0</v>
      </c>
      <c r="G31">
        <f t="shared" si="1"/>
        <v>1.7508764969999999</v>
      </c>
      <c r="H31" t="str">
        <f t="shared" si="2"/>
        <v/>
      </c>
      <c r="I31" t="str">
        <f t="shared" si="3"/>
        <v/>
      </c>
    </row>
    <row r="32" spans="1:9" x14ac:dyDescent="0.25">
      <c r="A32">
        <f>'Noise Filter'!A32</f>
        <v>30</v>
      </c>
      <c r="B32">
        <f>'Noise Filter'!F32</f>
        <v>0.34332443200000001</v>
      </c>
      <c r="C32" t="b">
        <f>AND(IF(Settings!$D$18&gt;=1,B32&lt;B31,TRUE),IF(Settings!$D$18&gt;=2,B31&lt;B30,TRUE),IF(Settings!$D$18&gt;=3,B30&lt;B29,TRUE),IF(Settings!$D$18&gt;=4,B29&lt;B28,TRUE))</f>
        <v>0</v>
      </c>
      <c r="D32" t="b">
        <f>AND(IF(Settings!$D$18&gt;=1,B32&gt;B31,TRUE),IF(Settings!$D$18&gt;=2,B31&gt;B30,TRUE),IF(Settings!$D$18&gt;=3,B30&gt;B29,TRUE),IF(Settings!$D$18&gt;=4,B29&gt;B28,TRUE))</f>
        <v>1</v>
      </c>
      <c r="E32" t="b">
        <f>IF(E31,NOT(AND(D32,F31+B32&gt;Settings!$D$20)),AND(C32,G31+B32&gt;Settings!$D$19))</f>
        <v>0</v>
      </c>
      <c r="F32">
        <f t="shared" si="0"/>
        <v>0</v>
      </c>
      <c r="G32">
        <f t="shared" si="1"/>
        <v>2.0942009289999999</v>
      </c>
      <c r="H32" t="str">
        <f t="shared" si="2"/>
        <v/>
      </c>
      <c r="I32">
        <f t="shared" si="3"/>
        <v>2.0942009289999999</v>
      </c>
    </row>
    <row r="33" spans="1:9" x14ac:dyDescent="0.25">
      <c r="A33">
        <f>'Noise Filter'!A33</f>
        <v>31</v>
      </c>
      <c r="B33">
        <f>'Noise Filter'!F33</f>
        <v>0.228630208</v>
      </c>
      <c r="C33" t="b">
        <f>AND(IF(Settings!$D$18&gt;=1,B33&lt;B32,TRUE),IF(Settings!$D$18&gt;=2,B32&lt;B31,TRUE),IF(Settings!$D$18&gt;=3,B31&lt;B30,TRUE),IF(Settings!$D$18&gt;=4,B30&lt;B29,TRUE))</f>
        <v>1</v>
      </c>
      <c r="D33" t="b">
        <f>AND(IF(Settings!$D$18&gt;=1,B33&gt;B32,TRUE),IF(Settings!$D$18&gt;=2,B32&gt;B31,TRUE),IF(Settings!$D$18&gt;=3,B31&gt;B30,TRUE),IF(Settings!$D$18&gt;=4,B30&gt;B29,TRUE))</f>
        <v>0</v>
      </c>
      <c r="E33" t="b">
        <f>IF(E32,NOT(AND(D33,F32+B33&gt;Settings!$D$20)),AND(C33,G32+B33&gt;Settings!$D$19))</f>
        <v>1</v>
      </c>
      <c r="F33">
        <f t="shared" si="0"/>
        <v>0.228630208</v>
      </c>
      <c r="G33">
        <f t="shared" si="1"/>
        <v>0</v>
      </c>
      <c r="H33" t="str">
        <f t="shared" si="2"/>
        <v/>
      </c>
      <c r="I33" t="str">
        <f t="shared" si="3"/>
        <v/>
      </c>
    </row>
    <row r="34" spans="1:9" x14ac:dyDescent="0.25">
      <c r="A34">
        <f>'Noise Filter'!A34</f>
        <v>32</v>
      </c>
      <c r="B34">
        <f>'Noise Filter'!F34</f>
        <v>0.156398127</v>
      </c>
      <c r="C34" t="b">
        <f>AND(IF(Settings!$D$18&gt;=1,B34&lt;B33,TRUE),IF(Settings!$D$18&gt;=2,B33&lt;B32,TRUE),IF(Settings!$D$18&gt;=3,B32&lt;B31,TRUE),IF(Settings!$D$18&gt;=4,B31&lt;B30,TRUE))</f>
        <v>1</v>
      </c>
      <c r="D34" t="b">
        <f>AND(IF(Settings!$D$18&gt;=1,B34&gt;B33,TRUE),IF(Settings!$D$18&gt;=2,B33&gt;B32,TRUE),IF(Settings!$D$18&gt;=3,B32&gt;B31,TRUE),IF(Settings!$D$18&gt;=4,B31&gt;B30,TRUE))</f>
        <v>0</v>
      </c>
      <c r="E34" t="b">
        <f>IF(E33,NOT(AND(D34,F33+B34&gt;Settings!$D$20)),AND(C34,G33+B34&gt;Settings!$D$19))</f>
        <v>1</v>
      </c>
      <c r="F34">
        <f t="shared" si="0"/>
        <v>0.385028335</v>
      </c>
      <c r="G34">
        <f t="shared" si="1"/>
        <v>0</v>
      </c>
      <c r="H34" t="str">
        <f t="shared" si="2"/>
        <v/>
      </c>
      <c r="I34" t="str">
        <f t="shared" si="3"/>
        <v/>
      </c>
    </row>
    <row r="35" spans="1:9" x14ac:dyDescent="0.25">
      <c r="A35">
        <f>'Noise Filter'!A35</f>
        <v>33</v>
      </c>
      <c r="B35">
        <f>'Noise Filter'!F35</f>
        <v>0.13341426200000001</v>
      </c>
      <c r="C35" t="b">
        <f>AND(IF(Settings!$D$18&gt;=1,B35&lt;B34,TRUE),IF(Settings!$D$18&gt;=2,B34&lt;B33,TRUE),IF(Settings!$D$18&gt;=3,B33&lt;B32,TRUE),IF(Settings!$D$18&gt;=4,B32&lt;B31,TRUE))</f>
        <v>1</v>
      </c>
      <c r="D35" t="b">
        <f>AND(IF(Settings!$D$18&gt;=1,B35&gt;B34,TRUE),IF(Settings!$D$18&gt;=2,B34&gt;B33,TRUE),IF(Settings!$D$18&gt;=3,B33&gt;B32,TRUE),IF(Settings!$D$18&gt;=4,B32&gt;B31,TRUE))</f>
        <v>0</v>
      </c>
      <c r="E35" t="b">
        <f>IF(E34,NOT(AND(D35,F34+B35&gt;Settings!$D$20)),AND(C35,G34+B35&gt;Settings!$D$19))</f>
        <v>1</v>
      </c>
      <c r="F35">
        <f t="shared" si="0"/>
        <v>0.51844259699999995</v>
      </c>
      <c r="G35">
        <f t="shared" si="1"/>
        <v>0</v>
      </c>
      <c r="H35" t="str">
        <f t="shared" si="2"/>
        <v/>
      </c>
      <c r="I35" t="str">
        <f t="shared" si="3"/>
        <v/>
      </c>
    </row>
    <row r="36" spans="1:9" x14ac:dyDescent="0.25">
      <c r="A36">
        <f>'Noise Filter'!A36</f>
        <v>34</v>
      </c>
      <c r="B36">
        <f>'Noise Filter'!F36</f>
        <v>0.112986556</v>
      </c>
      <c r="C36" t="b">
        <f>AND(IF(Settings!$D$18&gt;=1,B36&lt;B35,TRUE),IF(Settings!$D$18&gt;=2,B35&lt;B34,TRUE),IF(Settings!$D$18&gt;=3,B34&lt;B33,TRUE),IF(Settings!$D$18&gt;=4,B33&lt;B32,TRUE))</f>
        <v>1</v>
      </c>
      <c r="D36" t="b">
        <f>AND(IF(Settings!$D$18&gt;=1,B36&gt;B35,TRUE),IF(Settings!$D$18&gt;=2,B35&gt;B34,TRUE),IF(Settings!$D$18&gt;=3,B34&gt;B33,TRUE),IF(Settings!$D$18&gt;=4,B33&gt;B32,TRUE))</f>
        <v>0</v>
      </c>
      <c r="E36" t="b">
        <f>IF(E35,NOT(AND(D36,F35+B36&gt;Settings!$D$20)),AND(C36,G35+B36&gt;Settings!$D$19))</f>
        <v>1</v>
      </c>
      <c r="F36">
        <f t="shared" si="0"/>
        <v>0.63142915299999991</v>
      </c>
      <c r="G36">
        <f t="shared" si="1"/>
        <v>0</v>
      </c>
      <c r="H36" t="str">
        <f t="shared" si="2"/>
        <v/>
      </c>
      <c r="I36" t="str">
        <f t="shared" si="3"/>
        <v/>
      </c>
    </row>
    <row r="37" spans="1:9" x14ac:dyDescent="0.25">
      <c r="A37">
        <f>'Noise Filter'!A37</f>
        <v>35</v>
      </c>
      <c r="B37">
        <f>'Noise Filter'!F37</f>
        <v>0.105764331</v>
      </c>
      <c r="C37" t="b">
        <f>AND(IF(Settings!$D$18&gt;=1,B37&lt;B36,TRUE),IF(Settings!$D$18&gt;=2,B36&lt;B35,TRUE),IF(Settings!$D$18&gt;=3,B35&lt;B34,TRUE),IF(Settings!$D$18&gt;=4,B34&lt;B33,TRUE))</f>
        <v>1</v>
      </c>
      <c r="D37" t="b">
        <f>AND(IF(Settings!$D$18&gt;=1,B37&gt;B36,TRUE),IF(Settings!$D$18&gt;=2,B36&gt;B35,TRUE),IF(Settings!$D$18&gt;=3,B35&gt;B34,TRUE),IF(Settings!$D$18&gt;=4,B34&gt;B33,TRUE))</f>
        <v>0</v>
      </c>
      <c r="E37" t="b">
        <f>IF(E36,NOT(AND(D37,F36+B37&gt;Settings!$D$20)),AND(C37,G36+B37&gt;Settings!$D$19))</f>
        <v>1</v>
      </c>
      <c r="F37">
        <f t="shared" si="0"/>
        <v>0.73719348399999995</v>
      </c>
      <c r="G37">
        <f t="shared" si="1"/>
        <v>0</v>
      </c>
      <c r="H37" t="str">
        <f t="shared" si="2"/>
        <v/>
      </c>
      <c r="I37" t="str">
        <f t="shared" si="3"/>
        <v/>
      </c>
    </row>
    <row r="38" spans="1:9" x14ac:dyDescent="0.25">
      <c r="A38">
        <f>'Noise Filter'!A38</f>
        <v>36</v>
      </c>
      <c r="B38">
        <f>'Noise Filter'!F38</f>
        <v>0.102080664</v>
      </c>
      <c r="C38" t="b">
        <f>AND(IF(Settings!$D$18&gt;=1,B38&lt;B37,TRUE),IF(Settings!$D$18&gt;=2,B37&lt;B36,TRUE),IF(Settings!$D$18&gt;=3,B36&lt;B35,TRUE),IF(Settings!$D$18&gt;=4,B35&lt;B34,TRUE))</f>
        <v>1</v>
      </c>
      <c r="D38" t="b">
        <f>AND(IF(Settings!$D$18&gt;=1,B38&gt;B37,TRUE),IF(Settings!$D$18&gt;=2,B37&gt;B36,TRUE),IF(Settings!$D$18&gt;=3,B36&gt;B35,TRUE),IF(Settings!$D$18&gt;=4,B35&gt;B34,TRUE))</f>
        <v>0</v>
      </c>
      <c r="E38" t="b">
        <f>IF(E37,NOT(AND(D38,F37+B38&gt;Settings!$D$20)),AND(C38,G37+B38&gt;Settings!$D$19))</f>
        <v>1</v>
      </c>
      <c r="F38">
        <f t="shared" si="0"/>
        <v>0.839274148</v>
      </c>
      <c r="G38">
        <f t="shared" si="1"/>
        <v>0</v>
      </c>
      <c r="H38">
        <f t="shared" si="2"/>
        <v>0.839274148</v>
      </c>
      <c r="I38" t="str">
        <f t="shared" si="3"/>
        <v/>
      </c>
    </row>
    <row r="39" spans="1:9" x14ac:dyDescent="0.25">
      <c r="A39">
        <f>'Noise Filter'!A39</f>
        <v>37</v>
      </c>
      <c r="B39">
        <f>'Noise Filter'!F39</f>
        <v>0.106950791</v>
      </c>
      <c r="C39" t="b">
        <f>AND(IF(Settings!$D$18&gt;=1,B39&lt;B38,TRUE),IF(Settings!$D$18&gt;=2,B38&lt;B37,TRUE),IF(Settings!$D$18&gt;=3,B37&lt;B36,TRUE),IF(Settings!$D$18&gt;=4,B36&lt;B35,TRUE))</f>
        <v>0</v>
      </c>
      <c r="D39" t="b">
        <f>AND(IF(Settings!$D$18&gt;=1,B39&gt;B38,TRUE),IF(Settings!$D$18&gt;=2,B38&gt;B37,TRUE),IF(Settings!$D$18&gt;=3,B37&gt;B36,TRUE),IF(Settings!$D$18&gt;=4,B36&gt;B35,TRUE))</f>
        <v>1</v>
      </c>
      <c r="E39" t="b">
        <f>IF(E38,NOT(AND(D39,F38+B39&gt;Settings!$D$20)),AND(C39,G38+B39&gt;Settings!$D$19))</f>
        <v>0</v>
      </c>
      <c r="F39">
        <f t="shared" si="0"/>
        <v>0</v>
      </c>
      <c r="G39">
        <f t="shared" si="1"/>
        <v>0.106950791</v>
      </c>
      <c r="H39" t="str">
        <f t="shared" si="2"/>
        <v/>
      </c>
      <c r="I39" t="str">
        <f t="shared" si="3"/>
        <v/>
      </c>
    </row>
    <row r="40" spans="1:9" x14ac:dyDescent="0.25">
      <c r="A40">
        <f>'Noise Filter'!A40</f>
        <v>38</v>
      </c>
      <c r="B40">
        <f>'Noise Filter'!F40</f>
        <v>0.13034132400000001</v>
      </c>
      <c r="C40" t="b">
        <f>AND(IF(Settings!$D$18&gt;=1,B40&lt;B39,TRUE),IF(Settings!$D$18&gt;=2,B39&lt;B38,TRUE),IF(Settings!$D$18&gt;=3,B38&lt;B37,TRUE),IF(Settings!$D$18&gt;=4,B37&lt;B36,TRUE))</f>
        <v>0</v>
      </c>
      <c r="D40" t="b">
        <f>AND(IF(Settings!$D$18&gt;=1,B40&gt;B39,TRUE),IF(Settings!$D$18&gt;=2,B39&gt;B38,TRUE),IF(Settings!$D$18&gt;=3,B38&gt;B37,TRUE),IF(Settings!$D$18&gt;=4,B37&gt;B36,TRUE))</f>
        <v>1</v>
      </c>
      <c r="E40" t="b">
        <f>IF(E39,NOT(AND(D40,F39+B40&gt;Settings!$D$20)),AND(C40,G39+B40&gt;Settings!$D$19))</f>
        <v>0</v>
      </c>
      <c r="F40">
        <f t="shared" si="0"/>
        <v>0</v>
      </c>
      <c r="G40">
        <f t="shared" si="1"/>
        <v>0.23729211500000003</v>
      </c>
      <c r="H40" t="str">
        <f t="shared" si="2"/>
        <v/>
      </c>
      <c r="I40" t="str">
        <f t="shared" si="3"/>
        <v/>
      </c>
    </row>
    <row r="41" spans="1:9" x14ac:dyDescent="0.25">
      <c r="A41">
        <f>'Noise Filter'!A41</f>
        <v>39</v>
      </c>
      <c r="B41">
        <f>'Noise Filter'!F41</f>
        <v>0.15728192599999999</v>
      </c>
      <c r="C41" t="b">
        <f>AND(IF(Settings!$D$18&gt;=1,B41&lt;B40,TRUE),IF(Settings!$D$18&gt;=2,B40&lt;B39,TRUE),IF(Settings!$D$18&gt;=3,B39&lt;B38,TRUE),IF(Settings!$D$18&gt;=4,B38&lt;B37,TRUE))</f>
        <v>0</v>
      </c>
      <c r="D41" t="b">
        <f>AND(IF(Settings!$D$18&gt;=1,B41&gt;B40,TRUE),IF(Settings!$D$18&gt;=2,B40&gt;B39,TRUE),IF(Settings!$D$18&gt;=3,B39&gt;B38,TRUE),IF(Settings!$D$18&gt;=4,B38&gt;B37,TRUE))</f>
        <v>1</v>
      </c>
      <c r="E41" t="b">
        <f>IF(E40,NOT(AND(D41,F40+B41&gt;Settings!$D$20)),AND(C41,G40+B41&gt;Settings!$D$19))</f>
        <v>0</v>
      </c>
      <c r="F41">
        <f t="shared" si="0"/>
        <v>0</v>
      </c>
      <c r="G41">
        <f t="shared" si="1"/>
        <v>0.39457404100000004</v>
      </c>
      <c r="H41" t="str">
        <f t="shared" si="2"/>
        <v/>
      </c>
      <c r="I41" t="str">
        <f t="shared" si="3"/>
        <v/>
      </c>
    </row>
    <row r="42" spans="1:9" x14ac:dyDescent="0.25">
      <c r="A42">
        <f>'Noise Filter'!A42</f>
        <v>40</v>
      </c>
      <c r="B42">
        <f>'Noise Filter'!F42</f>
        <v>0.17193012399999999</v>
      </c>
      <c r="C42" t="b">
        <f>AND(IF(Settings!$D$18&gt;=1,B42&lt;B41,TRUE),IF(Settings!$D$18&gt;=2,B41&lt;B40,TRUE),IF(Settings!$D$18&gt;=3,B40&lt;B39,TRUE),IF(Settings!$D$18&gt;=4,B39&lt;B38,TRUE))</f>
        <v>0</v>
      </c>
      <c r="D42" t="b">
        <f>AND(IF(Settings!$D$18&gt;=1,B42&gt;B41,TRUE),IF(Settings!$D$18&gt;=2,B41&gt;B40,TRUE),IF(Settings!$D$18&gt;=3,B40&gt;B39,TRUE),IF(Settings!$D$18&gt;=4,B39&gt;B38,TRUE))</f>
        <v>1</v>
      </c>
      <c r="E42" t="b">
        <f>IF(E41,NOT(AND(D42,F41+B42&gt;Settings!$D$20)),AND(C42,G41+B42&gt;Settings!$D$19))</f>
        <v>0</v>
      </c>
      <c r="F42">
        <f t="shared" si="0"/>
        <v>0</v>
      </c>
      <c r="G42">
        <f t="shared" si="1"/>
        <v>0.566504165</v>
      </c>
      <c r="H42" t="str">
        <f t="shared" si="2"/>
        <v/>
      </c>
      <c r="I42" t="str">
        <f t="shared" si="3"/>
        <v/>
      </c>
    </row>
    <row r="43" spans="1:9" x14ac:dyDescent="0.25">
      <c r="A43">
        <f>'Noise Filter'!A43</f>
        <v>41</v>
      </c>
      <c r="B43">
        <f>'Noise Filter'!F43</f>
        <v>0.198041087</v>
      </c>
      <c r="C43" t="b">
        <f>AND(IF(Settings!$D$18&gt;=1,B43&lt;B42,TRUE),IF(Settings!$D$18&gt;=2,B42&lt;B41,TRUE),IF(Settings!$D$18&gt;=3,B41&lt;B40,TRUE),IF(Settings!$D$18&gt;=4,B40&lt;B39,TRUE))</f>
        <v>0</v>
      </c>
      <c r="D43" t="b">
        <f>AND(IF(Settings!$D$18&gt;=1,B43&gt;B42,TRUE),IF(Settings!$D$18&gt;=2,B42&gt;B41,TRUE),IF(Settings!$D$18&gt;=3,B41&gt;B40,TRUE),IF(Settings!$D$18&gt;=4,B40&gt;B39,TRUE))</f>
        <v>1</v>
      </c>
      <c r="E43" t="b">
        <f>IF(E42,NOT(AND(D43,F42+B43&gt;Settings!$D$20)),AND(C43,G42+B43&gt;Settings!$D$19))</f>
        <v>0</v>
      </c>
      <c r="F43">
        <f t="shared" si="0"/>
        <v>0</v>
      </c>
      <c r="G43">
        <f t="shared" si="1"/>
        <v>0.76454525200000001</v>
      </c>
      <c r="H43" t="str">
        <f t="shared" si="2"/>
        <v/>
      </c>
      <c r="I43" t="str">
        <f t="shared" si="3"/>
        <v/>
      </c>
    </row>
    <row r="44" spans="1:9" x14ac:dyDescent="0.25">
      <c r="A44">
        <f>'Noise Filter'!A44</f>
        <v>42</v>
      </c>
      <c r="B44">
        <f>'Noise Filter'!F44</f>
        <v>0.224491475</v>
      </c>
      <c r="C44" t="b">
        <f>AND(IF(Settings!$D$18&gt;=1,B44&lt;B43,TRUE),IF(Settings!$D$18&gt;=2,B43&lt;B42,TRUE),IF(Settings!$D$18&gt;=3,B42&lt;B41,TRUE),IF(Settings!$D$18&gt;=4,B41&lt;B40,TRUE))</f>
        <v>0</v>
      </c>
      <c r="D44" t="b">
        <f>AND(IF(Settings!$D$18&gt;=1,B44&gt;B43,TRUE),IF(Settings!$D$18&gt;=2,B43&gt;B42,TRUE),IF(Settings!$D$18&gt;=3,B42&gt;B41,TRUE),IF(Settings!$D$18&gt;=4,B41&gt;B40,TRUE))</f>
        <v>1</v>
      </c>
      <c r="E44" t="b">
        <f>IF(E43,NOT(AND(D44,F43+B44&gt;Settings!$D$20)),AND(C44,G43+B44&gt;Settings!$D$19))</f>
        <v>0</v>
      </c>
      <c r="F44">
        <f t="shared" si="0"/>
        <v>0</v>
      </c>
      <c r="G44">
        <f t="shared" si="1"/>
        <v>0.989036727</v>
      </c>
      <c r="H44" t="str">
        <f t="shared" si="2"/>
        <v/>
      </c>
      <c r="I44" t="str">
        <f t="shared" si="3"/>
        <v/>
      </c>
    </row>
    <row r="45" spans="1:9" x14ac:dyDescent="0.25">
      <c r="A45">
        <f>'Noise Filter'!A45</f>
        <v>43</v>
      </c>
      <c r="B45">
        <f>'Noise Filter'!F45</f>
        <v>0.25817152900000001</v>
      </c>
      <c r="C45" t="b">
        <f>AND(IF(Settings!$D$18&gt;=1,B45&lt;B44,TRUE),IF(Settings!$D$18&gt;=2,B44&lt;B43,TRUE),IF(Settings!$D$18&gt;=3,B43&lt;B42,TRUE),IF(Settings!$D$18&gt;=4,B42&lt;B41,TRUE))</f>
        <v>0</v>
      </c>
      <c r="D45" t="b">
        <f>AND(IF(Settings!$D$18&gt;=1,B45&gt;B44,TRUE),IF(Settings!$D$18&gt;=2,B44&gt;B43,TRUE),IF(Settings!$D$18&gt;=3,B43&gt;B42,TRUE),IF(Settings!$D$18&gt;=4,B42&gt;B41,TRUE))</f>
        <v>1</v>
      </c>
      <c r="E45" t="b">
        <f>IF(E44,NOT(AND(D45,F44+B45&gt;Settings!$D$20)),AND(C45,G44+B45&gt;Settings!$D$19))</f>
        <v>0</v>
      </c>
      <c r="F45">
        <f t="shared" si="0"/>
        <v>0</v>
      </c>
      <c r="G45">
        <f t="shared" si="1"/>
        <v>1.247208256</v>
      </c>
      <c r="H45" t="str">
        <f t="shared" si="2"/>
        <v/>
      </c>
      <c r="I45" t="str">
        <f t="shared" si="3"/>
        <v/>
      </c>
    </row>
    <row r="46" spans="1:9" x14ac:dyDescent="0.25">
      <c r="A46">
        <f>'Noise Filter'!A46</f>
        <v>44</v>
      </c>
      <c r="B46">
        <f>'Noise Filter'!F46</f>
        <v>0.28777547799999997</v>
      </c>
      <c r="C46" t="b">
        <f>AND(IF(Settings!$D$18&gt;=1,B46&lt;B45,TRUE),IF(Settings!$D$18&gt;=2,B45&lt;B44,TRUE),IF(Settings!$D$18&gt;=3,B44&lt;B43,TRUE),IF(Settings!$D$18&gt;=4,B43&lt;B42,TRUE))</f>
        <v>0</v>
      </c>
      <c r="D46" t="b">
        <f>AND(IF(Settings!$D$18&gt;=1,B46&gt;B45,TRUE),IF(Settings!$D$18&gt;=2,B45&gt;B44,TRUE),IF(Settings!$D$18&gt;=3,B44&gt;B43,TRUE),IF(Settings!$D$18&gt;=4,B43&gt;B42,TRUE))</f>
        <v>1</v>
      </c>
      <c r="E46" t="b">
        <f>IF(E45,NOT(AND(D46,F45+B46&gt;Settings!$D$20)),AND(C46,G45+B46&gt;Settings!$D$19))</f>
        <v>0</v>
      </c>
      <c r="F46">
        <f t="shared" si="0"/>
        <v>0</v>
      </c>
      <c r="G46">
        <f t="shared" si="1"/>
        <v>1.5349837339999999</v>
      </c>
      <c r="H46" t="str">
        <f t="shared" si="2"/>
        <v/>
      </c>
      <c r="I46" t="str">
        <f t="shared" si="3"/>
        <v/>
      </c>
    </row>
    <row r="47" spans="1:9" x14ac:dyDescent="0.25">
      <c r="A47">
        <f>'Noise Filter'!A47</f>
        <v>45</v>
      </c>
      <c r="B47">
        <f>'Noise Filter'!F47</f>
        <v>0.32911484699999999</v>
      </c>
      <c r="C47" t="b">
        <f>AND(IF(Settings!$D$18&gt;=1,B47&lt;B46,TRUE),IF(Settings!$D$18&gt;=2,B46&lt;B45,TRUE),IF(Settings!$D$18&gt;=3,B45&lt;B44,TRUE),IF(Settings!$D$18&gt;=4,B44&lt;B43,TRUE))</f>
        <v>0</v>
      </c>
      <c r="D47" t="b">
        <f>AND(IF(Settings!$D$18&gt;=1,B47&gt;B46,TRUE),IF(Settings!$D$18&gt;=2,B46&gt;B45,TRUE),IF(Settings!$D$18&gt;=3,B45&gt;B44,TRUE),IF(Settings!$D$18&gt;=4,B44&gt;B43,TRUE))</f>
        <v>1</v>
      </c>
      <c r="E47" t="b">
        <f>IF(E46,NOT(AND(D47,F46+B47&gt;Settings!$D$20)),AND(C47,G46+B47&gt;Settings!$D$19))</f>
        <v>0</v>
      </c>
      <c r="F47">
        <f t="shared" si="0"/>
        <v>0</v>
      </c>
      <c r="G47">
        <f t="shared" si="1"/>
        <v>1.8640985809999999</v>
      </c>
      <c r="H47" t="str">
        <f t="shared" si="2"/>
        <v/>
      </c>
      <c r="I47">
        <f t="shared" si="3"/>
        <v>1.8640985809999999</v>
      </c>
    </row>
    <row r="48" spans="1:9" x14ac:dyDescent="0.25">
      <c r="A48">
        <f>'Noise Filter'!A48</f>
        <v>46</v>
      </c>
      <c r="B48">
        <f>'Noise Filter'!F48</f>
        <v>0.27490634200000003</v>
      </c>
      <c r="C48" t="b">
        <f>AND(IF(Settings!$D$18&gt;=1,B48&lt;B47,TRUE),IF(Settings!$D$18&gt;=2,B47&lt;B46,TRUE),IF(Settings!$D$18&gt;=3,B46&lt;B45,TRUE),IF(Settings!$D$18&gt;=4,B45&lt;B44,TRUE))</f>
        <v>1</v>
      </c>
      <c r="D48" t="b">
        <f>AND(IF(Settings!$D$18&gt;=1,B48&gt;B47,TRUE),IF(Settings!$D$18&gt;=2,B47&gt;B46,TRUE),IF(Settings!$D$18&gt;=3,B46&gt;B45,TRUE),IF(Settings!$D$18&gt;=4,B45&gt;B44,TRUE))</f>
        <v>0</v>
      </c>
      <c r="E48" t="b">
        <f>IF(E47,NOT(AND(D48,F47+B48&gt;Settings!$D$20)),AND(C48,G47+B48&gt;Settings!$D$19))</f>
        <v>1</v>
      </c>
      <c r="F48">
        <f t="shared" si="0"/>
        <v>0.27490634200000003</v>
      </c>
      <c r="G48">
        <f t="shared" si="1"/>
        <v>0</v>
      </c>
      <c r="H48" t="str">
        <f t="shared" si="2"/>
        <v/>
      </c>
      <c r="I48" t="str">
        <f t="shared" si="3"/>
        <v/>
      </c>
    </row>
    <row r="49" spans="1:9" x14ac:dyDescent="0.25">
      <c r="A49">
        <f>'Noise Filter'!A49</f>
        <v>47</v>
      </c>
      <c r="B49">
        <f>'Noise Filter'!F49</f>
        <v>0.15939249599999999</v>
      </c>
      <c r="C49" t="b">
        <f>AND(IF(Settings!$D$18&gt;=1,B49&lt;B48,TRUE),IF(Settings!$D$18&gt;=2,B48&lt;B47,TRUE),IF(Settings!$D$18&gt;=3,B47&lt;B46,TRUE),IF(Settings!$D$18&gt;=4,B46&lt;B45,TRUE))</f>
        <v>1</v>
      </c>
      <c r="D49" t="b">
        <f>AND(IF(Settings!$D$18&gt;=1,B49&gt;B48,TRUE),IF(Settings!$D$18&gt;=2,B48&gt;B47,TRUE),IF(Settings!$D$18&gt;=3,B47&gt;B46,TRUE),IF(Settings!$D$18&gt;=4,B46&gt;B45,TRUE))</f>
        <v>0</v>
      </c>
      <c r="E49" t="b">
        <f>IF(E48,NOT(AND(D49,F48+B49&gt;Settings!$D$20)),AND(C49,G48+B49&gt;Settings!$D$19))</f>
        <v>1</v>
      </c>
      <c r="F49">
        <f t="shared" si="0"/>
        <v>0.43429883800000002</v>
      </c>
      <c r="G49">
        <f t="shared" si="1"/>
        <v>0</v>
      </c>
      <c r="H49" t="str">
        <f t="shared" si="2"/>
        <v/>
      </c>
      <c r="I49" t="str">
        <f t="shared" si="3"/>
        <v/>
      </c>
    </row>
    <row r="50" spans="1:9" x14ac:dyDescent="0.25">
      <c r="A50">
        <f>'Noise Filter'!A50</f>
        <v>48</v>
      </c>
      <c r="B50">
        <f>'Noise Filter'!F50</f>
        <v>0.13756837799999999</v>
      </c>
      <c r="C50" t="b">
        <f>AND(IF(Settings!$D$18&gt;=1,B50&lt;B49,TRUE),IF(Settings!$D$18&gt;=2,B49&lt;B48,TRUE),IF(Settings!$D$18&gt;=3,B48&lt;B47,TRUE),IF(Settings!$D$18&gt;=4,B47&lt;B46,TRUE))</f>
        <v>1</v>
      </c>
      <c r="D50" t="b">
        <f>AND(IF(Settings!$D$18&gt;=1,B50&gt;B49,TRUE),IF(Settings!$D$18&gt;=2,B49&gt;B48,TRUE),IF(Settings!$D$18&gt;=3,B48&gt;B47,TRUE),IF(Settings!$D$18&gt;=4,B47&gt;B46,TRUE))</f>
        <v>0</v>
      </c>
      <c r="E50" t="b">
        <f>IF(E49,NOT(AND(D50,F49+B50&gt;Settings!$D$20)),AND(C50,G49+B50&gt;Settings!$D$19))</f>
        <v>1</v>
      </c>
      <c r="F50">
        <f t="shared" si="0"/>
        <v>0.57186721600000001</v>
      </c>
      <c r="G50">
        <f t="shared" si="1"/>
        <v>0</v>
      </c>
      <c r="H50" t="str">
        <f t="shared" si="2"/>
        <v/>
      </c>
      <c r="I50" t="str">
        <f t="shared" si="3"/>
        <v/>
      </c>
    </row>
    <row r="51" spans="1:9" x14ac:dyDescent="0.25">
      <c r="A51">
        <f>'Noise Filter'!A51</f>
        <v>49</v>
      </c>
      <c r="B51">
        <f>'Noise Filter'!F51</f>
        <v>0.125176652</v>
      </c>
      <c r="C51" t="b">
        <f>AND(IF(Settings!$D$18&gt;=1,B51&lt;B50,TRUE),IF(Settings!$D$18&gt;=2,B50&lt;B49,TRUE),IF(Settings!$D$18&gt;=3,B49&lt;B48,TRUE),IF(Settings!$D$18&gt;=4,B48&lt;B47,TRUE))</f>
        <v>1</v>
      </c>
      <c r="D51" t="b">
        <f>AND(IF(Settings!$D$18&gt;=1,B51&gt;B50,TRUE),IF(Settings!$D$18&gt;=2,B50&gt;B49,TRUE),IF(Settings!$D$18&gt;=3,B49&gt;B48,TRUE),IF(Settings!$D$18&gt;=4,B48&gt;B47,TRUE))</f>
        <v>0</v>
      </c>
      <c r="E51" t="b">
        <f>IF(E50,NOT(AND(D51,F50+B51&gt;Settings!$D$20)),AND(C51,G50+B51&gt;Settings!$D$19))</f>
        <v>1</v>
      </c>
      <c r="F51">
        <f t="shared" si="0"/>
        <v>0.69704386799999996</v>
      </c>
      <c r="G51">
        <f t="shared" si="1"/>
        <v>0</v>
      </c>
      <c r="H51" t="str">
        <f t="shared" si="2"/>
        <v/>
      </c>
      <c r="I51" t="str">
        <f t="shared" si="3"/>
        <v/>
      </c>
    </row>
    <row r="52" spans="1:9" x14ac:dyDescent="0.25">
      <c r="A52">
        <f>'Noise Filter'!A52</f>
        <v>50</v>
      </c>
      <c r="B52">
        <f>'Noise Filter'!F52</f>
        <v>0.109015167</v>
      </c>
      <c r="C52" t="b">
        <f>AND(IF(Settings!$D$18&gt;=1,B52&lt;B51,TRUE),IF(Settings!$D$18&gt;=2,B51&lt;B50,TRUE),IF(Settings!$D$18&gt;=3,B50&lt;B49,TRUE),IF(Settings!$D$18&gt;=4,B49&lt;B48,TRUE))</f>
        <v>1</v>
      </c>
      <c r="D52" t="b">
        <f>AND(IF(Settings!$D$18&gt;=1,B52&gt;B51,TRUE),IF(Settings!$D$18&gt;=2,B51&gt;B50,TRUE),IF(Settings!$D$18&gt;=3,B50&gt;B49,TRUE),IF(Settings!$D$18&gt;=4,B49&gt;B48,TRUE))</f>
        <v>0</v>
      </c>
      <c r="E52" t="b">
        <f>IF(E51,NOT(AND(D52,F51+B52&gt;Settings!$D$20)),AND(C52,G51+B52&gt;Settings!$D$19))</f>
        <v>1</v>
      </c>
      <c r="F52">
        <f t="shared" si="0"/>
        <v>0.80605903499999998</v>
      </c>
      <c r="G52">
        <f t="shared" si="1"/>
        <v>0</v>
      </c>
      <c r="H52" t="str">
        <f t="shared" si="2"/>
        <v/>
      </c>
      <c r="I52" t="str">
        <f t="shared" si="3"/>
        <v/>
      </c>
    </row>
    <row r="53" spans="1:9" x14ac:dyDescent="0.25">
      <c r="A53">
        <f>'Noise Filter'!A53</f>
        <v>51</v>
      </c>
      <c r="B53">
        <f>'Noise Filter'!F53</f>
        <v>0.10628280900000001</v>
      </c>
      <c r="C53" t="b">
        <f>AND(IF(Settings!$D$18&gt;=1,B53&lt;B52,TRUE),IF(Settings!$D$18&gt;=2,B52&lt;B51,TRUE),IF(Settings!$D$18&gt;=3,B51&lt;B50,TRUE),IF(Settings!$D$18&gt;=4,B50&lt;B49,TRUE))</f>
        <v>1</v>
      </c>
      <c r="D53" t="b">
        <f>AND(IF(Settings!$D$18&gt;=1,B53&gt;B52,TRUE),IF(Settings!$D$18&gt;=2,B52&gt;B51,TRUE),IF(Settings!$D$18&gt;=3,B51&gt;B50,TRUE),IF(Settings!$D$18&gt;=4,B50&gt;B49,TRUE))</f>
        <v>0</v>
      </c>
      <c r="E53" t="b">
        <f>IF(E52,NOT(AND(D53,F52+B53&gt;Settings!$D$20)),AND(C53,G52+B53&gt;Settings!$D$19))</f>
        <v>1</v>
      </c>
      <c r="F53">
        <f t="shared" si="0"/>
        <v>0.91234184399999996</v>
      </c>
      <c r="G53">
        <f t="shared" si="1"/>
        <v>0</v>
      </c>
      <c r="H53" t="str">
        <f t="shared" si="2"/>
        <v/>
      </c>
      <c r="I53" t="str">
        <f t="shared" si="3"/>
        <v/>
      </c>
    </row>
    <row r="54" spans="1:9" x14ac:dyDescent="0.25">
      <c r="A54">
        <f>'Noise Filter'!A54</f>
        <v>52</v>
      </c>
      <c r="B54">
        <f>'Noise Filter'!F54</f>
        <v>0.103924986</v>
      </c>
      <c r="C54" t="b">
        <f>AND(IF(Settings!$D$18&gt;=1,B54&lt;B53,TRUE),IF(Settings!$D$18&gt;=2,B53&lt;B52,TRUE),IF(Settings!$D$18&gt;=3,B52&lt;B51,TRUE),IF(Settings!$D$18&gt;=4,B51&lt;B50,TRUE))</f>
        <v>1</v>
      </c>
      <c r="D54" t="b">
        <f>AND(IF(Settings!$D$18&gt;=1,B54&gt;B53,TRUE),IF(Settings!$D$18&gt;=2,B53&gt;B52,TRUE),IF(Settings!$D$18&gt;=3,B52&gt;B51,TRUE),IF(Settings!$D$18&gt;=4,B51&gt;B50,TRUE))</f>
        <v>0</v>
      </c>
      <c r="E54" t="b">
        <f>IF(E53,NOT(AND(D54,F53+B54&gt;Settings!$D$20)),AND(C54,G53+B54&gt;Settings!$D$19))</f>
        <v>1</v>
      </c>
      <c r="F54">
        <f t="shared" si="0"/>
        <v>1.01626683</v>
      </c>
      <c r="G54">
        <f t="shared" si="1"/>
        <v>0</v>
      </c>
      <c r="H54">
        <f t="shared" si="2"/>
        <v>1.01626683</v>
      </c>
      <c r="I54" t="str">
        <f t="shared" si="3"/>
        <v/>
      </c>
    </row>
    <row r="55" spans="1:9" x14ac:dyDescent="0.25">
      <c r="A55">
        <f>'Noise Filter'!A55</f>
        <v>53</v>
      </c>
      <c r="B55">
        <f>'Noise Filter'!F55</f>
        <v>0.127300408</v>
      </c>
      <c r="C55" t="b">
        <f>AND(IF(Settings!$D$18&gt;=1,B55&lt;B54,TRUE),IF(Settings!$D$18&gt;=2,B54&lt;B53,TRUE),IF(Settings!$D$18&gt;=3,B53&lt;B52,TRUE),IF(Settings!$D$18&gt;=4,B52&lt;B51,TRUE))</f>
        <v>0</v>
      </c>
      <c r="D55" t="b">
        <f>AND(IF(Settings!$D$18&gt;=1,B55&gt;B54,TRUE),IF(Settings!$D$18&gt;=2,B54&gt;B53,TRUE),IF(Settings!$D$18&gt;=3,B53&gt;B52,TRUE),IF(Settings!$D$18&gt;=4,B52&gt;B51,TRUE))</f>
        <v>1</v>
      </c>
      <c r="E55" t="b">
        <f>IF(E54,NOT(AND(D55,F54+B55&gt;Settings!$D$20)),AND(C55,G54+B55&gt;Settings!$D$19))</f>
        <v>0</v>
      </c>
      <c r="F55">
        <f t="shared" si="0"/>
        <v>0</v>
      </c>
      <c r="G55">
        <f t="shared" si="1"/>
        <v>0.127300408</v>
      </c>
      <c r="H55" t="str">
        <f t="shared" si="2"/>
        <v/>
      </c>
      <c r="I55" t="str">
        <f t="shared" si="3"/>
        <v/>
      </c>
    </row>
    <row r="56" spans="1:9" x14ac:dyDescent="0.25">
      <c r="A56">
        <f>'Noise Filter'!A56</f>
        <v>54</v>
      </c>
      <c r="B56">
        <f>'Noise Filter'!F56</f>
        <v>0.151420367</v>
      </c>
      <c r="C56" t="b">
        <f>AND(IF(Settings!$D$18&gt;=1,B56&lt;B55,TRUE),IF(Settings!$D$18&gt;=2,B55&lt;B54,TRUE),IF(Settings!$D$18&gt;=3,B54&lt;B53,TRUE),IF(Settings!$D$18&gt;=4,B53&lt;B52,TRUE))</f>
        <v>0</v>
      </c>
      <c r="D56" t="b">
        <f>AND(IF(Settings!$D$18&gt;=1,B56&gt;B55,TRUE),IF(Settings!$D$18&gt;=2,B55&gt;B54,TRUE),IF(Settings!$D$18&gt;=3,B54&gt;B53,TRUE),IF(Settings!$D$18&gt;=4,B53&gt;B52,TRUE))</f>
        <v>1</v>
      </c>
      <c r="E56" t="b">
        <f>IF(E55,NOT(AND(D56,F55+B56&gt;Settings!$D$20)),AND(C56,G55+B56&gt;Settings!$D$19))</f>
        <v>0</v>
      </c>
      <c r="F56">
        <f t="shared" si="0"/>
        <v>0</v>
      </c>
      <c r="G56">
        <f t="shared" si="1"/>
        <v>0.27872077500000003</v>
      </c>
      <c r="H56" t="str">
        <f t="shared" si="2"/>
        <v/>
      </c>
      <c r="I56" t="str">
        <f t="shared" si="3"/>
        <v/>
      </c>
    </row>
    <row r="57" spans="1:9" x14ac:dyDescent="0.25">
      <c r="A57">
        <f>'Noise Filter'!A57</f>
        <v>55</v>
      </c>
      <c r="B57">
        <f>'Noise Filter'!F57</f>
        <v>0.175726943</v>
      </c>
      <c r="C57" t="b">
        <f>AND(IF(Settings!$D$18&gt;=1,B57&lt;B56,TRUE),IF(Settings!$D$18&gt;=2,B56&lt;B55,TRUE),IF(Settings!$D$18&gt;=3,B55&lt;B54,TRUE),IF(Settings!$D$18&gt;=4,B54&lt;B53,TRUE))</f>
        <v>0</v>
      </c>
      <c r="D57" t="b">
        <f>AND(IF(Settings!$D$18&gt;=1,B57&gt;B56,TRUE),IF(Settings!$D$18&gt;=2,B56&gt;B55,TRUE),IF(Settings!$D$18&gt;=3,B55&gt;B54,TRUE),IF(Settings!$D$18&gt;=4,B54&gt;B53,TRUE))</f>
        <v>1</v>
      </c>
      <c r="E57" t="b">
        <f>IF(E56,NOT(AND(D57,F56+B57&gt;Settings!$D$20)),AND(C57,G56+B57&gt;Settings!$D$19))</f>
        <v>0</v>
      </c>
      <c r="F57">
        <f t="shared" si="0"/>
        <v>0</v>
      </c>
      <c r="G57">
        <f t="shared" si="1"/>
        <v>0.45444771800000006</v>
      </c>
      <c r="H57" t="str">
        <f t="shared" si="2"/>
        <v/>
      </c>
      <c r="I57" t="str">
        <f t="shared" si="3"/>
        <v/>
      </c>
    </row>
    <row r="58" spans="1:9" x14ac:dyDescent="0.25">
      <c r="A58">
        <f>'Noise Filter'!A58</f>
        <v>56</v>
      </c>
      <c r="B58">
        <f>'Noise Filter'!F58</f>
        <v>0.19666798099999999</v>
      </c>
      <c r="C58" t="b">
        <f>AND(IF(Settings!$D$18&gt;=1,B58&lt;B57,TRUE),IF(Settings!$D$18&gt;=2,B57&lt;B56,TRUE),IF(Settings!$D$18&gt;=3,B56&lt;B55,TRUE),IF(Settings!$D$18&gt;=4,B55&lt;B54,TRUE))</f>
        <v>0</v>
      </c>
      <c r="D58" t="b">
        <f>AND(IF(Settings!$D$18&gt;=1,B58&gt;B57,TRUE),IF(Settings!$D$18&gt;=2,B57&gt;B56,TRUE),IF(Settings!$D$18&gt;=3,B56&gt;B55,TRUE),IF(Settings!$D$18&gt;=4,B55&gt;B54,TRUE))</f>
        <v>1</v>
      </c>
      <c r="E58" t="b">
        <f>IF(E57,NOT(AND(D58,F57+B58&gt;Settings!$D$20)),AND(C58,G57+B58&gt;Settings!$D$19))</f>
        <v>0</v>
      </c>
      <c r="F58">
        <f t="shared" si="0"/>
        <v>0</v>
      </c>
      <c r="G58">
        <f t="shared" si="1"/>
        <v>0.65111569899999999</v>
      </c>
      <c r="H58" t="str">
        <f t="shared" si="2"/>
        <v/>
      </c>
      <c r="I58" t="str">
        <f t="shared" si="3"/>
        <v/>
      </c>
    </row>
    <row r="59" spans="1:9" x14ac:dyDescent="0.25">
      <c r="A59">
        <f>'Noise Filter'!A59</f>
        <v>57</v>
      </c>
      <c r="B59">
        <f>'Noise Filter'!F59</f>
        <v>0.229334285</v>
      </c>
      <c r="C59" t="b">
        <f>AND(IF(Settings!$D$18&gt;=1,B59&lt;B58,TRUE),IF(Settings!$D$18&gt;=2,B58&lt;B57,TRUE),IF(Settings!$D$18&gt;=3,B57&lt;B56,TRUE),IF(Settings!$D$18&gt;=4,B56&lt;B55,TRUE))</f>
        <v>0</v>
      </c>
      <c r="D59" t="b">
        <f>AND(IF(Settings!$D$18&gt;=1,B59&gt;B58,TRUE),IF(Settings!$D$18&gt;=2,B58&gt;B57,TRUE),IF(Settings!$D$18&gt;=3,B57&gt;B56,TRUE),IF(Settings!$D$18&gt;=4,B56&gt;B55,TRUE))</f>
        <v>1</v>
      </c>
      <c r="E59" t="b">
        <f>IF(E58,NOT(AND(D59,F58+B59&gt;Settings!$D$20)),AND(C59,G58+B59&gt;Settings!$D$19))</f>
        <v>0</v>
      </c>
      <c r="F59">
        <f t="shared" si="0"/>
        <v>0</v>
      </c>
      <c r="G59">
        <f t="shared" si="1"/>
        <v>0.88044998399999996</v>
      </c>
      <c r="H59" t="str">
        <f t="shared" si="2"/>
        <v/>
      </c>
      <c r="I59" t="str">
        <f t="shared" si="3"/>
        <v/>
      </c>
    </row>
    <row r="60" spans="1:9" x14ac:dyDescent="0.25">
      <c r="A60">
        <f>'Noise Filter'!A60</f>
        <v>58</v>
      </c>
      <c r="B60">
        <f>'Noise Filter'!F60</f>
        <v>0.25596638900000002</v>
      </c>
      <c r="C60" t="b">
        <f>AND(IF(Settings!$D$18&gt;=1,B60&lt;B59,TRUE),IF(Settings!$D$18&gt;=2,B59&lt;B58,TRUE),IF(Settings!$D$18&gt;=3,B58&lt;B57,TRUE),IF(Settings!$D$18&gt;=4,B57&lt;B56,TRUE))</f>
        <v>0</v>
      </c>
      <c r="D60" t="b">
        <f>AND(IF(Settings!$D$18&gt;=1,B60&gt;B59,TRUE),IF(Settings!$D$18&gt;=2,B59&gt;B58,TRUE),IF(Settings!$D$18&gt;=3,B58&gt;B57,TRUE),IF(Settings!$D$18&gt;=4,B57&gt;B56,TRUE))</f>
        <v>1</v>
      </c>
      <c r="E60" t="b">
        <f>IF(E59,NOT(AND(D60,F59+B60&gt;Settings!$D$20)),AND(C60,G59+B60&gt;Settings!$D$19))</f>
        <v>0</v>
      </c>
      <c r="F60">
        <f t="shared" si="0"/>
        <v>0</v>
      </c>
      <c r="G60">
        <f t="shared" si="1"/>
        <v>1.1364163729999999</v>
      </c>
      <c r="H60" t="str">
        <f t="shared" si="2"/>
        <v/>
      </c>
      <c r="I60" t="str">
        <f t="shared" si="3"/>
        <v/>
      </c>
    </row>
    <row r="61" spans="1:9" x14ac:dyDescent="0.25">
      <c r="A61">
        <f>'Noise Filter'!A61</f>
        <v>59</v>
      </c>
      <c r="B61">
        <f>'Noise Filter'!F61</f>
        <v>0.295231519</v>
      </c>
      <c r="C61" t="b">
        <f>AND(IF(Settings!$D$18&gt;=1,B61&lt;B60,TRUE),IF(Settings!$D$18&gt;=2,B60&lt;B59,TRUE),IF(Settings!$D$18&gt;=3,B59&lt;B58,TRUE),IF(Settings!$D$18&gt;=4,B58&lt;B57,TRUE))</f>
        <v>0</v>
      </c>
      <c r="D61" t="b">
        <f>AND(IF(Settings!$D$18&gt;=1,B61&gt;B60,TRUE),IF(Settings!$D$18&gt;=2,B60&gt;B59,TRUE),IF(Settings!$D$18&gt;=3,B59&gt;B58,TRUE),IF(Settings!$D$18&gt;=4,B58&gt;B57,TRUE))</f>
        <v>1</v>
      </c>
      <c r="E61" t="b">
        <f>IF(E60,NOT(AND(D61,F60+B61&gt;Settings!$D$20)),AND(C61,G60+B61&gt;Settings!$D$19))</f>
        <v>0</v>
      </c>
      <c r="F61">
        <f t="shared" si="0"/>
        <v>0</v>
      </c>
      <c r="G61">
        <f t="shared" si="1"/>
        <v>1.431647892</v>
      </c>
      <c r="H61" t="str">
        <f t="shared" si="2"/>
        <v/>
      </c>
      <c r="I61" t="str">
        <f t="shared" si="3"/>
        <v/>
      </c>
    </row>
    <row r="62" spans="1:9" x14ac:dyDescent="0.25">
      <c r="A62">
        <f>'Noise Filter'!A62</f>
        <v>60</v>
      </c>
      <c r="B62">
        <f>'Noise Filter'!F62</f>
        <v>0.33004871600000002</v>
      </c>
      <c r="C62" t="b">
        <f>AND(IF(Settings!$D$18&gt;=1,B62&lt;B61,TRUE),IF(Settings!$D$18&gt;=2,B61&lt;B60,TRUE),IF(Settings!$D$18&gt;=3,B60&lt;B59,TRUE),IF(Settings!$D$18&gt;=4,B59&lt;B58,TRUE))</f>
        <v>0</v>
      </c>
      <c r="D62" t="b">
        <f>AND(IF(Settings!$D$18&gt;=1,B62&gt;B61,TRUE),IF(Settings!$D$18&gt;=2,B61&gt;B60,TRUE),IF(Settings!$D$18&gt;=3,B60&gt;B59,TRUE),IF(Settings!$D$18&gt;=4,B59&gt;B58,TRUE))</f>
        <v>1</v>
      </c>
      <c r="E62" t="b">
        <f>IF(E61,NOT(AND(D62,F61+B62&gt;Settings!$D$20)),AND(C62,G61+B62&gt;Settings!$D$19))</f>
        <v>0</v>
      </c>
      <c r="F62">
        <f t="shared" si="0"/>
        <v>0</v>
      </c>
      <c r="G62">
        <f t="shared" si="1"/>
        <v>1.7616966080000001</v>
      </c>
      <c r="H62" t="str">
        <f t="shared" si="2"/>
        <v/>
      </c>
      <c r="I62" t="str">
        <f t="shared" si="3"/>
        <v/>
      </c>
    </row>
    <row r="63" spans="1:9" x14ac:dyDescent="0.25">
      <c r="A63">
        <f>'Noise Filter'!A63</f>
        <v>61</v>
      </c>
      <c r="B63">
        <f>'Noise Filter'!F63</f>
        <v>0.35207298599999998</v>
      </c>
      <c r="C63" t="b">
        <f>AND(IF(Settings!$D$18&gt;=1,B63&lt;B62,TRUE),IF(Settings!$D$18&gt;=2,B62&lt;B61,TRUE),IF(Settings!$D$18&gt;=3,B61&lt;B60,TRUE),IF(Settings!$D$18&gt;=4,B60&lt;B59,TRUE))</f>
        <v>0</v>
      </c>
      <c r="D63" t="b">
        <f>AND(IF(Settings!$D$18&gt;=1,B63&gt;B62,TRUE),IF(Settings!$D$18&gt;=2,B62&gt;B61,TRUE),IF(Settings!$D$18&gt;=3,B61&gt;B60,TRUE),IF(Settings!$D$18&gt;=4,B60&gt;B59,TRUE))</f>
        <v>1</v>
      </c>
      <c r="E63" t="b">
        <f>IF(E62,NOT(AND(D63,F62+B63&gt;Settings!$D$20)),AND(C63,G62+B63&gt;Settings!$D$19))</f>
        <v>0</v>
      </c>
      <c r="F63">
        <f t="shared" si="0"/>
        <v>0</v>
      </c>
      <c r="G63">
        <f t="shared" si="1"/>
        <v>2.1137695939999999</v>
      </c>
      <c r="H63" t="str">
        <f t="shared" si="2"/>
        <v/>
      </c>
      <c r="I63">
        <f t="shared" si="3"/>
        <v>2.1137695939999999</v>
      </c>
    </row>
    <row r="64" spans="1:9" x14ac:dyDescent="0.25">
      <c r="A64">
        <f>'Noise Filter'!A64</f>
        <v>62</v>
      </c>
      <c r="B64">
        <f>'Noise Filter'!F64</f>
        <v>0.17939449900000001</v>
      </c>
      <c r="C64" t="b">
        <f>AND(IF(Settings!$D$18&gt;=1,B64&lt;B63,TRUE),IF(Settings!$D$18&gt;=2,B63&lt;B62,TRUE),IF(Settings!$D$18&gt;=3,B62&lt;B61,TRUE),IF(Settings!$D$18&gt;=4,B61&lt;B60,TRUE))</f>
        <v>1</v>
      </c>
      <c r="D64" t="b">
        <f>AND(IF(Settings!$D$18&gt;=1,B64&gt;B63,TRUE),IF(Settings!$D$18&gt;=2,B63&gt;B62,TRUE),IF(Settings!$D$18&gt;=3,B62&gt;B61,TRUE),IF(Settings!$D$18&gt;=4,B61&gt;B60,TRUE))</f>
        <v>0</v>
      </c>
      <c r="E64" t="b">
        <f>IF(E63,NOT(AND(D64,F63+B64&gt;Settings!$D$20)),AND(C64,G63+B64&gt;Settings!$D$19))</f>
        <v>1</v>
      </c>
      <c r="F64">
        <f t="shared" si="0"/>
        <v>0.17939449900000001</v>
      </c>
      <c r="G64">
        <f t="shared" si="1"/>
        <v>0</v>
      </c>
      <c r="H64" t="str">
        <f t="shared" si="2"/>
        <v/>
      </c>
      <c r="I64" t="str">
        <f t="shared" si="3"/>
        <v/>
      </c>
    </row>
    <row r="65" spans="1:9" x14ac:dyDescent="0.25">
      <c r="A65">
        <f>'Noise Filter'!A65</f>
        <v>63</v>
      </c>
      <c r="B65">
        <f>'Noise Filter'!F65</f>
        <v>0.142523281</v>
      </c>
      <c r="C65" t="b">
        <f>AND(IF(Settings!$D$18&gt;=1,B65&lt;B64,TRUE),IF(Settings!$D$18&gt;=2,B64&lt;B63,TRUE),IF(Settings!$D$18&gt;=3,B63&lt;B62,TRUE),IF(Settings!$D$18&gt;=4,B62&lt;B61,TRUE))</f>
        <v>1</v>
      </c>
      <c r="D65" t="b">
        <f>AND(IF(Settings!$D$18&gt;=1,B65&gt;B64,TRUE),IF(Settings!$D$18&gt;=2,B64&gt;B63,TRUE),IF(Settings!$D$18&gt;=3,B63&gt;B62,TRUE),IF(Settings!$D$18&gt;=4,B62&gt;B61,TRUE))</f>
        <v>0</v>
      </c>
      <c r="E65" t="b">
        <f>IF(E64,NOT(AND(D65,F64+B65&gt;Settings!$D$20)),AND(C65,G64+B65&gt;Settings!$D$19))</f>
        <v>1</v>
      </c>
      <c r="F65">
        <f t="shared" si="0"/>
        <v>0.32191778000000004</v>
      </c>
      <c r="G65">
        <f t="shared" si="1"/>
        <v>0</v>
      </c>
      <c r="H65" t="str">
        <f t="shared" si="2"/>
        <v/>
      </c>
      <c r="I65" t="str">
        <f t="shared" si="3"/>
        <v/>
      </c>
    </row>
    <row r="66" spans="1:9" x14ac:dyDescent="0.25">
      <c r="A66">
        <f>'Noise Filter'!A66</f>
        <v>64</v>
      </c>
      <c r="B66">
        <f>'Noise Filter'!F66</f>
        <v>0.12222844500000001</v>
      </c>
      <c r="C66" t="b">
        <f>AND(IF(Settings!$D$18&gt;=1,B66&lt;B65,TRUE),IF(Settings!$D$18&gt;=2,B65&lt;B64,TRUE),IF(Settings!$D$18&gt;=3,B64&lt;B63,TRUE),IF(Settings!$D$18&gt;=4,B63&lt;B62,TRUE))</f>
        <v>1</v>
      </c>
      <c r="D66" t="b">
        <f>AND(IF(Settings!$D$18&gt;=1,B66&gt;B65,TRUE),IF(Settings!$D$18&gt;=2,B65&gt;B64,TRUE),IF(Settings!$D$18&gt;=3,B64&gt;B63,TRUE),IF(Settings!$D$18&gt;=4,B63&gt;B62,TRUE))</f>
        <v>0</v>
      </c>
      <c r="E66" t="b">
        <f>IF(E65,NOT(AND(D66,F65+B66&gt;Settings!$D$20)),AND(C66,G65+B66&gt;Settings!$D$19))</f>
        <v>1</v>
      </c>
      <c r="F66">
        <f t="shared" si="0"/>
        <v>0.44414622500000006</v>
      </c>
      <c r="G66">
        <f t="shared" si="1"/>
        <v>0</v>
      </c>
      <c r="H66" t="str">
        <f t="shared" si="2"/>
        <v/>
      </c>
      <c r="I66" t="str">
        <f t="shared" si="3"/>
        <v/>
      </c>
    </row>
    <row r="67" spans="1:9" x14ac:dyDescent="0.25">
      <c r="A67">
        <f>'Noise Filter'!A67</f>
        <v>65</v>
      </c>
      <c r="B67">
        <f>'Noise Filter'!F67</f>
        <v>0.11057938</v>
      </c>
      <c r="C67" t="b">
        <f>AND(IF(Settings!$D$18&gt;=1,B67&lt;B66,TRUE),IF(Settings!$D$18&gt;=2,B66&lt;B65,TRUE),IF(Settings!$D$18&gt;=3,B65&lt;B64,TRUE),IF(Settings!$D$18&gt;=4,B64&lt;B63,TRUE))</f>
        <v>1</v>
      </c>
      <c r="D67" t="b">
        <f>AND(IF(Settings!$D$18&gt;=1,B67&gt;B66,TRUE),IF(Settings!$D$18&gt;=2,B66&gt;B65,TRUE),IF(Settings!$D$18&gt;=3,B65&gt;B64,TRUE),IF(Settings!$D$18&gt;=4,B64&gt;B63,TRUE))</f>
        <v>0</v>
      </c>
      <c r="E67" t="b">
        <f>IF(E66,NOT(AND(D67,F66+B67&gt;Settings!$D$20)),AND(C67,G66+B67&gt;Settings!$D$19))</f>
        <v>1</v>
      </c>
      <c r="F67">
        <f t="shared" si="0"/>
        <v>0.55472560500000001</v>
      </c>
      <c r="G67">
        <f t="shared" si="1"/>
        <v>0</v>
      </c>
      <c r="H67" t="str">
        <f t="shared" si="2"/>
        <v/>
      </c>
      <c r="I67" t="str">
        <f t="shared" si="3"/>
        <v/>
      </c>
    </row>
    <row r="68" spans="1:9" x14ac:dyDescent="0.25">
      <c r="A68">
        <f>'Noise Filter'!A68</f>
        <v>66</v>
      </c>
      <c r="B68">
        <f>'Noise Filter'!F68</f>
        <v>0.101011209</v>
      </c>
      <c r="C68" t="b">
        <f>AND(IF(Settings!$D$18&gt;=1,B68&lt;B67,TRUE),IF(Settings!$D$18&gt;=2,B67&lt;B66,TRUE),IF(Settings!$D$18&gt;=3,B66&lt;B65,TRUE),IF(Settings!$D$18&gt;=4,B65&lt;B64,TRUE))</f>
        <v>1</v>
      </c>
      <c r="D68" t="b">
        <f>AND(IF(Settings!$D$18&gt;=1,B68&gt;B67,TRUE),IF(Settings!$D$18&gt;=2,B67&gt;B66,TRUE),IF(Settings!$D$18&gt;=3,B66&gt;B65,TRUE),IF(Settings!$D$18&gt;=4,B65&gt;B64,TRUE))</f>
        <v>0</v>
      </c>
      <c r="E68" t="b">
        <f>IF(E67,NOT(AND(D68,F67+B68&gt;Settings!$D$20)),AND(C68,G67+B68&gt;Settings!$D$19))</f>
        <v>1</v>
      </c>
      <c r="F68">
        <f t="shared" ref="F68:F131" si="4">IF(E68,IF(E67,F67+B68,B68),0)</f>
        <v>0.65573681400000006</v>
      </c>
      <c r="G68">
        <f t="shared" ref="G68:G131" si="5">IF(E68,0,IF(E67,B68,G67+B68))</f>
        <v>0</v>
      </c>
      <c r="H68">
        <f t="shared" ref="H68:H131" si="6">IF(AND(E68,E69=FALSE),F68,"")</f>
        <v>0.65573681400000006</v>
      </c>
      <c r="I68" t="str">
        <f t="shared" ref="I68:I131" si="7">IF(AND(E68=FALSE,E69),G68,"")</f>
        <v/>
      </c>
    </row>
    <row r="69" spans="1:9" x14ac:dyDescent="0.25">
      <c r="A69">
        <f>'Noise Filter'!A69</f>
        <v>67</v>
      </c>
      <c r="B69">
        <f>'Noise Filter'!F69</f>
        <v>0.103973254</v>
      </c>
      <c r="C69" t="b">
        <f>AND(IF(Settings!$D$18&gt;=1,B69&lt;B68,TRUE),IF(Settings!$D$18&gt;=2,B68&lt;B67,TRUE),IF(Settings!$D$18&gt;=3,B67&lt;B66,TRUE),IF(Settings!$D$18&gt;=4,B66&lt;B65,TRUE))</f>
        <v>0</v>
      </c>
      <c r="D69" t="b">
        <f>AND(IF(Settings!$D$18&gt;=1,B69&gt;B68,TRUE),IF(Settings!$D$18&gt;=2,B68&gt;B67,TRUE),IF(Settings!$D$18&gt;=3,B67&gt;B66,TRUE),IF(Settings!$D$18&gt;=4,B66&gt;B65,TRUE))</f>
        <v>1</v>
      </c>
      <c r="E69" t="b">
        <f>IF(E68,NOT(AND(D69,F68+B69&gt;Settings!$D$20)),AND(C69,G68+B69&gt;Settings!$D$19))</f>
        <v>0</v>
      </c>
      <c r="F69">
        <f t="shared" si="4"/>
        <v>0</v>
      </c>
      <c r="G69">
        <f t="shared" si="5"/>
        <v>0.103973254</v>
      </c>
      <c r="H69" t="str">
        <f t="shared" si="6"/>
        <v/>
      </c>
      <c r="I69" t="str">
        <f t="shared" si="7"/>
        <v/>
      </c>
    </row>
    <row r="70" spans="1:9" x14ac:dyDescent="0.25">
      <c r="A70">
        <f>'Noise Filter'!A70</f>
        <v>68</v>
      </c>
      <c r="B70">
        <f>'Noise Filter'!F70</f>
        <v>0.109900158</v>
      </c>
      <c r="C70" t="b">
        <f>AND(IF(Settings!$D$18&gt;=1,B70&lt;B69,TRUE),IF(Settings!$D$18&gt;=2,B69&lt;B68,TRUE),IF(Settings!$D$18&gt;=3,B68&lt;B67,TRUE),IF(Settings!$D$18&gt;=4,B67&lt;B66,TRUE))</f>
        <v>0</v>
      </c>
      <c r="D70" t="b">
        <f>AND(IF(Settings!$D$18&gt;=1,B70&gt;B69,TRUE),IF(Settings!$D$18&gt;=2,B69&gt;B68,TRUE),IF(Settings!$D$18&gt;=3,B68&gt;B67,TRUE),IF(Settings!$D$18&gt;=4,B67&gt;B66,TRUE))</f>
        <v>1</v>
      </c>
      <c r="E70" t="b">
        <f>IF(E69,NOT(AND(D70,F69+B70&gt;Settings!$D$20)),AND(C70,G69+B70&gt;Settings!$D$19))</f>
        <v>0</v>
      </c>
      <c r="F70">
        <f t="shared" si="4"/>
        <v>0</v>
      </c>
      <c r="G70">
        <f t="shared" si="5"/>
        <v>0.21387341199999998</v>
      </c>
      <c r="H70" t="str">
        <f t="shared" si="6"/>
        <v/>
      </c>
      <c r="I70" t="str">
        <f t="shared" si="7"/>
        <v/>
      </c>
    </row>
    <row r="71" spans="1:9" x14ac:dyDescent="0.25">
      <c r="A71">
        <f>'Noise Filter'!A71</f>
        <v>69</v>
      </c>
      <c r="B71">
        <f>'Noise Filter'!F71</f>
        <v>0.14347854299999999</v>
      </c>
      <c r="C71" t="b">
        <f>AND(IF(Settings!$D$18&gt;=1,B71&lt;B70,TRUE),IF(Settings!$D$18&gt;=2,B70&lt;B69,TRUE),IF(Settings!$D$18&gt;=3,B69&lt;B68,TRUE),IF(Settings!$D$18&gt;=4,B68&lt;B67,TRUE))</f>
        <v>0</v>
      </c>
      <c r="D71" t="b">
        <f>AND(IF(Settings!$D$18&gt;=1,B71&gt;B70,TRUE),IF(Settings!$D$18&gt;=2,B70&gt;B69,TRUE),IF(Settings!$D$18&gt;=3,B69&gt;B68,TRUE),IF(Settings!$D$18&gt;=4,B68&gt;B67,TRUE))</f>
        <v>1</v>
      </c>
      <c r="E71" t="b">
        <f>IF(E70,NOT(AND(D71,F70+B71&gt;Settings!$D$20)),AND(C71,G70+B71&gt;Settings!$D$19))</f>
        <v>0</v>
      </c>
      <c r="F71">
        <f t="shared" si="4"/>
        <v>0</v>
      </c>
      <c r="G71">
        <f t="shared" si="5"/>
        <v>0.35735195499999994</v>
      </c>
      <c r="H71" t="str">
        <f t="shared" si="6"/>
        <v/>
      </c>
      <c r="I71" t="str">
        <f t="shared" si="7"/>
        <v/>
      </c>
    </row>
    <row r="72" spans="1:9" x14ac:dyDescent="0.25">
      <c r="A72">
        <f>'Noise Filter'!A72</f>
        <v>70</v>
      </c>
      <c r="B72">
        <f>'Noise Filter'!F72</f>
        <v>0.165265675</v>
      </c>
      <c r="C72" t="b">
        <f>AND(IF(Settings!$D$18&gt;=1,B72&lt;B71,TRUE),IF(Settings!$D$18&gt;=2,B71&lt;B70,TRUE),IF(Settings!$D$18&gt;=3,B70&lt;B69,TRUE),IF(Settings!$D$18&gt;=4,B69&lt;B68,TRUE))</f>
        <v>0</v>
      </c>
      <c r="D72" t="b">
        <f>AND(IF(Settings!$D$18&gt;=1,B72&gt;B71,TRUE),IF(Settings!$D$18&gt;=2,B71&gt;B70,TRUE),IF(Settings!$D$18&gt;=3,B70&gt;B69,TRUE),IF(Settings!$D$18&gt;=4,B69&gt;B68,TRUE))</f>
        <v>1</v>
      </c>
      <c r="E72" t="b">
        <f>IF(E71,NOT(AND(D72,F71+B72&gt;Settings!$D$20)),AND(C72,G71+B72&gt;Settings!$D$19))</f>
        <v>0</v>
      </c>
      <c r="F72">
        <f t="shared" si="4"/>
        <v>0</v>
      </c>
      <c r="G72">
        <f t="shared" si="5"/>
        <v>0.52261762999999994</v>
      </c>
      <c r="H72" t="str">
        <f t="shared" si="6"/>
        <v/>
      </c>
      <c r="I72" t="str">
        <f t="shared" si="7"/>
        <v/>
      </c>
    </row>
    <row r="73" spans="1:9" x14ac:dyDescent="0.25">
      <c r="A73">
        <f>'Noise Filter'!A73</f>
        <v>71</v>
      </c>
      <c r="B73">
        <f>'Noise Filter'!F73</f>
        <v>0.186986298</v>
      </c>
      <c r="C73" t="b">
        <f>AND(IF(Settings!$D$18&gt;=1,B73&lt;B72,TRUE),IF(Settings!$D$18&gt;=2,B72&lt;B71,TRUE),IF(Settings!$D$18&gt;=3,B71&lt;B70,TRUE),IF(Settings!$D$18&gt;=4,B70&lt;B69,TRUE))</f>
        <v>0</v>
      </c>
      <c r="D73" t="b">
        <f>AND(IF(Settings!$D$18&gt;=1,B73&gt;B72,TRUE),IF(Settings!$D$18&gt;=2,B72&gt;B71,TRUE),IF(Settings!$D$18&gt;=3,B71&gt;B70,TRUE),IF(Settings!$D$18&gt;=4,B70&gt;B69,TRUE))</f>
        <v>1</v>
      </c>
      <c r="E73" t="b">
        <f>IF(E72,NOT(AND(D73,F72+B73&gt;Settings!$D$20)),AND(C73,G72+B73&gt;Settings!$D$19))</f>
        <v>0</v>
      </c>
      <c r="F73">
        <f t="shared" si="4"/>
        <v>0</v>
      </c>
      <c r="G73">
        <f t="shared" si="5"/>
        <v>0.70960392799999994</v>
      </c>
      <c r="H73" t="str">
        <f t="shared" si="6"/>
        <v/>
      </c>
      <c r="I73" t="str">
        <f t="shared" si="7"/>
        <v/>
      </c>
    </row>
    <row r="74" spans="1:9" x14ac:dyDescent="0.25">
      <c r="A74">
        <f>'Noise Filter'!A74</f>
        <v>72</v>
      </c>
      <c r="B74">
        <f>'Noise Filter'!F74</f>
        <v>0.210726254</v>
      </c>
      <c r="C74" t="b">
        <f>AND(IF(Settings!$D$18&gt;=1,B74&lt;B73,TRUE),IF(Settings!$D$18&gt;=2,B73&lt;B72,TRUE),IF(Settings!$D$18&gt;=3,B72&lt;B71,TRUE),IF(Settings!$D$18&gt;=4,B71&lt;B70,TRUE))</f>
        <v>0</v>
      </c>
      <c r="D74" t="b">
        <f>AND(IF(Settings!$D$18&gt;=1,B74&gt;B73,TRUE),IF(Settings!$D$18&gt;=2,B73&gt;B72,TRUE),IF(Settings!$D$18&gt;=3,B72&gt;B71,TRUE),IF(Settings!$D$18&gt;=4,B71&gt;B70,TRUE))</f>
        <v>1</v>
      </c>
      <c r="E74" t="b">
        <f>IF(E73,NOT(AND(D74,F73+B74&gt;Settings!$D$20)),AND(C74,G73+B74&gt;Settings!$D$19))</f>
        <v>0</v>
      </c>
      <c r="F74">
        <f t="shared" si="4"/>
        <v>0</v>
      </c>
      <c r="G74">
        <f t="shared" si="5"/>
        <v>0.92033018199999994</v>
      </c>
      <c r="H74" t="str">
        <f t="shared" si="6"/>
        <v/>
      </c>
      <c r="I74" t="str">
        <f t="shared" si="7"/>
        <v/>
      </c>
    </row>
    <row r="75" spans="1:9" x14ac:dyDescent="0.25">
      <c r="A75">
        <f>'Noise Filter'!A75</f>
        <v>73</v>
      </c>
      <c r="B75">
        <f>'Noise Filter'!F75</f>
        <v>0.24445235000000001</v>
      </c>
      <c r="C75" t="b">
        <f>AND(IF(Settings!$D$18&gt;=1,B75&lt;B74,TRUE),IF(Settings!$D$18&gt;=2,B74&lt;B73,TRUE),IF(Settings!$D$18&gt;=3,B73&lt;B72,TRUE),IF(Settings!$D$18&gt;=4,B72&lt;B71,TRUE))</f>
        <v>0</v>
      </c>
      <c r="D75" t="b">
        <f>AND(IF(Settings!$D$18&gt;=1,B75&gt;B74,TRUE),IF(Settings!$D$18&gt;=2,B74&gt;B73,TRUE),IF(Settings!$D$18&gt;=3,B73&gt;B72,TRUE),IF(Settings!$D$18&gt;=4,B72&gt;B71,TRUE))</f>
        <v>1</v>
      </c>
      <c r="E75" t="b">
        <f>IF(E74,NOT(AND(D75,F74+B75&gt;Settings!$D$20)),AND(C75,G74+B75&gt;Settings!$D$19))</f>
        <v>0</v>
      </c>
      <c r="F75">
        <f t="shared" si="4"/>
        <v>0</v>
      </c>
      <c r="G75">
        <f t="shared" si="5"/>
        <v>1.164782532</v>
      </c>
      <c r="H75" t="str">
        <f t="shared" si="6"/>
        <v/>
      </c>
      <c r="I75" t="str">
        <f t="shared" si="7"/>
        <v/>
      </c>
    </row>
    <row r="76" spans="1:9" x14ac:dyDescent="0.25">
      <c r="A76">
        <f>'Noise Filter'!A76</f>
        <v>74</v>
      </c>
      <c r="B76">
        <f>'Noise Filter'!F76</f>
        <v>0.27526275</v>
      </c>
      <c r="C76" t="b">
        <f>AND(IF(Settings!$D$18&gt;=1,B76&lt;B75,TRUE),IF(Settings!$D$18&gt;=2,B75&lt;B74,TRUE),IF(Settings!$D$18&gt;=3,B74&lt;B73,TRUE),IF(Settings!$D$18&gt;=4,B73&lt;B72,TRUE))</f>
        <v>0</v>
      </c>
      <c r="D76" t="b">
        <f>AND(IF(Settings!$D$18&gt;=1,B76&gt;B75,TRUE),IF(Settings!$D$18&gt;=2,B75&gt;B74,TRUE),IF(Settings!$D$18&gt;=3,B74&gt;B73,TRUE),IF(Settings!$D$18&gt;=4,B73&gt;B72,TRUE))</f>
        <v>1</v>
      </c>
      <c r="E76" t="b">
        <f>IF(E75,NOT(AND(D76,F75+B76&gt;Settings!$D$20)),AND(C76,G75+B76&gt;Settings!$D$19))</f>
        <v>0</v>
      </c>
      <c r="F76">
        <f t="shared" si="4"/>
        <v>0</v>
      </c>
      <c r="G76">
        <f t="shared" si="5"/>
        <v>1.440045282</v>
      </c>
      <c r="H76" t="str">
        <f t="shared" si="6"/>
        <v/>
      </c>
      <c r="I76" t="str">
        <f t="shared" si="7"/>
        <v/>
      </c>
    </row>
    <row r="77" spans="1:9" x14ac:dyDescent="0.25">
      <c r="A77">
        <f>'Noise Filter'!A77</f>
        <v>75</v>
      </c>
      <c r="B77">
        <f>'Noise Filter'!F77</f>
        <v>0.31807409199999997</v>
      </c>
      <c r="C77" t="b">
        <f>AND(IF(Settings!$D$18&gt;=1,B77&lt;B76,TRUE),IF(Settings!$D$18&gt;=2,B76&lt;B75,TRUE),IF(Settings!$D$18&gt;=3,B75&lt;B74,TRUE),IF(Settings!$D$18&gt;=4,B74&lt;B73,TRUE))</f>
        <v>0</v>
      </c>
      <c r="D77" t="b">
        <f>AND(IF(Settings!$D$18&gt;=1,B77&gt;B76,TRUE),IF(Settings!$D$18&gt;=2,B76&gt;B75,TRUE),IF(Settings!$D$18&gt;=3,B75&gt;B74,TRUE),IF(Settings!$D$18&gt;=4,B74&gt;B73,TRUE))</f>
        <v>1</v>
      </c>
      <c r="E77" t="b">
        <f>IF(E76,NOT(AND(D77,F76+B77&gt;Settings!$D$20)),AND(C77,G76+B77&gt;Settings!$D$19))</f>
        <v>0</v>
      </c>
      <c r="F77">
        <f t="shared" si="4"/>
        <v>0</v>
      </c>
      <c r="G77">
        <f t="shared" si="5"/>
        <v>1.7581193740000001</v>
      </c>
      <c r="H77" t="str">
        <f t="shared" si="6"/>
        <v/>
      </c>
      <c r="I77" t="str">
        <f t="shared" si="7"/>
        <v/>
      </c>
    </row>
    <row r="78" spans="1:9" x14ac:dyDescent="0.25">
      <c r="A78">
        <f>'Noise Filter'!A78</f>
        <v>76</v>
      </c>
      <c r="B78">
        <f>'Noise Filter'!F78</f>
        <v>0.356828231</v>
      </c>
      <c r="C78" t="b">
        <f>AND(IF(Settings!$D$18&gt;=1,B78&lt;B77,TRUE),IF(Settings!$D$18&gt;=2,B77&lt;B76,TRUE),IF(Settings!$D$18&gt;=3,B76&lt;B75,TRUE),IF(Settings!$D$18&gt;=4,B75&lt;B74,TRUE))</f>
        <v>0</v>
      </c>
      <c r="D78" t="b">
        <f>AND(IF(Settings!$D$18&gt;=1,B78&gt;B77,TRUE),IF(Settings!$D$18&gt;=2,B77&gt;B76,TRUE),IF(Settings!$D$18&gt;=3,B76&gt;B75,TRUE),IF(Settings!$D$18&gt;=4,B75&gt;B74,TRUE))</f>
        <v>1</v>
      </c>
      <c r="E78" t="b">
        <f>IF(E77,NOT(AND(D78,F77+B78&gt;Settings!$D$20)),AND(C78,G77+B78&gt;Settings!$D$19))</f>
        <v>0</v>
      </c>
      <c r="F78">
        <f t="shared" si="4"/>
        <v>0</v>
      </c>
      <c r="G78">
        <f t="shared" si="5"/>
        <v>2.1149476050000002</v>
      </c>
      <c r="H78" t="str">
        <f t="shared" si="6"/>
        <v/>
      </c>
      <c r="I78">
        <f t="shared" si="7"/>
        <v>2.1149476050000002</v>
      </c>
    </row>
    <row r="79" spans="1:9" x14ac:dyDescent="0.25">
      <c r="A79">
        <f>'Noise Filter'!A79</f>
        <v>77</v>
      </c>
      <c r="B79">
        <f>'Noise Filter'!F79</f>
        <v>0.32626610299999997</v>
      </c>
      <c r="C79" t="b">
        <f>AND(IF(Settings!$D$18&gt;=1,B79&lt;B78,TRUE),IF(Settings!$D$18&gt;=2,B78&lt;B77,TRUE),IF(Settings!$D$18&gt;=3,B77&lt;B76,TRUE),IF(Settings!$D$18&gt;=4,B76&lt;B75,TRUE))</f>
        <v>1</v>
      </c>
      <c r="D79" t="b">
        <f>AND(IF(Settings!$D$18&gt;=1,B79&gt;B78,TRUE),IF(Settings!$D$18&gt;=2,B78&gt;B77,TRUE),IF(Settings!$D$18&gt;=3,B77&gt;B76,TRUE),IF(Settings!$D$18&gt;=4,B76&gt;B75,TRUE))</f>
        <v>0</v>
      </c>
      <c r="E79" t="b">
        <f>IF(E78,NOT(AND(D79,F78+B79&gt;Settings!$D$20)),AND(C79,G78+B79&gt;Settings!$D$19))</f>
        <v>1</v>
      </c>
      <c r="F79">
        <f t="shared" si="4"/>
        <v>0.32626610299999997</v>
      </c>
      <c r="G79">
        <f t="shared" si="5"/>
        <v>0</v>
      </c>
      <c r="H79" t="str">
        <f t="shared" si="6"/>
        <v/>
      </c>
      <c r="I79" t="str">
        <f t="shared" si="7"/>
        <v/>
      </c>
    </row>
    <row r="80" spans="1:9" x14ac:dyDescent="0.25">
      <c r="A80">
        <f>'Noise Filter'!A80</f>
        <v>78</v>
      </c>
      <c r="B80">
        <f>'Noise Filter'!F80</f>
        <v>0.19693950800000001</v>
      </c>
      <c r="C80" t="b">
        <f>AND(IF(Settings!$D$18&gt;=1,B80&lt;B79,TRUE),IF(Settings!$D$18&gt;=2,B79&lt;B78,TRUE),IF(Settings!$D$18&gt;=3,B78&lt;B77,TRUE),IF(Settings!$D$18&gt;=4,B77&lt;B76,TRUE))</f>
        <v>1</v>
      </c>
      <c r="D80" t="b">
        <f>AND(IF(Settings!$D$18&gt;=1,B80&gt;B79,TRUE),IF(Settings!$D$18&gt;=2,B79&gt;B78,TRUE),IF(Settings!$D$18&gt;=3,B78&gt;B77,TRUE),IF(Settings!$D$18&gt;=4,B77&gt;B76,TRUE))</f>
        <v>0</v>
      </c>
      <c r="E80" t="b">
        <f>IF(E79,NOT(AND(D80,F79+B80&gt;Settings!$D$20)),AND(C80,G79+B80&gt;Settings!$D$19))</f>
        <v>1</v>
      </c>
      <c r="F80">
        <f t="shared" si="4"/>
        <v>0.52320561099999996</v>
      </c>
      <c r="G80">
        <f t="shared" si="5"/>
        <v>0</v>
      </c>
      <c r="H80" t="str">
        <f t="shared" si="6"/>
        <v/>
      </c>
      <c r="I80" t="str">
        <f t="shared" si="7"/>
        <v/>
      </c>
    </row>
    <row r="81" spans="1:9" x14ac:dyDescent="0.25">
      <c r="A81">
        <f>'Noise Filter'!A81</f>
        <v>79</v>
      </c>
      <c r="B81">
        <f>'Noise Filter'!F81</f>
        <v>0.182751056</v>
      </c>
      <c r="C81" t="b">
        <f>AND(IF(Settings!$D$18&gt;=1,B81&lt;B80,TRUE),IF(Settings!$D$18&gt;=2,B80&lt;B79,TRUE),IF(Settings!$D$18&gt;=3,B79&lt;B78,TRUE),IF(Settings!$D$18&gt;=4,B78&lt;B77,TRUE))</f>
        <v>1</v>
      </c>
      <c r="D81" t="b">
        <f>AND(IF(Settings!$D$18&gt;=1,B81&gt;B80,TRUE),IF(Settings!$D$18&gt;=2,B80&gt;B79,TRUE),IF(Settings!$D$18&gt;=3,B79&gt;B78,TRUE),IF(Settings!$D$18&gt;=4,B78&gt;B77,TRUE))</f>
        <v>0</v>
      </c>
      <c r="E81" t="b">
        <f>IF(E80,NOT(AND(D81,F80+B81&gt;Settings!$D$20)),AND(C81,G80+B81&gt;Settings!$D$19))</f>
        <v>1</v>
      </c>
      <c r="F81">
        <f t="shared" si="4"/>
        <v>0.70595666699999993</v>
      </c>
      <c r="G81">
        <f t="shared" si="5"/>
        <v>0</v>
      </c>
      <c r="H81" t="str">
        <f t="shared" si="6"/>
        <v/>
      </c>
      <c r="I81" t="str">
        <f t="shared" si="7"/>
        <v/>
      </c>
    </row>
    <row r="82" spans="1:9" x14ac:dyDescent="0.25">
      <c r="A82">
        <f>'Noise Filter'!A82</f>
        <v>80</v>
      </c>
      <c r="B82">
        <f>'Noise Filter'!F82</f>
        <v>0.17378585899999999</v>
      </c>
      <c r="C82" t="b">
        <f>AND(IF(Settings!$D$18&gt;=1,B82&lt;B81,TRUE),IF(Settings!$D$18&gt;=2,B81&lt;B80,TRUE),IF(Settings!$D$18&gt;=3,B80&lt;B79,TRUE),IF(Settings!$D$18&gt;=4,B79&lt;B78,TRUE))</f>
        <v>1</v>
      </c>
      <c r="D82" t="b">
        <f>AND(IF(Settings!$D$18&gt;=1,B82&gt;B81,TRUE),IF(Settings!$D$18&gt;=2,B81&gt;B80,TRUE),IF(Settings!$D$18&gt;=3,B80&gt;B79,TRUE),IF(Settings!$D$18&gt;=4,B79&gt;B78,TRUE))</f>
        <v>0</v>
      </c>
      <c r="E82" t="b">
        <f>IF(E81,NOT(AND(D82,F81+B82&gt;Settings!$D$20)),AND(C82,G81+B82&gt;Settings!$D$19))</f>
        <v>1</v>
      </c>
      <c r="F82">
        <f t="shared" si="4"/>
        <v>0.87974252599999991</v>
      </c>
      <c r="G82">
        <f t="shared" si="5"/>
        <v>0</v>
      </c>
      <c r="H82" t="str">
        <f t="shared" si="6"/>
        <v/>
      </c>
      <c r="I82" t="str">
        <f t="shared" si="7"/>
        <v/>
      </c>
    </row>
    <row r="83" spans="1:9" x14ac:dyDescent="0.25">
      <c r="A83">
        <f>'Noise Filter'!A83</f>
        <v>81</v>
      </c>
      <c r="B83">
        <f>'Noise Filter'!F83</f>
        <v>0.16169923999999999</v>
      </c>
      <c r="C83" t="b">
        <f>AND(IF(Settings!$D$18&gt;=1,B83&lt;B82,TRUE),IF(Settings!$D$18&gt;=2,B82&lt;B81,TRUE),IF(Settings!$D$18&gt;=3,B81&lt;B80,TRUE),IF(Settings!$D$18&gt;=4,B80&lt;B79,TRUE))</f>
        <v>1</v>
      </c>
      <c r="D83" t="b">
        <f>AND(IF(Settings!$D$18&gt;=1,B83&gt;B82,TRUE),IF(Settings!$D$18&gt;=2,B82&gt;B81,TRUE),IF(Settings!$D$18&gt;=3,B81&gt;B80,TRUE),IF(Settings!$D$18&gt;=4,B80&gt;B79,TRUE))</f>
        <v>0</v>
      </c>
      <c r="E83" t="b">
        <f>IF(E82,NOT(AND(D83,F82+B83&gt;Settings!$D$20)),AND(C83,G82+B83&gt;Settings!$D$19))</f>
        <v>1</v>
      </c>
      <c r="F83">
        <f t="shared" si="4"/>
        <v>1.0414417659999999</v>
      </c>
      <c r="G83">
        <f t="shared" si="5"/>
        <v>0</v>
      </c>
      <c r="H83" t="str">
        <f t="shared" si="6"/>
        <v/>
      </c>
      <c r="I83" t="str">
        <f t="shared" si="7"/>
        <v/>
      </c>
    </row>
    <row r="84" spans="1:9" x14ac:dyDescent="0.25">
      <c r="A84">
        <f>'Noise Filter'!A84</f>
        <v>82</v>
      </c>
      <c r="B84">
        <f>'Noise Filter'!F84</f>
        <v>0.15994334499999999</v>
      </c>
      <c r="C84" t="b">
        <f>AND(IF(Settings!$D$18&gt;=1,B84&lt;B83,TRUE),IF(Settings!$D$18&gt;=2,B83&lt;B82,TRUE),IF(Settings!$D$18&gt;=3,B82&lt;B81,TRUE),IF(Settings!$D$18&gt;=4,B81&lt;B80,TRUE))</f>
        <v>1</v>
      </c>
      <c r="D84" t="b">
        <f>AND(IF(Settings!$D$18&gt;=1,B84&gt;B83,TRUE),IF(Settings!$D$18&gt;=2,B83&gt;B82,TRUE),IF(Settings!$D$18&gt;=3,B82&gt;B81,TRUE),IF(Settings!$D$18&gt;=4,B81&gt;B80,TRUE))</f>
        <v>0</v>
      </c>
      <c r="E84" t="b">
        <f>IF(E83,NOT(AND(D84,F83+B84&gt;Settings!$D$20)),AND(C84,G83+B84&gt;Settings!$D$19))</f>
        <v>1</v>
      </c>
      <c r="F84">
        <f t="shared" si="4"/>
        <v>1.201385111</v>
      </c>
      <c r="G84">
        <f t="shared" si="5"/>
        <v>0</v>
      </c>
      <c r="H84">
        <f t="shared" si="6"/>
        <v>1.201385111</v>
      </c>
      <c r="I84" t="str">
        <f t="shared" si="7"/>
        <v/>
      </c>
    </row>
    <row r="85" spans="1:9" x14ac:dyDescent="0.25">
      <c r="A85">
        <f>'Noise Filter'!A85</f>
        <v>83</v>
      </c>
      <c r="B85">
        <f>'Noise Filter'!F85</f>
        <v>0.16595248300000001</v>
      </c>
      <c r="C85" t="b">
        <f>AND(IF(Settings!$D$18&gt;=1,B85&lt;B84,TRUE),IF(Settings!$D$18&gt;=2,B84&lt;B83,TRUE),IF(Settings!$D$18&gt;=3,B83&lt;B82,TRUE),IF(Settings!$D$18&gt;=4,B82&lt;B81,TRUE))</f>
        <v>0</v>
      </c>
      <c r="D85" t="b">
        <f>AND(IF(Settings!$D$18&gt;=1,B85&gt;B84,TRUE),IF(Settings!$D$18&gt;=2,B84&gt;B83,TRUE),IF(Settings!$D$18&gt;=3,B83&gt;B82,TRUE),IF(Settings!$D$18&gt;=4,B82&gt;B81,TRUE))</f>
        <v>1</v>
      </c>
      <c r="E85" t="b">
        <f>IF(E84,NOT(AND(D85,F84+B85&gt;Settings!$D$20)),AND(C85,G84+B85&gt;Settings!$D$19))</f>
        <v>0</v>
      </c>
      <c r="F85">
        <f t="shared" si="4"/>
        <v>0</v>
      </c>
      <c r="G85">
        <f t="shared" si="5"/>
        <v>0.16595248300000001</v>
      </c>
      <c r="H85" t="str">
        <f t="shared" si="6"/>
        <v/>
      </c>
      <c r="I85" t="str">
        <f t="shared" si="7"/>
        <v/>
      </c>
    </row>
    <row r="86" spans="1:9" x14ac:dyDescent="0.25">
      <c r="A86">
        <f>'Noise Filter'!A86</f>
        <v>84</v>
      </c>
      <c r="B86">
        <f>'Noise Filter'!F86</f>
        <v>0.19066113900000001</v>
      </c>
      <c r="C86" t="b">
        <f>AND(IF(Settings!$D$18&gt;=1,B86&lt;B85,TRUE),IF(Settings!$D$18&gt;=2,B85&lt;B84,TRUE),IF(Settings!$D$18&gt;=3,B84&lt;B83,TRUE),IF(Settings!$D$18&gt;=4,B83&lt;B82,TRUE))</f>
        <v>0</v>
      </c>
      <c r="D86" t="b">
        <f>AND(IF(Settings!$D$18&gt;=1,B86&gt;B85,TRUE),IF(Settings!$D$18&gt;=2,B85&gt;B84,TRUE),IF(Settings!$D$18&gt;=3,B84&gt;B83,TRUE),IF(Settings!$D$18&gt;=4,B83&gt;B82,TRUE))</f>
        <v>1</v>
      </c>
      <c r="E86" t="b">
        <f>IF(E85,NOT(AND(D86,F85+B86&gt;Settings!$D$20)),AND(C86,G85+B86&gt;Settings!$D$19))</f>
        <v>0</v>
      </c>
      <c r="F86">
        <f t="shared" si="4"/>
        <v>0</v>
      </c>
      <c r="G86">
        <f t="shared" si="5"/>
        <v>0.35661362200000002</v>
      </c>
      <c r="H86" t="str">
        <f t="shared" si="6"/>
        <v/>
      </c>
      <c r="I86" t="str">
        <f t="shared" si="7"/>
        <v/>
      </c>
    </row>
    <row r="87" spans="1:9" x14ac:dyDescent="0.25">
      <c r="A87">
        <f>'Noise Filter'!A87</f>
        <v>85</v>
      </c>
      <c r="B87">
        <f>'Noise Filter'!F87</f>
        <v>0.246381083</v>
      </c>
      <c r="C87" t="b">
        <f>AND(IF(Settings!$D$18&gt;=1,B87&lt;B86,TRUE),IF(Settings!$D$18&gt;=2,B86&lt;B85,TRUE),IF(Settings!$D$18&gt;=3,B85&lt;B84,TRUE),IF(Settings!$D$18&gt;=4,B84&lt;B83,TRUE))</f>
        <v>0</v>
      </c>
      <c r="D87" t="b">
        <f>AND(IF(Settings!$D$18&gt;=1,B87&gt;B86,TRUE),IF(Settings!$D$18&gt;=2,B86&gt;B85,TRUE),IF(Settings!$D$18&gt;=3,B85&gt;B84,TRUE),IF(Settings!$D$18&gt;=4,B84&gt;B83,TRUE))</f>
        <v>1</v>
      </c>
      <c r="E87" t="b">
        <f>IF(E86,NOT(AND(D87,F86+B87&gt;Settings!$D$20)),AND(C87,G86+B87&gt;Settings!$D$19))</f>
        <v>0</v>
      </c>
      <c r="F87">
        <f t="shared" si="4"/>
        <v>0</v>
      </c>
      <c r="G87">
        <f t="shared" si="5"/>
        <v>0.60299470499999996</v>
      </c>
      <c r="H87" t="str">
        <f t="shared" si="6"/>
        <v/>
      </c>
      <c r="I87" t="str">
        <f t="shared" si="7"/>
        <v/>
      </c>
    </row>
    <row r="88" spans="1:9" x14ac:dyDescent="0.25">
      <c r="A88">
        <f>'Noise Filter'!A88</f>
        <v>86</v>
      </c>
      <c r="B88">
        <f>'Noise Filter'!F88</f>
        <v>0.27937435999999999</v>
      </c>
      <c r="C88" t="b">
        <f>AND(IF(Settings!$D$18&gt;=1,B88&lt;B87,TRUE),IF(Settings!$D$18&gt;=2,B87&lt;B86,TRUE),IF(Settings!$D$18&gt;=3,B86&lt;B85,TRUE),IF(Settings!$D$18&gt;=4,B85&lt;B84,TRUE))</f>
        <v>0</v>
      </c>
      <c r="D88" t="b">
        <f>AND(IF(Settings!$D$18&gt;=1,B88&gt;B87,TRUE),IF(Settings!$D$18&gt;=2,B87&gt;B86,TRUE),IF(Settings!$D$18&gt;=3,B86&gt;B85,TRUE),IF(Settings!$D$18&gt;=4,B85&gt;B84,TRUE))</f>
        <v>1</v>
      </c>
      <c r="E88" t="b">
        <f>IF(E87,NOT(AND(D88,F87+B88&gt;Settings!$D$20)),AND(C88,G87+B88&gt;Settings!$D$19))</f>
        <v>0</v>
      </c>
      <c r="F88">
        <f t="shared" si="4"/>
        <v>0</v>
      </c>
      <c r="G88">
        <f t="shared" si="5"/>
        <v>0.88236906500000001</v>
      </c>
      <c r="H88" t="str">
        <f t="shared" si="6"/>
        <v/>
      </c>
      <c r="I88" t="str">
        <f t="shared" si="7"/>
        <v/>
      </c>
    </row>
    <row r="89" spans="1:9" x14ac:dyDescent="0.25">
      <c r="A89">
        <f>'Noise Filter'!A89</f>
        <v>87</v>
      </c>
      <c r="B89">
        <f>'Noise Filter'!F89</f>
        <v>0.32273309300000003</v>
      </c>
      <c r="C89" t="b">
        <f>AND(IF(Settings!$D$18&gt;=1,B89&lt;B88,TRUE),IF(Settings!$D$18&gt;=2,B88&lt;B87,TRUE),IF(Settings!$D$18&gt;=3,B87&lt;B86,TRUE),IF(Settings!$D$18&gt;=4,B86&lt;B85,TRUE))</f>
        <v>0</v>
      </c>
      <c r="D89" t="b">
        <f>AND(IF(Settings!$D$18&gt;=1,B89&gt;B88,TRUE),IF(Settings!$D$18&gt;=2,B88&gt;B87,TRUE),IF(Settings!$D$18&gt;=3,B87&gt;B86,TRUE),IF(Settings!$D$18&gt;=4,B86&gt;B85,TRUE))</f>
        <v>1</v>
      </c>
      <c r="E89" t="b">
        <f>IF(E88,NOT(AND(D89,F88+B89&gt;Settings!$D$20)),AND(C89,G88+B89&gt;Settings!$D$19))</f>
        <v>0</v>
      </c>
      <c r="F89">
        <f t="shared" si="4"/>
        <v>0</v>
      </c>
      <c r="G89">
        <f t="shared" si="5"/>
        <v>1.2051021580000001</v>
      </c>
      <c r="H89" t="str">
        <f t="shared" si="6"/>
        <v/>
      </c>
      <c r="I89" t="str">
        <f t="shared" si="7"/>
        <v/>
      </c>
    </row>
    <row r="90" spans="1:9" x14ac:dyDescent="0.25">
      <c r="A90">
        <f>'Noise Filter'!A90</f>
        <v>88</v>
      </c>
      <c r="B90">
        <f>'Noise Filter'!F90</f>
        <v>0.370087057</v>
      </c>
      <c r="C90" t="b">
        <f>AND(IF(Settings!$D$18&gt;=1,B90&lt;B89,TRUE),IF(Settings!$D$18&gt;=2,B89&lt;B88,TRUE),IF(Settings!$D$18&gt;=3,B88&lt;B87,TRUE),IF(Settings!$D$18&gt;=4,B87&lt;B86,TRUE))</f>
        <v>0</v>
      </c>
      <c r="D90" t="b">
        <f>AND(IF(Settings!$D$18&gt;=1,B90&gt;B89,TRUE),IF(Settings!$D$18&gt;=2,B89&gt;B88,TRUE),IF(Settings!$D$18&gt;=3,B88&gt;B87,TRUE),IF(Settings!$D$18&gt;=4,B87&gt;B86,TRUE))</f>
        <v>1</v>
      </c>
      <c r="E90" t="b">
        <f>IF(E89,NOT(AND(D90,F89+B90&gt;Settings!$D$20)),AND(C90,G89+B90&gt;Settings!$D$19))</f>
        <v>0</v>
      </c>
      <c r="F90">
        <f t="shared" si="4"/>
        <v>0</v>
      </c>
      <c r="G90">
        <f t="shared" si="5"/>
        <v>1.575189215</v>
      </c>
      <c r="H90" t="str">
        <f t="shared" si="6"/>
        <v/>
      </c>
      <c r="I90" t="str">
        <f t="shared" si="7"/>
        <v/>
      </c>
    </row>
    <row r="91" spans="1:9" x14ac:dyDescent="0.25">
      <c r="A91">
        <f>'Noise Filter'!A91</f>
        <v>89</v>
      </c>
      <c r="B91">
        <f>'Noise Filter'!F91</f>
        <v>0.43889200499999997</v>
      </c>
      <c r="C91" t="b">
        <f>AND(IF(Settings!$D$18&gt;=1,B91&lt;B90,TRUE),IF(Settings!$D$18&gt;=2,B90&lt;B89,TRUE),IF(Settings!$D$18&gt;=3,B89&lt;B88,TRUE),IF(Settings!$D$18&gt;=4,B88&lt;B87,TRUE))</f>
        <v>0</v>
      </c>
      <c r="D91" t="b">
        <f>AND(IF(Settings!$D$18&gt;=1,B91&gt;B90,TRUE),IF(Settings!$D$18&gt;=2,B90&gt;B89,TRUE),IF(Settings!$D$18&gt;=3,B89&gt;B88,TRUE),IF(Settings!$D$18&gt;=4,B88&gt;B87,TRUE))</f>
        <v>1</v>
      </c>
      <c r="E91" t="b">
        <f>IF(E90,NOT(AND(D91,F90+B91&gt;Settings!$D$20)),AND(C91,G90+B91&gt;Settings!$D$19))</f>
        <v>0</v>
      </c>
      <c r="F91">
        <f t="shared" si="4"/>
        <v>0</v>
      </c>
      <c r="G91">
        <f t="shared" si="5"/>
        <v>2.01408122</v>
      </c>
      <c r="H91" t="str">
        <f t="shared" si="6"/>
        <v/>
      </c>
      <c r="I91">
        <f t="shared" si="7"/>
        <v>2.01408122</v>
      </c>
    </row>
    <row r="92" spans="1:9" x14ac:dyDescent="0.25">
      <c r="A92">
        <f>'Noise Filter'!A92</f>
        <v>90</v>
      </c>
      <c r="B92">
        <f>'Noise Filter'!F92</f>
        <v>0.43294186099999998</v>
      </c>
      <c r="C92" t="b">
        <f>AND(IF(Settings!$D$18&gt;=1,B92&lt;B91,TRUE),IF(Settings!$D$18&gt;=2,B91&lt;B90,TRUE),IF(Settings!$D$18&gt;=3,B90&lt;B89,TRUE),IF(Settings!$D$18&gt;=4,B89&lt;B88,TRUE))</f>
        <v>1</v>
      </c>
      <c r="D92" t="b">
        <f>AND(IF(Settings!$D$18&gt;=1,B92&gt;B91,TRUE),IF(Settings!$D$18&gt;=2,B91&gt;B90,TRUE),IF(Settings!$D$18&gt;=3,B90&gt;B89,TRUE),IF(Settings!$D$18&gt;=4,B89&gt;B88,TRUE))</f>
        <v>0</v>
      </c>
      <c r="E92" t="b">
        <f>IF(E91,NOT(AND(D92,F91+B92&gt;Settings!$D$20)),AND(C92,G91+B92&gt;Settings!$D$19))</f>
        <v>1</v>
      </c>
      <c r="F92">
        <f t="shared" si="4"/>
        <v>0.43294186099999998</v>
      </c>
      <c r="G92">
        <f t="shared" si="5"/>
        <v>0</v>
      </c>
      <c r="H92" t="str">
        <f t="shared" si="6"/>
        <v/>
      </c>
      <c r="I92" t="str">
        <f t="shared" si="7"/>
        <v/>
      </c>
    </row>
    <row r="93" spans="1:9" x14ac:dyDescent="0.25">
      <c r="A93">
        <f>'Noise Filter'!A93</f>
        <v>91</v>
      </c>
      <c r="B93">
        <f>'Noise Filter'!F93</f>
        <v>0.228312443</v>
      </c>
      <c r="C93" t="b">
        <f>AND(IF(Settings!$D$18&gt;=1,B93&lt;B92,TRUE),IF(Settings!$D$18&gt;=2,B92&lt;B91,TRUE),IF(Settings!$D$18&gt;=3,B91&lt;B90,TRUE),IF(Settings!$D$18&gt;=4,B90&lt;B89,TRUE))</f>
        <v>1</v>
      </c>
      <c r="D93" t="b">
        <f>AND(IF(Settings!$D$18&gt;=1,B93&gt;B92,TRUE),IF(Settings!$D$18&gt;=2,B92&gt;B91,TRUE),IF(Settings!$D$18&gt;=3,B91&gt;B90,TRUE),IF(Settings!$D$18&gt;=4,B90&gt;B89,TRUE))</f>
        <v>0</v>
      </c>
      <c r="E93" t="b">
        <f>IF(E92,NOT(AND(D93,F92+B93&gt;Settings!$D$20)),AND(C93,G92+B93&gt;Settings!$D$19))</f>
        <v>1</v>
      </c>
      <c r="F93">
        <f t="shared" si="4"/>
        <v>0.66125430399999996</v>
      </c>
      <c r="G93">
        <f t="shared" si="5"/>
        <v>0</v>
      </c>
      <c r="H93" t="str">
        <f t="shared" si="6"/>
        <v/>
      </c>
      <c r="I93" t="str">
        <f t="shared" si="7"/>
        <v/>
      </c>
    </row>
    <row r="94" spans="1:9" x14ac:dyDescent="0.25">
      <c r="A94">
        <f>'Noise Filter'!A94</f>
        <v>92</v>
      </c>
      <c r="B94">
        <f>'Noise Filter'!F94</f>
        <v>0.19824813999999999</v>
      </c>
      <c r="C94" t="b">
        <f>AND(IF(Settings!$D$18&gt;=1,B94&lt;B93,TRUE),IF(Settings!$D$18&gt;=2,B93&lt;B92,TRUE),IF(Settings!$D$18&gt;=3,B92&lt;B91,TRUE),IF(Settings!$D$18&gt;=4,B91&lt;B90,TRUE))</f>
        <v>1</v>
      </c>
      <c r="D94" t="b">
        <f>AND(IF(Settings!$D$18&gt;=1,B94&gt;B93,TRUE),IF(Settings!$D$18&gt;=2,B93&gt;B92,TRUE),IF(Settings!$D$18&gt;=3,B92&gt;B91,TRUE),IF(Settings!$D$18&gt;=4,B91&gt;B90,TRUE))</f>
        <v>0</v>
      </c>
      <c r="E94" t="b">
        <f>IF(E93,NOT(AND(D94,F93+B94&gt;Settings!$D$20)),AND(C94,G93+B94&gt;Settings!$D$19))</f>
        <v>1</v>
      </c>
      <c r="F94">
        <f t="shared" si="4"/>
        <v>0.85950244399999998</v>
      </c>
      <c r="G94">
        <f t="shared" si="5"/>
        <v>0</v>
      </c>
      <c r="H94" t="str">
        <f t="shared" si="6"/>
        <v/>
      </c>
      <c r="I94" t="str">
        <f t="shared" si="7"/>
        <v/>
      </c>
    </row>
    <row r="95" spans="1:9" x14ac:dyDescent="0.25">
      <c r="A95">
        <f>'Noise Filter'!A95</f>
        <v>93</v>
      </c>
      <c r="B95">
        <f>'Noise Filter'!F95</f>
        <v>0.183513591</v>
      </c>
      <c r="C95" t="b">
        <f>AND(IF(Settings!$D$18&gt;=1,B95&lt;B94,TRUE),IF(Settings!$D$18&gt;=2,B94&lt;B93,TRUE),IF(Settings!$D$18&gt;=3,B93&lt;B92,TRUE),IF(Settings!$D$18&gt;=4,B92&lt;B91,TRUE))</f>
        <v>1</v>
      </c>
      <c r="D95" t="b">
        <f>AND(IF(Settings!$D$18&gt;=1,B95&gt;B94,TRUE),IF(Settings!$D$18&gt;=2,B94&gt;B93,TRUE),IF(Settings!$D$18&gt;=3,B93&gt;B92,TRUE),IF(Settings!$D$18&gt;=4,B92&gt;B91,TRUE))</f>
        <v>0</v>
      </c>
      <c r="E95" t="b">
        <f>IF(E94,NOT(AND(D95,F94+B95&gt;Settings!$D$20)),AND(C95,G94+B95&gt;Settings!$D$19))</f>
        <v>1</v>
      </c>
      <c r="F95">
        <f t="shared" si="4"/>
        <v>1.043016035</v>
      </c>
      <c r="G95">
        <f t="shared" si="5"/>
        <v>0</v>
      </c>
      <c r="H95" t="str">
        <f t="shared" si="6"/>
        <v/>
      </c>
      <c r="I95" t="str">
        <f t="shared" si="7"/>
        <v/>
      </c>
    </row>
    <row r="96" spans="1:9" x14ac:dyDescent="0.25">
      <c r="A96">
        <f>'Noise Filter'!A96</f>
        <v>94</v>
      </c>
      <c r="B96">
        <f>'Noise Filter'!F96</f>
        <v>0.162409638</v>
      </c>
      <c r="C96" t="b">
        <f>AND(IF(Settings!$D$18&gt;=1,B96&lt;B95,TRUE),IF(Settings!$D$18&gt;=2,B95&lt;B94,TRUE),IF(Settings!$D$18&gt;=3,B94&lt;B93,TRUE),IF(Settings!$D$18&gt;=4,B93&lt;B92,TRUE))</f>
        <v>1</v>
      </c>
      <c r="D96" t="b">
        <f>AND(IF(Settings!$D$18&gt;=1,B96&gt;B95,TRUE),IF(Settings!$D$18&gt;=2,B95&gt;B94,TRUE),IF(Settings!$D$18&gt;=3,B94&gt;B93,TRUE),IF(Settings!$D$18&gt;=4,B93&gt;B92,TRUE))</f>
        <v>0</v>
      </c>
      <c r="E96" t="b">
        <f>IF(E95,NOT(AND(D96,F95+B96&gt;Settings!$D$20)),AND(C96,G95+B96&gt;Settings!$D$19))</f>
        <v>1</v>
      </c>
      <c r="F96">
        <f t="shared" si="4"/>
        <v>1.2054256729999999</v>
      </c>
      <c r="G96">
        <f t="shared" si="5"/>
        <v>0</v>
      </c>
      <c r="H96" t="str">
        <f t="shared" si="6"/>
        <v/>
      </c>
      <c r="I96" t="str">
        <f t="shared" si="7"/>
        <v/>
      </c>
    </row>
    <row r="97" spans="1:9" x14ac:dyDescent="0.25">
      <c r="A97">
        <f>'Noise Filter'!A97</f>
        <v>95</v>
      </c>
      <c r="B97">
        <f>'Noise Filter'!F97</f>
        <v>0.150200208</v>
      </c>
      <c r="C97" t="b">
        <f>AND(IF(Settings!$D$18&gt;=1,B97&lt;B96,TRUE),IF(Settings!$D$18&gt;=2,B96&lt;B95,TRUE),IF(Settings!$D$18&gt;=3,B95&lt;B94,TRUE),IF(Settings!$D$18&gt;=4,B94&lt;B93,TRUE))</f>
        <v>1</v>
      </c>
      <c r="D97" t="b">
        <f>AND(IF(Settings!$D$18&gt;=1,B97&gt;B96,TRUE),IF(Settings!$D$18&gt;=2,B96&gt;B95,TRUE),IF(Settings!$D$18&gt;=3,B95&gt;B94,TRUE),IF(Settings!$D$18&gt;=4,B94&gt;B93,TRUE))</f>
        <v>0</v>
      </c>
      <c r="E97" t="b">
        <f>IF(E96,NOT(AND(D97,F96+B97&gt;Settings!$D$20)),AND(C97,G96+B97&gt;Settings!$D$19))</f>
        <v>1</v>
      </c>
      <c r="F97">
        <f t="shared" si="4"/>
        <v>1.3556258809999999</v>
      </c>
      <c r="G97">
        <f t="shared" si="5"/>
        <v>0</v>
      </c>
      <c r="H97" t="str">
        <f t="shared" si="6"/>
        <v/>
      </c>
      <c r="I97" t="str">
        <f t="shared" si="7"/>
        <v/>
      </c>
    </row>
    <row r="98" spans="1:9" x14ac:dyDescent="0.25">
      <c r="A98">
        <f>'Noise Filter'!A98</f>
        <v>96</v>
      </c>
      <c r="B98">
        <f>'Noise Filter'!F98</f>
        <v>0.14785431299999999</v>
      </c>
      <c r="C98" t="b">
        <f>AND(IF(Settings!$D$18&gt;=1,B98&lt;B97,TRUE),IF(Settings!$D$18&gt;=2,B97&lt;B96,TRUE),IF(Settings!$D$18&gt;=3,B96&lt;B95,TRUE),IF(Settings!$D$18&gt;=4,B95&lt;B94,TRUE))</f>
        <v>1</v>
      </c>
      <c r="D98" t="b">
        <f>AND(IF(Settings!$D$18&gt;=1,B98&gt;B97,TRUE),IF(Settings!$D$18&gt;=2,B97&gt;B96,TRUE),IF(Settings!$D$18&gt;=3,B96&gt;B95,TRUE),IF(Settings!$D$18&gt;=4,B95&gt;B94,TRUE))</f>
        <v>0</v>
      </c>
      <c r="E98" t="b">
        <f>IF(E97,NOT(AND(D98,F97+B98&gt;Settings!$D$20)),AND(C98,G97+B98&gt;Settings!$D$19))</f>
        <v>1</v>
      </c>
      <c r="F98">
        <f t="shared" si="4"/>
        <v>1.503480194</v>
      </c>
      <c r="G98">
        <f t="shared" si="5"/>
        <v>0</v>
      </c>
      <c r="H98">
        <f t="shared" si="6"/>
        <v>1.503480194</v>
      </c>
      <c r="I98" t="str">
        <f t="shared" si="7"/>
        <v/>
      </c>
    </row>
    <row r="99" spans="1:9" x14ac:dyDescent="0.25">
      <c r="A99">
        <f>'Noise Filter'!A99</f>
        <v>97</v>
      </c>
      <c r="B99">
        <f>'Noise Filter'!F99</f>
        <v>0.16384105099999999</v>
      </c>
      <c r="C99" t="b">
        <f>AND(IF(Settings!$D$18&gt;=1,B99&lt;B98,TRUE),IF(Settings!$D$18&gt;=2,B98&lt;B97,TRUE),IF(Settings!$D$18&gt;=3,B97&lt;B96,TRUE),IF(Settings!$D$18&gt;=4,B96&lt;B95,TRUE))</f>
        <v>0</v>
      </c>
      <c r="D99" t="b">
        <f>AND(IF(Settings!$D$18&gt;=1,B99&gt;B98,TRUE),IF(Settings!$D$18&gt;=2,B98&gt;B97,TRUE),IF(Settings!$D$18&gt;=3,B97&gt;B96,TRUE),IF(Settings!$D$18&gt;=4,B96&gt;B95,TRUE))</f>
        <v>1</v>
      </c>
      <c r="E99" t="b">
        <f>IF(E98,NOT(AND(D99,F98+B99&gt;Settings!$D$20)),AND(C99,G98+B99&gt;Settings!$D$19))</f>
        <v>0</v>
      </c>
      <c r="F99">
        <f t="shared" si="4"/>
        <v>0</v>
      </c>
      <c r="G99">
        <f t="shared" si="5"/>
        <v>0.16384105099999999</v>
      </c>
      <c r="H99" t="str">
        <f t="shared" si="6"/>
        <v/>
      </c>
      <c r="I99" t="str">
        <f t="shared" si="7"/>
        <v/>
      </c>
    </row>
    <row r="100" spans="1:9" x14ac:dyDescent="0.25">
      <c r="A100">
        <f>'Noise Filter'!A100</f>
        <v>98</v>
      </c>
      <c r="B100">
        <f>'Noise Filter'!F100</f>
        <v>0.21088600299999999</v>
      </c>
      <c r="C100" t="b">
        <f>AND(IF(Settings!$D$18&gt;=1,B100&lt;B99,TRUE),IF(Settings!$D$18&gt;=2,B99&lt;B98,TRUE),IF(Settings!$D$18&gt;=3,B98&lt;B97,TRUE),IF(Settings!$D$18&gt;=4,B97&lt;B96,TRUE))</f>
        <v>0</v>
      </c>
      <c r="D100" t="b">
        <f>AND(IF(Settings!$D$18&gt;=1,B100&gt;B99,TRUE),IF(Settings!$D$18&gt;=2,B99&gt;B98,TRUE),IF(Settings!$D$18&gt;=3,B98&gt;B97,TRUE),IF(Settings!$D$18&gt;=4,B97&gt;B96,TRUE))</f>
        <v>1</v>
      </c>
      <c r="E100" t="b">
        <f>IF(E99,NOT(AND(D100,F99+B100&gt;Settings!$D$20)),AND(C100,G99+B100&gt;Settings!$D$19))</f>
        <v>0</v>
      </c>
      <c r="F100">
        <f t="shared" si="4"/>
        <v>0</v>
      </c>
      <c r="G100">
        <f t="shared" si="5"/>
        <v>0.37472705399999995</v>
      </c>
      <c r="H100" t="str">
        <f t="shared" si="6"/>
        <v/>
      </c>
      <c r="I100" t="str">
        <f t="shared" si="7"/>
        <v/>
      </c>
    </row>
    <row r="101" spans="1:9" x14ac:dyDescent="0.25">
      <c r="A101">
        <f>'Noise Filter'!A101</f>
        <v>99</v>
      </c>
      <c r="B101">
        <f>'Noise Filter'!F101</f>
        <v>0.25135310700000002</v>
      </c>
      <c r="C101" t="b">
        <f>AND(IF(Settings!$D$18&gt;=1,B101&lt;B100,TRUE),IF(Settings!$D$18&gt;=2,B100&lt;B99,TRUE),IF(Settings!$D$18&gt;=3,B99&lt;B98,TRUE),IF(Settings!$D$18&gt;=4,B98&lt;B97,TRUE))</f>
        <v>0</v>
      </c>
      <c r="D101" t="b">
        <f>AND(IF(Settings!$D$18&gt;=1,B101&gt;B100,TRUE),IF(Settings!$D$18&gt;=2,B100&gt;B99,TRUE),IF(Settings!$D$18&gt;=3,B99&gt;B98,TRUE),IF(Settings!$D$18&gt;=4,B98&gt;B97,TRUE))</f>
        <v>1</v>
      </c>
      <c r="E101" t="b">
        <f>IF(E100,NOT(AND(D101,F100+B101&gt;Settings!$D$20)),AND(C101,G100+B101&gt;Settings!$D$19))</f>
        <v>0</v>
      </c>
      <c r="F101">
        <f t="shared" si="4"/>
        <v>0</v>
      </c>
      <c r="G101">
        <f t="shared" si="5"/>
        <v>0.62608016099999997</v>
      </c>
      <c r="H101" t="str">
        <f t="shared" si="6"/>
        <v/>
      </c>
      <c r="I101" t="str">
        <f t="shared" si="7"/>
        <v/>
      </c>
    </row>
    <row r="102" spans="1:9" x14ac:dyDescent="0.25">
      <c r="A102">
        <f>'Noise Filter'!A102</f>
        <v>100</v>
      </c>
      <c r="B102">
        <f>'Noise Filter'!F102</f>
        <v>0.27733358499999999</v>
      </c>
      <c r="C102" t="b">
        <f>AND(IF(Settings!$D$18&gt;=1,B102&lt;B101,TRUE),IF(Settings!$D$18&gt;=2,B101&lt;B100,TRUE),IF(Settings!$D$18&gt;=3,B100&lt;B99,TRUE),IF(Settings!$D$18&gt;=4,B99&lt;B98,TRUE))</f>
        <v>0</v>
      </c>
      <c r="D102" t="b">
        <f>AND(IF(Settings!$D$18&gt;=1,B102&gt;B101,TRUE),IF(Settings!$D$18&gt;=2,B101&gt;B100,TRUE),IF(Settings!$D$18&gt;=3,B100&gt;B99,TRUE),IF(Settings!$D$18&gt;=4,B99&gt;B98,TRUE))</f>
        <v>1</v>
      </c>
      <c r="E102" t="b">
        <f>IF(E101,NOT(AND(D102,F101+B102&gt;Settings!$D$20)),AND(C102,G101+B102&gt;Settings!$D$19))</f>
        <v>0</v>
      </c>
      <c r="F102">
        <f t="shared" si="4"/>
        <v>0</v>
      </c>
      <c r="G102">
        <f t="shared" si="5"/>
        <v>0.90341374600000002</v>
      </c>
      <c r="H102" t="str">
        <f t="shared" si="6"/>
        <v/>
      </c>
      <c r="I102" t="str">
        <f t="shared" si="7"/>
        <v/>
      </c>
    </row>
    <row r="103" spans="1:9" x14ac:dyDescent="0.25">
      <c r="A103">
        <f>'Noise Filter'!A103</f>
        <v>101</v>
      </c>
      <c r="B103">
        <f>'Noise Filter'!F103</f>
        <v>0.32199956699999999</v>
      </c>
      <c r="C103" t="b">
        <f>AND(IF(Settings!$D$18&gt;=1,B103&lt;B102,TRUE),IF(Settings!$D$18&gt;=2,B102&lt;B101,TRUE),IF(Settings!$D$18&gt;=3,B101&lt;B100,TRUE),IF(Settings!$D$18&gt;=4,B100&lt;B99,TRUE))</f>
        <v>0</v>
      </c>
      <c r="D103" t="b">
        <f>AND(IF(Settings!$D$18&gt;=1,B103&gt;B102,TRUE),IF(Settings!$D$18&gt;=2,B102&gt;B101,TRUE),IF(Settings!$D$18&gt;=3,B101&gt;B100,TRUE),IF(Settings!$D$18&gt;=4,B100&gt;B99,TRUE))</f>
        <v>1</v>
      </c>
      <c r="E103" t="b">
        <f>IF(E102,NOT(AND(D103,F102+B103&gt;Settings!$D$20)),AND(C103,G102+B103&gt;Settings!$D$19))</f>
        <v>0</v>
      </c>
      <c r="F103">
        <f t="shared" si="4"/>
        <v>0</v>
      </c>
      <c r="G103">
        <f t="shared" si="5"/>
        <v>1.225413313</v>
      </c>
      <c r="H103" t="str">
        <f t="shared" si="6"/>
        <v/>
      </c>
      <c r="I103" t="str">
        <f t="shared" si="7"/>
        <v/>
      </c>
    </row>
    <row r="104" spans="1:9" x14ac:dyDescent="0.25">
      <c r="A104">
        <f>'Noise Filter'!A104</f>
        <v>102</v>
      </c>
      <c r="B104">
        <f>'Noise Filter'!F104</f>
        <v>0.366235333</v>
      </c>
      <c r="C104" t="b">
        <f>AND(IF(Settings!$D$18&gt;=1,B104&lt;B103,TRUE),IF(Settings!$D$18&gt;=2,B103&lt;B102,TRUE),IF(Settings!$D$18&gt;=3,B102&lt;B101,TRUE),IF(Settings!$D$18&gt;=4,B101&lt;B100,TRUE))</f>
        <v>0</v>
      </c>
      <c r="D104" t="b">
        <f>AND(IF(Settings!$D$18&gt;=1,B104&gt;B103,TRUE),IF(Settings!$D$18&gt;=2,B103&gt;B102,TRUE),IF(Settings!$D$18&gt;=3,B102&gt;B101,TRUE),IF(Settings!$D$18&gt;=4,B101&gt;B100,TRUE))</f>
        <v>1</v>
      </c>
      <c r="E104" t="b">
        <f>IF(E103,NOT(AND(D104,F103+B104&gt;Settings!$D$20)),AND(C104,G103+B104&gt;Settings!$D$19))</f>
        <v>0</v>
      </c>
      <c r="F104">
        <f t="shared" si="4"/>
        <v>0</v>
      </c>
      <c r="G104">
        <f t="shared" si="5"/>
        <v>1.5916486459999999</v>
      </c>
      <c r="H104" t="str">
        <f t="shared" si="6"/>
        <v/>
      </c>
      <c r="I104" t="str">
        <f t="shared" si="7"/>
        <v/>
      </c>
    </row>
    <row r="105" spans="1:9" x14ac:dyDescent="0.25">
      <c r="A105">
        <f>'Noise Filter'!A105</f>
        <v>103</v>
      </c>
      <c r="B105">
        <f>'Noise Filter'!F105</f>
        <v>0.43027628899999998</v>
      </c>
      <c r="C105" t="b">
        <f>AND(IF(Settings!$D$18&gt;=1,B105&lt;B104,TRUE),IF(Settings!$D$18&gt;=2,B104&lt;B103,TRUE),IF(Settings!$D$18&gt;=3,B103&lt;B102,TRUE),IF(Settings!$D$18&gt;=4,B102&lt;B101,TRUE))</f>
        <v>0</v>
      </c>
      <c r="D105" t="b">
        <f>AND(IF(Settings!$D$18&gt;=1,B105&gt;B104,TRUE),IF(Settings!$D$18&gt;=2,B104&gt;B103,TRUE),IF(Settings!$D$18&gt;=3,B103&gt;B102,TRUE),IF(Settings!$D$18&gt;=4,B102&gt;B101,TRUE))</f>
        <v>1</v>
      </c>
      <c r="E105" t="b">
        <f>IF(E104,NOT(AND(D105,F104+B105&gt;Settings!$D$20)),AND(C105,G104+B105&gt;Settings!$D$19))</f>
        <v>0</v>
      </c>
      <c r="F105">
        <f t="shared" si="4"/>
        <v>0</v>
      </c>
      <c r="G105">
        <f t="shared" si="5"/>
        <v>2.0219249349999999</v>
      </c>
      <c r="H105" t="str">
        <f t="shared" si="6"/>
        <v/>
      </c>
      <c r="I105">
        <f t="shared" si="7"/>
        <v>2.0219249349999999</v>
      </c>
    </row>
    <row r="106" spans="1:9" x14ac:dyDescent="0.25">
      <c r="A106">
        <f>'Noise Filter'!A106</f>
        <v>104</v>
      </c>
      <c r="B106">
        <f>'Noise Filter'!F106</f>
        <v>0.33257559399999997</v>
      </c>
      <c r="C106" t="b">
        <f>AND(IF(Settings!$D$18&gt;=1,B106&lt;B105,TRUE),IF(Settings!$D$18&gt;=2,B105&lt;B104,TRUE),IF(Settings!$D$18&gt;=3,B104&lt;B103,TRUE),IF(Settings!$D$18&gt;=4,B103&lt;B102,TRUE))</f>
        <v>1</v>
      </c>
      <c r="D106" t="b">
        <f>AND(IF(Settings!$D$18&gt;=1,B106&gt;B105,TRUE),IF(Settings!$D$18&gt;=2,B105&gt;B104,TRUE),IF(Settings!$D$18&gt;=3,B104&gt;B103,TRUE),IF(Settings!$D$18&gt;=4,B103&gt;B102,TRUE))</f>
        <v>0</v>
      </c>
      <c r="E106" t="b">
        <f>IF(E105,NOT(AND(D106,F105+B106&gt;Settings!$D$20)),AND(C106,G105+B106&gt;Settings!$D$19))</f>
        <v>1</v>
      </c>
      <c r="F106">
        <f t="shared" si="4"/>
        <v>0.33257559399999997</v>
      </c>
      <c r="G106">
        <f t="shared" si="5"/>
        <v>0</v>
      </c>
      <c r="H106" t="str">
        <f t="shared" si="6"/>
        <v/>
      </c>
      <c r="I106" t="str">
        <f t="shared" si="7"/>
        <v/>
      </c>
    </row>
    <row r="107" spans="1:9" x14ac:dyDescent="0.25">
      <c r="A107">
        <f>'Noise Filter'!A107</f>
        <v>105</v>
      </c>
      <c r="B107">
        <f>'Noise Filter'!F107</f>
        <v>0.22634865900000001</v>
      </c>
      <c r="C107" t="b">
        <f>AND(IF(Settings!$D$18&gt;=1,B107&lt;B106,TRUE),IF(Settings!$D$18&gt;=2,B106&lt;B105,TRUE),IF(Settings!$D$18&gt;=3,B105&lt;B104,TRUE),IF(Settings!$D$18&gt;=4,B104&lt;B103,TRUE))</f>
        <v>1</v>
      </c>
      <c r="D107" t="b">
        <f>AND(IF(Settings!$D$18&gt;=1,B107&gt;B106,TRUE),IF(Settings!$D$18&gt;=2,B106&gt;B105,TRUE),IF(Settings!$D$18&gt;=3,B105&gt;B104,TRUE),IF(Settings!$D$18&gt;=4,B104&gt;B103,TRUE))</f>
        <v>0</v>
      </c>
      <c r="E107" t="b">
        <f>IF(E106,NOT(AND(D107,F106+B107&gt;Settings!$D$20)),AND(C107,G106+B107&gt;Settings!$D$19))</f>
        <v>1</v>
      </c>
      <c r="F107">
        <f t="shared" si="4"/>
        <v>0.55892425300000004</v>
      </c>
      <c r="G107">
        <f t="shared" si="5"/>
        <v>0</v>
      </c>
      <c r="H107" t="str">
        <f t="shared" si="6"/>
        <v/>
      </c>
      <c r="I107" t="str">
        <f t="shared" si="7"/>
        <v/>
      </c>
    </row>
    <row r="108" spans="1:9" x14ac:dyDescent="0.25">
      <c r="A108">
        <f>'Noise Filter'!A108</f>
        <v>106</v>
      </c>
      <c r="B108">
        <f>'Noise Filter'!F108</f>
        <v>0.20505585400000001</v>
      </c>
      <c r="C108" t="b">
        <f>AND(IF(Settings!$D$18&gt;=1,B108&lt;B107,TRUE),IF(Settings!$D$18&gt;=2,B107&lt;B106,TRUE),IF(Settings!$D$18&gt;=3,B106&lt;B105,TRUE),IF(Settings!$D$18&gt;=4,B105&lt;B104,TRUE))</f>
        <v>1</v>
      </c>
      <c r="D108" t="b">
        <f>AND(IF(Settings!$D$18&gt;=1,B108&gt;B107,TRUE),IF(Settings!$D$18&gt;=2,B107&gt;B106,TRUE),IF(Settings!$D$18&gt;=3,B106&gt;B105,TRUE),IF(Settings!$D$18&gt;=4,B105&gt;B104,TRUE))</f>
        <v>0</v>
      </c>
      <c r="E108" t="b">
        <f>IF(E107,NOT(AND(D108,F107+B108&gt;Settings!$D$20)),AND(C108,G107+B108&gt;Settings!$D$19))</f>
        <v>1</v>
      </c>
      <c r="F108">
        <f t="shared" si="4"/>
        <v>0.76398010700000007</v>
      </c>
      <c r="G108">
        <f t="shared" si="5"/>
        <v>0</v>
      </c>
      <c r="H108" t="str">
        <f t="shared" si="6"/>
        <v/>
      </c>
      <c r="I108" t="str">
        <f t="shared" si="7"/>
        <v/>
      </c>
    </row>
    <row r="109" spans="1:9" x14ac:dyDescent="0.25">
      <c r="A109">
        <f>'Noise Filter'!A109</f>
        <v>107</v>
      </c>
      <c r="B109">
        <f>'Noise Filter'!F109</f>
        <v>0.18903469000000001</v>
      </c>
      <c r="C109" t="b">
        <f>AND(IF(Settings!$D$18&gt;=1,B109&lt;B108,TRUE),IF(Settings!$D$18&gt;=2,B108&lt;B107,TRUE),IF(Settings!$D$18&gt;=3,B107&lt;B106,TRUE),IF(Settings!$D$18&gt;=4,B106&lt;B105,TRUE))</f>
        <v>1</v>
      </c>
      <c r="D109" t="b">
        <f>AND(IF(Settings!$D$18&gt;=1,B109&gt;B108,TRUE),IF(Settings!$D$18&gt;=2,B108&gt;B107,TRUE),IF(Settings!$D$18&gt;=3,B107&gt;B106,TRUE),IF(Settings!$D$18&gt;=4,B106&gt;B105,TRUE))</f>
        <v>0</v>
      </c>
      <c r="E109" t="b">
        <f>IF(E108,NOT(AND(D109,F108+B109&gt;Settings!$D$20)),AND(C109,G108+B109&gt;Settings!$D$19))</f>
        <v>1</v>
      </c>
      <c r="F109">
        <f t="shared" si="4"/>
        <v>0.95301479700000002</v>
      </c>
      <c r="G109">
        <f t="shared" si="5"/>
        <v>0</v>
      </c>
      <c r="H109" t="str">
        <f t="shared" si="6"/>
        <v/>
      </c>
      <c r="I109" t="str">
        <f t="shared" si="7"/>
        <v/>
      </c>
    </row>
    <row r="110" spans="1:9" x14ac:dyDescent="0.25">
      <c r="A110">
        <f>'Noise Filter'!A110</f>
        <v>108</v>
      </c>
      <c r="B110">
        <f>'Noise Filter'!F110</f>
        <v>0.168473766</v>
      </c>
      <c r="C110" t="b">
        <f>AND(IF(Settings!$D$18&gt;=1,B110&lt;B109,TRUE),IF(Settings!$D$18&gt;=2,B109&lt;B108,TRUE),IF(Settings!$D$18&gt;=3,B108&lt;B107,TRUE),IF(Settings!$D$18&gt;=4,B107&lt;B106,TRUE))</f>
        <v>1</v>
      </c>
      <c r="D110" t="b">
        <f>AND(IF(Settings!$D$18&gt;=1,B110&gt;B109,TRUE),IF(Settings!$D$18&gt;=2,B109&gt;B108,TRUE),IF(Settings!$D$18&gt;=3,B108&gt;B107,TRUE),IF(Settings!$D$18&gt;=4,B107&gt;B106,TRUE))</f>
        <v>0</v>
      </c>
      <c r="E110" t="b">
        <f>IF(E109,NOT(AND(D110,F109+B110&gt;Settings!$D$20)),AND(C110,G109+B110&gt;Settings!$D$19))</f>
        <v>1</v>
      </c>
      <c r="F110">
        <f t="shared" si="4"/>
        <v>1.121488563</v>
      </c>
      <c r="G110">
        <f t="shared" si="5"/>
        <v>0</v>
      </c>
      <c r="H110" t="str">
        <f t="shared" si="6"/>
        <v/>
      </c>
      <c r="I110" t="str">
        <f t="shared" si="7"/>
        <v/>
      </c>
    </row>
    <row r="111" spans="1:9" x14ac:dyDescent="0.25">
      <c r="A111">
        <f>'Noise Filter'!A111</f>
        <v>109</v>
      </c>
      <c r="B111">
        <f>'Noise Filter'!F111</f>
        <v>0.16685271700000001</v>
      </c>
      <c r="C111" t="b">
        <f>AND(IF(Settings!$D$18&gt;=1,B111&lt;B110,TRUE),IF(Settings!$D$18&gt;=2,B110&lt;B109,TRUE),IF(Settings!$D$18&gt;=3,B109&lt;B108,TRUE),IF(Settings!$D$18&gt;=4,B108&lt;B107,TRUE))</f>
        <v>1</v>
      </c>
      <c r="D111" t="b">
        <f>AND(IF(Settings!$D$18&gt;=1,B111&gt;B110,TRUE),IF(Settings!$D$18&gt;=2,B110&gt;B109,TRUE),IF(Settings!$D$18&gt;=3,B109&gt;B108,TRUE),IF(Settings!$D$18&gt;=4,B108&gt;B107,TRUE))</f>
        <v>0</v>
      </c>
      <c r="E111" t="b">
        <f>IF(E110,NOT(AND(D111,F110+B111&gt;Settings!$D$20)),AND(C111,G110+B111&gt;Settings!$D$19))</f>
        <v>1</v>
      </c>
      <c r="F111">
        <f t="shared" si="4"/>
        <v>1.28834128</v>
      </c>
      <c r="G111">
        <f t="shared" si="5"/>
        <v>0</v>
      </c>
      <c r="H111">
        <f t="shared" si="6"/>
        <v>1.28834128</v>
      </c>
      <c r="I111" t="str">
        <f t="shared" si="7"/>
        <v/>
      </c>
    </row>
    <row r="112" spans="1:9" x14ac:dyDescent="0.25">
      <c r="A112">
        <f>'Noise Filter'!A112</f>
        <v>110</v>
      </c>
      <c r="B112">
        <f>'Noise Filter'!F112</f>
        <v>0.169080173</v>
      </c>
      <c r="C112" t="b">
        <f>AND(IF(Settings!$D$18&gt;=1,B112&lt;B111,TRUE),IF(Settings!$D$18&gt;=2,B111&lt;B110,TRUE),IF(Settings!$D$18&gt;=3,B110&lt;B109,TRUE),IF(Settings!$D$18&gt;=4,B109&lt;B108,TRUE))</f>
        <v>0</v>
      </c>
      <c r="D112" t="b">
        <f>AND(IF(Settings!$D$18&gt;=1,B112&gt;B111,TRUE),IF(Settings!$D$18&gt;=2,B111&gt;B110,TRUE),IF(Settings!$D$18&gt;=3,B110&gt;B109,TRUE),IF(Settings!$D$18&gt;=4,B109&gt;B108,TRUE))</f>
        <v>1</v>
      </c>
      <c r="E112" t="b">
        <f>IF(E111,NOT(AND(D112,F111+B112&gt;Settings!$D$20)),AND(C112,G111+B112&gt;Settings!$D$19))</f>
        <v>0</v>
      </c>
      <c r="F112">
        <f t="shared" si="4"/>
        <v>0</v>
      </c>
      <c r="G112">
        <f t="shared" si="5"/>
        <v>0.169080173</v>
      </c>
      <c r="H112" t="str">
        <f t="shared" si="6"/>
        <v/>
      </c>
      <c r="I112" t="str">
        <f t="shared" si="7"/>
        <v/>
      </c>
    </row>
    <row r="113" spans="1:9" x14ac:dyDescent="0.25">
      <c r="A113">
        <f>'Noise Filter'!A113</f>
        <v>111</v>
      </c>
      <c r="B113">
        <f>'Noise Filter'!F113</f>
        <v>0.198056912</v>
      </c>
      <c r="C113" t="b">
        <f>AND(IF(Settings!$D$18&gt;=1,B113&lt;B112,TRUE),IF(Settings!$D$18&gt;=2,B112&lt;B111,TRUE),IF(Settings!$D$18&gt;=3,B111&lt;B110,TRUE),IF(Settings!$D$18&gt;=4,B110&lt;B109,TRUE))</f>
        <v>0</v>
      </c>
      <c r="D113" t="b">
        <f>AND(IF(Settings!$D$18&gt;=1,B113&gt;B112,TRUE),IF(Settings!$D$18&gt;=2,B112&gt;B111,TRUE),IF(Settings!$D$18&gt;=3,B111&gt;B110,TRUE),IF(Settings!$D$18&gt;=4,B110&gt;B109,TRUE))</f>
        <v>1</v>
      </c>
      <c r="E113" t="b">
        <f>IF(E112,NOT(AND(D113,F112+B113&gt;Settings!$D$20)),AND(C113,G112+B113&gt;Settings!$D$19))</f>
        <v>0</v>
      </c>
      <c r="F113">
        <f t="shared" si="4"/>
        <v>0</v>
      </c>
      <c r="G113">
        <f t="shared" si="5"/>
        <v>0.36713708499999997</v>
      </c>
      <c r="H113" t="str">
        <f t="shared" si="6"/>
        <v/>
      </c>
      <c r="I113" t="str">
        <f t="shared" si="7"/>
        <v/>
      </c>
    </row>
    <row r="114" spans="1:9" x14ac:dyDescent="0.25">
      <c r="A114">
        <f>'Noise Filter'!A114</f>
        <v>112</v>
      </c>
      <c r="B114">
        <f>'Noise Filter'!F114</f>
        <v>0.25112136299999999</v>
      </c>
      <c r="C114" t="b">
        <f>AND(IF(Settings!$D$18&gt;=1,B114&lt;B113,TRUE),IF(Settings!$D$18&gt;=2,B113&lt;B112,TRUE),IF(Settings!$D$18&gt;=3,B112&lt;B111,TRUE),IF(Settings!$D$18&gt;=4,B111&lt;B110,TRUE))</f>
        <v>0</v>
      </c>
      <c r="D114" t="b">
        <f>AND(IF(Settings!$D$18&gt;=1,B114&gt;B113,TRUE),IF(Settings!$D$18&gt;=2,B113&gt;B112,TRUE),IF(Settings!$D$18&gt;=3,B112&gt;B111,TRUE),IF(Settings!$D$18&gt;=4,B111&gt;B110,TRUE))</f>
        <v>1</v>
      </c>
      <c r="E114" t="b">
        <f>IF(E113,NOT(AND(D114,F113+B114&gt;Settings!$D$20)),AND(C114,G113+B114&gt;Settings!$D$19))</f>
        <v>0</v>
      </c>
      <c r="F114">
        <f t="shared" si="4"/>
        <v>0</v>
      </c>
      <c r="G114">
        <f t="shared" si="5"/>
        <v>0.61825844799999996</v>
      </c>
      <c r="H114" t="str">
        <f t="shared" si="6"/>
        <v/>
      </c>
      <c r="I114" t="str">
        <f t="shared" si="7"/>
        <v/>
      </c>
    </row>
    <row r="115" spans="1:9" x14ac:dyDescent="0.25">
      <c r="A115">
        <f>'Noise Filter'!A115</f>
        <v>113</v>
      </c>
      <c r="B115">
        <f>'Noise Filter'!F115</f>
        <v>0.28775772199999999</v>
      </c>
      <c r="C115" t="b">
        <f>AND(IF(Settings!$D$18&gt;=1,B115&lt;B114,TRUE),IF(Settings!$D$18&gt;=2,B114&lt;B113,TRUE),IF(Settings!$D$18&gt;=3,B113&lt;B112,TRUE),IF(Settings!$D$18&gt;=4,B112&lt;B111,TRUE))</f>
        <v>0</v>
      </c>
      <c r="D115" t="b">
        <f>AND(IF(Settings!$D$18&gt;=1,B115&gt;B114,TRUE),IF(Settings!$D$18&gt;=2,B114&gt;B113,TRUE),IF(Settings!$D$18&gt;=3,B113&gt;B112,TRUE),IF(Settings!$D$18&gt;=4,B112&gt;B111,TRUE))</f>
        <v>1</v>
      </c>
      <c r="E115" t="b">
        <f>IF(E114,NOT(AND(D115,F114+B115&gt;Settings!$D$20)),AND(C115,G114+B115&gt;Settings!$D$19))</f>
        <v>0</v>
      </c>
      <c r="F115">
        <f t="shared" si="4"/>
        <v>0</v>
      </c>
      <c r="G115">
        <f t="shared" si="5"/>
        <v>0.90601617000000001</v>
      </c>
      <c r="H115" t="str">
        <f t="shared" si="6"/>
        <v/>
      </c>
      <c r="I115" t="str">
        <f t="shared" si="7"/>
        <v/>
      </c>
    </row>
    <row r="116" spans="1:9" x14ac:dyDescent="0.25">
      <c r="A116">
        <f>'Noise Filter'!A116</f>
        <v>114</v>
      </c>
      <c r="B116">
        <f>'Noise Filter'!F116</f>
        <v>0.32265360100000001</v>
      </c>
      <c r="C116" t="b">
        <f>AND(IF(Settings!$D$18&gt;=1,B116&lt;B115,TRUE),IF(Settings!$D$18&gt;=2,B115&lt;B114,TRUE),IF(Settings!$D$18&gt;=3,B114&lt;B113,TRUE),IF(Settings!$D$18&gt;=4,B113&lt;B112,TRUE))</f>
        <v>0</v>
      </c>
      <c r="D116" t="b">
        <f>AND(IF(Settings!$D$18&gt;=1,B116&gt;B115,TRUE),IF(Settings!$D$18&gt;=2,B115&gt;B114,TRUE),IF(Settings!$D$18&gt;=3,B114&gt;B113,TRUE),IF(Settings!$D$18&gt;=4,B113&gt;B112,TRUE))</f>
        <v>1</v>
      </c>
      <c r="E116" t="b">
        <f>IF(E115,NOT(AND(D116,F115+B116&gt;Settings!$D$20)),AND(C116,G115+B116&gt;Settings!$D$19))</f>
        <v>0</v>
      </c>
      <c r="F116">
        <f t="shared" si="4"/>
        <v>0</v>
      </c>
      <c r="G116">
        <f t="shared" si="5"/>
        <v>1.2286697710000001</v>
      </c>
      <c r="H116" t="str">
        <f t="shared" si="6"/>
        <v/>
      </c>
      <c r="I116" t="str">
        <f t="shared" si="7"/>
        <v/>
      </c>
    </row>
    <row r="117" spans="1:9" x14ac:dyDescent="0.25">
      <c r="A117">
        <f>'Noise Filter'!A117</f>
        <v>115</v>
      </c>
      <c r="B117">
        <f>'Noise Filter'!F117</f>
        <v>0.37326527500000001</v>
      </c>
      <c r="C117" t="b">
        <f>AND(IF(Settings!$D$18&gt;=1,B117&lt;B116,TRUE),IF(Settings!$D$18&gt;=2,B116&lt;B115,TRUE),IF(Settings!$D$18&gt;=3,B115&lt;B114,TRUE),IF(Settings!$D$18&gt;=4,B114&lt;B113,TRUE))</f>
        <v>0</v>
      </c>
      <c r="D117" t="b">
        <f>AND(IF(Settings!$D$18&gt;=1,B117&gt;B116,TRUE),IF(Settings!$D$18&gt;=2,B116&gt;B115,TRUE),IF(Settings!$D$18&gt;=3,B115&gt;B114,TRUE),IF(Settings!$D$18&gt;=4,B114&gt;B113,TRUE))</f>
        <v>1</v>
      </c>
      <c r="E117" t="b">
        <f>IF(E116,NOT(AND(D117,F116+B117&gt;Settings!$D$20)),AND(C117,G116+B117&gt;Settings!$D$19))</f>
        <v>0</v>
      </c>
      <c r="F117">
        <f t="shared" si="4"/>
        <v>0</v>
      </c>
      <c r="G117">
        <f t="shared" si="5"/>
        <v>1.6019350460000001</v>
      </c>
      <c r="H117" t="str">
        <f t="shared" si="6"/>
        <v/>
      </c>
      <c r="I117" t="str">
        <f t="shared" si="7"/>
        <v/>
      </c>
    </row>
    <row r="118" spans="1:9" x14ac:dyDescent="0.25">
      <c r="A118">
        <f>'Noise Filter'!A118</f>
        <v>116</v>
      </c>
      <c r="B118">
        <f>'Noise Filter'!F118</f>
        <v>0.43515794099999999</v>
      </c>
      <c r="C118" t="b">
        <f>AND(IF(Settings!$D$18&gt;=1,B118&lt;B117,TRUE),IF(Settings!$D$18&gt;=2,B117&lt;B116,TRUE),IF(Settings!$D$18&gt;=3,B116&lt;B115,TRUE),IF(Settings!$D$18&gt;=4,B115&lt;B114,TRUE))</f>
        <v>0</v>
      </c>
      <c r="D118" t="b">
        <f>AND(IF(Settings!$D$18&gt;=1,B118&gt;B117,TRUE),IF(Settings!$D$18&gt;=2,B117&gt;B116,TRUE),IF(Settings!$D$18&gt;=3,B116&gt;B115,TRUE),IF(Settings!$D$18&gt;=4,B115&gt;B114,TRUE))</f>
        <v>1</v>
      </c>
      <c r="E118" t="b">
        <f>IF(E117,NOT(AND(D118,F117+B118&gt;Settings!$D$20)),AND(C118,G117+B118&gt;Settings!$D$19))</f>
        <v>0</v>
      </c>
      <c r="F118">
        <f t="shared" si="4"/>
        <v>0</v>
      </c>
      <c r="G118">
        <f t="shared" si="5"/>
        <v>2.0370929870000003</v>
      </c>
      <c r="H118" t="str">
        <f t="shared" si="6"/>
        <v/>
      </c>
      <c r="I118">
        <f t="shared" si="7"/>
        <v>2.0370929870000003</v>
      </c>
    </row>
    <row r="119" spans="1:9" x14ac:dyDescent="0.25">
      <c r="A119">
        <f>'Noise Filter'!A119</f>
        <v>117</v>
      </c>
      <c r="B119">
        <f>'Noise Filter'!F119</f>
        <v>0.27488734100000001</v>
      </c>
      <c r="C119" t="b">
        <f>AND(IF(Settings!$D$18&gt;=1,B119&lt;B118,TRUE),IF(Settings!$D$18&gt;=2,B118&lt;B117,TRUE),IF(Settings!$D$18&gt;=3,B117&lt;B116,TRUE),IF(Settings!$D$18&gt;=4,B116&lt;B115,TRUE))</f>
        <v>1</v>
      </c>
      <c r="D119" t="b">
        <f>AND(IF(Settings!$D$18&gt;=1,B119&gt;B118,TRUE),IF(Settings!$D$18&gt;=2,B118&gt;B117,TRUE),IF(Settings!$D$18&gt;=3,B117&gt;B116,TRUE),IF(Settings!$D$18&gt;=4,B116&gt;B115,TRUE))</f>
        <v>0</v>
      </c>
      <c r="E119" t="b">
        <f>IF(E118,NOT(AND(D119,F118+B119&gt;Settings!$D$20)),AND(C119,G118+B119&gt;Settings!$D$19))</f>
        <v>1</v>
      </c>
      <c r="F119">
        <f t="shared" si="4"/>
        <v>0.27488734100000001</v>
      </c>
      <c r="G119">
        <f t="shared" si="5"/>
        <v>0</v>
      </c>
      <c r="H119" t="str">
        <f t="shared" si="6"/>
        <v/>
      </c>
      <c r="I119" t="str">
        <f t="shared" si="7"/>
        <v/>
      </c>
    </row>
    <row r="120" spans="1:9" x14ac:dyDescent="0.25">
      <c r="A120">
        <f>'Noise Filter'!A120</f>
        <v>118</v>
      </c>
      <c r="B120">
        <f>'Noise Filter'!F120</f>
        <v>0.19042405600000001</v>
      </c>
      <c r="C120" t="b">
        <f>AND(IF(Settings!$D$18&gt;=1,B120&lt;B119,TRUE),IF(Settings!$D$18&gt;=2,B119&lt;B118,TRUE),IF(Settings!$D$18&gt;=3,B118&lt;B117,TRUE),IF(Settings!$D$18&gt;=4,B117&lt;B116,TRUE))</f>
        <v>1</v>
      </c>
      <c r="D120" t="b">
        <f>AND(IF(Settings!$D$18&gt;=1,B120&gt;B119,TRUE),IF(Settings!$D$18&gt;=2,B119&gt;B118,TRUE),IF(Settings!$D$18&gt;=3,B118&gt;B117,TRUE),IF(Settings!$D$18&gt;=4,B117&gt;B116,TRUE))</f>
        <v>0</v>
      </c>
      <c r="E120" t="b">
        <f>IF(E119,NOT(AND(D120,F119+B120&gt;Settings!$D$20)),AND(C120,G119+B120&gt;Settings!$D$19))</f>
        <v>1</v>
      </c>
      <c r="F120">
        <f t="shared" si="4"/>
        <v>0.46531139700000002</v>
      </c>
      <c r="G120">
        <f t="shared" si="5"/>
        <v>0</v>
      </c>
      <c r="H120" t="str">
        <f t="shared" si="6"/>
        <v/>
      </c>
      <c r="I120" t="str">
        <f t="shared" si="7"/>
        <v/>
      </c>
    </row>
    <row r="121" spans="1:9" x14ac:dyDescent="0.25">
      <c r="A121">
        <f>'Noise Filter'!A121</f>
        <v>119</v>
      </c>
      <c r="B121">
        <f>'Noise Filter'!F121</f>
        <v>0.16678114099999999</v>
      </c>
      <c r="C121" t="b">
        <f>AND(IF(Settings!$D$18&gt;=1,B121&lt;B120,TRUE),IF(Settings!$D$18&gt;=2,B120&lt;B119,TRUE),IF(Settings!$D$18&gt;=3,B119&lt;B118,TRUE),IF(Settings!$D$18&gt;=4,B118&lt;B117,TRUE))</f>
        <v>1</v>
      </c>
      <c r="D121" t="b">
        <f>AND(IF(Settings!$D$18&gt;=1,B121&gt;B120,TRUE),IF(Settings!$D$18&gt;=2,B120&gt;B119,TRUE),IF(Settings!$D$18&gt;=3,B119&gt;B118,TRUE),IF(Settings!$D$18&gt;=4,B118&gt;B117,TRUE))</f>
        <v>0</v>
      </c>
      <c r="E121" t="b">
        <f>IF(E120,NOT(AND(D121,F120+B121&gt;Settings!$D$20)),AND(C121,G120+B121&gt;Settings!$D$19))</f>
        <v>1</v>
      </c>
      <c r="F121">
        <f t="shared" si="4"/>
        <v>0.63209253799999998</v>
      </c>
      <c r="G121">
        <f t="shared" si="5"/>
        <v>0</v>
      </c>
      <c r="H121" t="str">
        <f t="shared" si="6"/>
        <v/>
      </c>
      <c r="I121" t="str">
        <f t="shared" si="7"/>
        <v/>
      </c>
    </row>
    <row r="122" spans="1:9" x14ac:dyDescent="0.25">
      <c r="A122">
        <f>'Noise Filter'!A122</f>
        <v>120</v>
      </c>
      <c r="B122">
        <f>'Noise Filter'!F122</f>
        <v>0.144048803</v>
      </c>
      <c r="C122" t="b">
        <f>AND(IF(Settings!$D$18&gt;=1,B122&lt;B121,TRUE),IF(Settings!$D$18&gt;=2,B121&lt;B120,TRUE),IF(Settings!$D$18&gt;=3,B120&lt;B119,TRUE),IF(Settings!$D$18&gt;=4,B119&lt;B118,TRUE))</f>
        <v>1</v>
      </c>
      <c r="D122" t="b">
        <f>AND(IF(Settings!$D$18&gt;=1,B122&gt;B121,TRUE),IF(Settings!$D$18&gt;=2,B121&gt;B120,TRUE),IF(Settings!$D$18&gt;=3,B120&gt;B119,TRUE),IF(Settings!$D$18&gt;=4,B119&gt;B118,TRUE))</f>
        <v>0</v>
      </c>
      <c r="E122" t="b">
        <f>IF(E121,NOT(AND(D122,F121+B122&gt;Settings!$D$20)),AND(C122,G121+B122&gt;Settings!$D$19))</f>
        <v>1</v>
      </c>
      <c r="F122">
        <f t="shared" si="4"/>
        <v>0.77614134099999998</v>
      </c>
      <c r="G122">
        <f t="shared" si="5"/>
        <v>0</v>
      </c>
      <c r="H122" t="str">
        <f t="shared" si="6"/>
        <v/>
      </c>
      <c r="I122" t="str">
        <f t="shared" si="7"/>
        <v/>
      </c>
    </row>
    <row r="123" spans="1:9" x14ac:dyDescent="0.25">
      <c r="A123">
        <f>'Noise Filter'!A123</f>
        <v>121</v>
      </c>
      <c r="B123">
        <f>'Noise Filter'!F123</f>
        <v>0.132469168</v>
      </c>
      <c r="C123" t="b">
        <f>AND(IF(Settings!$D$18&gt;=1,B123&lt;B122,TRUE),IF(Settings!$D$18&gt;=2,B122&lt;B121,TRUE),IF(Settings!$D$18&gt;=3,B121&lt;B120,TRUE),IF(Settings!$D$18&gt;=4,B120&lt;B119,TRUE))</f>
        <v>1</v>
      </c>
      <c r="D123" t="b">
        <f>AND(IF(Settings!$D$18&gt;=1,B123&gt;B122,TRUE),IF(Settings!$D$18&gt;=2,B122&gt;B121,TRUE),IF(Settings!$D$18&gt;=3,B121&gt;B120,TRUE),IF(Settings!$D$18&gt;=4,B120&gt;B119,TRUE))</f>
        <v>0</v>
      </c>
      <c r="E123" t="b">
        <f>IF(E122,NOT(AND(D123,F122+B123&gt;Settings!$D$20)),AND(C123,G122+B123&gt;Settings!$D$19))</f>
        <v>1</v>
      </c>
      <c r="F123">
        <f t="shared" si="4"/>
        <v>0.90861050899999996</v>
      </c>
      <c r="G123">
        <f t="shared" si="5"/>
        <v>0</v>
      </c>
      <c r="H123" t="str">
        <f t="shared" si="6"/>
        <v/>
      </c>
      <c r="I123" t="str">
        <f t="shared" si="7"/>
        <v/>
      </c>
    </row>
    <row r="124" spans="1:9" x14ac:dyDescent="0.25">
      <c r="A124">
        <f>'Noise Filter'!A124</f>
        <v>122</v>
      </c>
      <c r="B124">
        <f>'Noise Filter'!F124</f>
        <v>0.12836581699999999</v>
      </c>
      <c r="C124" t="b">
        <f>AND(IF(Settings!$D$18&gt;=1,B124&lt;B123,TRUE),IF(Settings!$D$18&gt;=2,B123&lt;B122,TRUE),IF(Settings!$D$18&gt;=3,B122&lt;B121,TRUE),IF(Settings!$D$18&gt;=4,B121&lt;B120,TRUE))</f>
        <v>1</v>
      </c>
      <c r="D124" t="b">
        <f>AND(IF(Settings!$D$18&gt;=1,B124&gt;B123,TRUE),IF(Settings!$D$18&gt;=2,B123&gt;B122,TRUE),IF(Settings!$D$18&gt;=3,B122&gt;B121,TRUE),IF(Settings!$D$18&gt;=4,B121&gt;B120,TRUE))</f>
        <v>0</v>
      </c>
      <c r="E124" t="b">
        <f>IF(E123,NOT(AND(D124,F123+B124&gt;Settings!$D$20)),AND(C124,G123+B124&gt;Settings!$D$19))</f>
        <v>1</v>
      </c>
      <c r="F124">
        <f t="shared" si="4"/>
        <v>1.036976326</v>
      </c>
      <c r="G124">
        <f t="shared" si="5"/>
        <v>0</v>
      </c>
      <c r="H124">
        <f t="shared" si="6"/>
        <v>1.036976326</v>
      </c>
      <c r="I124" t="str">
        <f t="shared" si="7"/>
        <v/>
      </c>
    </row>
    <row r="125" spans="1:9" x14ac:dyDescent="0.25">
      <c r="A125">
        <f>'Noise Filter'!A125</f>
        <v>123</v>
      </c>
      <c r="B125">
        <f>'Noise Filter'!F125</f>
        <v>0.137191166</v>
      </c>
      <c r="C125" t="b">
        <f>AND(IF(Settings!$D$18&gt;=1,B125&lt;B124,TRUE),IF(Settings!$D$18&gt;=2,B124&lt;B123,TRUE),IF(Settings!$D$18&gt;=3,B123&lt;B122,TRUE),IF(Settings!$D$18&gt;=4,B122&lt;B121,TRUE))</f>
        <v>0</v>
      </c>
      <c r="D125" t="b">
        <f>AND(IF(Settings!$D$18&gt;=1,B125&gt;B124,TRUE),IF(Settings!$D$18&gt;=2,B124&gt;B123,TRUE),IF(Settings!$D$18&gt;=3,B123&gt;B122,TRUE),IF(Settings!$D$18&gt;=4,B122&gt;B121,TRUE))</f>
        <v>1</v>
      </c>
      <c r="E125" t="b">
        <f>IF(E124,NOT(AND(D125,F124+B125&gt;Settings!$D$20)),AND(C125,G124+B125&gt;Settings!$D$19))</f>
        <v>0</v>
      </c>
      <c r="F125">
        <f t="shared" si="4"/>
        <v>0</v>
      </c>
      <c r="G125">
        <f t="shared" si="5"/>
        <v>0.137191166</v>
      </c>
      <c r="H125" t="str">
        <f t="shared" si="6"/>
        <v/>
      </c>
      <c r="I125" t="str">
        <f t="shared" si="7"/>
        <v/>
      </c>
    </row>
    <row r="126" spans="1:9" x14ac:dyDescent="0.25">
      <c r="A126">
        <f>'Noise Filter'!A126</f>
        <v>124</v>
      </c>
      <c r="B126">
        <f>'Noise Filter'!F126</f>
        <v>0.167299107</v>
      </c>
      <c r="C126" t="b">
        <f>AND(IF(Settings!$D$18&gt;=1,B126&lt;B125,TRUE),IF(Settings!$D$18&gt;=2,B125&lt;B124,TRUE),IF(Settings!$D$18&gt;=3,B124&lt;B123,TRUE),IF(Settings!$D$18&gt;=4,B123&lt;B122,TRUE))</f>
        <v>0</v>
      </c>
      <c r="D126" t="b">
        <f>AND(IF(Settings!$D$18&gt;=1,B126&gt;B125,TRUE),IF(Settings!$D$18&gt;=2,B125&gt;B124,TRUE),IF(Settings!$D$18&gt;=3,B124&gt;B123,TRUE),IF(Settings!$D$18&gt;=4,B123&gt;B122,TRUE))</f>
        <v>1</v>
      </c>
      <c r="E126" t="b">
        <f>IF(E125,NOT(AND(D126,F125+B126&gt;Settings!$D$20)),AND(C126,G125+B126&gt;Settings!$D$19))</f>
        <v>0</v>
      </c>
      <c r="F126">
        <f t="shared" si="4"/>
        <v>0</v>
      </c>
      <c r="G126">
        <f t="shared" si="5"/>
        <v>0.30449027299999998</v>
      </c>
      <c r="H126" t="str">
        <f t="shared" si="6"/>
        <v/>
      </c>
      <c r="I126" t="str">
        <f t="shared" si="7"/>
        <v/>
      </c>
    </row>
    <row r="127" spans="1:9" x14ac:dyDescent="0.25">
      <c r="A127">
        <f>'Noise Filter'!A127</f>
        <v>125</v>
      </c>
      <c r="B127">
        <f>'Noise Filter'!F127</f>
        <v>0.20471166499999999</v>
      </c>
      <c r="C127" t="b">
        <f>AND(IF(Settings!$D$18&gt;=1,B127&lt;B126,TRUE),IF(Settings!$D$18&gt;=2,B126&lt;B125,TRUE),IF(Settings!$D$18&gt;=3,B125&lt;B124,TRUE),IF(Settings!$D$18&gt;=4,B124&lt;B123,TRUE))</f>
        <v>0</v>
      </c>
      <c r="D127" t="b">
        <f>AND(IF(Settings!$D$18&gt;=1,B127&gt;B126,TRUE),IF(Settings!$D$18&gt;=2,B126&gt;B125,TRUE),IF(Settings!$D$18&gt;=3,B125&gt;B124,TRUE),IF(Settings!$D$18&gt;=4,B124&gt;B123,TRUE))</f>
        <v>1</v>
      </c>
      <c r="E127" t="b">
        <f>IF(E126,NOT(AND(D127,F126+B127&gt;Settings!$D$20)),AND(C127,G126+B127&gt;Settings!$D$19))</f>
        <v>0</v>
      </c>
      <c r="F127">
        <f t="shared" si="4"/>
        <v>0</v>
      </c>
      <c r="G127">
        <f t="shared" si="5"/>
        <v>0.50920193799999991</v>
      </c>
      <c r="H127" t="str">
        <f t="shared" si="6"/>
        <v/>
      </c>
      <c r="I127" t="str">
        <f t="shared" si="7"/>
        <v/>
      </c>
    </row>
    <row r="128" spans="1:9" x14ac:dyDescent="0.25">
      <c r="A128">
        <f>'Noise Filter'!A128</f>
        <v>126</v>
      </c>
      <c r="B128">
        <f>'Noise Filter'!F128</f>
        <v>0.22443232199999999</v>
      </c>
      <c r="C128" t="b">
        <f>AND(IF(Settings!$D$18&gt;=1,B128&lt;B127,TRUE),IF(Settings!$D$18&gt;=2,B127&lt;B126,TRUE),IF(Settings!$D$18&gt;=3,B126&lt;B125,TRUE),IF(Settings!$D$18&gt;=4,B125&lt;B124,TRUE))</f>
        <v>0</v>
      </c>
      <c r="D128" t="b">
        <f>AND(IF(Settings!$D$18&gt;=1,B128&gt;B127,TRUE),IF(Settings!$D$18&gt;=2,B127&gt;B126,TRUE),IF(Settings!$D$18&gt;=3,B126&gt;B125,TRUE),IF(Settings!$D$18&gt;=4,B125&gt;B124,TRUE))</f>
        <v>1</v>
      </c>
      <c r="E128" t="b">
        <f>IF(E127,NOT(AND(D128,F127+B128&gt;Settings!$D$20)),AND(C128,G127+B128&gt;Settings!$D$19))</f>
        <v>0</v>
      </c>
      <c r="F128">
        <f t="shared" si="4"/>
        <v>0</v>
      </c>
      <c r="G128">
        <f t="shared" si="5"/>
        <v>0.73363425999999987</v>
      </c>
      <c r="H128" t="str">
        <f t="shared" si="6"/>
        <v/>
      </c>
      <c r="I128" t="str">
        <f t="shared" si="7"/>
        <v/>
      </c>
    </row>
    <row r="129" spans="1:9" x14ac:dyDescent="0.25">
      <c r="A129">
        <f>'Noise Filter'!A129</f>
        <v>127</v>
      </c>
      <c r="B129">
        <f>'Noise Filter'!F129</f>
        <v>0.259924663</v>
      </c>
      <c r="C129" t="b">
        <f>AND(IF(Settings!$D$18&gt;=1,B129&lt;B128,TRUE),IF(Settings!$D$18&gt;=2,B128&lt;B127,TRUE),IF(Settings!$D$18&gt;=3,B127&lt;B126,TRUE),IF(Settings!$D$18&gt;=4,B126&lt;B125,TRUE))</f>
        <v>0</v>
      </c>
      <c r="D129" t="b">
        <f>AND(IF(Settings!$D$18&gt;=1,B129&gt;B128,TRUE),IF(Settings!$D$18&gt;=2,B128&gt;B127,TRUE),IF(Settings!$D$18&gt;=3,B127&gt;B126,TRUE),IF(Settings!$D$18&gt;=4,B126&gt;B125,TRUE))</f>
        <v>1</v>
      </c>
      <c r="E129" t="b">
        <f>IF(E128,NOT(AND(D129,F128+B129&gt;Settings!$D$20)),AND(C129,G128+B129&gt;Settings!$D$19))</f>
        <v>0</v>
      </c>
      <c r="F129">
        <f t="shared" si="4"/>
        <v>0</v>
      </c>
      <c r="G129">
        <f t="shared" si="5"/>
        <v>0.99355892299999993</v>
      </c>
      <c r="H129" t="str">
        <f t="shared" si="6"/>
        <v/>
      </c>
      <c r="I129" t="str">
        <f t="shared" si="7"/>
        <v/>
      </c>
    </row>
    <row r="130" spans="1:9" x14ac:dyDescent="0.25">
      <c r="A130">
        <f>'Noise Filter'!A130</f>
        <v>128</v>
      </c>
      <c r="B130">
        <f>'Noise Filter'!F130</f>
        <v>0.294096419</v>
      </c>
      <c r="C130" t="b">
        <f>AND(IF(Settings!$D$18&gt;=1,B130&lt;B129,TRUE),IF(Settings!$D$18&gt;=2,B129&lt;B128,TRUE),IF(Settings!$D$18&gt;=3,B128&lt;B127,TRUE),IF(Settings!$D$18&gt;=4,B127&lt;B126,TRUE))</f>
        <v>0</v>
      </c>
      <c r="D130" t="b">
        <f>AND(IF(Settings!$D$18&gt;=1,B130&gt;B129,TRUE),IF(Settings!$D$18&gt;=2,B129&gt;B128,TRUE),IF(Settings!$D$18&gt;=3,B128&gt;B127,TRUE),IF(Settings!$D$18&gt;=4,B127&gt;B126,TRUE))</f>
        <v>1</v>
      </c>
      <c r="E130" t="b">
        <f>IF(E129,NOT(AND(D130,F129+B130&gt;Settings!$D$20)),AND(C130,G129+B130&gt;Settings!$D$19))</f>
        <v>0</v>
      </c>
      <c r="F130">
        <f t="shared" si="4"/>
        <v>0</v>
      </c>
      <c r="G130">
        <f t="shared" si="5"/>
        <v>1.2876553419999999</v>
      </c>
      <c r="H130" t="str">
        <f t="shared" si="6"/>
        <v/>
      </c>
      <c r="I130" t="str">
        <f t="shared" si="7"/>
        <v/>
      </c>
    </row>
    <row r="131" spans="1:9" x14ac:dyDescent="0.25">
      <c r="A131">
        <f>'Noise Filter'!A131</f>
        <v>129</v>
      </c>
      <c r="B131">
        <f>'Noise Filter'!F131</f>
        <v>0.33162694300000001</v>
      </c>
      <c r="C131" t="b">
        <f>AND(IF(Settings!$D$18&gt;=1,B131&lt;B130,TRUE),IF(Settings!$D$18&gt;=2,B130&lt;B129,TRUE),IF(Settings!$D$18&gt;=3,B129&lt;B128,TRUE),IF(Settings!$D$18&gt;=4,B128&lt;B127,TRUE))</f>
        <v>0</v>
      </c>
      <c r="D131" t="b">
        <f>AND(IF(Settings!$D$18&gt;=1,B131&gt;B130,TRUE),IF(Settings!$D$18&gt;=2,B130&gt;B129,TRUE),IF(Settings!$D$18&gt;=3,B129&gt;B128,TRUE),IF(Settings!$D$18&gt;=4,B128&gt;B127,TRUE))</f>
        <v>1</v>
      </c>
      <c r="E131" t="b">
        <f>IF(E130,NOT(AND(D131,F130+B131&gt;Settings!$D$20)),AND(C131,G130+B131&gt;Settings!$D$19))</f>
        <v>0</v>
      </c>
      <c r="F131">
        <f t="shared" si="4"/>
        <v>0</v>
      </c>
      <c r="G131">
        <f t="shared" si="5"/>
        <v>1.6192822849999999</v>
      </c>
      <c r="H131" t="str">
        <f t="shared" si="6"/>
        <v/>
      </c>
      <c r="I131">
        <f t="shared" si="7"/>
        <v>1.6192822849999999</v>
      </c>
    </row>
    <row r="132" spans="1:9" x14ac:dyDescent="0.25">
      <c r="A132">
        <f>'Noise Filter'!A132</f>
        <v>130</v>
      </c>
      <c r="B132">
        <f>'Noise Filter'!F132</f>
        <v>0.33030709400000002</v>
      </c>
      <c r="C132" t="b">
        <f>AND(IF(Settings!$D$18&gt;=1,B132&lt;B131,TRUE),IF(Settings!$D$18&gt;=2,B131&lt;B130,TRUE),IF(Settings!$D$18&gt;=3,B130&lt;B129,TRUE),IF(Settings!$D$18&gt;=4,B129&lt;B128,TRUE))</f>
        <v>1</v>
      </c>
      <c r="D132" t="b">
        <f>AND(IF(Settings!$D$18&gt;=1,B132&gt;B131,TRUE),IF(Settings!$D$18&gt;=2,B131&gt;B130,TRUE),IF(Settings!$D$18&gt;=3,B130&gt;B129,TRUE),IF(Settings!$D$18&gt;=4,B129&gt;B128,TRUE))</f>
        <v>0</v>
      </c>
      <c r="E132" t="b">
        <f>IF(E131,NOT(AND(D132,F131+B132&gt;Settings!$D$20)),AND(C132,G131+B132&gt;Settings!$D$19))</f>
        <v>1</v>
      </c>
      <c r="F132">
        <f t="shared" ref="F132:F195" si="8">IF(E132,IF(E131,F131+B132,B132),0)</f>
        <v>0.33030709400000002</v>
      </c>
      <c r="G132">
        <f t="shared" ref="G132:G195" si="9">IF(E132,0,IF(E131,B132,G131+B132))</f>
        <v>0</v>
      </c>
      <c r="H132" t="str">
        <f t="shared" ref="H132:H195" si="10">IF(AND(E132,E133=FALSE),F132,"")</f>
        <v/>
      </c>
      <c r="I132" t="str">
        <f t="shared" ref="I132:I195" si="11">IF(AND(E132=FALSE,E133),G132,"")</f>
        <v/>
      </c>
    </row>
    <row r="133" spans="1:9" x14ac:dyDescent="0.25">
      <c r="A133">
        <f>'Noise Filter'!A133</f>
        <v>131</v>
      </c>
      <c r="B133">
        <f>'Noise Filter'!F133</f>
        <v>0.191689205</v>
      </c>
      <c r="C133" t="b">
        <f>AND(IF(Settings!$D$18&gt;=1,B133&lt;B132,TRUE),IF(Settings!$D$18&gt;=2,B132&lt;B131,TRUE),IF(Settings!$D$18&gt;=3,B131&lt;B130,TRUE),IF(Settings!$D$18&gt;=4,B130&lt;B129,TRUE))</f>
        <v>1</v>
      </c>
      <c r="D133" t="b">
        <f>AND(IF(Settings!$D$18&gt;=1,B133&gt;B132,TRUE),IF(Settings!$D$18&gt;=2,B132&gt;B131,TRUE),IF(Settings!$D$18&gt;=3,B131&gt;B130,TRUE),IF(Settings!$D$18&gt;=4,B130&gt;B129,TRUE))</f>
        <v>0</v>
      </c>
      <c r="E133" t="b">
        <f>IF(E132,NOT(AND(D133,F132+B133&gt;Settings!$D$20)),AND(C133,G132+B133&gt;Settings!$D$19))</f>
        <v>1</v>
      </c>
      <c r="F133">
        <f t="shared" si="8"/>
        <v>0.521996299</v>
      </c>
      <c r="G133">
        <f t="shared" si="9"/>
        <v>0</v>
      </c>
      <c r="H133" t="str">
        <f t="shared" si="10"/>
        <v/>
      </c>
      <c r="I133" t="str">
        <f t="shared" si="11"/>
        <v/>
      </c>
    </row>
    <row r="134" spans="1:9" x14ac:dyDescent="0.25">
      <c r="A134">
        <f>'Noise Filter'!A134</f>
        <v>132</v>
      </c>
      <c r="B134">
        <f>'Noise Filter'!F134</f>
        <v>0.16287861100000001</v>
      </c>
      <c r="C134" t="b">
        <f>AND(IF(Settings!$D$18&gt;=1,B134&lt;B133,TRUE),IF(Settings!$D$18&gt;=2,B133&lt;B132,TRUE),IF(Settings!$D$18&gt;=3,B132&lt;B131,TRUE),IF(Settings!$D$18&gt;=4,B131&lt;B130,TRUE))</f>
        <v>1</v>
      </c>
      <c r="D134" t="b">
        <f>AND(IF(Settings!$D$18&gt;=1,B134&gt;B133,TRUE),IF(Settings!$D$18&gt;=2,B133&gt;B132,TRUE),IF(Settings!$D$18&gt;=3,B132&gt;B131,TRUE),IF(Settings!$D$18&gt;=4,B131&gt;B130,TRUE))</f>
        <v>0</v>
      </c>
      <c r="E134" t="b">
        <f>IF(E133,NOT(AND(D134,F133+B134&gt;Settings!$D$20)),AND(C134,G133+B134&gt;Settings!$D$19))</f>
        <v>1</v>
      </c>
      <c r="F134">
        <f t="shared" si="8"/>
        <v>0.68487491</v>
      </c>
      <c r="G134">
        <f t="shared" si="9"/>
        <v>0</v>
      </c>
      <c r="H134" t="str">
        <f t="shared" si="10"/>
        <v/>
      </c>
      <c r="I134" t="str">
        <f t="shared" si="11"/>
        <v/>
      </c>
    </row>
    <row r="135" spans="1:9" x14ac:dyDescent="0.25">
      <c r="A135">
        <f>'Noise Filter'!A135</f>
        <v>133</v>
      </c>
      <c r="B135">
        <f>'Noise Filter'!F135</f>
        <v>0.14763844200000001</v>
      </c>
      <c r="C135" t="b">
        <f>AND(IF(Settings!$D$18&gt;=1,B135&lt;B134,TRUE),IF(Settings!$D$18&gt;=2,B134&lt;B133,TRUE),IF(Settings!$D$18&gt;=3,B133&lt;B132,TRUE),IF(Settings!$D$18&gt;=4,B132&lt;B131,TRUE))</f>
        <v>1</v>
      </c>
      <c r="D135" t="b">
        <f>AND(IF(Settings!$D$18&gt;=1,B135&gt;B134,TRUE),IF(Settings!$D$18&gt;=2,B134&gt;B133,TRUE),IF(Settings!$D$18&gt;=3,B133&gt;B132,TRUE),IF(Settings!$D$18&gt;=4,B132&gt;B131,TRUE))</f>
        <v>0</v>
      </c>
      <c r="E135" t="b">
        <f>IF(E134,NOT(AND(D135,F134+B135&gt;Settings!$D$20)),AND(C135,G134+B135&gt;Settings!$D$19))</f>
        <v>1</v>
      </c>
      <c r="F135">
        <f t="shared" si="8"/>
        <v>0.83251335199999998</v>
      </c>
      <c r="G135">
        <f t="shared" si="9"/>
        <v>0</v>
      </c>
      <c r="H135" t="str">
        <f t="shared" si="10"/>
        <v/>
      </c>
      <c r="I135" t="str">
        <f t="shared" si="11"/>
        <v/>
      </c>
    </row>
    <row r="136" spans="1:9" x14ac:dyDescent="0.25">
      <c r="A136">
        <f>'Noise Filter'!A136</f>
        <v>134</v>
      </c>
      <c r="B136">
        <f>'Noise Filter'!F136</f>
        <v>0.13150832100000001</v>
      </c>
      <c r="C136" t="b">
        <f>AND(IF(Settings!$D$18&gt;=1,B136&lt;B135,TRUE),IF(Settings!$D$18&gt;=2,B135&lt;B134,TRUE),IF(Settings!$D$18&gt;=3,B134&lt;B133,TRUE),IF(Settings!$D$18&gt;=4,B133&lt;B132,TRUE))</f>
        <v>1</v>
      </c>
      <c r="D136" t="b">
        <f>AND(IF(Settings!$D$18&gt;=1,B136&gt;B135,TRUE),IF(Settings!$D$18&gt;=2,B135&gt;B134,TRUE),IF(Settings!$D$18&gt;=3,B134&gt;B133,TRUE),IF(Settings!$D$18&gt;=4,B133&gt;B132,TRUE))</f>
        <v>0</v>
      </c>
      <c r="E136" t="b">
        <f>IF(E135,NOT(AND(D136,F135+B136&gt;Settings!$D$20)),AND(C136,G135+B136&gt;Settings!$D$19))</f>
        <v>1</v>
      </c>
      <c r="F136">
        <f t="shared" si="8"/>
        <v>0.96402167299999997</v>
      </c>
      <c r="G136">
        <f t="shared" si="9"/>
        <v>0</v>
      </c>
      <c r="H136" t="str">
        <f t="shared" si="10"/>
        <v/>
      </c>
      <c r="I136" t="str">
        <f t="shared" si="11"/>
        <v/>
      </c>
    </row>
    <row r="137" spans="1:9" x14ac:dyDescent="0.25">
      <c r="A137">
        <f>'Noise Filter'!A137</f>
        <v>135</v>
      </c>
      <c r="B137">
        <f>'Noise Filter'!F137</f>
        <v>0.125551629</v>
      </c>
      <c r="C137" t="b">
        <f>AND(IF(Settings!$D$18&gt;=1,B137&lt;B136,TRUE),IF(Settings!$D$18&gt;=2,B136&lt;B135,TRUE),IF(Settings!$D$18&gt;=3,B135&lt;B134,TRUE),IF(Settings!$D$18&gt;=4,B134&lt;B133,TRUE))</f>
        <v>1</v>
      </c>
      <c r="D137" t="b">
        <f>AND(IF(Settings!$D$18&gt;=1,B137&gt;B136,TRUE),IF(Settings!$D$18&gt;=2,B136&gt;B135,TRUE),IF(Settings!$D$18&gt;=3,B135&gt;B134,TRUE),IF(Settings!$D$18&gt;=4,B134&gt;B133,TRUE))</f>
        <v>0</v>
      </c>
      <c r="E137" t="b">
        <f>IF(E136,NOT(AND(D137,F136+B137&gt;Settings!$D$20)),AND(C137,G136+B137&gt;Settings!$D$19))</f>
        <v>1</v>
      </c>
      <c r="F137">
        <f t="shared" si="8"/>
        <v>1.089573302</v>
      </c>
      <c r="G137">
        <f t="shared" si="9"/>
        <v>0</v>
      </c>
      <c r="H137" t="str">
        <f t="shared" si="10"/>
        <v/>
      </c>
      <c r="I137" t="str">
        <f t="shared" si="11"/>
        <v/>
      </c>
    </row>
    <row r="138" spans="1:9" x14ac:dyDescent="0.25">
      <c r="A138">
        <f>'Noise Filter'!A138</f>
        <v>136</v>
      </c>
      <c r="B138">
        <f>'Noise Filter'!F138</f>
        <v>0.12290864899999999</v>
      </c>
      <c r="C138" t="b">
        <f>AND(IF(Settings!$D$18&gt;=1,B138&lt;B137,TRUE),IF(Settings!$D$18&gt;=2,B137&lt;B136,TRUE),IF(Settings!$D$18&gt;=3,B136&lt;B135,TRUE),IF(Settings!$D$18&gt;=4,B135&lt;B134,TRUE))</f>
        <v>1</v>
      </c>
      <c r="D138" t="b">
        <f>AND(IF(Settings!$D$18&gt;=1,B138&gt;B137,TRUE),IF(Settings!$D$18&gt;=2,B137&gt;B136,TRUE),IF(Settings!$D$18&gt;=3,B136&gt;B135,TRUE),IF(Settings!$D$18&gt;=4,B135&gt;B134,TRUE))</f>
        <v>0</v>
      </c>
      <c r="E138" t="b">
        <f>IF(E137,NOT(AND(D138,F137+B138&gt;Settings!$D$20)),AND(C138,G137+B138&gt;Settings!$D$19))</f>
        <v>1</v>
      </c>
      <c r="F138">
        <f t="shared" si="8"/>
        <v>1.212481951</v>
      </c>
      <c r="G138">
        <f t="shared" si="9"/>
        <v>0</v>
      </c>
      <c r="H138">
        <f t="shared" si="10"/>
        <v>1.212481951</v>
      </c>
      <c r="I138" t="str">
        <f t="shared" si="11"/>
        <v/>
      </c>
    </row>
    <row r="139" spans="1:9" x14ac:dyDescent="0.25">
      <c r="A139">
        <f>'Noise Filter'!A139</f>
        <v>137</v>
      </c>
      <c r="B139">
        <f>'Noise Filter'!F139</f>
        <v>0.13502573300000001</v>
      </c>
      <c r="C139" t="b">
        <f>AND(IF(Settings!$D$18&gt;=1,B139&lt;B138,TRUE),IF(Settings!$D$18&gt;=2,B138&lt;B137,TRUE),IF(Settings!$D$18&gt;=3,B137&lt;B136,TRUE),IF(Settings!$D$18&gt;=4,B136&lt;B135,TRUE))</f>
        <v>0</v>
      </c>
      <c r="D139" t="b">
        <f>AND(IF(Settings!$D$18&gt;=1,B139&gt;B138,TRUE),IF(Settings!$D$18&gt;=2,B138&gt;B137,TRUE),IF(Settings!$D$18&gt;=3,B137&gt;B136,TRUE),IF(Settings!$D$18&gt;=4,B136&gt;B135,TRUE))</f>
        <v>1</v>
      </c>
      <c r="E139" t="b">
        <f>IF(E138,NOT(AND(D139,F138+B139&gt;Settings!$D$20)),AND(C139,G138+B139&gt;Settings!$D$19))</f>
        <v>0</v>
      </c>
      <c r="F139">
        <f t="shared" si="8"/>
        <v>0</v>
      </c>
      <c r="G139">
        <f t="shared" si="9"/>
        <v>0.13502573300000001</v>
      </c>
      <c r="H139" t="str">
        <f t="shared" si="10"/>
        <v/>
      </c>
      <c r="I139" t="str">
        <f t="shared" si="11"/>
        <v/>
      </c>
    </row>
    <row r="140" spans="1:9" x14ac:dyDescent="0.25">
      <c r="A140">
        <f>'Noise Filter'!A140</f>
        <v>138</v>
      </c>
      <c r="B140">
        <f>'Noise Filter'!F140</f>
        <v>0.169379263</v>
      </c>
      <c r="C140" t="b">
        <f>AND(IF(Settings!$D$18&gt;=1,B140&lt;B139,TRUE),IF(Settings!$D$18&gt;=2,B139&lt;B138,TRUE),IF(Settings!$D$18&gt;=3,B138&lt;B137,TRUE),IF(Settings!$D$18&gt;=4,B137&lt;B136,TRUE))</f>
        <v>0</v>
      </c>
      <c r="D140" t="b">
        <f>AND(IF(Settings!$D$18&gt;=1,B140&gt;B139,TRUE),IF(Settings!$D$18&gt;=2,B139&gt;B138,TRUE),IF(Settings!$D$18&gt;=3,B138&gt;B137,TRUE),IF(Settings!$D$18&gt;=4,B137&gt;B136,TRUE))</f>
        <v>1</v>
      </c>
      <c r="E140" t="b">
        <f>IF(E139,NOT(AND(D140,F139+B140&gt;Settings!$D$20)),AND(C140,G139+B140&gt;Settings!$D$19))</f>
        <v>0</v>
      </c>
      <c r="F140">
        <f t="shared" si="8"/>
        <v>0</v>
      </c>
      <c r="G140">
        <f t="shared" si="9"/>
        <v>0.30440499600000004</v>
      </c>
      <c r="H140" t="str">
        <f t="shared" si="10"/>
        <v/>
      </c>
      <c r="I140" t="str">
        <f t="shared" si="11"/>
        <v/>
      </c>
    </row>
    <row r="141" spans="1:9" x14ac:dyDescent="0.25">
      <c r="A141">
        <f>'Noise Filter'!A141</f>
        <v>139</v>
      </c>
      <c r="B141">
        <f>'Noise Filter'!F141</f>
        <v>0.20068376800000001</v>
      </c>
      <c r="C141" t="b">
        <f>AND(IF(Settings!$D$18&gt;=1,B141&lt;B140,TRUE),IF(Settings!$D$18&gt;=2,B140&lt;B139,TRUE),IF(Settings!$D$18&gt;=3,B139&lt;B138,TRUE),IF(Settings!$D$18&gt;=4,B138&lt;B137,TRUE))</f>
        <v>0</v>
      </c>
      <c r="D141" t="b">
        <f>AND(IF(Settings!$D$18&gt;=1,B141&gt;B140,TRUE),IF(Settings!$D$18&gt;=2,B140&gt;B139,TRUE),IF(Settings!$D$18&gt;=3,B139&gt;B138,TRUE),IF(Settings!$D$18&gt;=4,B138&gt;B137,TRUE))</f>
        <v>1</v>
      </c>
      <c r="E141" t="b">
        <f>IF(E140,NOT(AND(D141,F140+B141&gt;Settings!$D$20)),AND(C141,G140+B141&gt;Settings!$D$19))</f>
        <v>0</v>
      </c>
      <c r="F141">
        <f t="shared" si="8"/>
        <v>0</v>
      </c>
      <c r="G141">
        <f t="shared" si="9"/>
        <v>0.50508876400000002</v>
      </c>
      <c r="H141" t="str">
        <f t="shared" si="10"/>
        <v/>
      </c>
      <c r="I141" t="str">
        <f t="shared" si="11"/>
        <v/>
      </c>
    </row>
    <row r="142" spans="1:9" x14ac:dyDescent="0.25">
      <c r="A142">
        <f>'Noise Filter'!A142</f>
        <v>140</v>
      </c>
      <c r="B142">
        <f>'Noise Filter'!F142</f>
        <v>0.220686041</v>
      </c>
      <c r="C142" t="b">
        <f>AND(IF(Settings!$D$18&gt;=1,B142&lt;B141,TRUE),IF(Settings!$D$18&gt;=2,B141&lt;B140,TRUE),IF(Settings!$D$18&gt;=3,B140&lt;B139,TRUE),IF(Settings!$D$18&gt;=4,B139&lt;B138,TRUE))</f>
        <v>0</v>
      </c>
      <c r="D142" t="b">
        <f>AND(IF(Settings!$D$18&gt;=1,B142&gt;B141,TRUE),IF(Settings!$D$18&gt;=2,B141&gt;B140,TRUE),IF(Settings!$D$18&gt;=3,B140&gt;B139,TRUE),IF(Settings!$D$18&gt;=4,B139&gt;B138,TRUE))</f>
        <v>1</v>
      </c>
      <c r="E142" t="b">
        <f>IF(E141,NOT(AND(D142,F141+B142&gt;Settings!$D$20)),AND(C142,G141+B142&gt;Settings!$D$19))</f>
        <v>0</v>
      </c>
      <c r="F142">
        <f t="shared" si="8"/>
        <v>0</v>
      </c>
      <c r="G142">
        <f t="shared" si="9"/>
        <v>0.72577480500000002</v>
      </c>
      <c r="H142" t="str">
        <f t="shared" si="10"/>
        <v/>
      </c>
      <c r="I142" t="str">
        <f t="shared" si="11"/>
        <v/>
      </c>
    </row>
    <row r="143" spans="1:9" x14ac:dyDescent="0.25">
      <c r="A143">
        <f>'Noise Filter'!A143</f>
        <v>141</v>
      </c>
      <c r="B143">
        <f>'Noise Filter'!F143</f>
        <v>0.255075196</v>
      </c>
      <c r="C143" t="b">
        <f>AND(IF(Settings!$D$18&gt;=1,B143&lt;B142,TRUE),IF(Settings!$D$18&gt;=2,B142&lt;B141,TRUE),IF(Settings!$D$18&gt;=3,B141&lt;B140,TRUE),IF(Settings!$D$18&gt;=4,B140&lt;B139,TRUE))</f>
        <v>0</v>
      </c>
      <c r="D143" t="b">
        <f>AND(IF(Settings!$D$18&gt;=1,B143&gt;B142,TRUE),IF(Settings!$D$18&gt;=2,B142&gt;B141,TRUE),IF(Settings!$D$18&gt;=3,B141&gt;B140,TRUE),IF(Settings!$D$18&gt;=4,B140&gt;B139,TRUE))</f>
        <v>1</v>
      </c>
      <c r="E143" t="b">
        <f>IF(E142,NOT(AND(D143,F142+B143&gt;Settings!$D$20)),AND(C143,G142+B143&gt;Settings!$D$19))</f>
        <v>0</v>
      </c>
      <c r="F143">
        <f t="shared" si="8"/>
        <v>0</v>
      </c>
      <c r="G143">
        <f t="shared" si="9"/>
        <v>0.98085000100000008</v>
      </c>
      <c r="H143" t="str">
        <f t="shared" si="10"/>
        <v/>
      </c>
      <c r="I143" t="str">
        <f t="shared" si="11"/>
        <v/>
      </c>
    </row>
    <row r="144" spans="1:9" x14ac:dyDescent="0.25">
      <c r="A144">
        <f>'Noise Filter'!A144</f>
        <v>142</v>
      </c>
      <c r="B144">
        <f>'Noise Filter'!F144</f>
        <v>0.28687668500000002</v>
      </c>
      <c r="C144" t="b">
        <f>AND(IF(Settings!$D$18&gt;=1,B144&lt;B143,TRUE),IF(Settings!$D$18&gt;=2,B143&lt;B142,TRUE),IF(Settings!$D$18&gt;=3,B142&lt;B141,TRUE),IF(Settings!$D$18&gt;=4,B141&lt;B140,TRUE))</f>
        <v>0</v>
      </c>
      <c r="D144" t="b">
        <f>AND(IF(Settings!$D$18&gt;=1,B144&gt;B143,TRUE),IF(Settings!$D$18&gt;=2,B143&gt;B142,TRUE),IF(Settings!$D$18&gt;=3,B142&gt;B141,TRUE),IF(Settings!$D$18&gt;=4,B141&gt;B140,TRUE))</f>
        <v>1</v>
      </c>
      <c r="E144" t="b">
        <f>IF(E143,NOT(AND(D144,F143+B144&gt;Settings!$D$20)),AND(C144,G143+B144&gt;Settings!$D$19))</f>
        <v>0</v>
      </c>
      <c r="F144">
        <f t="shared" si="8"/>
        <v>0</v>
      </c>
      <c r="G144">
        <f t="shared" si="9"/>
        <v>1.267726686</v>
      </c>
      <c r="H144" t="str">
        <f t="shared" si="10"/>
        <v/>
      </c>
      <c r="I144" t="str">
        <f t="shared" si="11"/>
        <v/>
      </c>
    </row>
    <row r="145" spans="1:9" x14ac:dyDescent="0.25">
      <c r="A145">
        <f>'Noise Filter'!A145</f>
        <v>143</v>
      </c>
      <c r="B145">
        <f>'Noise Filter'!F145</f>
        <v>0.327382059</v>
      </c>
      <c r="C145" t="b">
        <f>AND(IF(Settings!$D$18&gt;=1,B145&lt;B144,TRUE),IF(Settings!$D$18&gt;=2,B144&lt;B143,TRUE),IF(Settings!$D$18&gt;=3,B143&lt;B142,TRUE),IF(Settings!$D$18&gt;=4,B142&lt;B141,TRUE))</f>
        <v>0</v>
      </c>
      <c r="D145" t="b">
        <f>AND(IF(Settings!$D$18&gt;=1,B145&gt;B144,TRUE),IF(Settings!$D$18&gt;=2,B144&gt;B143,TRUE),IF(Settings!$D$18&gt;=3,B143&gt;B142,TRUE),IF(Settings!$D$18&gt;=4,B142&gt;B141,TRUE))</f>
        <v>1</v>
      </c>
      <c r="E145" t="b">
        <f>IF(E144,NOT(AND(D145,F144+B145&gt;Settings!$D$20)),AND(C145,G144+B145&gt;Settings!$D$19))</f>
        <v>0</v>
      </c>
      <c r="F145">
        <f t="shared" si="8"/>
        <v>0</v>
      </c>
      <c r="G145">
        <f t="shared" si="9"/>
        <v>1.5951087450000001</v>
      </c>
      <c r="H145" t="str">
        <f t="shared" si="10"/>
        <v/>
      </c>
      <c r="I145" t="str">
        <f t="shared" si="11"/>
        <v/>
      </c>
    </row>
    <row r="146" spans="1:9" x14ac:dyDescent="0.25">
      <c r="A146">
        <f>'Noise Filter'!A146</f>
        <v>144</v>
      </c>
      <c r="B146">
        <f>'Noise Filter'!F146</f>
        <v>0.32975727700000002</v>
      </c>
      <c r="C146" t="b">
        <f>AND(IF(Settings!$D$18&gt;=1,B146&lt;B145,TRUE),IF(Settings!$D$18&gt;=2,B145&lt;B144,TRUE),IF(Settings!$D$18&gt;=3,B144&lt;B143,TRUE),IF(Settings!$D$18&gt;=4,B143&lt;B142,TRUE))</f>
        <v>0</v>
      </c>
      <c r="D146" t="b">
        <f>AND(IF(Settings!$D$18&gt;=1,B146&gt;B145,TRUE),IF(Settings!$D$18&gt;=2,B145&gt;B144,TRUE),IF(Settings!$D$18&gt;=3,B144&gt;B143,TRUE),IF(Settings!$D$18&gt;=4,B143&gt;B142,TRUE))</f>
        <v>1</v>
      </c>
      <c r="E146" t="b">
        <f>IF(E145,NOT(AND(D146,F145+B146&gt;Settings!$D$20)),AND(C146,G145+B146&gt;Settings!$D$19))</f>
        <v>0</v>
      </c>
      <c r="F146">
        <f t="shared" si="8"/>
        <v>0</v>
      </c>
      <c r="G146">
        <f t="shared" si="9"/>
        <v>1.9248660220000002</v>
      </c>
      <c r="H146" t="str">
        <f t="shared" si="10"/>
        <v/>
      </c>
      <c r="I146">
        <f t="shared" si="11"/>
        <v>1.9248660220000002</v>
      </c>
    </row>
    <row r="147" spans="1:9" x14ac:dyDescent="0.25">
      <c r="A147">
        <f>'Noise Filter'!A147</f>
        <v>145</v>
      </c>
      <c r="B147">
        <f>'Noise Filter'!F147</f>
        <v>0.17114905599999999</v>
      </c>
      <c r="C147" t="b">
        <f>AND(IF(Settings!$D$18&gt;=1,B147&lt;B146,TRUE),IF(Settings!$D$18&gt;=2,B146&lt;B145,TRUE),IF(Settings!$D$18&gt;=3,B145&lt;B144,TRUE),IF(Settings!$D$18&gt;=4,B144&lt;B143,TRUE))</f>
        <v>1</v>
      </c>
      <c r="D147" t="b">
        <f>AND(IF(Settings!$D$18&gt;=1,B147&gt;B146,TRUE),IF(Settings!$D$18&gt;=2,B146&gt;B145,TRUE),IF(Settings!$D$18&gt;=3,B145&gt;B144,TRUE),IF(Settings!$D$18&gt;=4,B144&gt;B143,TRUE))</f>
        <v>0</v>
      </c>
      <c r="E147" t="b">
        <f>IF(E146,NOT(AND(D147,F146+B147&gt;Settings!$D$20)),AND(C147,G146+B147&gt;Settings!$D$19))</f>
        <v>1</v>
      </c>
      <c r="F147">
        <f t="shared" si="8"/>
        <v>0.17114905599999999</v>
      </c>
      <c r="G147">
        <f t="shared" si="9"/>
        <v>0</v>
      </c>
      <c r="H147" t="str">
        <f t="shared" si="10"/>
        <v/>
      </c>
      <c r="I147" t="str">
        <f t="shared" si="11"/>
        <v/>
      </c>
    </row>
    <row r="148" spans="1:9" x14ac:dyDescent="0.25">
      <c r="A148">
        <f>'Noise Filter'!A148</f>
        <v>146</v>
      </c>
      <c r="B148">
        <f>'Noise Filter'!F148</f>
        <v>0.13317577</v>
      </c>
      <c r="C148" t="b">
        <f>AND(IF(Settings!$D$18&gt;=1,B148&lt;B147,TRUE),IF(Settings!$D$18&gt;=2,B147&lt;B146,TRUE),IF(Settings!$D$18&gt;=3,B146&lt;B145,TRUE),IF(Settings!$D$18&gt;=4,B145&lt;B144,TRUE))</f>
        <v>1</v>
      </c>
      <c r="D148" t="b">
        <f>AND(IF(Settings!$D$18&gt;=1,B148&gt;B147,TRUE),IF(Settings!$D$18&gt;=2,B147&gt;B146,TRUE),IF(Settings!$D$18&gt;=3,B146&gt;B145,TRUE),IF(Settings!$D$18&gt;=4,B145&gt;B144,TRUE))</f>
        <v>0</v>
      </c>
      <c r="E148" t="b">
        <f>IF(E147,NOT(AND(D148,F147+B148&gt;Settings!$D$20)),AND(C148,G147+B148&gt;Settings!$D$19))</f>
        <v>1</v>
      </c>
      <c r="F148">
        <f t="shared" si="8"/>
        <v>0.30432482599999999</v>
      </c>
      <c r="G148">
        <f t="shared" si="9"/>
        <v>0</v>
      </c>
      <c r="H148" t="str">
        <f t="shared" si="10"/>
        <v/>
      </c>
      <c r="I148" t="str">
        <f t="shared" si="11"/>
        <v/>
      </c>
    </row>
    <row r="149" spans="1:9" x14ac:dyDescent="0.25">
      <c r="A149">
        <f>'Noise Filter'!A149</f>
        <v>147</v>
      </c>
      <c r="B149">
        <f>'Noise Filter'!F149</f>
        <v>0.122633276</v>
      </c>
      <c r="C149" t="b">
        <f>AND(IF(Settings!$D$18&gt;=1,B149&lt;B148,TRUE),IF(Settings!$D$18&gt;=2,B148&lt;B147,TRUE),IF(Settings!$D$18&gt;=3,B147&lt;B146,TRUE),IF(Settings!$D$18&gt;=4,B146&lt;B145,TRUE))</f>
        <v>1</v>
      </c>
      <c r="D149" t="b">
        <f>AND(IF(Settings!$D$18&gt;=1,B149&gt;B148,TRUE),IF(Settings!$D$18&gt;=2,B148&gt;B147,TRUE),IF(Settings!$D$18&gt;=3,B147&gt;B146,TRUE),IF(Settings!$D$18&gt;=4,B146&gt;B145,TRUE))</f>
        <v>0</v>
      </c>
      <c r="E149" t="b">
        <f>IF(E148,NOT(AND(D149,F148+B149&gt;Settings!$D$20)),AND(C149,G148+B149&gt;Settings!$D$19))</f>
        <v>1</v>
      </c>
      <c r="F149">
        <f t="shared" si="8"/>
        <v>0.42695810200000001</v>
      </c>
      <c r="G149">
        <f t="shared" si="9"/>
        <v>0</v>
      </c>
      <c r="H149" t="str">
        <f t="shared" si="10"/>
        <v/>
      </c>
      <c r="I149" t="str">
        <f t="shared" si="11"/>
        <v/>
      </c>
    </row>
    <row r="150" spans="1:9" x14ac:dyDescent="0.25">
      <c r="A150">
        <f>'Noise Filter'!A150</f>
        <v>148</v>
      </c>
      <c r="B150">
        <f>'Noise Filter'!F150</f>
        <v>0.112728911</v>
      </c>
      <c r="C150" t="b">
        <f>AND(IF(Settings!$D$18&gt;=1,B150&lt;B149,TRUE),IF(Settings!$D$18&gt;=2,B149&lt;B148,TRUE),IF(Settings!$D$18&gt;=3,B148&lt;B147,TRUE),IF(Settings!$D$18&gt;=4,B147&lt;B146,TRUE))</f>
        <v>1</v>
      </c>
      <c r="D150" t="b">
        <f>AND(IF(Settings!$D$18&gt;=1,B150&gt;B149,TRUE),IF(Settings!$D$18&gt;=2,B149&gt;B148,TRUE),IF(Settings!$D$18&gt;=3,B148&gt;B147,TRUE),IF(Settings!$D$18&gt;=4,B147&gt;B146,TRUE))</f>
        <v>0</v>
      </c>
      <c r="E150" t="b">
        <f>IF(E149,NOT(AND(D150,F149+B150&gt;Settings!$D$20)),AND(C150,G149+B150&gt;Settings!$D$19))</f>
        <v>1</v>
      </c>
      <c r="F150">
        <f t="shared" si="8"/>
        <v>0.53968701299999999</v>
      </c>
      <c r="G150">
        <f t="shared" si="9"/>
        <v>0</v>
      </c>
      <c r="H150" t="str">
        <f t="shared" si="10"/>
        <v/>
      </c>
      <c r="I150" t="str">
        <f t="shared" si="11"/>
        <v/>
      </c>
    </row>
    <row r="151" spans="1:9" x14ac:dyDescent="0.25">
      <c r="A151">
        <f>'Noise Filter'!A151</f>
        <v>149</v>
      </c>
      <c r="B151">
        <f>'Noise Filter'!F151</f>
        <v>0.107626493</v>
      </c>
      <c r="C151" t="b">
        <f>AND(IF(Settings!$D$18&gt;=1,B151&lt;B150,TRUE),IF(Settings!$D$18&gt;=2,B150&lt;B149,TRUE),IF(Settings!$D$18&gt;=3,B149&lt;B148,TRUE),IF(Settings!$D$18&gt;=4,B148&lt;B147,TRUE))</f>
        <v>1</v>
      </c>
      <c r="D151" t="b">
        <f>AND(IF(Settings!$D$18&gt;=1,B151&gt;B150,TRUE),IF(Settings!$D$18&gt;=2,B150&gt;B149,TRUE),IF(Settings!$D$18&gt;=3,B149&gt;B148,TRUE),IF(Settings!$D$18&gt;=4,B148&gt;B147,TRUE))</f>
        <v>0</v>
      </c>
      <c r="E151" t="b">
        <f>IF(E150,NOT(AND(D151,F150+B151&gt;Settings!$D$20)),AND(C151,G150+B151&gt;Settings!$D$19))</f>
        <v>1</v>
      </c>
      <c r="F151">
        <f t="shared" si="8"/>
        <v>0.64731350600000004</v>
      </c>
      <c r="G151">
        <f t="shared" si="9"/>
        <v>0</v>
      </c>
      <c r="H151" t="str">
        <f t="shared" si="10"/>
        <v/>
      </c>
      <c r="I151" t="str">
        <f t="shared" si="11"/>
        <v/>
      </c>
    </row>
    <row r="152" spans="1:9" x14ac:dyDescent="0.25">
      <c r="A152">
        <f>'Noise Filter'!A152</f>
        <v>150</v>
      </c>
      <c r="B152">
        <f>'Noise Filter'!F152</f>
        <v>0.10468971000000001</v>
      </c>
      <c r="C152" t="b">
        <f>AND(IF(Settings!$D$18&gt;=1,B152&lt;B151,TRUE),IF(Settings!$D$18&gt;=2,B151&lt;B150,TRUE),IF(Settings!$D$18&gt;=3,B150&lt;B149,TRUE),IF(Settings!$D$18&gt;=4,B149&lt;B148,TRUE))</f>
        <v>1</v>
      </c>
      <c r="D152" t="b">
        <f>AND(IF(Settings!$D$18&gt;=1,B152&gt;B151,TRUE),IF(Settings!$D$18&gt;=2,B151&gt;B150,TRUE),IF(Settings!$D$18&gt;=3,B150&gt;B149,TRUE),IF(Settings!$D$18&gt;=4,B149&gt;B148,TRUE))</f>
        <v>0</v>
      </c>
      <c r="E152" t="b">
        <f>IF(E151,NOT(AND(D152,F151+B152&gt;Settings!$D$20)),AND(C152,G151+B152&gt;Settings!$D$19))</f>
        <v>1</v>
      </c>
      <c r="F152">
        <f t="shared" si="8"/>
        <v>0.75200321600000009</v>
      </c>
      <c r="G152">
        <f t="shared" si="9"/>
        <v>0</v>
      </c>
      <c r="H152">
        <f t="shared" si="10"/>
        <v>0.75200321600000009</v>
      </c>
      <c r="I152" t="str">
        <f t="shared" si="11"/>
        <v/>
      </c>
    </row>
    <row r="153" spans="1:9" x14ac:dyDescent="0.25">
      <c r="A153">
        <f>'Noise Filter'!A153</f>
        <v>151</v>
      </c>
      <c r="B153">
        <f>'Noise Filter'!F153</f>
        <v>0.111408072</v>
      </c>
      <c r="C153" t="b">
        <f>AND(IF(Settings!$D$18&gt;=1,B153&lt;B152,TRUE),IF(Settings!$D$18&gt;=2,B152&lt;B151,TRUE),IF(Settings!$D$18&gt;=3,B151&lt;B150,TRUE),IF(Settings!$D$18&gt;=4,B150&lt;B149,TRUE))</f>
        <v>0</v>
      </c>
      <c r="D153" t="b">
        <f>AND(IF(Settings!$D$18&gt;=1,B153&gt;B152,TRUE),IF(Settings!$D$18&gt;=2,B152&gt;B151,TRUE),IF(Settings!$D$18&gt;=3,B151&gt;B150,TRUE),IF(Settings!$D$18&gt;=4,B150&gt;B149,TRUE))</f>
        <v>1</v>
      </c>
      <c r="E153" t="b">
        <f>IF(E152,NOT(AND(D153,F152+B153&gt;Settings!$D$20)),AND(C153,G152+B153&gt;Settings!$D$19))</f>
        <v>0</v>
      </c>
      <c r="F153">
        <f t="shared" si="8"/>
        <v>0</v>
      </c>
      <c r="G153">
        <f t="shared" si="9"/>
        <v>0.111408072</v>
      </c>
      <c r="H153" t="str">
        <f t="shared" si="10"/>
        <v/>
      </c>
      <c r="I153" t="str">
        <f t="shared" si="11"/>
        <v/>
      </c>
    </row>
    <row r="154" spans="1:9" x14ac:dyDescent="0.25">
      <c r="A154">
        <f>'Noise Filter'!A154</f>
        <v>152</v>
      </c>
      <c r="B154">
        <f>'Noise Filter'!F154</f>
        <v>0.138235841</v>
      </c>
      <c r="C154" t="b">
        <f>AND(IF(Settings!$D$18&gt;=1,B154&lt;B153,TRUE),IF(Settings!$D$18&gt;=2,B153&lt;B152,TRUE),IF(Settings!$D$18&gt;=3,B152&lt;B151,TRUE),IF(Settings!$D$18&gt;=4,B151&lt;B150,TRUE))</f>
        <v>0</v>
      </c>
      <c r="D154" t="b">
        <f>AND(IF(Settings!$D$18&gt;=1,B154&gt;B153,TRUE),IF(Settings!$D$18&gt;=2,B153&gt;B152,TRUE),IF(Settings!$D$18&gt;=3,B152&gt;B151,TRUE),IF(Settings!$D$18&gt;=4,B151&gt;B150,TRUE))</f>
        <v>1</v>
      </c>
      <c r="E154" t="b">
        <f>IF(E153,NOT(AND(D154,F153+B154&gt;Settings!$D$20)),AND(C154,G153+B154&gt;Settings!$D$19))</f>
        <v>0</v>
      </c>
      <c r="F154">
        <f t="shared" si="8"/>
        <v>0</v>
      </c>
      <c r="G154">
        <f t="shared" si="9"/>
        <v>0.249643913</v>
      </c>
      <c r="H154" t="str">
        <f t="shared" si="10"/>
        <v/>
      </c>
      <c r="I154" t="str">
        <f t="shared" si="11"/>
        <v/>
      </c>
    </row>
    <row r="155" spans="1:9" x14ac:dyDescent="0.25">
      <c r="A155">
        <f>'Noise Filter'!A155</f>
        <v>153</v>
      </c>
      <c r="B155">
        <f>'Noise Filter'!F155</f>
        <v>0.16515058899999999</v>
      </c>
      <c r="C155" t="b">
        <f>AND(IF(Settings!$D$18&gt;=1,B155&lt;B154,TRUE),IF(Settings!$D$18&gt;=2,B154&lt;B153,TRUE),IF(Settings!$D$18&gt;=3,B153&lt;B152,TRUE),IF(Settings!$D$18&gt;=4,B152&lt;B151,TRUE))</f>
        <v>0</v>
      </c>
      <c r="D155" t="b">
        <f>AND(IF(Settings!$D$18&gt;=1,B155&gt;B154,TRUE),IF(Settings!$D$18&gt;=2,B154&gt;B153,TRUE),IF(Settings!$D$18&gt;=3,B153&gt;B152,TRUE),IF(Settings!$D$18&gt;=4,B152&gt;B151,TRUE))</f>
        <v>1</v>
      </c>
      <c r="E155" t="b">
        <f>IF(E154,NOT(AND(D155,F154+B155&gt;Settings!$D$20)),AND(C155,G154+B155&gt;Settings!$D$19))</f>
        <v>0</v>
      </c>
      <c r="F155">
        <f t="shared" si="8"/>
        <v>0</v>
      </c>
      <c r="G155">
        <f t="shared" si="9"/>
        <v>0.41479450200000001</v>
      </c>
      <c r="H155" t="str">
        <f t="shared" si="10"/>
        <v/>
      </c>
      <c r="I155" t="str">
        <f t="shared" si="11"/>
        <v/>
      </c>
    </row>
    <row r="156" spans="1:9" x14ac:dyDescent="0.25">
      <c r="A156">
        <f>'Noise Filter'!A156</f>
        <v>154</v>
      </c>
      <c r="B156">
        <f>'Noise Filter'!F156</f>
        <v>0.18092409200000001</v>
      </c>
      <c r="C156" t="b">
        <f>AND(IF(Settings!$D$18&gt;=1,B156&lt;B155,TRUE),IF(Settings!$D$18&gt;=2,B155&lt;B154,TRUE),IF(Settings!$D$18&gt;=3,B154&lt;B153,TRUE),IF(Settings!$D$18&gt;=4,B153&lt;B152,TRUE))</f>
        <v>0</v>
      </c>
      <c r="D156" t="b">
        <f>AND(IF(Settings!$D$18&gt;=1,B156&gt;B155,TRUE),IF(Settings!$D$18&gt;=2,B155&gt;B154,TRUE),IF(Settings!$D$18&gt;=3,B154&gt;B153,TRUE),IF(Settings!$D$18&gt;=4,B153&gt;B152,TRUE))</f>
        <v>1</v>
      </c>
      <c r="E156" t="b">
        <f>IF(E155,NOT(AND(D156,F155+B156&gt;Settings!$D$20)),AND(C156,G155+B156&gt;Settings!$D$19))</f>
        <v>0</v>
      </c>
      <c r="F156">
        <f t="shared" si="8"/>
        <v>0</v>
      </c>
      <c r="G156">
        <f t="shared" si="9"/>
        <v>0.59571859400000005</v>
      </c>
      <c r="H156" t="str">
        <f t="shared" si="10"/>
        <v/>
      </c>
      <c r="I156" t="str">
        <f t="shared" si="11"/>
        <v/>
      </c>
    </row>
    <row r="157" spans="1:9" x14ac:dyDescent="0.25">
      <c r="A157">
        <f>'Noise Filter'!A157</f>
        <v>155</v>
      </c>
      <c r="B157">
        <f>'Noise Filter'!F157</f>
        <v>0.20920243699999999</v>
      </c>
      <c r="C157" t="b">
        <f>AND(IF(Settings!$D$18&gt;=1,B157&lt;B156,TRUE),IF(Settings!$D$18&gt;=2,B156&lt;B155,TRUE),IF(Settings!$D$18&gt;=3,B155&lt;B154,TRUE),IF(Settings!$D$18&gt;=4,B154&lt;B153,TRUE))</f>
        <v>0</v>
      </c>
      <c r="D157" t="b">
        <f>AND(IF(Settings!$D$18&gt;=1,B157&gt;B156,TRUE),IF(Settings!$D$18&gt;=2,B156&gt;B155,TRUE),IF(Settings!$D$18&gt;=3,B155&gt;B154,TRUE),IF(Settings!$D$18&gt;=4,B154&gt;B153,TRUE))</f>
        <v>1</v>
      </c>
      <c r="E157" t="b">
        <f>IF(E156,NOT(AND(D157,F156+B157&gt;Settings!$D$20)),AND(C157,G156+B157&gt;Settings!$D$19))</f>
        <v>0</v>
      </c>
      <c r="F157">
        <f t="shared" si="8"/>
        <v>0</v>
      </c>
      <c r="G157">
        <f t="shared" si="9"/>
        <v>0.80492103100000001</v>
      </c>
      <c r="H157" t="str">
        <f t="shared" si="10"/>
        <v/>
      </c>
      <c r="I157" t="str">
        <f t="shared" si="11"/>
        <v/>
      </c>
    </row>
    <row r="158" spans="1:9" x14ac:dyDescent="0.25">
      <c r="A158">
        <f>'Noise Filter'!A158</f>
        <v>156</v>
      </c>
      <c r="B158">
        <f>'Noise Filter'!F158</f>
        <v>0.23669828000000001</v>
      </c>
      <c r="C158" t="b">
        <f>AND(IF(Settings!$D$18&gt;=1,B158&lt;B157,TRUE),IF(Settings!$D$18&gt;=2,B157&lt;B156,TRUE),IF(Settings!$D$18&gt;=3,B156&lt;B155,TRUE),IF(Settings!$D$18&gt;=4,B155&lt;B154,TRUE))</f>
        <v>0</v>
      </c>
      <c r="D158" t="b">
        <f>AND(IF(Settings!$D$18&gt;=1,B158&gt;B157,TRUE),IF(Settings!$D$18&gt;=2,B157&gt;B156,TRUE),IF(Settings!$D$18&gt;=3,B156&gt;B155,TRUE),IF(Settings!$D$18&gt;=4,B155&gt;B154,TRUE))</f>
        <v>1</v>
      </c>
      <c r="E158" t="b">
        <f>IF(E157,NOT(AND(D158,F157+B158&gt;Settings!$D$20)),AND(C158,G157+B158&gt;Settings!$D$19))</f>
        <v>0</v>
      </c>
      <c r="F158">
        <f t="shared" si="8"/>
        <v>0</v>
      </c>
      <c r="G158">
        <f t="shared" si="9"/>
        <v>1.041619311</v>
      </c>
      <c r="H158" t="str">
        <f t="shared" si="10"/>
        <v/>
      </c>
      <c r="I158" t="str">
        <f t="shared" si="11"/>
        <v/>
      </c>
    </row>
    <row r="159" spans="1:9" x14ac:dyDescent="0.25">
      <c r="A159">
        <f>'Noise Filter'!A159</f>
        <v>157</v>
      </c>
      <c r="B159">
        <f>'Noise Filter'!F159</f>
        <v>0.27257504500000002</v>
      </c>
      <c r="C159" t="b">
        <f>AND(IF(Settings!$D$18&gt;=1,B159&lt;B158,TRUE),IF(Settings!$D$18&gt;=2,B158&lt;B157,TRUE),IF(Settings!$D$18&gt;=3,B157&lt;B156,TRUE),IF(Settings!$D$18&gt;=4,B156&lt;B155,TRUE))</f>
        <v>0</v>
      </c>
      <c r="D159" t="b">
        <f>AND(IF(Settings!$D$18&gt;=1,B159&gt;B158,TRUE),IF(Settings!$D$18&gt;=2,B158&gt;B157,TRUE),IF(Settings!$D$18&gt;=3,B157&gt;B156,TRUE),IF(Settings!$D$18&gt;=4,B156&gt;B155,TRUE))</f>
        <v>1</v>
      </c>
      <c r="E159" t="b">
        <f>IF(E158,NOT(AND(D159,F158+B159&gt;Settings!$D$20)),AND(C159,G158+B159&gt;Settings!$D$19))</f>
        <v>0</v>
      </c>
      <c r="F159">
        <f t="shared" si="8"/>
        <v>0</v>
      </c>
      <c r="G159">
        <f t="shared" si="9"/>
        <v>1.314194356</v>
      </c>
      <c r="H159" t="str">
        <f t="shared" si="10"/>
        <v/>
      </c>
      <c r="I159" t="str">
        <f t="shared" si="11"/>
        <v/>
      </c>
    </row>
    <row r="160" spans="1:9" x14ac:dyDescent="0.25">
      <c r="A160">
        <f>'Noise Filter'!A160</f>
        <v>158</v>
      </c>
      <c r="B160">
        <f>'Noise Filter'!F160</f>
        <v>0.30352079799999998</v>
      </c>
      <c r="C160" t="b">
        <f>AND(IF(Settings!$D$18&gt;=1,B160&lt;B159,TRUE),IF(Settings!$D$18&gt;=2,B159&lt;B158,TRUE),IF(Settings!$D$18&gt;=3,B158&lt;B157,TRUE),IF(Settings!$D$18&gt;=4,B157&lt;B156,TRUE))</f>
        <v>0</v>
      </c>
      <c r="D160" t="b">
        <f>AND(IF(Settings!$D$18&gt;=1,B160&gt;B159,TRUE),IF(Settings!$D$18&gt;=2,B159&gt;B158,TRUE),IF(Settings!$D$18&gt;=3,B158&gt;B157,TRUE),IF(Settings!$D$18&gt;=4,B157&gt;B156,TRUE))</f>
        <v>1</v>
      </c>
      <c r="E160" t="b">
        <f>IF(E159,NOT(AND(D160,F159+B160&gt;Settings!$D$20)),AND(C160,G159+B160&gt;Settings!$D$19))</f>
        <v>0</v>
      </c>
      <c r="F160">
        <f t="shared" si="8"/>
        <v>0</v>
      </c>
      <c r="G160">
        <f t="shared" si="9"/>
        <v>1.6177151539999999</v>
      </c>
      <c r="H160" t="str">
        <f t="shared" si="10"/>
        <v/>
      </c>
      <c r="I160" t="str">
        <f t="shared" si="11"/>
        <v/>
      </c>
    </row>
    <row r="161" spans="1:9" x14ac:dyDescent="0.25">
      <c r="A161">
        <f>'Noise Filter'!A161</f>
        <v>159</v>
      </c>
      <c r="B161">
        <f>'Noise Filter'!F161</f>
        <v>0.31106296</v>
      </c>
      <c r="C161" t="b">
        <f>AND(IF(Settings!$D$18&gt;=1,B161&lt;B160,TRUE),IF(Settings!$D$18&gt;=2,B160&lt;B159,TRUE),IF(Settings!$D$18&gt;=3,B159&lt;B158,TRUE),IF(Settings!$D$18&gt;=4,B158&lt;B157,TRUE))</f>
        <v>0</v>
      </c>
      <c r="D161" t="b">
        <f>AND(IF(Settings!$D$18&gt;=1,B161&gt;B160,TRUE),IF(Settings!$D$18&gt;=2,B160&gt;B159,TRUE),IF(Settings!$D$18&gt;=3,B159&gt;B158,TRUE),IF(Settings!$D$18&gt;=4,B158&gt;B157,TRUE))</f>
        <v>1</v>
      </c>
      <c r="E161" t="b">
        <f>IF(E160,NOT(AND(D161,F160+B161&gt;Settings!$D$20)),AND(C161,G160+B161&gt;Settings!$D$19))</f>
        <v>0</v>
      </c>
      <c r="F161">
        <f t="shared" si="8"/>
        <v>0</v>
      </c>
      <c r="G161">
        <f t="shared" si="9"/>
        <v>1.928778114</v>
      </c>
      <c r="H161" t="str">
        <f t="shared" si="10"/>
        <v/>
      </c>
      <c r="I161">
        <f t="shared" si="11"/>
        <v>1.928778114</v>
      </c>
    </row>
    <row r="162" spans="1:9" x14ac:dyDescent="0.25">
      <c r="A162">
        <f>'Noise Filter'!A162</f>
        <v>160</v>
      </c>
      <c r="B162">
        <f>'Noise Filter'!F162</f>
        <v>0.14927473599999999</v>
      </c>
      <c r="C162" t="b">
        <f>AND(IF(Settings!$D$18&gt;=1,B162&lt;B161,TRUE),IF(Settings!$D$18&gt;=2,B161&lt;B160,TRUE),IF(Settings!$D$18&gt;=3,B160&lt;B159,TRUE),IF(Settings!$D$18&gt;=4,B159&lt;B158,TRUE))</f>
        <v>1</v>
      </c>
      <c r="D162" t="b">
        <f>AND(IF(Settings!$D$18&gt;=1,B162&gt;B161,TRUE),IF(Settings!$D$18&gt;=2,B161&gt;B160,TRUE),IF(Settings!$D$18&gt;=3,B160&gt;B159,TRUE),IF(Settings!$D$18&gt;=4,B159&gt;B158,TRUE))</f>
        <v>0</v>
      </c>
      <c r="E162" t="b">
        <f>IF(E161,NOT(AND(D162,F161+B162&gt;Settings!$D$20)),AND(C162,G161+B162&gt;Settings!$D$19))</f>
        <v>1</v>
      </c>
      <c r="F162">
        <f t="shared" si="8"/>
        <v>0.14927473599999999</v>
      </c>
      <c r="G162">
        <f t="shared" si="9"/>
        <v>0</v>
      </c>
      <c r="H162" t="str">
        <f t="shared" si="10"/>
        <v/>
      </c>
      <c r="I162" t="str">
        <f t="shared" si="11"/>
        <v/>
      </c>
    </row>
    <row r="163" spans="1:9" x14ac:dyDescent="0.25">
      <c r="A163">
        <f>'Noise Filter'!A163</f>
        <v>161</v>
      </c>
      <c r="B163">
        <f>'Noise Filter'!F163</f>
        <v>0.121203265</v>
      </c>
      <c r="C163" t="b">
        <f>AND(IF(Settings!$D$18&gt;=1,B163&lt;B162,TRUE),IF(Settings!$D$18&gt;=2,B162&lt;B161,TRUE),IF(Settings!$D$18&gt;=3,B161&lt;B160,TRUE),IF(Settings!$D$18&gt;=4,B160&lt;B159,TRUE))</f>
        <v>1</v>
      </c>
      <c r="D163" t="b">
        <f>AND(IF(Settings!$D$18&gt;=1,B163&gt;B162,TRUE),IF(Settings!$D$18&gt;=2,B162&gt;B161,TRUE),IF(Settings!$D$18&gt;=3,B161&gt;B160,TRUE),IF(Settings!$D$18&gt;=4,B160&gt;B159,TRUE))</f>
        <v>0</v>
      </c>
      <c r="E163" t="b">
        <f>IF(E162,NOT(AND(D163,F162+B163&gt;Settings!$D$20)),AND(C163,G162+B163&gt;Settings!$D$19))</f>
        <v>1</v>
      </c>
      <c r="F163">
        <f t="shared" si="8"/>
        <v>0.27047800099999997</v>
      </c>
      <c r="G163">
        <f t="shared" si="9"/>
        <v>0</v>
      </c>
      <c r="H163" t="str">
        <f t="shared" si="10"/>
        <v/>
      </c>
      <c r="I163" t="str">
        <f t="shared" si="11"/>
        <v/>
      </c>
    </row>
    <row r="164" spans="1:9" x14ac:dyDescent="0.25">
      <c r="A164">
        <f>'Noise Filter'!A164</f>
        <v>162</v>
      </c>
      <c r="B164">
        <f>'Noise Filter'!F164</f>
        <v>0.108150814</v>
      </c>
      <c r="C164" t="b">
        <f>AND(IF(Settings!$D$18&gt;=1,B164&lt;B163,TRUE),IF(Settings!$D$18&gt;=2,B163&lt;B162,TRUE),IF(Settings!$D$18&gt;=3,B162&lt;B161,TRUE),IF(Settings!$D$18&gt;=4,B161&lt;B160,TRUE))</f>
        <v>1</v>
      </c>
      <c r="D164" t="b">
        <f>AND(IF(Settings!$D$18&gt;=1,B164&gt;B163,TRUE),IF(Settings!$D$18&gt;=2,B163&gt;B162,TRUE),IF(Settings!$D$18&gt;=3,B162&gt;B161,TRUE),IF(Settings!$D$18&gt;=4,B161&gt;B160,TRUE))</f>
        <v>0</v>
      </c>
      <c r="E164" t="b">
        <f>IF(E163,NOT(AND(D164,F163+B164&gt;Settings!$D$20)),AND(C164,G163+B164&gt;Settings!$D$19))</f>
        <v>1</v>
      </c>
      <c r="F164">
        <f t="shared" si="8"/>
        <v>0.37862881499999995</v>
      </c>
      <c r="G164">
        <f t="shared" si="9"/>
        <v>0</v>
      </c>
      <c r="H164" t="str">
        <f t="shared" si="10"/>
        <v/>
      </c>
      <c r="I164" t="str">
        <f t="shared" si="11"/>
        <v/>
      </c>
    </row>
    <row r="165" spans="1:9" x14ac:dyDescent="0.25">
      <c r="A165">
        <f>'Noise Filter'!A165</f>
        <v>163</v>
      </c>
      <c r="B165">
        <f>'Noise Filter'!F165</f>
        <v>0.103703973</v>
      </c>
      <c r="C165" t="b">
        <f>AND(IF(Settings!$D$18&gt;=1,B165&lt;B164,TRUE),IF(Settings!$D$18&gt;=2,B164&lt;B163,TRUE),IF(Settings!$D$18&gt;=3,B163&lt;B162,TRUE),IF(Settings!$D$18&gt;=4,B162&lt;B161,TRUE))</f>
        <v>1</v>
      </c>
      <c r="D165" t="b">
        <f>AND(IF(Settings!$D$18&gt;=1,B165&gt;B164,TRUE),IF(Settings!$D$18&gt;=2,B164&gt;B163,TRUE),IF(Settings!$D$18&gt;=3,B163&gt;B162,TRUE),IF(Settings!$D$18&gt;=4,B162&gt;B161,TRUE))</f>
        <v>0</v>
      </c>
      <c r="E165" t="b">
        <f>IF(E164,NOT(AND(D165,F164+B165&gt;Settings!$D$20)),AND(C165,G164+B165&gt;Settings!$D$19))</f>
        <v>1</v>
      </c>
      <c r="F165">
        <f t="shared" si="8"/>
        <v>0.48233278799999996</v>
      </c>
      <c r="G165">
        <f t="shared" si="9"/>
        <v>0</v>
      </c>
      <c r="H165" t="str">
        <f t="shared" si="10"/>
        <v/>
      </c>
      <c r="I165" t="str">
        <f t="shared" si="11"/>
        <v/>
      </c>
    </row>
    <row r="166" spans="1:9" x14ac:dyDescent="0.25">
      <c r="A166">
        <f>'Noise Filter'!A166</f>
        <v>164</v>
      </c>
      <c r="B166">
        <f>'Noise Filter'!F166</f>
        <v>0.10064656399999999</v>
      </c>
      <c r="C166" t="b">
        <f>AND(IF(Settings!$D$18&gt;=1,B166&lt;B165,TRUE),IF(Settings!$D$18&gt;=2,B165&lt;B164,TRUE),IF(Settings!$D$18&gt;=3,B164&lt;B163,TRUE),IF(Settings!$D$18&gt;=4,B163&lt;B162,TRUE))</f>
        <v>1</v>
      </c>
      <c r="D166" t="b">
        <f>AND(IF(Settings!$D$18&gt;=1,B166&gt;B165,TRUE),IF(Settings!$D$18&gt;=2,B165&gt;B164,TRUE),IF(Settings!$D$18&gt;=3,B164&gt;B163,TRUE),IF(Settings!$D$18&gt;=4,B163&gt;B162,TRUE))</f>
        <v>0</v>
      </c>
      <c r="E166" t="b">
        <f>IF(E165,NOT(AND(D166,F165+B166&gt;Settings!$D$20)),AND(C166,G165+B166&gt;Settings!$D$19))</f>
        <v>1</v>
      </c>
      <c r="F166">
        <f t="shared" si="8"/>
        <v>0.58297935199999995</v>
      </c>
      <c r="G166">
        <f t="shared" si="9"/>
        <v>0</v>
      </c>
      <c r="H166">
        <f t="shared" si="10"/>
        <v>0.58297935199999995</v>
      </c>
      <c r="I166" t="str">
        <f t="shared" si="11"/>
        <v/>
      </c>
    </row>
    <row r="167" spans="1:9" x14ac:dyDescent="0.25">
      <c r="A167">
        <f>'Noise Filter'!A167</f>
        <v>165</v>
      </c>
      <c r="B167">
        <f>'Noise Filter'!F167</f>
        <v>0.101327139</v>
      </c>
      <c r="C167" t="b">
        <f>AND(IF(Settings!$D$18&gt;=1,B167&lt;B166,TRUE),IF(Settings!$D$18&gt;=2,B166&lt;B165,TRUE),IF(Settings!$D$18&gt;=3,B165&lt;B164,TRUE),IF(Settings!$D$18&gt;=4,B164&lt;B163,TRUE))</f>
        <v>0</v>
      </c>
      <c r="D167" t="b">
        <f>AND(IF(Settings!$D$18&gt;=1,B167&gt;B166,TRUE),IF(Settings!$D$18&gt;=2,B166&gt;B165,TRUE),IF(Settings!$D$18&gt;=3,B165&gt;B164,TRUE),IF(Settings!$D$18&gt;=4,B164&gt;B163,TRUE))</f>
        <v>1</v>
      </c>
      <c r="E167" t="b">
        <f>IF(E166,NOT(AND(D167,F166+B167&gt;Settings!$D$20)),AND(C167,G166+B167&gt;Settings!$D$19))</f>
        <v>0</v>
      </c>
      <c r="F167">
        <f t="shared" si="8"/>
        <v>0</v>
      </c>
      <c r="G167">
        <f t="shared" si="9"/>
        <v>0.101327139</v>
      </c>
      <c r="H167" t="str">
        <f t="shared" si="10"/>
        <v/>
      </c>
      <c r="I167" t="str">
        <f t="shared" si="11"/>
        <v/>
      </c>
    </row>
    <row r="168" spans="1:9" x14ac:dyDescent="0.25">
      <c r="A168">
        <f>'Noise Filter'!A168</f>
        <v>166</v>
      </c>
      <c r="B168">
        <f>'Noise Filter'!F168</f>
        <v>0.105165487</v>
      </c>
      <c r="C168" t="b">
        <f>AND(IF(Settings!$D$18&gt;=1,B168&lt;B167,TRUE),IF(Settings!$D$18&gt;=2,B167&lt;B166,TRUE),IF(Settings!$D$18&gt;=3,B166&lt;B165,TRUE),IF(Settings!$D$18&gt;=4,B165&lt;B164,TRUE))</f>
        <v>0</v>
      </c>
      <c r="D168" t="b">
        <f>AND(IF(Settings!$D$18&gt;=1,B168&gt;B167,TRUE),IF(Settings!$D$18&gt;=2,B167&gt;B166,TRUE),IF(Settings!$D$18&gt;=3,B166&gt;B165,TRUE),IF(Settings!$D$18&gt;=4,B165&gt;B164,TRUE))</f>
        <v>1</v>
      </c>
      <c r="E168" t="b">
        <f>IF(E167,NOT(AND(D168,F167+B168&gt;Settings!$D$20)),AND(C168,G167+B168&gt;Settings!$D$19))</f>
        <v>0</v>
      </c>
      <c r="F168">
        <f t="shared" si="8"/>
        <v>0</v>
      </c>
      <c r="G168">
        <f t="shared" si="9"/>
        <v>0.20649262600000001</v>
      </c>
      <c r="H168" t="str">
        <f t="shared" si="10"/>
        <v/>
      </c>
      <c r="I168" t="str">
        <f t="shared" si="11"/>
        <v/>
      </c>
    </row>
    <row r="169" spans="1:9" x14ac:dyDescent="0.25">
      <c r="A169">
        <f>'Noise Filter'!A169</f>
        <v>167</v>
      </c>
      <c r="B169">
        <f>'Noise Filter'!F169</f>
        <v>0.13092658300000001</v>
      </c>
      <c r="C169" t="b">
        <f>AND(IF(Settings!$D$18&gt;=1,B169&lt;B168,TRUE),IF(Settings!$D$18&gt;=2,B168&lt;B167,TRUE),IF(Settings!$D$18&gt;=3,B167&lt;B166,TRUE),IF(Settings!$D$18&gt;=4,B166&lt;B165,TRUE))</f>
        <v>0</v>
      </c>
      <c r="D169" t="b">
        <f>AND(IF(Settings!$D$18&gt;=1,B169&gt;B168,TRUE),IF(Settings!$D$18&gt;=2,B168&gt;B167,TRUE),IF(Settings!$D$18&gt;=3,B167&gt;B166,TRUE),IF(Settings!$D$18&gt;=4,B166&gt;B165,TRUE))</f>
        <v>1</v>
      </c>
      <c r="E169" t="b">
        <f>IF(E168,NOT(AND(D169,F168+B169&gt;Settings!$D$20)),AND(C169,G168+B169&gt;Settings!$D$19))</f>
        <v>0</v>
      </c>
      <c r="F169">
        <f t="shared" si="8"/>
        <v>0</v>
      </c>
      <c r="G169">
        <f t="shared" si="9"/>
        <v>0.337419209</v>
      </c>
      <c r="H169" t="str">
        <f t="shared" si="10"/>
        <v/>
      </c>
      <c r="I169" t="str">
        <f t="shared" si="11"/>
        <v/>
      </c>
    </row>
    <row r="170" spans="1:9" x14ac:dyDescent="0.25">
      <c r="A170">
        <f>'Noise Filter'!A170</f>
        <v>168</v>
      </c>
      <c r="B170">
        <f>'Noise Filter'!F170</f>
        <v>0.15346584299999999</v>
      </c>
      <c r="C170" t="b">
        <f>AND(IF(Settings!$D$18&gt;=1,B170&lt;B169,TRUE),IF(Settings!$D$18&gt;=2,B169&lt;B168,TRUE),IF(Settings!$D$18&gt;=3,B168&lt;B167,TRUE),IF(Settings!$D$18&gt;=4,B167&lt;B166,TRUE))</f>
        <v>0</v>
      </c>
      <c r="D170" t="b">
        <f>AND(IF(Settings!$D$18&gt;=1,B170&gt;B169,TRUE),IF(Settings!$D$18&gt;=2,B169&gt;B168,TRUE),IF(Settings!$D$18&gt;=3,B168&gt;B167,TRUE),IF(Settings!$D$18&gt;=4,B167&gt;B166,TRUE))</f>
        <v>1</v>
      </c>
      <c r="E170" t="b">
        <f>IF(E169,NOT(AND(D170,F169+B170&gt;Settings!$D$20)),AND(C170,G169+B170&gt;Settings!$D$19))</f>
        <v>0</v>
      </c>
      <c r="F170">
        <f t="shared" si="8"/>
        <v>0</v>
      </c>
      <c r="G170">
        <f t="shared" si="9"/>
        <v>0.49088505199999999</v>
      </c>
      <c r="H170" t="str">
        <f t="shared" si="10"/>
        <v/>
      </c>
      <c r="I170" t="str">
        <f t="shared" si="11"/>
        <v/>
      </c>
    </row>
    <row r="171" spans="1:9" x14ac:dyDescent="0.25">
      <c r="A171">
        <f>'Noise Filter'!A171</f>
        <v>169</v>
      </c>
      <c r="B171">
        <f>'Noise Filter'!F171</f>
        <v>0.173666083</v>
      </c>
      <c r="C171" t="b">
        <f>AND(IF(Settings!$D$18&gt;=1,B171&lt;B170,TRUE),IF(Settings!$D$18&gt;=2,B170&lt;B169,TRUE),IF(Settings!$D$18&gt;=3,B169&lt;B168,TRUE),IF(Settings!$D$18&gt;=4,B168&lt;B167,TRUE))</f>
        <v>0</v>
      </c>
      <c r="D171" t="b">
        <f>AND(IF(Settings!$D$18&gt;=1,B171&gt;B170,TRUE),IF(Settings!$D$18&gt;=2,B170&gt;B169,TRUE),IF(Settings!$D$18&gt;=3,B169&gt;B168,TRUE),IF(Settings!$D$18&gt;=4,B168&gt;B167,TRUE))</f>
        <v>1</v>
      </c>
      <c r="E171" t="b">
        <f>IF(E170,NOT(AND(D171,F170+B171&gt;Settings!$D$20)),AND(C171,G170+B171&gt;Settings!$D$19))</f>
        <v>0</v>
      </c>
      <c r="F171">
        <f t="shared" si="8"/>
        <v>0</v>
      </c>
      <c r="G171">
        <f t="shared" si="9"/>
        <v>0.66455113499999996</v>
      </c>
      <c r="H171" t="str">
        <f t="shared" si="10"/>
        <v/>
      </c>
      <c r="I171" t="str">
        <f t="shared" si="11"/>
        <v/>
      </c>
    </row>
    <row r="172" spans="1:9" x14ac:dyDescent="0.25">
      <c r="A172">
        <f>'Noise Filter'!A172</f>
        <v>170</v>
      </c>
      <c r="B172">
        <f>'Noise Filter'!F172</f>
        <v>0.19456778399999999</v>
      </c>
      <c r="C172" t="b">
        <f>AND(IF(Settings!$D$18&gt;=1,B172&lt;B171,TRUE),IF(Settings!$D$18&gt;=2,B171&lt;B170,TRUE),IF(Settings!$D$18&gt;=3,B170&lt;B169,TRUE),IF(Settings!$D$18&gt;=4,B169&lt;B168,TRUE))</f>
        <v>0</v>
      </c>
      <c r="D172" t="b">
        <f>AND(IF(Settings!$D$18&gt;=1,B172&gt;B171,TRUE),IF(Settings!$D$18&gt;=2,B171&gt;B170,TRUE),IF(Settings!$D$18&gt;=3,B170&gt;B169,TRUE),IF(Settings!$D$18&gt;=4,B169&gt;B168,TRUE))</f>
        <v>1</v>
      </c>
      <c r="E172" t="b">
        <f>IF(E171,NOT(AND(D172,F171+B172&gt;Settings!$D$20)),AND(C172,G171+B172&gt;Settings!$D$19))</f>
        <v>0</v>
      </c>
      <c r="F172">
        <f t="shared" si="8"/>
        <v>0</v>
      </c>
      <c r="G172">
        <f t="shared" si="9"/>
        <v>0.85911891899999993</v>
      </c>
      <c r="H172" t="str">
        <f t="shared" si="10"/>
        <v/>
      </c>
      <c r="I172" t="str">
        <f t="shared" si="11"/>
        <v/>
      </c>
    </row>
    <row r="173" spans="1:9" x14ac:dyDescent="0.25">
      <c r="A173">
        <f>'Noise Filter'!A173</f>
        <v>171</v>
      </c>
      <c r="B173">
        <f>'Noise Filter'!F173</f>
        <v>0.22653833300000001</v>
      </c>
      <c r="C173" t="b">
        <f>AND(IF(Settings!$D$18&gt;=1,B173&lt;B172,TRUE),IF(Settings!$D$18&gt;=2,B172&lt;B171,TRUE),IF(Settings!$D$18&gt;=3,B171&lt;B170,TRUE),IF(Settings!$D$18&gt;=4,B170&lt;B169,TRUE))</f>
        <v>0</v>
      </c>
      <c r="D173" t="b">
        <f>AND(IF(Settings!$D$18&gt;=1,B173&gt;B172,TRUE),IF(Settings!$D$18&gt;=2,B172&gt;B171,TRUE),IF(Settings!$D$18&gt;=3,B171&gt;B170,TRUE),IF(Settings!$D$18&gt;=4,B170&gt;B169,TRUE))</f>
        <v>1</v>
      </c>
      <c r="E173" t="b">
        <f>IF(E172,NOT(AND(D173,F172+B173&gt;Settings!$D$20)),AND(C173,G172+B173&gt;Settings!$D$19))</f>
        <v>0</v>
      </c>
      <c r="F173">
        <f t="shared" si="8"/>
        <v>0</v>
      </c>
      <c r="G173">
        <f t="shared" si="9"/>
        <v>1.0856572519999999</v>
      </c>
      <c r="H173" t="str">
        <f t="shared" si="10"/>
        <v/>
      </c>
      <c r="I173" t="str">
        <f t="shared" si="11"/>
        <v/>
      </c>
    </row>
    <row r="174" spans="1:9" x14ac:dyDescent="0.25">
      <c r="A174">
        <f>'Noise Filter'!A174</f>
        <v>172</v>
      </c>
      <c r="B174">
        <f>'Noise Filter'!F174</f>
        <v>0.25381229599999999</v>
      </c>
      <c r="C174" t="b">
        <f>AND(IF(Settings!$D$18&gt;=1,B174&lt;B173,TRUE),IF(Settings!$D$18&gt;=2,B173&lt;B172,TRUE),IF(Settings!$D$18&gt;=3,B172&lt;B171,TRUE),IF(Settings!$D$18&gt;=4,B171&lt;B170,TRUE))</f>
        <v>0</v>
      </c>
      <c r="D174" t="b">
        <f>AND(IF(Settings!$D$18&gt;=1,B174&gt;B173,TRUE),IF(Settings!$D$18&gt;=2,B173&gt;B172,TRUE),IF(Settings!$D$18&gt;=3,B172&gt;B171,TRUE),IF(Settings!$D$18&gt;=4,B171&gt;B170,TRUE))</f>
        <v>1</v>
      </c>
      <c r="E174" t="b">
        <f>IF(E173,NOT(AND(D174,F173+B174&gt;Settings!$D$20)),AND(C174,G173+B174&gt;Settings!$D$19))</f>
        <v>0</v>
      </c>
      <c r="F174">
        <f t="shared" si="8"/>
        <v>0</v>
      </c>
      <c r="G174">
        <f t="shared" si="9"/>
        <v>1.3394695479999998</v>
      </c>
      <c r="H174" t="str">
        <f t="shared" si="10"/>
        <v/>
      </c>
      <c r="I174" t="str">
        <f t="shared" si="11"/>
        <v/>
      </c>
    </row>
    <row r="175" spans="1:9" x14ac:dyDescent="0.25">
      <c r="A175">
        <f>'Noise Filter'!A175</f>
        <v>173</v>
      </c>
      <c r="B175">
        <f>'Noise Filter'!F175</f>
        <v>0.29122484599999998</v>
      </c>
      <c r="C175" t="b">
        <f>AND(IF(Settings!$D$18&gt;=1,B175&lt;B174,TRUE),IF(Settings!$D$18&gt;=2,B174&lt;B173,TRUE),IF(Settings!$D$18&gt;=3,B173&lt;B172,TRUE),IF(Settings!$D$18&gt;=4,B172&lt;B171,TRUE))</f>
        <v>0</v>
      </c>
      <c r="D175" t="b">
        <f>AND(IF(Settings!$D$18&gt;=1,B175&gt;B174,TRUE),IF(Settings!$D$18&gt;=2,B174&gt;B173,TRUE),IF(Settings!$D$18&gt;=3,B173&gt;B172,TRUE),IF(Settings!$D$18&gt;=4,B172&gt;B171,TRUE))</f>
        <v>1</v>
      </c>
      <c r="E175" t="b">
        <f>IF(E174,NOT(AND(D175,F174+B175&gt;Settings!$D$20)),AND(C175,G174+B175&gt;Settings!$D$19))</f>
        <v>0</v>
      </c>
      <c r="F175">
        <f t="shared" si="8"/>
        <v>0</v>
      </c>
      <c r="G175">
        <f t="shared" si="9"/>
        <v>1.6306943939999998</v>
      </c>
      <c r="H175" t="str">
        <f t="shared" si="10"/>
        <v/>
      </c>
      <c r="I175" t="str">
        <f t="shared" si="11"/>
        <v/>
      </c>
    </row>
    <row r="176" spans="1:9" x14ac:dyDescent="0.25">
      <c r="A176">
        <f>'Noise Filter'!A176</f>
        <v>174</v>
      </c>
      <c r="B176">
        <f>'Noise Filter'!F176</f>
        <v>0.320466164</v>
      </c>
      <c r="C176" t="b">
        <f>AND(IF(Settings!$D$18&gt;=1,B176&lt;B175,TRUE),IF(Settings!$D$18&gt;=2,B175&lt;B174,TRUE),IF(Settings!$D$18&gt;=3,B174&lt;B173,TRUE),IF(Settings!$D$18&gt;=4,B173&lt;B172,TRUE))</f>
        <v>0</v>
      </c>
      <c r="D176" t="b">
        <f>AND(IF(Settings!$D$18&gt;=1,B176&gt;B175,TRUE),IF(Settings!$D$18&gt;=2,B175&gt;B174,TRUE),IF(Settings!$D$18&gt;=3,B174&gt;B173,TRUE),IF(Settings!$D$18&gt;=4,B173&gt;B172,TRUE))</f>
        <v>1</v>
      </c>
      <c r="E176" t="b">
        <f>IF(E175,NOT(AND(D176,F175+B176&gt;Settings!$D$20)),AND(C176,G175+B176&gt;Settings!$D$19))</f>
        <v>0</v>
      </c>
      <c r="F176">
        <f t="shared" si="8"/>
        <v>0</v>
      </c>
      <c r="G176">
        <f t="shared" si="9"/>
        <v>1.9511605579999998</v>
      </c>
      <c r="H176" t="str">
        <f t="shared" si="10"/>
        <v/>
      </c>
      <c r="I176">
        <f t="shared" si="11"/>
        <v>1.9511605579999998</v>
      </c>
    </row>
    <row r="177" spans="1:9" x14ac:dyDescent="0.25">
      <c r="A177">
        <f>'Noise Filter'!A177</f>
        <v>175</v>
      </c>
      <c r="B177">
        <f>'Noise Filter'!F177</f>
        <v>0.166850894</v>
      </c>
      <c r="C177" t="b">
        <f>AND(IF(Settings!$D$18&gt;=1,B177&lt;B176,TRUE),IF(Settings!$D$18&gt;=2,B176&lt;B175,TRUE),IF(Settings!$D$18&gt;=3,B175&lt;B174,TRUE),IF(Settings!$D$18&gt;=4,B174&lt;B173,TRUE))</f>
        <v>1</v>
      </c>
      <c r="D177" t="b">
        <f>AND(IF(Settings!$D$18&gt;=1,B177&gt;B176,TRUE),IF(Settings!$D$18&gt;=2,B176&gt;B175,TRUE),IF(Settings!$D$18&gt;=3,B175&gt;B174,TRUE),IF(Settings!$D$18&gt;=4,B174&gt;B173,TRUE))</f>
        <v>0</v>
      </c>
      <c r="E177" t="b">
        <f>IF(E176,NOT(AND(D177,F176+B177&gt;Settings!$D$20)),AND(C177,G176+B177&gt;Settings!$D$19))</f>
        <v>1</v>
      </c>
      <c r="F177">
        <f t="shared" si="8"/>
        <v>0.166850894</v>
      </c>
      <c r="G177">
        <f t="shared" si="9"/>
        <v>0</v>
      </c>
      <c r="H177" t="str">
        <f t="shared" si="10"/>
        <v/>
      </c>
      <c r="I177" t="str">
        <f t="shared" si="11"/>
        <v/>
      </c>
    </row>
    <row r="178" spans="1:9" x14ac:dyDescent="0.25">
      <c r="A178">
        <f>'Noise Filter'!A178</f>
        <v>176</v>
      </c>
      <c r="B178">
        <f>'Noise Filter'!F178</f>
        <v>0.12111221599999999</v>
      </c>
      <c r="C178" t="b">
        <f>AND(IF(Settings!$D$18&gt;=1,B178&lt;B177,TRUE),IF(Settings!$D$18&gt;=2,B177&lt;B176,TRUE),IF(Settings!$D$18&gt;=3,B176&lt;B175,TRUE),IF(Settings!$D$18&gt;=4,B175&lt;B174,TRUE))</f>
        <v>1</v>
      </c>
      <c r="D178" t="b">
        <f>AND(IF(Settings!$D$18&gt;=1,B178&gt;B177,TRUE),IF(Settings!$D$18&gt;=2,B177&gt;B176,TRUE),IF(Settings!$D$18&gt;=3,B176&gt;B175,TRUE),IF(Settings!$D$18&gt;=4,B175&gt;B174,TRUE))</f>
        <v>0</v>
      </c>
      <c r="E178" t="b">
        <f>IF(E177,NOT(AND(D178,F177+B178&gt;Settings!$D$20)),AND(C178,G177+B178&gt;Settings!$D$19))</f>
        <v>1</v>
      </c>
      <c r="F178">
        <f t="shared" si="8"/>
        <v>0.28796310999999997</v>
      </c>
      <c r="G178">
        <f t="shared" si="9"/>
        <v>0</v>
      </c>
      <c r="H178" t="str">
        <f t="shared" si="10"/>
        <v/>
      </c>
      <c r="I178" t="str">
        <f t="shared" si="11"/>
        <v/>
      </c>
    </row>
    <row r="179" spans="1:9" x14ac:dyDescent="0.25">
      <c r="A179">
        <f>'Noise Filter'!A179</f>
        <v>177</v>
      </c>
      <c r="B179">
        <f>'Noise Filter'!F179</f>
        <v>0.10822815299999999</v>
      </c>
      <c r="C179" t="b">
        <f>AND(IF(Settings!$D$18&gt;=1,B179&lt;B178,TRUE),IF(Settings!$D$18&gt;=2,B178&lt;B177,TRUE),IF(Settings!$D$18&gt;=3,B177&lt;B176,TRUE),IF(Settings!$D$18&gt;=4,B176&lt;B175,TRUE))</f>
        <v>1</v>
      </c>
      <c r="D179" t="b">
        <f>AND(IF(Settings!$D$18&gt;=1,B179&gt;B178,TRUE),IF(Settings!$D$18&gt;=2,B178&gt;B177,TRUE),IF(Settings!$D$18&gt;=3,B177&gt;B176,TRUE),IF(Settings!$D$18&gt;=4,B176&gt;B175,TRUE))</f>
        <v>0</v>
      </c>
      <c r="E179" t="b">
        <f>IF(E178,NOT(AND(D179,F178+B179&gt;Settings!$D$20)),AND(C179,G178+B179&gt;Settings!$D$19))</f>
        <v>1</v>
      </c>
      <c r="F179">
        <f t="shared" si="8"/>
        <v>0.39619126299999996</v>
      </c>
      <c r="G179">
        <f t="shared" si="9"/>
        <v>0</v>
      </c>
      <c r="H179" t="str">
        <f t="shared" si="10"/>
        <v/>
      </c>
      <c r="I179" t="str">
        <f t="shared" si="11"/>
        <v/>
      </c>
    </row>
    <row r="180" spans="1:9" x14ac:dyDescent="0.25">
      <c r="A180">
        <f>'Noise Filter'!A180</f>
        <v>178</v>
      </c>
      <c r="B180">
        <f>'Noise Filter'!F180</f>
        <v>9.8632331000000004E-2</v>
      </c>
      <c r="C180" t="b">
        <f>AND(IF(Settings!$D$18&gt;=1,B180&lt;B179,TRUE),IF(Settings!$D$18&gt;=2,B179&lt;B178,TRUE),IF(Settings!$D$18&gt;=3,B178&lt;B177,TRUE),IF(Settings!$D$18&gt;=4,B177&lt;B176,TRUE))</f>
        <v>1</v>
      </c>
      <c r="D180" t="b">
        <f>AND(IF(Settings!$D$18&gt;=1,B180&gt;B179,TRUE),IF(Settings!$D$18&gt;=2,B179&gt;B178,TRUE),IF(Settings!$D$18&gt;=3,B178&gt;B177,TRUE),IF(Settings!$D$18&gt;=4,B177&gt;B176,TRUE))</f>
        <v>0</v>
      </c>
      <c r="E180" t="b">
        <f>IF(E179,NOT(AND(D180,F179+B180&gt;Settings!$D$20)),AND(C180,G179+B180&gt;Settings!$D$19))</f>
        <v>1</v>
      </c>
      <c r="F180">
        <f t="shared" si="8"/>
        <v>0.49482359399999998</v>
      </c>
      <c r="G180">
        <f t="shared" si="9"/>
        <v>0</v>
      </c>
      <c r="H180" t="str">
        <f t="shared" si="10"/>
        <v/>
      </c>
      <c r="I180" t="str">
        <f t="shared" si="11"/>
        <v/>
      </c>
    </row>
    <row r="181" spans="1:9" x14ac:dyDescent="0.25">
      <c r="A181">
        <f>'Noise Filter'!A181</f>
        <v>179</v>
      </c>
      <c r="B181">
        <f>'Noise Filter'!F181</f>
        <v>9.6638989999999994E-2</v>
      </c>
      <c r="C181" t="b">
        <f>AND(IF(Settings!$D$18&gt;=1,B181&lt;B180,TRUE),IF(Settings!$D$18&gt;=2,B180&lt;B179,TRUE),IF(Settings!$D$18&gt;=3,B179&lt;B178,TRUE),IF(Settings!$D$18&gt;=4,B178&lt;B177,TRUE))</f>
        <v>1</v>
      </c>
      <c r="D181" t="b">
        <f>AND(IF(Settings!$D$18&gt;=1,B181&gt;B180,TRUE),IF(Settings!$D$18&gt;=2,B180&gt;B179,TRUE),IF(Settings!$D$18&gt;=3,B179&gt;B178,TRUE),IF(Settings!$D$18&gt;=4,B178&gt;B177,TRUE))</f>
        <v>0</v>
      </c>
      <c r="E181" t="b">
        <f>IF(E180,NOT(AND(D181,F180+B181&gt;Settings!$D$20)),AND(C181,G180+B181&gt;Settings!$D$19))</f>
        <v>1</v>
      </c>
      <c r="F181">
        <f t="shared" si="8"/>
        <v>0.59146258399999996</v>
      </c>
      <c r="G181">
        <f t="shared" si="9"/>
        <v>0</v>
      </c>
      <c r="H181" t="str">
        <f t="shared" si="10"/>
        <v/>
      </c>
      <c r="I181" t="str">
        <f t="shared" si="11"/>
        <v/>
      </c>
    </row>
    <row r="182" spans="1:9" x14ac:dyDescent="0.25">
      <c r="A182">
        <f>'Noise Filter'!A182</f>
        <v>180</v>
      </c>
      <c r="B182">
        <f>'Noise Filter'!F182</f>
        <v>9.5213880000000001E-2</v>
      </c>
      <c r="C182" t="b">
        <f>AND(IF(Settings!$D$18&gt;=1,B182&lt;B181,TRUE),IF(Settings!$D$18&gt;=2,B181&lt;B180,TRUE),IF(Settings!$D$18&gt;=3,B180&lt;B179,TRUE),IF(Settings!$D$18&gt;=4,B179&lt;B178,TRUE))</f>
        <v>1</v>
      </c>
      <c r="D182" t="b">
        <f>AND(IF(Settings!$D$18&gt;=1,B182&gt;B181,TRUE),IF(Settings!$D$18&gt;=2,B181&gt;B180,TRUE),IF(Settings!$D$18&gt;=3,B180&gt;B179,TRUE),IF(Settings!$D$18&gt;=4,B179&gt;B178,TRUE))</f>
        <v>0</v>
      </c>
      <c r="E182" t="b">
        <f>IF(E181,NOT(AND(D182,F181+B182&gt;Settings!$D$20)),AND(C182,G181+B182&gt;Settings!$D$19))</f>
        <v>1</v>
      </c>
      <c r="F182">
        <f t="shared" si="8"/>
        <v>0.68667646399999993</v>
      </c>
      <c r="G182">
        <f t="shared" si="9"/>
        <v>0</v>
      </c>
      <c r="H182">
        <f t="shared" si="10"/>
        <v>0.68667646399999993</v>
      </c>
      <c r="I182" t="str">
        <f t="shared" si="11"/>
        <v/>
      </c>
    </row>
    <row r="183" spans="1:9" x14ac:dyDescent="0.25">
      <c r="A183">
        <f>'Noise Filter'!A183</f>
        <v>181</v>
      </c>
      <c r="B183">
        <f>'Noise Filter'!F183</f>
        <v>0.101624167</v>
      </c>
      <c r="C183" t="b">
        <f>AND(IF(Settings!$D$18&gt;=1,B183&lt;B182,TRUE),IF(Settings!$D$18&gt;=2,B182&lt;B181,TRUE),IF(Settings!$D$18&gt;=3,B181&lt;B180,TRUE),IF(Settings!$D$18&gt;=4,B180&lt;B179,TRUE))</f>
        <v>0</v>
      </c>
      <c r="D183" t="b">
        <f>AND(IF(Settings!$D$18&gt;=1,B183&gt;B182,TRUE),IF(Settings!$D$18&gt;=2,B182&gt;B181,TRUE),IF(Settings!$D$18&gt;=3,B181&gt;B180,TRUE),IF(Settings!$D$18&gt;=4,B180&gt;B179,TRUE))</f>
        <v>1</v>
      </c>
      <c r="E183" t="b">
        <f>IF(E182,NOT(AND(D183,F182+B183&gt;Settings!$D$20)),AND(C183,G182+B183&gt;Settings!$D$19))</f>
        <v>0</v>
      </c>
      <c r="F183">
        <f t="shared" si="8"/>
        <v>0</v>
      </c>
      <c r="G183">
        <f t="shared" si="9"/>
        <v>0.101624167</v>
      </c>
      <c r="H183" t="str">
        <f t="shared" si="10"/>
        <v/>
      </c>
      <c r="I183" t="str">
        <f t="shared" si="11"/>
        <v/>
      </c>
    </row>
    <row r="184" spans="1:9" x14ac:dyDescent="0.25">
      <c r="A184">
        <f>'Noise Filter'!A184</f>
        <v>182</v>
      </c>
      <c r="B184">
        <f>'Noise Filter'!F184</f>
        <v>0.122042948</v>
      </c>
      <c r="C184" t="b">
        <f>AND(IF(Settings!$D$18&gt;=1,B184&lt;B183,TRUE),IF(Settings!$D$18&gt;=2,B183&lt;B182,TRUE),IF(Settings!$D$18&gt;=3,B182&lt;B181,TRUE),IF(Settings!$D$18&gt;=4,B181&lt;B180,TRUE))</f>
        <v>0</v>
      </c>
      <c r="D184" t="b">
        <f>AND(IF(Settings!$D$18&gt;=1,B184&gt;B183,TRUE),IF(Settings!$D$18&gt;=2,B183&gt;B182,TRUE),IF(Settings!$D$18&gt;=3,B182&gt;B181,TRUE),IF(Settings!$D$18&gt;=4,B181&gt;B180,TRUE))</f>
        <v>1</v>
      </c>
      <c r="E184" t="b">
        <f>IF(E183,NOT(AND(D184,F183+B184&gt;Settings!$D$20)),AND(C184,G183+B184&gt;Settings!$D$19))</f>
        <v>0</v>
      </c>
      <c r="F184">
        <f t="shared" si="8"/>
        <v>0</v>
      </c>
      <c r="G184">
        <f t="shared" si="9"/>
        <v>0.223667115</v>
      </c>
      <c r="H184" t="str">
        <f t="shared" si="10"/>
        <v/>
      </c>
      <c r="I184" t="str">
        <f t="shared" si="11"/>
        <v/>
      </c>
    </row>
    <row r="185" spans="1:9" x14ac:dyDescent="0.25">
      <c r="A185">
        <f>'Noise Filter'!A185</f>
        <v>183</v>
      </c>
      <c r="B185">
        <f>'Noise Filter'!F185</f>
        <v>0.146274819</v>
      </c>
      <c r="C185" t="b">
        <f>AND(IF(Settings!$D$18&gt;=1,B185&lt;B184,TRUE),IF(Settings!$D$18&gt;=2,B184&lt;B183,TRUE),IF(Settings!$D$18&gt;=3,B183&lt;B182,TRUE),IF(Settings!$D$18&gt;=4,B182&lt;B181,TRUE))</f>
        <v>0</v>
      </c>
      <c r="D185" t="b">
        <f>AND(IF(Settings!$D$18&gt;=1,B185&gt;B184,TRUE),IF(Settings!$D$18&gt;=2,B184&gt;B183,TRUE),IF(Settings!$D$18&gt;=3,B183&gt;B182,TRUE),IF(Settings!$D$18&gt;=4,B182&gt;B181,TRUE))</f>
        <v>1</v>
      </c>
      <c r="E185" t="b">
        <f>IF(E184,NOT(AND(D185,F184+B185&gt;Settings!$D$20)),AND(C185,G184+B185&gt;Settings!$D$19))</f>
        <v>0</v>
      </c>
      <c r="F185">
        <f t="shared" si="8"/>
        <v>0</v>
      </c>
      <c r="G185">
        <f t="shared" si="9"/>
        <v>0.36994193399999997</v>
      </c>
      <c r="H185" t="str">
        <f t="shared" si="10"/>
        <v/>
      </c>
      <c r="I185" t="str">
        <f t="shared" si="11"/>
        <v/>
      </c>
    </row>
    <row r="186" spans="1:9" x14ac:dyDescent="0.25">
      <c r="A186">
        <f>'Noise Filter'!A186</f>
        <v>184</v>
      </c>
      <c r="B186">
        <f>'Noise Filter'!F186</f>
        <v>0.16194337</v>
      </c>
      <c r="C186" t="b">
        <f>AND(IF(Settings!$D$18&gt;=1,B186&lt;B185,TRUE),IF(Settings!$D$18&gt;=2,B185&lt;B184,TRUE),IF(Settings!$D$18&gt;=3,B184&lt;B183,TRUE),IF(Settings!$D$18&gt;=4,B183&lt;B182,TRUE))</f>
        <v>0</v>
      </c>
      <c r="D186" t="b">
        <f>AND(IF(Settings!$D$18&gt;=1,B186&gt;B185,TRUE),IF(Settings!$D$18&gt;=2,B185&gt;B184,TRUE),IF(Settings!$D$18&gt;=3,B184&gt;B183,TRUE),IF(Settings!$D$18&gt;=4,B183&gt;B182,TRUE))</f>
        <v>1</v>
      </c>
      <c r="E186" t="b">
        <f>IF(E185,NOT(AND(D186,F185+B186&gt;Settings!$D$20)),AND(C186,G185+B186&gt;Settings!$D$19))</f>
        <v>0</v>
      </c>
      <c r="F186">
        <f t="shared" si="8"/>
        <v>0</v>
      </c>
      <c r="G186">
        <f t="shared" si="9"/>
        <v>0.531885304</v>
      </c>
      <c r="H186" t="str">
        <f t="shared" si="10"/>
        <v/>
      </c>
      <c r="I186" t="str">
        <f t="shared" si="11"/>
        <v/>
      </c>
    </row>
    <row r="187" spans="1:9" x14ac:dyDescent="0.25">
      <c r="A187">
        <f>'Noise Filter'!A187</f>
        <v>185</v>
      </c>
      <c r="B187">
        <f>'Noise Filter'!F187</f>
        <v>0.18641456300000001</v>
      </c>
      <c r="C187" t="b">
        <f>AND(IF(Settings!$D$18&gt;=1,B187&lt;B186,TRUE),IF(Settings!$D$18&gt;=2,B186&lt;B185,TRUE),IF(Settings!$D$18&gt;=3,B185&lt;B184,TRUE),IF(Settings!$D$18&gt;=4,B184&lt;B183,TRUE))</f>
        <v>0</v>
      </c>
      <c r="D187" t="b">
        <f>AND(IF(Settings!$D$18&gt;=1,B187&gt;B186,TRUE),IF(Settings!$D$18&gt;=2,B186&gt;B185,TRUE),IF(Settings!$D$18&gt;=3,B185&gt;B184,TRUE),IF(Settings!$D$18&gt;=4,B184&gt;B183,TRUE))</f>
        <v>1</v>
      </c>
      <c r="E187" t="b">
        <f>IF(E186,NOT(AND(D187,F186+B187&gt;Settings!$D$20)),AND(C187,G186+B187&gt;Settings!$D$19))</f>
        <v>0</v>
      </c>
      <c r="F187">
        <f t="shared" si="8"/>
        <v>0</v>
      </c>
      <c r="G187">
        <f t="shared" si="9"/>
        <v>0.71829986700000004</v>
      </c>
      <c r="H187" t="str">
        <f t="shared" si="10"/>
        <v/>
      </c>
      <c r="I187" t="str">
        <f t="shared" si="11"/>
        <v/>
      </c>
    </row>
    <row r="188" spans="1:9" x14ac:dyDescent="0.25">
      <c r="A188">
        <f>'Noise Filter'!A188</f>
        <v>186</v>
      </c>
      <c r="B188">
        <f>'Noise Filter'!F188</f>
        <v>0.21227305499999999</v>
      </c>
      <c r="C188" t="b">
        <f>AND(IF(Settings!$D$18&gt;=1,B188&lt;B187,TRUE),IF(Settings!$D$18&gt;=2,B187&lt;B186,TRUE),IF(Settings!$D$18&gt;=3,B186&lt;B185,TRUE),IF(Settings!$D$18&gt;=4,B185&lt;B184,TRUE))</f>
        <v>0</v>
      </c>
      <c r="D188" t="b">
        <f>AND(IF(Settings!$D$18&gt;=1,B188&gt;B187,TRUE),IF(Settings!$D$18&gt;=2,B187&gt;B186,TRUE),IF(Settings!$D$18&gt;=3,B186&gt;B185,TRUE),IF(Settings!$D$18&gt;=4,B185&gt;B184,TRUE))</f>
        <v>1</v>
      </c>
      <c r="E188" t="b">
        <f>IF(E187,NOT(AND(D188,F187+B188&gt;Settings!$D$20)),AND(C188,G187+B188&gt;Settings!$D$19))</f>
        <v>0</v>
      </c>
      <c r="F188">
        <f t="shared" si="8"/>
        <v>0</v>
      </c>
      <c r="G188">
        <f t="shared" si="9"/>
        <v>0.93057292200000008</v>
      </c>
      <c r="H188" t="str">
        <f t="shared" si="10"/>
        <v/>
      </c>
      <c r="I188" t="str">
        <f t="shared" si="11"/>
        <v/>
      </c>
    </row>
    <row r="189" spans="1:9" x14ac:dyDescent="0.25">
      <c r="A189">
        <f>'Noise Filter'!A189</f>
        <v>187</v>
      </c>
      <c r="B189">
        <f>'Noise Filter'!F189</f>
        <v>0.24552918000000001</v>
      </c>
      <c r="C189" t="b">
        <f>AND(IF(Settings!$D$18&gt;=1,B189&lt;B188,TRUE),IF(Settings!$D$18&gt;=2,B188&lt;B187,TRUE),IF(Settings!$D$18&gt;=3,B187&lt;B186,TRUE),IF(Settings!$D$18&gt;=4,B186&lt;B185,TRUE))</f>
        <v>0</v>
      </c>
      <c r="D189" t="b">
        <f>AND(IF(Settings!$D$18&gt;=1,B189&gt;B188,TRUE),IF(Settings!$D$18&gt;=2,B188&gt;B187,TRUE),IF(Settings!$D$18&gt;=3,B187&gt;B186,TRUE),IF(Settings!$D$18&gt;=4,B186&gt;B185,TRUE))</f>
        <v>1</v>
      </c>
      <c r="E189" t="b">
        <f>IF(E188,NOT(AND(D189,F188+B189&gt;Settings!$D$20)),AND(C189,G188+B189&gt;Settings!$D$19))</f>
        <v>0</v>
      </c>
      <c r="F189">
        <f t="shared" si="8"/>
        <v>0</v>
      </c>
      <c r="G189">
        <f t="shared" si="9"/>
        <v>1.1761021020000002</v>
      </c>
      <c r="H189" t="str">
        <f t="shared" si="10"/>
        <v/>
      </c>
      <c r="I189" t="str">
        <f t="shared" si="11"/>
        <v/>
      </c>
    </row>
    <row r="190" spans="1:9" x14ac:dyDescent="0.25">
      <c r="A190">
        <f>'Noise Filter'!A190</f>
        <v>188</v>
      </c>
      <c r="B190">
        <f>'Noise Filter'!F190</f>
        <v>0.27442440000000001</v>
      </c>
      <c r="C190" t="b">
        <f>AND(IF(Settings!$D$18&gt;=1,B190&lt;B189,TRUE),IF(Settings!$D$18&gt;=2,B189&lt;B188,TRUE),IF(Settings!$D$18&gt;=3,B188&lt;B187,TRUE),IF(Settings!$D$18&gt;=4,B187&lt;B186,TRUE))</f>
        <v>0</v>
      </c>
      <c r="D190" t="b">
        <f>AND(IF(Settings!$D$18&gt;=1,B190&gt;B189,TRUE),IF(Settings!$D$18&gt;=2,B189&gt;B188,TRUE),IF(Settings!$D$18&gt;=3,B188&gt;B187,TRUE),IF(Settings!$D$18&gt;=4,B187&gt;B186,TRUE))</f>
        <v>1</v>
      </c>
      <c r="E190" t="b">
        <f>IF(E189,NOT(AND(D190,F189+B190&gt;Settings!$D$20)),AND(C190,G189+B190&gt;Settings!$D$19))</f>
        <v>0</v>
      </c>
      <c r="F190">
        <f t="shared" si="8"/>
        <v>0</v>
      </c>
      <c r="G190">
        <f t="shared" si="9"/>
        <v>1.4505265020000002</v>
      </c>
      <c r="H190" t="str">
        <f t="shared" si="10"/>
        <v/>
      </c>
      <c r="I190" t="str">
        <f t="shared" si="11"/>
        <v/>
      </c>
    </row>
    <row r="191" spans="1:9" x14ac:dyDescent="0.25">
      <c r="A191">
        <f>'Noise Filter'!A191</f>
        <v>189</v>
      </c>
      <c r="B191">
        <f>'Noise Filter'!F191</f>
        <v>0.31651498500000003</v>
      </c>
      <c r="C191" t="b">
        <f>AND(IF(Settings!$D$18&gt;=1,B191&lt;B190,TRUE),IF(Settings!$D$18&gt;=2,B190&lt;B189,TRUE),IF(Settings!$D$18&gt;=3,B189&lt;B188,TRUE),IF(Settings!$D$18&gt;=4,B188&lt;B187,TRUE))</f>
        <v>0</v>
      </c>
      <c r="D191" t="b">
        <f>AND(IF(Settings!$D$18&gt;=1,B191&gt;B190,TRUE),IF(Settings!$D$18&gt;=2,B190&gt;B189,TRUE),IF(Settings!$D$18&gt;=3,B189&gt;B188,TRUE),IF(Settings!$D$18&gt;=4,B188&gt;B187,TRUE))</f>
        <v>1</v>
      </c>
      <c r="E191" t="b">
        <f>IF(E190,NOT(AND(D191,F190+B191&gt;Settings!$D$20)),AND(C191,G190+B191&gt;Settings!$D$19))</f>
        <v>0</v>
      </c>
      <c r="F191">
        <f t="shared" si="8"/>
        <v>0</v>
      </c>
      <c r="G191">
        <f t="shared" si="9"/>
        <v>1.7670414870000002</v>
      </c>
      <c r="H191" t="str">
        <f t="shared" si="10"/>
        <v/>
      </c>
      <c r="I191">
        <f t="shared" si="11"/>
        <v>1.7670414870000002</v>
      </c>
    </row>
    <row r="192" spans="1:9" x14ac:dyDescent="0.25">
      <c r="A192">
        <f>'Noise Filter'!A192</f>
        <v>190</v>
      </c>
      <c r="B192">
        <f>'Noise Filter'!F192</f>
        <v>0.211906227</v>
      </c>
      <c r="C192" t="b">
        <f>AND(IF(Settings!$D$18&gt;=1,B192&lt;B191,TRUE),IF(Settings!$D$18&gt;=2,B191&lt;B190,TRUE),IF(Settings!$D$18&gt;=3,B190&lt;B189,TRUE),IF(Settings!$D$18&gt;=4,B189&lt;B188,TRUE))</f>
        <v>1</v>
      </c>
      <c r="D192" t="b">
        <f>AND(IF(Settings!$D$18&gt;=1,B192&gt;B191,TRUE),IF(Settings!$D$18&gt;=2,B191&gt;B190,TRUE),IF(Settings!$D$18&gt;=3,B190&gt;B189,TRUE),IF(Settings!$D$18&gt;=4,B189&gt;B188,TRUE))</f>
        <v>0</v>
      </c>
      <c r="E192" t="b">
        <f>IF(E191,NOT(AND(D192,F191+B192&gt;Settings!$D$20)),AND(C192,G191+B192&gt;Settings!$D$19))</f>
        <v>1</v>
      </c>
      <c r="F192">
        <f t="shared" si="8"/>
        <v>0.211906227</v>
      </c>
      <c r="G192">
        <f t="shared" si="9"/>
        <v>0</v>
      </c>
      <c r="H192" t="str">
        <f t="shared" si="10"/>
        <v/>
      </c>
      <c r="I192" t="str">
        <f t="shared" si="11"/>
        <v/>
      </c>
    </row>
    <row r="193" spans="1:9" x14ac:dyDescent="0.25">
      <c r="A193">
        <f>'Noise Filter'!A193</f>
        <v>191</v>
      </c>
      <c r="B193">
        <f>'Noise Filter'!F193</f>
        <v>0.12957005799999999</v>
      </c>
      <c r="C193" t="b">
        <f>AND(IF(Settings!$D$18&gt;=1,B193&lt;B192,TRUE),IF(Settings!$D$18&gt;=2,B192&lt;B191,TRUE),IF(Settings!$D$18&gt;=3,B191&lt;B190,TRUE),IF(Settings!$D$18&gt;=4,B190&lt;B189,TRUE))</f>
        <v>1</v>
      </c>
      <c r="D193" t="b">
        <f>AND(IF(Settings!$D$18&gt;=1,B193&gt;B192,TRUE),IF(Settings!$D$18&gt;=2,B192&gt;B191,TRUE),IF(Settings!$D$18&gt;=3,B191&gt;B190,TRUE),IF(Settings!$D$18&gt;=4,B190&gt;B189,TRUE))</f>
        <v>0</v>
      </c>
      <c r="E193" t="b">
        <f>IF(E192,NOT(AND(D193,F192+B193&gt;Settings!$D$20)),AND(C193,G192+B193&gt;Settings!$D$19))</f>
        <v>1</v>
      </c>
      <c r="F193">
        <f t="shared" si="8"/>
        <v>0.34147628499999999</v>
      </c>
      <c r="G193">
        <f t="shared" si="9"/>
        <v>0</v>
      </c>
      <c r="H193" t="str">
        <f t="shared" si="10"/>
        <v/>
      </c>
      <c r="I193" t="str">
        <f t="shared" si="11"/>
        <v/>
      </c>
    </row>
    <row r="194" spans="1:9" x14ac:dyDescent="0.25">
      <c r="A194">
        <f>'Noise Filter'!A194</f>
        <v>192</v>
      </c>
      <c r="B194">
        <f>'Noise Filter'!F194</f>
        <v>0.108033721</v>
      </c>
      <c r="C194" t="b">
        <f>AND(IF(Settings!$D$18&gt;=1,B194&lt;B193,TRUE),IF(Settings!$D$18&gt;=2,B193&lt;B192,TRUE),IF(Settings!$D$18&gt;=3,B192&lt;B191,TRUE),IF(Settings!$D$18&gt;=4,B191&lt;B190,TRUE))</f>
        <v>1</v>
      </c>
      <c r="D194" t="b">
        <f>AND(IF(Settings!$D$18&gt;=1,B194&gt;B193,TRUE),IF(Settings!$D$18&gt;=2,B193&gt;B192,TRUE),IF(Settings!$D$18&gt;=3,B192&gt;B191,TRUE),IF(Settings!$D$18&gt;=4,B191&gt;B190,TRUE))</f>
        <v>0</v>
      </c>
      <c r="E194" t="b">
        <f>IF(E193,NOT(AND(D194,F193+B194&gt;Settings!$D$20)),AND(C194,G193+B194&gt;Settings!$D$19))</f>
        <v>1</v>
      </c>
      <c r="F194">
        <f t="shared" si="8"/>
        <v>0.44951000600000002</v>
      </c>
      <c r="G194">
        <f t="shared" si="9"/>
        <v>0</v>
      </c>
      <c r="H194" t="str">
        <f t="shared" si="10"/>
        <v/>
      </c>
      <c r="I194" t="str">
        <f t="shared" si="11"/>
        <v/>
      </c>
    </row>
    <row r="195" spans="1:9" x14ac:dyDescent="0.25">
      <c r="A195">
        <f>'Noise Filter'!A195</f>
        <v>193</v>
      </c>
      <c r="B195">
        <f>'Noise Filter'!F195</f>
        <v>9.9488581000000006E-2</v>
      </c>
      <c r="C195" t="b">
        <f>AND(IF(Settings!$D$18&gt;=1,B195&lt;B194,TRUE),IF(Settings!$D$18&gt;=2,B194&lt;B193,TRUE),IF(Settings!$D$18&gt;=3,B193&lt;B192,TRUE),IF(Settings!$D$18&gt;=4,B192&lt;B191,TRUE))</f>
        <v>1</v>
      </c>
      <c r="D195" t="b">
        <f>AND(IF(Settings!$D$18&gt;=1,B195&gt;B194,TRUE),IF(Settings!$D$18&gt;=2,B194&gt;B193,TRUE),IF(Settings!$D$18&gt;=3,B193&gt;B192,TRUE),IF(Settings!$D$18&gt;=4,B192&gt;B191,TRUE))</f>
        <v>0</v>
      </c>
      <c r="E195" t="b">
        <f>IF(E194,NOT(AND(D195,F194+B195&gt;Settings!$D$20)),AND(C195,G194+B195&gt;Settings!$D$19))</f>
        <v>1</v>
      </c>
      <c r="F195">
        <f t="shared" si="8"/>
        <v>0.54899858700000004</v>
      </c>
      <c r="G195">
        <f t="shared" si="9"/>
        <v>0</v>
      </c>
      <c r="H195" t="str">
        <f t="shared" si="10"/>
        <v/>
      </c>
      <c r="I195" t="str">
        <f t="shared" si="11"/>
        <v/>
      </c>
    </row>
    <row r="196" spans="1:9" x14ac:dyDescent="0.25">
      <c r="A196">
        <f>'Noise Filter'!A196</f>
        <v>194</v>
      </c>
      <c r="B196">
        <f>'Noise Filter'!F196</f>
        <v>9.4474655000000005E-2</v>
      </c>
      <c r="C196" t="b">
        <f>AND(IF(Settings!$D$18&gt;=1,B196&lt;B195,TRUE),IF(Settings!$D$18&gt;=2,B195&lt;B194,TRUE),IF(Settings!$D$18&gt;=3,B194&lt;B193,TRUE),IF(Settings!$D$18&gt;=4,B193&lt;B192,TRUE))</f>
        <v>1</v>
      </c>
      <c r="D196" t="b">
        <f>AND(IF(Settings!$D$18&gt;=1,B196&gt;B195,TRUE),IF(Settings!$D$18&gt;=2,B195&gt;B194,TRUE),IF(Settings!$D$18&gt;=3,B194&gt;B193,TRUE),IF(Settings!$D$18&gt;=4,B193&gt;B192,TRUE))</f>
        <v>0</v>
      </c>
      <c r="E196" t="b">
        <f>IF(E195,NOT(AND(D196,F195+B196&gt;Settings!$D$20)),AND(C196,G195+B196&gt;Settings!$D$19))</f>
        <v>1</v>
      </c>
      <c r="F196">
        <f t="shared" ref="F196:F259" si="12">IF(E196,IF(E195,F195+B196,B196),0)</f>
        <v>0.643473242</v>
      </c>
      <c r="G196">
        <f t="shared" ref="G196:G259" si="13">IF(E196,0,IF(E195,B196,G195+B196))</f>
        <v>0</v>
      </c>
      <c r="H196">
        <f t="shared" ref="H196:H259" si="14">IF(AND(E196,E197=FALSE),F196,"")</f>
        <v>0.643473242</v>
      </c>
      <c r="I196" t="str">
        <f t="shared" ref="I196:I259" si="15">IF(AND(E196=FALSE,E197),G196,"")</f>
        <v/>
      </c>
    </row>
    <row r="197" spans="1:9" x14ac:dyDescent="0.25">
      <c r="A197">
        <f>'Noise Filter'!A197</f>
        <v>195</v>
      </c>
      <c r="B197">
        <f>'Noise Filter'!F197</f>
        <v>9.6371327000000007E-2</v>
      </c>
      <c r="C197" t="b">
        <f>AND(IF(Settings!$D$18&gt;=1,B197&lt;B196,TRUE),IF(Settings!$D$18&gt;=2,B196&lt;B195,TRUE),IF(Settings!$D$18&gt;=3,B195&lt;B194,TRUE),IF(Settings!$D$18&gt;=4,B194&lt;B193,TRUE))</f>
        <v>0</v>
      </c>
      <c r="D197" t="b">
        <f>AND(IF(Settings!$D$18&gt;=1,B197&gt;B196,TRUE),IF(Settings!$D$18&gt;=2,B196&gt;B195,TRUE),IF(Settings!$D$18&gt;=3,B195&gt;B194,TRUE),IF(Settings!$D$18&gt;=4,B194&gt;B193,TRUE))</f>
        <v>1</v>
      </c>
      <c r="E197" t="b">
        <f>IF(E196,NOT(AND(D197,F196+B197&gt;Settings!$D$20)),AND(C197,G196+B197&gt;Settings!$D$19))</f>
        <v>0</v>
      </c>
      <c r="F197">
        <f t="shared" si="12"/>
        <v>0</v>
      </c>
      <c r="G197">
        <f t="shared" si="13"/>
        <v>9.6371327000000007E-2</v>
      </c>
      <c r="H197" t="str">
        <f t="shared" si="14"/>
        <v/>
      </c>
      <c r="I197" t="str">
        <f t="shared" si="15"/>
        <v/>
      </c>
    </row>
    <row r="198" spans="1:9" x14ac:dyDescent="0.25">
      <c r="A198">
        <f>'Noise Filter'!A198</f>
        <v>196</v>
      </c>
      <c r="B198">
        <f>'Noise Filter'!F198</f>
        <v>9.8704565999999994E-2</v>
      </c>
      <c r="C198" t="b">
        <f>AND(IF(Settings!$D$18&gt;=1,B198&lt;B197,TRUE),IF(Settings!$D$18&gt;=2,B197&lt;B196,TRUE),IF(Settings!$D$18&gt;=3,B196&lt;B195,TRUE),IF(Settings!$D$18&gt;=4,B195&lt;B194,TRUE))</f>
        <v>0</v>
      </c>
      <c r="D198" t="b">
        <f>AND(IF(Settings!$D$18&gt;=1,B198&gt;B197,TRUE),IF(Settings!$D$18&gt;=2,B197&gt;B196,TRUE),IF(Settings!$D$18&gt;=3,B196&gt;B195,TRUE),IF(Settings!$D$18&gt;=4,B195&gt;B194,TRUE))</f>
        <v>1</v>
      </c>
      <c r="E198" t="b">
        <f>IF(E197,NOT(AND(D198,F197+B198&gt;Settings!$D$20)),AND(C198,G197+B198&gt;Settings!$D$19))</f>
        <v>0</v>
      </c>
      <c r="F198">
        <f t="shared" si="12"/>
        <v>0</v>
      </c>
      <c r="G198">
        <f t="shared" si="13"/>
        <v>0.195075893</v>
      </c>
      <c r="H198" t="str">
        <f t="shared" si="14"/>
        <v/>
      </c>
      <c r="I198" t="str">
        <f t="shared" si="15"/>
        <v/>
      </c>
    </row>
    <row r="199" spans="1:9" x14ac:dyDescent="0.25">
      <c r="A199">
        <f>'Noise Filter'!A199</f>
        <v>197</v>
      </c>
      <c r="B199">
        <f>'Noise Filter'!F199</f>
        <v>0.121572263</v>
      </c>
      <c r="C199" t="b">
        <f>AND(IF(Settings!$D$18&gt;=1,B199&lt;B198,TRUE),IF(Settings!$D$18&gt;=2,B198&lt;B197,TRUE),IF(Settings!$D$18&gt;=3,B197&lt;B196,TRUE),IF(Settings!$D$18&gt;=4,B196&lt;B195,TRUE))</f>
        <v>0</v>
      </c>
      <c r="D199" t="b">
        <f>AND(IF(Settings!$D$18&gt;=1,B199&gt;B198,TRUE),IF(Settings!$D$18&gt;=2,B198&gt;B197,TRUE),IF(Settings!$D$18&gt;=3,B197&gt;B196,TRUE),IF(Settings!$D$18&gt;=4,B196&gt;B195,TRUE))</f>
        <v>1</v>
      </c>
      <c r="E199" t="b">
        <f>IF(E198,NOT(AND(D199,F198+B199&gt;Settings!$D$20)),AND(C199,G198+B199&gt;Settings!$D$19))</f>
        <v>0</v>
      </c>
      <c r="F199">
        <f t="shared" si="12"/>
        <v>0</v>
      </c>
      <c r="G199">
        <f t="shared" si="13"/>
        <v>0.31664815600000001</v>
      </c>
      <c r="H199" t="str">
        <f t="shared" si="14"/>
        <v/>
      </c>
      <c r="I199" t="str">
        <f t="shared" si="15"/>
        <v/>
      </c>
    </row>
    <row r="200" spans="1:9" x14ac:dyDescent="0.25">
      <c r="A200">
        <f>'Noise Filter'!A200</f>
        <v>198</v>
      </c>
      <c r="B200">
        <f>'Noise Filter'!F200</f>
        <v>0.14321125700000001</v>
      </c>
      <c r="C200" t="b">
        <f>AND(IF(Settings!$D$18&gt;=1,B200&lt;B199,TRUE),IF(Settings!$D$18&gt;=2,B199&lt;B198,TRUE),IF(Settings!$D$18&gt;=3,B198&lt;B197,TRUE),IF(Settings!$D$18&gt;=4,B197&lt;B196,TRUE))</f>
        <v>0</v>
      </c>
      <c r="D200" t="b">
        <f>AND(IF(Settings!$D$18&gt;=1,B200&gt;B199,TRUE),IF(Settings!$D$18&gt;=2,B199&gt;B198,TRUE),IF(Settings!$D$18&gt;=3,B198&gt;B197,TRUE),IF(Settings!$D$18&gt;=4,B197&gt;B196,TRUE))</f>
        <v>1</v>
      </c>
      <c r="E200" t="b">
        <f>IF(E199,NOT(AND(D200,F199+B200&gt;Settings!$D$20)),AND(C200,G199+B200&gt;Settings!$D$19))</f>
        <v>0</v>
      </c>
      <c r="F200">
        <f t="shared" si="12"/>
        <v>0</v>
      </c>
      <c r="G200">
        <f t="shared" si="13"/>
        <v>0.45985941299999999</v>
      </c>
      <c r="H200" t="str">
        <f t="shared" si="14"/>
        <v/>
      </c>
      <c r="I200" t="str">
        <f t="shared" si="15"/>
        <v/>
      </c>
    </row>
    <row r="201" spans="1:9" x14ac:dyDescent="0.25">
      <c r="A201">
        <f>'Noise Filter'!A201</f>
        <v>199</v>
      </c>
      <c r="B201">
        <f>'Noise Filter'!F201</f>
        <v>0.16334357799999999</v>
      </c>
      <c r="C201" t="b">
        <f>AND(IF(Settings!$D$18&gt;=1,B201&lt;B200,TRUE),IF(Settings!$D$18&gt;=2,B200&lt;B199,TRUE),IF(Settings!$D$18&gt;=3,B199&lt;B198,TRUE),IF(Settings!$D$18&gt;=4,B198&lt;B197,TRUE))</f>
        <v>0</v>
      </c>
      <c r="D201" t="b">
        <f>AND(IF(Settings!$D$18&gt;=1,B201&gt;B200,TRUE),IF(Settings!$D$18&gt;=2,B200&gt;B199,TRUE),IF(Settings!$D$18&gt;=3,B199&gt;B198,TRUE),IF(Settings!$D$18&gt;=4,B198&gt;B197,TRUE))</f>
        <v>1</v>
      </c>
      <c r="E201" t="b">
        <f>IF(E200,NOT(AND(D201,F200+B201&gt;Settings!$D$20)),AND(C201,G200+B201&gt;Settings!$D$19))</f>
        <v>0</v>
      </c>
      <c r="F201">
        <f t="shared" si="12"/>
        <v>0</v>
      </c>
      <c r="G201">
        <f t="shared" si="13"/>
        <v>0.62320299099999998</v>
      </c>
      <c r="H201" t="str">
        <f t="shared" si="14"/>
        <v/>
      </c>
      <c r="I201" t="str">
        <f t="shared" si="15"/>
        <v/>
      </c>
    </row>
    <row r="202" spans="1:9" x14ac:dyDescent="0.25">
      <c r="A202">
        <f>'Noise Filter'!A202</f>
        <v>200</v>
      </c>
      <c r="B202">
        <f>'Noise Filter'!F202</f>
        <v>0.18286704300000001</v>
      </c>
      <c r="C202" t="b">
        <f>AND(IF(Settings!$D$18&gt;=1,B202&lt;B201,TRUE),IF(Settings!$D$18&gt;=2,B201&lt;B200,TRUE),IF(Settings!$D$18&gt;=3,B200&lt;B199,TRUE),IF(Settings!$D$18&gt;=4,B199&lt;B198,TRUE))</f>
        <v>0</v>
      </c>
      <c r="D202" t="b">
        <f>AND(IF(Settings!$D$18&gt;=1,B202&gt;B201,TRUE),IF(Settings!$D$18&gt;=2,B201&gt;B200,TRUE),IF(Settings!$D$18&gt;=3,B200&gt;B199,TRUE),IF(Settings!$D$18&gt;=4,B199&gt;B198,TRUE))</f>
        <v>1</v>
      </c>
      <c r="E202" t="b">
        <f>IF(E201,NOT(AND(D202,F201+B202&gt;Settings!$D$20)),AND(C202,G201+B202&gt;Settings!$D$19))</f>
        <v>0</v>
      </c>
      <c r="F202">
        <f t="shared" si="12"/>
        <v>0</v>
      </c>
      <c r="G202">
        <f t="shared" si="13"/>
        <v>0.80607003399999999</v>
      </c>
      <c r="H202" t="str">
        <f t="shared" si="14"/>
        <v/>
      </c>
      <c r="I202" t="str">
        <f t="shared" si="15"/>
        <v/>
      </c>
    </row>
    <row r="203" spans="1:9" x14ac:dyDescent="0.25">
      <c r="A203">
        <f>'Noise Filter'!A203</f>
        <v>201</v>
      </c>
      <c r="B203">
        <f>'Noise Filter'!F203</f>
        <v>0.21189163899999999</v>
      </c>
      <c r="C203" t="b">
        <f>AND(IF(Settings!$D$18&gt;=1,B203&lt;B202,TRUE),IF(Settings!$D$18&gt;=2,B202&lt;B201,TRUE),IF(Settings!$D$18&gt;=3,B201&lt;B200,TRUE),IF(Settings!$D$18&gt;=4,B200&lt;B199,TRUE))</f>
        <v>0</v>
      </c>
      <c r="D203" t="b">
        <f>AND(IF(Settings!$D$18&gt;=1,B203&gt;B202,TRUE),IF(Settings!$D$18&gt;=2,B202&gt;B201,TRUE),IF(Settings!$D$18&gt;=3,B201&gt;B200,TRUE),IF(Settings!$D$18&gt;=4,B200&gt;B199,TRUE))</f>
        <v>1</v>
      </c>
      <c r="E203" t="b">
        <f>IF(E202,NOT(AND(D203,F202+B203&gt;Settings!$D$20)),AND(C203,G202+B203&gt;Settings!$D$19))</f>
        <v>0</v>
      </c>
      <c r="F203">
        <f t="shared" si="12"/>
        <v>0</v>
      </c>
      <c r="G203">
        <f t="shared" si="13"/>
        <v>1.0179616730000001</v>
      </c>
      <c r="H203" t="str">
        <f t="shared" si="14"/>
        <v/>
      </c>
      <c r="I203" t="str">
        <f t="shared" si="15"/>
        <v/>
      </c>
    </row>
    <row r="204" spans="1:9" x14ac:dyDescent="0.25">
      <c r="A204">
        <f>'Noise Filter'!A204</f>
        <v>202</v>
      </c>
      <c r="B204">
        <f>'Noise Filter'!F204</f>
        <v>0.23874273300000001</v>
      </c>
      <c r="C204" t="b">
        <f>AND(IF(Settings!$D$18&gt;=1,B204&lt;B203,TRUE),IF(Settings!$D$18&gt;=2,B203&lt;B202,TRUE),IF(Settings!$D$18&gt;=3,B202&lt;B201,TRUE),IF(Settings!$D$18&gt;=4,B201&lt;B200,TRUE))</f>
        <v>0</v>
      </c>
      <c r="D204" t="b">
        <f>AND(IF(Settings!$D$18&gt;=1,B204&gt;B203,TRUE),IF(Settings!$D$18&gt;=2,B203&gt;B202,TRUE),IF(Settings!$D$18&gt;=3,B202&gt;B201,TRUE),IF(Settings!$D$18&gt;=4,B201&gt;B200,TRUE))</f>
        <v>1</v>
      </c>
      <c r="E204" t="b">
        <f>IF(E203,NOT(AND(D204,F203+B204&gt;Settings!$D$20)),AND(C204,G203+B204&gt;Settings!$D$19))</f>
        <v>0</v>
      </c>
      <c r="F204">
        <f t="shared" si="12"/>
        <v>0</v>
      </c>
      <c r="G204">
        <f t="shared" si="13"/>
        <v>1.2567044060000001</v>
      </c>
      <c r="H204" t="str">
        <f t="shared" si="14"/>
        <v/>
      </c>
      <c r="I204" t="str">
        <f t="shared" si="15"/>
        <v/>
      </c>
    </row>
    <row r="205" spans="1:9" x14ac:dyDescent="0.25">
      <c r="A205">
        <f>'Noise Filter'!A205</f>
        <v>203</v>
      </c>
      <c r="B205">
        <f>'Noise Filter'!F205</f>
        <v>0.27616352900000002</v>
      </c>
      <c r="C205" t="b">
        <f>AND(IF(Settings!$D$18&gt;=1,B205&lt;B204,TRUE),IF(Settings!$D$18&gt;=2,B204&lt;B203,TRUE),IF(Settings!$D$18&gt;=3,B203&lt;B202,TRUE),IF(Settings!$D$18&gt;=4,B202&lt;B201,TRUE))</f>
        <v>0</v>
      </c>
      <c r="D205" t="b">
        <f>AND(IF(Settings!$D$18&gt;=1,B205&gt;B204,TRUE),IF(Settings!$D$18&gt;=2,B204&gt;B203,TRUE),IF(Settings!$D$18&gt;=3,B203&gt;B202,TRUE),IF(Settings!$D$18&gt;=4,B202&gt;B201,TRUE))</f>
        <v>1</v>
      </c>
      <c r="E205" t="b">
        <f>IF(E204,NOT(AND(D205,F204+B205&gt;Settings!$D$20)),AND(C205,G204+B205&gt;Settings!$D$19))</f>
        <v>0</v>
      </c>
      <c r="F205">
        <f t="shared" si="12"/>
        <v>0</v>
      </c>
      <c r="G205">
        <f t="shared" si="13"/>
        <v>1.5328679350000001</v>
      </c>
      <c r="H205" t="str">
        <f t="shared" si="14"/>
        <v/>
      </c>
      <c r="I205" t="str">
        <f t="shared" si="15"/>
        <v/>
      </c>
    </row>
    <row r="206" spans="1:9" x14ac:dyDescent="0.25">
      <c r="A206">
        <f>'Noise Filter'!A206</f>
        <v>204</v>
      </c>
      <c r="B206">
        <f>'Noise Filter'!F206</f>
        <v>0.30914299299999998</v>
      </c>
      <c r="C206" t="b">
        <f>AND(IF(Settings!$D$18&gt;=1,B206&lt;B205,TRUE),IF(Settings!$D$18&gt;=2,B205&lt;B204,TRUE),IF(Settings!$D$18&gt;=3,B204&lt;B203,TRUE),IF(Settings!$D$18&gt;=4,B203&lt;B202,TRUE))</f>
        <v>0</v>
      </c>
      <c r="D206" t="b">
        <f>AND(IF(Settings!$D$18&gt;=1,B206&gt;B205,TRUE),IF(Settings!$D$18&gt;=2,B205&gt;B204,TRUE),IF(Settings!$D$18&gt;=3,B204&gt;B203,TRUE),IF(Settings!$D$18&gt;=4,B203&gt;B202,TRUE))</f>
        <v>1</v>
      </c>
      <c r="E206" t="b">
        <f>IF(E205,NOT(AND(D206,F205+B206&gt;Settings!$D$20)),AND(C206,G205+B206&gt;Settings!$D$19))</f>
        <v>0</v>
      </c>
      <c r="F206">
        <f t="shared" si="12"/>
        <v>0</v>
      </c>
      <c r="G206">
        <f t="shared" si="13"/>
        <v>1.8420109280000001</v>
      </c>
      <c r="H206" t="str">
        <f t="shared" si="14"/>
        <v/>
      </c>
      <c r="I206">
        <f t="shared" si="15"/>
        <v>1.8420109280000001</v>
      </c>
    </row>
    <row r="207" spans="1:9" x14ac:dyDescent="0.25">
      <c r="A207">
        <f>'Noise Filter'!A207</f>
        <v>205</v>
      </c>
      <c r="B207">
        <f>'Noise Filter'!F207</f>
        <v>0.25884555199999998</v>
      </c>
      <c r="C207" t="b">
        <f>AND(IF(Settings!$D$18&gt;=1,B207&lt;B206,TRUE),IF(Settings!$D$18&gt;=2,B206&lt;B205,TRUE),IF(Settings!$D$18&gt;=3,B205&lt;B204,TRUE),IF(Settings!$D$18&gt;=4,B204&lt;B203,TRUE))</f>
        <v>1</v>
      </c>
      <c r="D207" t="b">
        <f>AND(IF(Settings!$D$18&gt;=1,B207&gt;B206,TRUE),IF(Settings!$D$18&gt;=2,B206&gt;B205,TRUE),IF(Settings!$D$18&gt;=3,B205&gt;B204,TRUE),IF(Settings!$D$18&gt;=4,B204&gt;B203,TRUE))</f>
        <v>0</v>
      </c>
      <c r="E207" t="b">
        <f>IF(E206,NOT(AND(D207,F206+B207&gt;Settings!$D$20)),AND(C207,G206+B207&gt;Settings!$D$19))</f>
        <v>1</v>
      </c>
      <c r="F207">
        <f t="shared" si="12"/>
        <v>0.25884555199999998</v>
      </c>
      <c r="G207">
        <f t="shared" si="13"/>
        <v>0</v>
      </c>
      <c r="H207" t="str">
        <f t="shared" si="14"/>
        <v/>
      </c>
      <c r="I207" t="str">
        <f t="shared" si="15"/>
        <v/>
      </c>
    </row>
    <row r="208" spans="1:9" x14ac:dyDescent="0.25">
      <c r="A208">
        <f>'Noise Filter'!A208</f>
        <v>206</v>
      </c>
      <c r="B208">
        <f>'Noise Filter'!F208</f>
        <v>0.13941420700000001</v>
      </c>
      <c r="C208" t="b">
        <f>AND(IF(Settings!$D$18&gt;=1,B208&lt;B207,TRUE),IF(Settings!$D$18&gt;=2,B207&lt;B206,TRUE),IF(Settings!$D$18&gt;=3,B206&lt;B205,TRUE),IF(Settings!$D$18&gt;=4,B205&lt;B204,TRUE))</f>
        <v>1</v>
      </c>
      <c r="D208" t="b">
        <f>AND(IF(Settings!$D$18&gt;=1,B208&gt;B207,TRUE),IF(Settings!$D$18&gt;=2,B207&gt;B206,TRUE),IF(Settings!$D$18&gt;=3,B206&gt;B205,TRUE),IF(Settings!$D$18&gt;=4,B205&gt;B204,TRUE))</f>
        <v>0</v>
      </c>
      <c r="E208" t="b">
        <f>IF(E207,NOT(AND(D208,F207+B208&gt;Settings!$D$20)),AND(C208,G207+B208&gt;Settings!$D$19))</f>
        <v>1</v>
      </c>
      <c r="F208">
        <f t="shared" si="12"/>
        <v>0.39825975899999999</v>
      </c>
      <c r="G208">
        <f t="shared" si="13"/>
        <v>0</v>
      </c>
      <c r="H208" t="str">
        <f t="shared" si="14"/>
        <v/>
      </c>
      <c r="I208" t="str">
        <f t="shared" si="15"/>
        <v/>
      </c>
    </row>
    <row r="209" spans="1:9" x14ac:dyDescent="0.25">
      <c r="A209">
        <f>'Noise Filter'!A209</f>
        <v>207</v>
      </c>
      <c r="B209">
        <f>'Noise Filter'!F209</f>
        <v>0.116519872</v>
      </c>
      <c r="C209" t="b">
        <f>AND(IF(Settings!$D$18&gt;=1,B209&lt;B208,TRUE),IF(Settings!$D$18&gt;=2,B208&lt;B207,TRUE),IF(Settings!$D$18&gt;=3,B207&lt;B206,TRUE),IF(Settings!$D$18&gt;=4,B206&lt;B205,TRUE))</f>
        <v>1</v>
      </c>
      <c r="D209" t="b">
        <f>AND(IF(Settings!$D$18&gt;=1,B209&gt;B208,TRUE),IF(Settings!$D$18&gt;=2,B208&gt;B207,TRUE),IF(Settings!$D$18&gt;=3,B207&gt;B206,TRUE),IF(Settings!$D$18&gt;=4,B206&gt;B205,TRUE))</f>
        <v>0</v>
      </c>
      <c r="E209" t="b">
        <f>IF(E208,NOT(AND(D209,F208+B209&gt;Settings!$D$20)),AND(C209,G208+B209&gt;Settings!$D$19))</f>
        <v>1</v>
      </c>
      <c r="F209">
        <f t="shared" si="12"/>
        <v>0.51477963100000002</v>
      </c>
      <c r="G209">
        <f t="shared" si="13"/>
        <v>0</v>
      </c>
      <c r="H209" t="str">
        <f t="shared" si="14"/>
        <v/>
      </c>
      <c r="I209" t="str">
        <f t="shared" si="15"/>
        <v/>
      </c>
    </row>
    <row r="210" spans="1:9" x14ac:dyDescent="0.25">
      <c r="A210">
        <f>'Noise Filter'!A210</f>
        <v>208</v>
      </c>
      <c r="B210">
        <f>'Noise Filter'!F210</f>
        <v>0.102988522</v>
      </c>
      <c r="C210" t="b">
        <f>AND(IF(Settings!$D$18&gt;=1,B210&lt;B209,TRUE),IF(Settings!$D$18&gt;=2,B209&lt;B208,TRUE),IF(Settings!$D$18&gt;=3,B208&lt;B207,TRUE),IF(Settings!$D$18&gt;=4,B207&lt;B206,TRUE))</f>
        <v>1</v>
      </c>
      <c r="D210" t="b">
        <f>AND(IF(Settings!$D$18&gt;=1,B210&gt;B209,TRUE),IF(Settings!$D$18&gt;=2,B209&gt;B208,TRUE),IF(Settings!$D$18&gt;=3,B208&gt;B207,TRUE),IF(Settings!$D$18&gt;=4,B207&gt;B206,TRUE))</f>
        <v>0</v>
      </c>
      <c r="E210" t="b">
        <f>IF(E209,NOT(AND(D210,F209+B210&gt;Settings!$D$20)),AND(C210,G209+B210&gt;Settings!$D$19))</f>
        <v>1</v>
      </c>
      <c r="F210">
        <f t="shared" si="12"/>
        <v>0.61776815299999999</v>
      </c>
      <c r="G210">
        <f t="shared" si="13"/>
        <v>0</v>
      </c>
      <c r="H210" t="str">
        <f t="shared" si="14"/>
        <v/>
      </c>
      <c r="I210" t="str">
        <f t="shared" si="15"/>
        <v/>
      </c>
    </row>
    <row r="211" spans="1:9" x14ac:dyDescent="0.25">
      <c r="A211">
        <f>'Noise Filter'!A211</f>
        <v>209</v>
      </c>
      <c r="B211">
        <f>'Noise Filter'!F211</f>
        <v>9.9505702000000001E-2</v>
      </c>
      <c r="C211" t="b">
        <f>AND(IF(Settings!$D$18&gt;=1,B211&lt;B210,TRUE),IF(Settings!$D$18&gt;=2,B210&lt;B209,TRUE),IF(Settings!$D$18&gt;=3,B209&lt;B208,TRUE),IF(Settings!$D$18&gt;=4,B208&lt;B207,TRUE))</f>
        <v>1</v>
      </c>
      <c r="D211" t="b">
        <f>AND(IF(Settings!$D$18&gt;=1,B211&gt;B210,TRUE),IF(Settings!$D$18&gt;=2,B210&gt;B209,TRUE),IF(Settings!$D$18&gt;=3,B209&gt;B208,TRUE),IF(Settings!$D$18&gt;=4,B208&gt;B207,TRUE))</f>
        <v>0</v>
      </c>
      <c r="E211" t="b">
        <f>IF(E210,NOT(AND(D211,F210+B211&gt;Settings!$D$20)),AND(C211,G210+B211&gt;Settings!$D$19))</f>
        <v>1</v>
      </c>
      <c r="F211">
        <f t="shared" si="12"/>
        <v>0.71727385499999996</v>
      </c>
      <c r="G211">
        <f t="shared" si="13"/>
        <v>0</v>
      </c>
      <c r="H211" t="str">
        <f t="shared" si="14"/>
        <v/>
      </c>
      <c r="I211" t="str">
        <f t="shared" si="15"/>
        <v/>
      </c>
    </row>
    <row r="212" spans="1:9" x14ac:dyDescent="0.25">
      <c r="A212">
        <f>'Noise Filter'!A212</f>
        <v>210</v>
      </c>
      <c r="B212">
        <f>'Noise Filter'!F212</f>
        <v>9.8249662000000001E-2</v>
      </c>
      <c r="C212" t="b">
        <f>AND(IF(Settings!$D$18&gt;=1,B212&lt;B211,TRUE),IF(Settings!$D$18&gt;=2,B211&lt;B210,TRUE),IF(Settings!$D$18&gt;=3,B210&lt;B209,TRUE),IF(Settings!$D$18&gt;=4,B209&lt;B208,TRUE))</f>
        <v>1</v>
      </c>
      <c r="D212" t="b">
        <f>AND(IF(Settings!$D$18&gt;=1,B212&gt;B211,TRUE),IF(Settings!$D$18&gt;=2,B211&gt;B210,TRUE),IF(Settings!$D$18&gt;=3,B210&gt;B209,TRUE),IF(Settings!$D$18&gt;=4,B209&gt;B208,TRUE))</f>
        <v>0</v>
      </c>
      <c r="E212" t="b">
        <f>IF(E211,NOT(AND(D212,F211+B212&gt;Settings!$D$20)),AND(C212,G211+B212&gt;Settings!$D$19))</f>
        <v>1</v>
      </c>
      <c r="F212">
        <f t="shared" si="12"/>
        <v>0.81552351699999992</v>
      </c>
      <c r="G212">
        <f t="shared" si="13"/>
        <v>0</v>
      </c>
      <c r="H212">
        <f t="shared" si="14"/>
        <v>0.81552351699999992</v>
      </c>
      <c r="I212" t="str">
        <f t="shared" si="15"/>
        <v/>
      </c>
    </row>
    <row r="213" spans="1:9" x14ac:dyDescent="0.25">
      <c r="A213">
        <f>'Noise Filter'!A213</f>
        <v>211</v>
      </c>
      <c r="B213">
        <f>'Noise Filter'!F213</f>
        <v>0.101207296</v>
      </c>
      <c r="C213" t="b">
        <f>AND(IF(Settings!$D$18&gt;=1,B213&lt;B212,TRUE),IF(Settings!$D$18&gt;=2,B212&lt;B211,TRUE),IF(Settings!$D$18&gt;=3,B211&lt;B210,TRUE),IF(Settings!$D$18&gt;=4,B210&lt;B209,TRUE))</f>
        <v>0</v>
      </c>
      <c r="D213" t="b">
        <f>AND(IF(Settings!$D$18&gt;=1,B213&gt;B212,TRUE),IF(Settings!$D$18&gt;=2,B212&gt;B211,TRUE),IF(Settings!$D$18&gt;=3,B211&gt;B210,TRUE),IF(Settings!$D$18&gt;=4,B210&gt;B209,TRUE))</f>
        <v>1</v>
      </c>
      <c r="E213" t="b">
        <f>IF(E212,NOT(AND(D213,F212+B213&gt;Settings!$D$20)),AND(C213,G212+B213&gt;Settings!$D$19))</f>
        <v>0</v>
      </c>
      <c r="F213">
        <f t="shared" si="12"/>
        <v>0</v>
      </c>
      <c r="G213">
        <f t="shared" si="13"/>
        <v>0.101207296</v>
      </c>
      <c r="H213" t="str">
        <f t="shared" si="14"/>
        <v/>
      </c>
      <c r="I213" t="str">
        <f t="shared" si="15"/>
        <v/>
      </c>
    </row>
    <row r="214" spans="1:9" x14ac:dyDescent="0.25">
      <c r="A214">
        <f>'Noise Filter'!A214</f>
        <v>212</v>
      </c>
      <c r="B214">
        <f>'Noise Filter'!F214</f>
        <v>0.113535624</v>
      </c>
      <c r="C214" t="b">
        <f>AND(IF(Settings!$D$18&gt;=1,B214&lt;B213,TRUE),IF(Settings!$D$18&gt;=2,B213&lt;B212,TRUE),IF(Settings!$D$18&gt;=3,B212&lt;B211,TRUE),IF(Settings!$D$18&gt;=4,B211&lt;B210,TRUE))</f>
        <v>0</v>
      </c>
      <c r="D214" t="b">
        <f>AND(IF(Settings!$D$18&gt;=1,B214&gt;B213,TRUE),IF(Settings!$D$18&gt;=2,B213&gt;B212,TRUE),IF(Settings!$D$18&gt;=3,B212&gt;B211,TRUE),IF(Settings!$D$18&gt;=4,B211&gt;B210,TRUE))</f>
        <v>1</v>
      </c>
      <c r="E214" t="b">
        <f>IF(E213,NOT(AND(D214,F213+B214&gt;Settings!$D$20)),AND(C214,G213+B214&gt;Settings!$D$19))</f>
        <v>0</v>
      </c>
      <c r="F214">
        <f t="shared" si="12"/>
        <v>0</v>
      </c>
      <c r="G214">
        <f t="shared" si="13"/>
        <v>0.21474292</v>
      </c>
      <c r="H214" t="str">
        <f t="shared" si="14"/>
        <v/>
      </c>
      <c r="I214" t="str">
        <f t="shared" si="15"/>
        <v/>
      </c>
    </row>
    <row r="215" spans="1:9" x14ac:dyDescent="0.25">
      <c r="A215">
        <f>'Noise Filter'!A215</f>
        <v>213</v>
      </c>
      <c r="B215">
        <f>'Noise Filter'!F215</f>
        <v>0.14197917299999999</v>
      </c>
      <c r="C215" t="b">
        <f>AND(IF(Settings!$D$18&gt;=1,B215&lt;B214,TRUE),IF(Settings!$D$18&gt;=2,B214&lt;B213,TRUE),IF(Settings!$D$18&gt;=3,B213&lt;B212,TRUE),IF(Settings!$D$18&gt;=4,B212&lt;B211,TRUE))</f>
        <v>0</v>
      </c>
      <c r="D215" t="b">
        <f>AND(IF(Settings!$D$18&gt;=1,B215&gt;B214,TRUE),IF(Settings!$D$18&gt;=2,B214&gt;B213,TRUE),IF(Settings!$D$18&gt;=3,B213&gt;B212,TRUE),IF(Settings!$D$18&gt;=4,B212&gt;B211,TRUE))</f>
        <v>1</v>
      </c>
      <c r="E215" t="b">
        <f>IF(E214,NOT(AND(D215,F214+B215&gt;Settings!$D$20)),AND(C215,G214+B215&gt;Settings!$D$19))</f>
        <v>0</v>
      </c>
      <c r="F215">
        <f t="shared" si="12"/>
        <v>0</v>
      </c>
      <c r="G215">
        <f t="shared" si="13"/>
        <v>0.35672209300000002</v>
      </c>
      <c r="H215" t="str">
        <f t="shared" si="14"/>
        <v/>
      </c>
      <c r="I215" t="str">
        <f t="shared" si="15"/>
        <v/>
      </c>
    </row>
    <row r="216" spans="1:9" x14ac:dyDescent="0.25">
      <c r="A216">
        <f>'Noise Filter'!A216</f>
        <v>214</v>
      </c>
      <c r="B216">
        <f>'Noise Filter'!F216</f>
        <v>0.16256847999999999</v>
      </c>
      <c r="C216" t="b">
        <f>AND(IF(Settings!$D$18&gt;=1,B216&lt;B215,TRUE),IF(Settings!$D$18&gt;=2,B215&lt;B214,TRUE),IF(Settings!$D$18&gt;=3,B214&lt;B213,TRUE),IF(Settings!$D$18&gt;=4,B213&lt;B212,TRUE))</f>
        <v>0</v>
      </c>
      <c r="D216" t="b">
        <f>AND(IF(Settings!$D$18&gt;=1,B216&gt;B215,TRUE),IF(Settings!$D$18&gt;=2,B215&gt;B214,TRUE),IF(Settings!$D$18&gt;=3,B214&gt;B213,TRUE),IF(Settings!$D$18&gt;=4,B213&gt;B212,TRUE))</f>
        <v>1</v>
      </c>
      <c r="E216" t="b">
        <f>IF(E215,NOT(AND(D216,F215+B216&gt;Settings!$D$20)),AND(C216,G215+B216&gt;Settings!$D$19))</f>
        <v>0</v>
      </c>
      <c r="F216">
        <f t="shared" si="12"/>
        <v>0</v>
      </c>
      <c r="G216">
        <f t="shared" si="13"/>
        <v>0.51929057300000003</v>
      </c>
      <c r="H216" t="str">
        <f t="shared" si="14"/>
        <v/>
      </c>
      <c r="I216" t="str">
        <f t="shared" si="15"/>
        <v/>
      </c>
    </row>
    <row r="217" spans="1:9" x14ac:dyDescent="0.25">
      <c r="A217">
        <f>'Noise Filter'!A217</f>
        <v>215</v>
      </c>
      <c r="B217">
        <f>'Noise Filter'!F217</f>
        <v>0.18515799999999999</v>
      </c>
      <c r="C217" t="b">
        <f>AND(IF(Settings!$D$18&gt;=1,B217&lt;B216,TRUE),IF(Settings!$D$18&gt;=2,B216&lt;B215,TRUE),IF(Settings!$D$18&gt;=3,B215&lt;B214,TRUE),IF(Settings!$D$18&gt;=4,B214&lt;B213,TRUE))</f>
        <v>0</v>
      </c>
      <c r="D217" t="b">
        <f>AND(IF(Settings!$D$18&gt;=1,B217&gt;B216,TRUE),IF(Settings!$D$18&gt;=2,B216&gt;B215,TRUE),IF(Settings!$D$18&gt;=3,B215&gt;B214,TRUE),IF(Settings!$D$18&gt;=4,B214&gt;B213,TRUE))</f>
        <v>1</v>
      </c>
      <c r="E217" t="b">
        <f>IF(E216,NOT(AND(D217,F216+B217&gt;Settings!$D$20)),AND(C217,G216+B217&gt;Settings!$D$19))</f>
        <v>0</v>
      </c>
      <c r="F217">
        <f t="shared" si="12"/>
        <v>0</v>
      </c>
      <c r="G217">
        <f t="shared" si="13"/>
        <v>0.70444857300000008</v>
      </c>
      <c r="H217" t="str">
        <f t="shared" si="14"/>
        <v/>
      </c>
      <c r="I217" t="str">
        <f t="shared" si="15"/>
        <v/>
      </c>
    </row>
    <row r="218" spans="1:9" x14ac:dyDescent="0.25">
      <c r="A218">
        <f>'Noise Filter'!A218</f>
        <v>216</v>
      </c>
      <c r="B218">
        <f>'Noise Filter'!F218</f>
        <v>0.21110018999999999</v>
      </c>
      <c r="C218" t="b">
        <f>AND(IF(Settings!$D$18&gt;=1,B218&lt;B217,TRUE),IF(Settings!$D$18&gt;=2,B217&lt;B216,TRUE),IF(Settings!$D$18&gt;=3,B216&lt;B215,TRUE),IF(Settings!$D$18&gt;=4,B215&lt;B214,TRUE))</f>
        <v>0</v>
      </c>
      <c r="D218" t="b">
        <f>AND(IF(Settings!$D$18&gt;=1,B218&gt;B217,TRUE),IF(Settings!$D$18&gt;=2,B217&gt;B216,TRUE),IF(Settings!$D$18&gt;=3,B216&gt;B215,TRUE),IF(Settings!$D$18&gt;=4,B215&gt;B214,TRUE))</f>
        <v>1</v>
      </c>
      <c r="E218" t="b">
        <f>IF(E217,NOT(AND(D218,F217+B218&gt;Settings!$D$20)),AND(C218,G217+B218&gt;Settings!$D$19))</f>
        <v>0</v>
      </c>
      <c r="F218">
        <f t="shared" si="12"/>
        <v>0</v>
      </c>
      <c r="G218">
        <f t="shared" si="13"/>
        <v>0.9155487630000001</v>
      </c>
      <c r="H218" t="str">
        <f t="shared" si="14"/>
        <v/>
      </c>
      <c r="I218" t="str">
        <f t="shared" si="15"/>
        <v/>
      </c>
    </row>
    <row r="219" spans="1:9" x14ac:dyDescent="0.25">
      <c r="A219">
        <f>'Noise Filter'!A219</f>
        <v>217</v>
      </c>
      <c r="B219">
        <f>'Noise Filter'!F219</f>
        <v>0.243448154</v>
      </c>
      <c r="C219" t="b">
        <f>AND(IF(Settings!$D$18&gt;=1,B219&lt;B218,TRUE),IF(Settings!$D$18&gt;=2,B218&lt;B217,TRUE),IF(Settings!$D$18&gt;=3,B217&lt;B216,TRUE),IF(Settings!$D$18&gt;=4,B216&lt;B215,TRUE))</f>
        <v>0</v>
      </c>
      <c r="D219" t="b">
        <f>AND(IF(Settings!$D$18&gt;=1,B219&gt;B218,TRUE),IF(Settings!$D$18&gt;=2,B218&gt;B217,TRUE),IF(Settings!$D$18&gt;=3,B217&gt;B216,TRUE),IF(Settings!$D$18&gt;=4,B216&gt;B215,TRUE))</f>
        <v>1</v>
      </c>
      <c r="E219" t="b">
        <f>IF(E218,NOT(AND(D219,F218+B219&gt;Settings!$D$20)),AND(C219,G218+B219&gt;Settings!$D$19))</f>
        <v>0</v>
      </c>
      <c r="F219">
        <f t="shared" si="12"/>
        <v>0</v>
      </c>
      <c r="G219">
        <f t="shared" si="13"/>
        <v>1.1589969170000001</v>
      </c>
      <c r="H219" t="str">
        <f t="shared" si="14"/>
        <v/>
      </c>
      <c r="I219" t="str">
        <f t="shared" si="15"/>
        <v/>
      </c>
    </row>
    <row r="220" spans="1:9" x14ac:dyDescent="0.25">
      <c r="A220">
        <f>'Noise Filter'!A220</f>
        <v>218</v>
      </c>
      <c r="B220">
        <f>'Noise Filter'!F220</f>
        <v>0.274251307</v>
      </c>
      <c r="C220" t="b">
        <f>AND(IF(Settings!$D$18&gt;=1,B220&lt;B219,TRUE),IF(Settings!$D$18&gt;=2,B219&lt;B218,TRUE),IF(Settings!$D$18&gt;=3,B218&lt;B217,TRUE),IF(Settings!$D$18&gt;=4,B217&lt;B216,TRUE))</f>
        <v>0</v>
      </c>
      <c r="D220" t="b">
        <f>AND(IF(Settings!$D$18&gt;=1,B220&gt;B219,TRUE),IF(Settings!$D$18&gt;=2,B219&gt;B218,TRUE),IF(Settings!$D$18&gt;=3,B218&gt;B217,TRUE),IF(Settings!$D$18&gt;=4,B217&gt;B216,TRUE))</f>
        <v>1</v>
      </c>
      <c r="E220" t="b">
        <f>IF(E219,NOT(AND(D220,F219+B220&gt;Settings!$D$20)),AND(C220,G219+B220&gt;Settings!$D$19))</f>
        <v>0</v>
      </c>
      <c r="F220">
        <f t="shared" si="12"/>
        <v>0</v>
      </c>
      <c r="G220">
        <f t="shared" si="13"/>
        <v>1.4332482240000002</v>
      </c>
      <c r="H220" t="str">
        <f t="shared" si="14"/>
        <v/>
      </c>
      <c r="I220" t="str">
        <f t="shared" si="15"/>
        <v/>
      </c>
    </row>
    <row r="221" spans="1:9" x14ac:dyDescent="0.25">
      <c r="A221">
        <f>'Noise Filter'!A221</f>
        <v>219</v>
      </c>
      <c r="B221">
        <f>'Noise Filter'!F221</f>
        <v>0.31642945300000003</v>
      </c>
      <c r="C221" t="b">
        <f>AND(IF(Settings!$D$18&gt;=1,B221&lt;B220,TRUE),IF(Settings!$D$18&gt;=2,B220&lt;B219,TRUE),IF(Settings!$D$18&gt;=3,B219&lt;B218,TRUE),IF(Settings!$D$18&gt;=4,B218&lt;B217,TRUE))</f>
        <v>0</v>
      </c>
      <c r="D221" t="b">
        <f>AND(IF(Settings!$D$18&gt;=1,B221&gt;B220,TRUE),IF(Settings!$D$18&gt;=2,B220&gt;B219,TRUE),IF(Settings!$D$18&gt;=3,B219&gt;B218,TRUE),IF(Settings!$D$18&gt;=4,B218&gt;B217,TRUE))</f>
        <v>1</v>
      </c>
      <c r="E221" t="b">
        <f>IF(E220,NOT(AND(D221,F220+B221&gt;Settings!$D$20)),AND(C221,G220+B221&gt;Settings!$D$19))</f>
        <v>0</v>
      </c>
      <c r="F221">
        <f t="shared" si="12"/>
        <v>0</v>
      </c>
      <c r="G221">
        <f t="shared" si="13"/>
        <v>1.7496776770000002</v>
      </c>
      <c r="H221" t="str">
        <f t="shared" si="14"/>
        <v/>
      </c>
      <c r="I221">
        <f t="shared" si="15"/>
        <v>1.7496776770000002</v>
      </c>
    </row>
    <row r="222" spans="1:9" x14ac:dyDescent="0.25">
      <c r="A222">
        <f>'Noise Filter'!A222</f>
        <v>220</v>
      </c>
      <c r="B222">
        <f>'Noise Filter'!F222</f>
        <v>0.29776501700000002</v>
      </c>
      <c r="C222" t="b">
        <f>AND(IF(Settings!$D$18&gt;=1,B222&lt;B221,TRUE),IF(Settings!$D$18&gt;=2,B221&lt;B220,TRUE),IF(Settings!$D$18&gt;=3,B220&lt;B219,TRUE),IF(Settings!$D$18&gt;=4,B219&lt;B218,TRUE))</f>
        <v>1</v>
      </c>
      <c r="D222" t="b">
        <f>AND(IF(Settings!$D$18&gt;=1,B222&gt;B221,TRUE),IF(Settings!$D$18&gt;=2,B221&gt;B220,TRUE),IF(Settings!$D$18&gt;=3,B220&gt;B219,TRUE),IF(Settings!$D$18&gt;=4,B219&gt;B218,TRUE))</f>
        <v>0</v>
      </c>
      <c r="E222" t="b">
        <f>IF(E221,NOT(AND(D222,F221+B222&gt;Settings!$D$20)),AND(C222,G221+B222&gt;Settings!$D$19))</f>
        <v>1</v>
      </c>
      <c r="F222">
        <f t="shared" si="12"/>
        <v>0.29776501700000002</v>
      </c>
      <c r="G222">
        <f t="shared" si="13"/>
        <v>0</v>
      </c>
      <c r="H222" t="str">
        <f t="shared" si="14"/>
        <v/>
      </c>
      <c r="I222" t="str">
        <f t="shared" si="15"/>
        <v/>
      </c>
    </row>
    <row r="223" spans="1:9" x14ac:dyDescent="0.25">
      <c r="A223">
        <f>'Noise Filter'!A223</f>
        <v>221</v>
      </c>
      <c r="B223">
        <f>'Noise Filter'!F223</f>
        <v>0.15229390400000001</v>
      </c>
      <c r="C223" t="b">
        <f>AND(IF(Settings!$D$18&gt;=1,B223&lt;B222,TRUE),IF(Settings!$D$18&gt;=2,B222&lt;B221,TRUE),IF(Settings!$D$18&gt;=3,B221&lt;B220,TRUE),IF(Settings!$D$18&gt;=4,B220&lt;B219,TRUE))</f>
        <v>1</v>
      </c>
      <c r="D223" t="b">
        <f>AND(IF(Settings!$D$18&gt;=1,B223&gt;B222,TRUE),IF(Settings!$D$18&gt;=2,B222&gt;B221,TRUE),IF(Settings!$D$18&gt;=3,B221&gt;B220,TRUE),IF(Settings!$D$18&gt;=4,B220&gt;B219,TRUE))</f>
        <v>0</v>
      </c>
      <c r="E223" t="b">
        <f>IF(E222,NOT(AND(D223,F222+B223&gt;Settings!$D$20)),AND(C223,G222+B223&gt;Settings!$D$19))</f>
        <v>1</v>
      </c>
      <c r="F223">
        <f t="shared" si="12"/>
        <v>0.450058921</v>
      </c>
      <c r="G223">
        <f t="shared" si="13"/>
        <v>0</v>
      </c>
      <c r="H223" t="str">
        <f t="shared" si="14"/>
        <v/>
      </c>
      <c r="I223" t="str">
        <f t="shared" si="15"/>
        <v/>
      </c>
    </row>
    <row r="224" spans="1:9" x14ac:dyDescent="0.25">
      <c r="A224">
        <f>'Noise Filter'!A224</f>
        <v>222</v>
      </c>
      <c r="B224">
        <f>'Noise Filter'!F224</f>
        <v>0.120672298</v>
      </c>
      <c r="C224" t="b">
        <f>AND(IF(Settings!$D$18&gt;=1,B224&lt;B223,TRUE),IF(Settings!$D$18&gt;=2,B223&lt;B222,TRUE),IF(Settings!$D$18&gt;=3,B222&lt;B221,TRUE),IF(Settings!$D$18&gt;=4,B221&lt;B220,TRUE))</f>
        <v>1</v>
      </c>
      <c r="D224" t="b">
        <f>AND(IF(Settings!$D$18&gt;=1,B224&gt;B223,TRUE),IF(Settings!$D$18&gt;=2,B223&gt;B222,TRUE),IF(Settings!$D$18&gt;=3,B222&gt;B221,TRUE),IF(Settings!$D$18&gt;=4,B221&gt;B220,TRUE))</f>
        <v>0</v>
      </c>
      <c r="E224" t="b">
        <f>IF(E223,NOT(AND(D224,F223+B224&gt;Settings!$D$20)),AND(C224,G223+B224&gt;Settings!$D$19))</f>
        <v>1</v>
      </c>
      <c r="F224">
        <f t="shared" si="12"/>
        <v>0.57073121900000001</v>
      </c>
      <c r="G224">
        <f t="shared" si="13"/>
        <v>0</v>
      </c>
      <c r="H224" t="str">
        <f t="shared" si="14"/>
        <v/>
      </c>
      <c r="I224" t="str">
        <f t="shared" si="15"/>
        <v/>
      </c>
    </row>
    <row r="225" spans="1:9" x14ac:dyDescent="0.25">
      <c r="A225">
        <f>'Noise Filter'!A225</f>
        <v>223</v>
      </c>
      <c r="B225">
        <f>'Noise Filter'!F225</f>
        <v>0.11039539399999999</v>
      </c>
      <c r="C225" t="b">
        <f>AND(IF(Settings!$D$18&gt;=1,B225&lt;B224,TRUE),IF(Settings!$D$18&gt;=2,B224&lt;B223,TRUE),IF(Settings!$D$18&gt;=3,B223&lt;B222,TRUE),IF(Settings!$D$18&gt;=4,B222&lt;B221,TRUE))</f>
        <v>1</v>
      </c>
      <c r="D225" t="b">
        <f>AND(IF(Settings!$D$18&gt;=1,B225&gt;B224,TRUE),IF(Settings!$D$18&gt;=2,B224&gt;B223,TRUE),IF(Settings!$D$18&gt;=3,B223&gt;B222,TRUE),IF(Settings!$D$18&gt;=4,B222&gt;B221,TRUE))</f>
        <v>0</v>
      </c>
      <c r="E225" t="b">
        <f>IF(E224,NOT(AND(D225,F224+B225&gt;Settings!$D$20)),AND(C225,G224+B225&gt;Settings!$D$19))</f>
        <v>1</v>
      </c>
      <c r="F225">
        <f t="shared" si="12"/>
        <v>0.68112661299999999</v>
      </c>
      <c r="G225">
        <f t="shared" si="13"/>
        <v>0</v>
      </c>
      <c r="H225" t="str">
        <f t="shared" si="14"/>
        <v/>
      </c>
      <c r="I225" t="str">
        <f t="shared" si="15"/>
        <v/>
      </c>
    </row>
    <row r="226" spans="1:9" x14ac:dyDescent="0.25">
      <c r="A226">
        <f>'Noise Filter'!A226</f>
        <v>224</v>
      </c>
      <c r="B226">
        <f>'Noise Filter'!F226</f>
        <v>0.10074438099999999</v>
      </c>
      <c r="C226" t="b">
        <f>AND(IF(Settings!$D$18&gt;=1,B226&lt;B225,TRUE),IF(Settings!$D$18&gt;=2,B225&lt;B224,TRUE),IF(Settings!$D$18&gt;=3,B224&lt;B223,TRUE),IF(Settings!$D$18&gt;=4,B223&lt;B222,TRUE))</f>
        <v>1</v>
      </c>
      <c r="D226" t="b">
        <f>AND(IF(Settings!$D$18&gt;=1,B226&gt;B225,TRUE),IF(Settings!$D$18&gt;=2,B225&gt;B224,TRUE),IF(Settings!$D$18&gt;=3,B224&gt;B223,TRUE),IF(Settings!$D$18&gt;=4,B223&gt;B222,TRUE))</f>
        <v>0</v>
      </c>
      <c r="E226" t="b">
        <f>IF(E225,NOT(AND(D226,F225+B226&gt;Settings!$D$20)),AND(C226,G225+B226&gt;Settings!$D$19))</f>
        <v>1</v>
      </c>
      <c r="F226">
        <f t="shared" si="12"/>
        <v>0.78187099399999993</v>
      </c>
      <c r="G226">
        <f t="shared" si="13"/>
        <v>0</v>
      </c>
      <c r="H226" t="str">
        <f t="shared" si="14"/>
        <v/>
      </c>
      <c r="I226" t="str">
        <f t="shared" si="15"/>
        <v/>
      </c>
    </row>
    <row r="227" spans="1:9" x14ac:dyDescent="0.25">
      <c r="A227">
        <f>'Noise Filter'!A227</f>
        <v>225</v>
      </c>
      <c r="B227">
        <f>'Noise Filter'!F227</f>
        <v>9.9642498999999995E-2</v>
      </c>
      <c r="C227" t="b">
        <f>AND(IF(Settings!$D$18&gt;=1,B227&lt;B226,TRUE),IF(Settings!$D$18&gt;=2,B226&lt;B225,TRUE),IF(Settings!$D$18&gt;=3,B225&lt;B224,TRUE),IF(Settings!$D$18&gt;=4,B224&lt;B223,TRUE))</f>
        <v>1</v>
      </c>
      <c r="D227" t="b">
        <f>AND(IF(Settings!$D$18&gt;=1,B227&gt;B226,TRUE),IF(Settings!$D$18&gt;=2,B226&gt;B225,TRUE),IF(Settings!$D$18&gt;=3,B225&gt;B224,TRUE),IF(Settings!$D$18&gt;=4,B224&gt;B223,TRUE))</f>
        <v>0</v>
      </c>
      <c r="E227" t="b">
        <f>IF(E226,NOT(AND(D227,F226+B227&gt;Settings!$D$20)),AND(C227,G226+B227&gt;Settings!$D$19))</f>
        <v>1</v>
      </c>
      <c r="F227">
        <f t="shared" si="12"/>
        <v>0.88151349299999993</v>
      </c>
      <c r="G227">
        <f t="shared" si="13"/>
        <v>0</v>
      </c>
      <c r="H227">
        <f t="shared" si="14"/>
        <v>0.88151349299999993</v>
      </c>
      <c r="I227" t="str">
        <f t="shared" si="15"/>
        <v/>
      </c>
    </row>
    <row r="228" spans="1:9" x14ac:dyDescent="0.25">
      <c r="A228">
        <f>'Noise Filter'!A228</f>
        <v>226</v>
      </c>
      <c r="B228">
        <f>'Noise Filter'!F228</f>
        <v>9.9879834000000001E-2</v>
      </c>
      <c r="C228" t="b">
        <f>AND(IF(Settings!$D$18&gt;=1,B228&lt;B227,TRUE),IF(Settings!$D$18&gt;=2,B227&lt;B226,TRUE),IF(Settings!$D$18&gt;=3,B226&lt;B225,TRUE),IF(Settings!$D$18&gt;=4,B225&lt;B224,TRUE))</f>
        <v>0</v>
      </c>
      <c r="D228" t="b">
        <f>AND(IF(Settings!$D$18&gt;=1,B228&gt;B227,TRUE),IF(Settings!$D$18&gt;=2,B227&gt;B226,TRUE),IF(Settings!$D$18&gt;=3,B226&gt;B225,TRUE),IF(Settings!$D$18&gt;=4,B225&gt;B224,TRUE))</f>
        <v>1</v>
      </c>
      <c r="E228" t="b">
        <f>IF(E227,NOT(AND(D228,F227+B228&gt;Settings!$D$20)),AND(C228,G227+B228&gt;Settings!$D$19))</f>
        <v>0</v>
      </c>
      <c r="F228">
        <f t="shared" si="12"/>
        <v>0</v>
      </c>
      <c r="G228">
        <f t="shared" si="13"/>
        <v>9.9879834000000001E-2</v>
      </c>
      <c r="H228" t="str">
        <f t="shared" si="14"/>
        <v/>
      </c>
      <c r="I228" t="str">
        <f t="shared" si="15"/>
        <v/>
      </c>
    </row>
    <row r="229" spans="1:9" x14ac:dyDescent="0.25">
      <c r="A229">
        <f>'Noise Filter'!A229</f>
        <v>227</v>
      </c>
      <c r="B229">
        <f>'Noise Filter'!F229</f>
        <v>0.116499573</v>
      </c>
      <c r="C229" t="b">
        <f>AND(IF(Settings!$D$18&gt;=1,B229&lt;B228,TRUE),IF(Settings!$D$18&gt;=2,B228&lt;B227,TRUE),IF(Settings!$D$18&gt;=3,B227&lt;B226,TRUE),IF(Settings!$D$18&gt;=4,B226&lt;B225,TRUE))</f>
        <v>0</v>
      </c>
      <c r="D229" t="b">
        <f>AND(IF(Settings!$D$18&gt;=1,B229&gt;B228,TRUE),IF(Settings!$D$18&gt;=2,B228&gt;B227,TRUE),IF(Settings!$D$18&gt;=3,B227&gt;B226,TRUE),IF(Settings!$D$18&gt;=4,B226&gt;B225,TRUE))</f>
        <v>1</v>
      </c>
      <c r="E229" t="b">
        <f>IF(E228,NOT(AND(D229,F228+B229&gt;Settings!$D$20)),AND(C229,G228+B229&gt;Settings!$D$19))</f>
        <v>0</v>
      </c>
      <c r="F229">
        <f t="shared" si="12"/>
        <v>0</v>
      </c>
      <c r="G229">
        <f t="shared" si="13"/>
        <v>0.216379407</v>
      </c>
      <c r="H229" t="str">
        <f t="shared" si="14"/>
        <v/>
      </c>
      <c r="I229" t="str">
        <f t="shared" si="15"/>
        <v/>
      </c>
    </row>
    <row r="230" spans="1:9" x14ac:dyDescent="0.25">
      <c r="A230">
        <f>'Noise Filter'!A230</f>
        <v>228</v>
      </c>
      <c r="B230">
        <f>'Noise Filter'!F230</f>
        <v>0.140307196</v>
      </c>
      <c r="C230" t="b">
        <f>AND(IF(Settings!$D$18&gt;=1,B230&lt;B229,TRUE),IF(Settings!$D$18&gt;=2,B229&lt;B228,TRUE),IF(Settings!$D$18&gt;=3,B228&lt;B227,TRUE),IF(Settings!$D$18&gt;=4,B227&lt;B226,TRUE))</f>
        <v>0</v>
      </c>
      <c r="D230" t="b">
        <f>AND(IF(Settings!$D$18&gt;=1,B230&gt;B229,TRUE),IF(Settings!$D$18&gt;=2,B229&gt;B228,TRUE),IF(Settings!$D$18&gt;=3,B228&gt;B227,TRUE),IF(Settings!$D$18&gt;=4,B227&gt;B226,TRUE))</f>
        <v>1</v>
      </c>
      <c r="E230" t="b">
        <f>IF(E229,NOT(AND(D230,F229+B230&gt;Settings!$D$20)),AND(C230,G229+B230&gt;Settings!$D$19))</f>
        <v>0</v>
      </c>
      <c r="F230">
        <f t="shared" si="12"/>
        <v>0</v>
      </c>
      <c r="G230">
        <f t="shared" si="13"/>
        <v>0.35668660299999999</v>
      </c>
      <c r="H230" t="str">
        <f t="shared" si="14"/>
        <v/>
      </c>
      <c r="I230" t="str">
        <f t="shared" si="15"/>
        <v/>
      </c>
    </row>
    <row r="231" spans="1:9" x14ac:dyDescent="0.25">
      <c r="A231">
        <f>'Noise Filter'!A231</f>
        <v>229</v>
      </c>
      <c r="B231">
        <f>'Noise Filter'!F231</f>
        <v>0.166551802</v>
      </c>
      <c r="C231" t="b">
        <f>AND(IF(Settings!$D$18&gt;=1,B231&lt;B230,TRUE),IF(Settings!$D$18&gt;=2,B230&lt;B229,TRUE),IF(Settings!$D$18&gt;=3,B229&lt;B228,TRUE),IF(Settings!$D$18&gt;=4,B228&lt;B227,TRUE))</f>
        <v>0</v>
      </c>
      <c r="D231" t="b">
        <f>AND(IF(Settings!$D$18&gt;=1,B231&gt;B230,TRUE),IF(Settings!$D$18&gt;=2,B230&gt;B229,TRUE),IF(Settings!$D$18&gt;=3,B229&gt;B228,TRUE),IF(Settings!$D$18&gt;=4,B228&gt;B227,TRUE))</f>
        <v>1</v>
      </c>
      <c r="E231" t="b">
        <f>IF(E230,NOT(AND(D231,F230+B231&gt;Settings!$D$20)),AND(C231,G230+B231&gt;Settings!$D$19))</f>
        <v>0</v>
      </c>
      <c r="F231">
        <f t="shared" si="12"/>
        <v>0</v>
      </c>
      <c r="G231">
        <f t="shared" si="13"/>
        <v>0.52323840499999996</v>
      </c>
      <c r="H231" t="str">
        <f t="shared" si="14"/>
        <v/>
      </c>
      <c r="I231" t="str">
        <f t="shared" si="15"/>
        <v/>
      </c>
    </row>
    <row r="232" spans="1:9" x14ac:dyDescent="0.25">
      <c r="A232">
        <f>'Noise Filter'!A232</f>
        <v>230</v>
      </c>
      <c r="B232">
        <f>'Noise Filter'!F232</f>
        <v>0.186758231</v>
      </c>
      <c r="C232" t="b">
        <f>AND(IF(Settings!$D$18&gt;=1,B232&lt;B231,TRUE),IF(Settings!$D$18&gt;=2,B231&lt;B230,TRUE),IF(Settings!$D$18&gt;=3,B230&lt;B229,TRUE),IF(Settings!$D$18&gt;=4,B229&lt;B228,TRUE))</f>
        <v>0</v>
      </c>
      <c r="D232" t="b">
        <f>AND(IF(Settings!$D$18&gt;=1,B232&gt;B231,TRUE),IF(Settings!$D$18&gt;=2,B231&gt;B230,TRUE),IF(Settings!$D$18&gt;=3,B230&gt;B229,TRUE),IF(Settings!$D$18&gt;=4,B229&gt;B228,TRUE))</f>
        <v>1</v>
      </c>
      <c r="E232" t="b">
        <f>IF(E231,NOT(AND(D232,F231+B232&gt;Settings!$D$20)),AND(C232,G231+B232&gt;Settings!$D$19))</f>
        <v>0</v>
      </c>
      <c r="F232">
        <f t="shared" si="12"/>
        <v>0</v>
      </c>
      <c r="G232">
        <f t="shared" si="13"/>
        <v>0.70999663599999996</v>
      </c>
      <c r="H232" t="str">
        <f t="shared" si="14"/>
        <v/>
      </c>
      <c r="I232" t="str">
        <f t="shared" si="15"/>
        <v/>
      </c>
    </row>
    <row r="233" spans="1:9" x14ac:dyDescent="0.25">
      <c r="A233">
        <f>'Noise Filter'!A233</f>
        <v>231</v>
      </c>
      <c r="B233">
        <f>'Noise Filter'!F233</f>
        <v>0.21623168000000001</v>
      </c>
      <c r="C233" t="b">
        <f>AND(IF(Settings!$D$18&gt;=1,B233&lt;B232,TRUE),IF(Settings!$D$18&gt;=2,B232&lt;B231,TRUE),IF(Settings!$D$18&gt;=3,B231&lt;B230,TRUE),IF(Settings!$D$18&gt;=4,B230&lt;B229,TRUE))</f>
        <v>0</v>
      </c>
      <c r="D233" t="b">
        <f>AND(IF(Settings!$D$18&gt;=1,B233&gt;B232,TRUE),IF(Settings!$D$18&gt;=2,B232&gt;B231,TRUE),IF(Settings!$D$18&gt;=3,B231&gt;B230,TRUE),IF(Settings!$D$18&gt;=4,B230&gt;B229,TRUE))</f>
        <v>1</v>
      </c>
      <c r="E233" t="b">
        <f>IF(E232,NOT(AND(D233,F232+B233&gt;Settings!$D$20)),AND(C233,G232+B233&gt;Settings!$D$19))</f>
        <v>0</v>
      </c>
      <c r="F233">
        <f t="shared" si="12"/>
        <v>0</v>
      </c>
      <c r="G233">
        <f t="shared" si="13"/>
        <v>0.926228316</v>
      </c>
      <c r="H233" t="str">
        <f t="shared" si="14"/>
        <v/>
      </c>
      <c r="I233" t="str">
        <f t="shared" si="15"/>
        <v/>
      </c>
    </row>
    <row r="234" spans="1:9" x14ac:dyDescent="0.25">
      <c r="A234">
        <f>'Noise Filter'!A234</f>
        <v>232</v>
      </c>
      <c r="B234">
        <f>'Noise Filter'!F234</f>
        <v>0.24429482299999999</v>
      </c>
      <c r="C234" t="b">
        <f>AND(IF(Settings!$D$18&gt;=1,B234&lt;B233,TRUE),IF(Settings!$D$18&gt;=2,B233&lt;B232,TRUE),IF(Settings!$D$18&gt;=3,B232&lt;B231,TRUE),IF(Settings!$D$18&gt;=4,B231&lt;B230,TRUE))</f>
        <v>0</v>
      </c>
      <c r="D234" t="b">
        <f>AND(IF(Settings!$D$18&gt;=1,B234&gt;B233,TRUE),IF(Settings!$D$18&gt;=2,B233&gt;B232,TRUE),IF(Settings!$D$18&gt;=3,B232&gt;B231,TRUE),IF(Settings!$D$18&gt;=4,B231&gt;B230,TRUE))</f>
        <v>1</v>
      </c>
      <c r="E234" t="b">
        <f>IF(E233,NOT(AND(D234,F233+B234&gt;Settings!$D$20)),AND(C234,G233+B234&gt;Settings!$D$19))</f>
        <v>0</v>
      </c>
      <c r="F234">
        <f t="shared" si="12"/>
        <v>0</v>
      </c>
      <c r="G234">
        <f t="shared" si="13"/>
        <v>1.1705231389999999</v>
      </c>
      <c r="H234" t="str">
        <f t="shared" si="14"/>
        <v/>
      </c>
      <c r="I234" t="str">
        <f t="shared" si="15"/>
        <v/>
      </c>
    </row>
    <row r="235" spans="1:9" x14ac:dyDescent="0.25">
      <c r="A235">
        <f>'Noise Filter'!A235</f>
        <v>233</v>
      </c>
      <c r="B235">
        <f>'Noise Filter'!F235</f>
        <v>0.28563253900000002</v>
      </c>
      <c r="C235" t="b">
        <f>AND(IF(Settings!$D$18&gt;=1,B235&lt;B234,TRUE),IF(Settings!$D$18&gt;=2,B234&lt;B233,TRUE),IF(Settings!$D$18&gt;=3,B233&lt;B232,TRUE),IF(Settings!$D$18&gt;=4,B232&lt;B231,TRUE))</f>
        <v>0</v>
      </c>
      <c r="D235" t="b">
        <f>AND(IF(Settings!$D$18&gt;=1,B235&gt;B234,TRUE),IF(Settings!$D$18&gt;=2,B234&gt;B233,TRUE),IF(Settings!$D$18&gt;=3,B233&gt;B232,TRUE),IF(Settings!$D$18&gt;=4,B232&gt;B231,TRUE))</f>
        <v>1</v>
      </c>
      <c r="E235" t="b">
        <f>IF(E234,NOT(AND(D235,F234+B235&gt;Settings!$D$20)),AND(C235,G234+B235&gt;Settings!$D$19))</f>
        <v>0</v>
      </c>
      <c r="F235">
        <f t="shared" si="12"/>
        <v>0</v>
      </c>
      <c r="G235">
        <f t="shared" si="13"/>
        <v>1.456155678</v>
      </c>
      <c r="H235" t="str">
        <f t="shared" si="14"/>
        <v/>
      </c>
      <c r="I235" t="str">
        <f t="shared" si="15"/>
        <v/>
      </c>
    </row>
    <row r="236" spans="1:9" x14ac:dyDescent="0.25">
      <c r="A236">
        <f>'Noise Filter'!A236</f>
        <v>234</v>
      </c>
      <c r="B236">
        <f>'Noise Filter'!F236</f>
        <v>0.320079958</v>
      </c>
      <c r="C236" t="b">
        <f>AND(IF(Settings!$D$18&gt;=1,B236&lt;B235,TRUE),IF(Settings!$D$18&gt;=2,B235&lt;B234,TRUE),IF(Settings!$D$18&gt;=3,B234&lt;B233,TRUE),IF(Settings!$D$18&gt;=4,B233&lt;B232,TRUE))</f>
        <v>0</v>
      </c>
      <c r="D236" t="b">
        <f>AND(IF(Settings!$D$18&gt;=1,B236&gt;B235,TRUE),IF(Settings!$D$18&gt;=2,B235&gt;B234,TRUE),IF(Settings!$D$18&gt;=3,B234&gt;B233,TRUE),IF(Settings!$D$18&gt;=4,B233&gt;B232,TRUE))</f>
        <v>1</v>
      </c>
      <c r="E236" t="b">
        <f>IF(E235,NOT(AND(D236,F235+B236&gt;Settings!$D$20)),AND(C236,G235+B236&gt;Settings!$D$19))</f>
        <v>0</v>
      </c>
      <c r="F236">
        <f t="shared" si="12"/>
        <v>0</v>
      </c>
      <c r="G236">
        <f t="shared" si="13"/>
        <v>1.776235636</v>
      </c>
      <c r="H236" t="str">
        <f t="shared" si="14"/>
        <v/>
      </c>
      <c r="I236" t="str">
        <f t="shared" si="15"/>
        <v/>
      </c>
    </row>
    <row r="237" spans="1:9" x14ac:dyDescent="0.25">
      <c r="A237">
        <f>'Noise Filter'!A237</f>
        <v>235</v>
      </c>
      <c r="B237">
        <f>'Noise Filter'!F237</f>
        <v>0.37494214599999998</v>
      </c>
      <c r="C237" t="b">
        <f>AND(IF(Settings!$D$18&gt;=1,B237&lt;B236,TRUE),IF(Settings!$D$18&gt;=2,B236&lt;B235,TRUE),IF(Settings!$D$18&gt;=3,B235&lt;B234,TRUE),IF(Settings!$D$18&gt;=4,B234&lt;B233,TRUE))</f>
        <v>0</v>
      </c>
      <c r="D237" t="b">
        <f>AND(IF(Settings!$D$18&gt;=1,B237&gt;B236,TRUE),IF(Settings!$D$18&gt;=2,B236&gt;B235,TRUE),IF(Settings!$D$18&gt;=3,B235&gt;B234,TRUE),IF(Settings!$D$18&gt;=4,B234&gt;B233,TRUE))</f>
        <v>1</v>
      </c>
      <c r="E237" t="b">
        <f>IF(E236,NOT(AND(D237,F236+B237&gt;Settings!$D$20)),AND(C237,G236+B237&gt;Settings!$D$19))</f>
        <v>0</v>
      </c>
      <c r="F237">
        <f t="shared" si="12"/>
        <v>0</v>
      </c>
      <c r="G237">
        <f t="shared" si="13"/>
        <v>2.151177782</v>
      </c>
      <c r="H237" t="str">
        <f t="shared" si="14"/>
        <v/>
      </c>
      <c r="I237" t="str">
        <f t="shared" si="15"/>
        <v/>
      </c>
    </row>
    <row r="238" spans="1:9" x14ac:dyDescent="0.25">
      <c r="A238">
        <f>'Noise Filter'!A238</f>
        <v>236</v>
      </c>
      <c r="B238">
        <f>'Noise Filter'!F238</f>
        <v>0.37494214599999998</v>
      </c>
      <c r="C238" t="b">
        <f>AND(IF(Settings!$D$18&gt;=1,B238&lt;B237,TRUE),IF(Settings!$D$18&gt;=2,B237&lt;B236,TRUE),IF(Settings!$D$18&gt;=3,B236&lt;B235,TRUE),IF(Settings!$D$18&gt;=4,B235&lt;B234,TRUE))</f>
        <v>0</v>
      </c>
      <c r="D238" t="b">
        <f>AND(IF(Settings!$D$18&gt;=1,B238&gt;B237,TRUE),IF(Settings!$D$18&gt;=2,B237&gt;B236,TRUE),IF(Settings!$D$18&gt;=3,B236&gt;B235,TRUE),IF(Settings!$D$18&gt;=4,B235&gt;B234,TRUE))</f>
        <v>0</v>
      </c>
      <c r="E238" t="b">
        <f>IF(E237,NOT(AND(D238,F237+B238&gt;Settings!$D$20)),AND(C238,G237+B238&gt;Settings!$D$19))</f>
        <v>0</v>
      </c>
      <c r="F238">
        <f t="shared" si="12"/>
        <v>0</v>
      </c>
      <c r="G238">
        <f t="shared" si="13"/>
        <v>2.526119928</v>
      </c>
      <c r="H238" t="str">
        <f t="shared" si="14"/>
        <v/>
      </c>
      <c r="I238" t="str">
        <f t="shared" si="15"/>
        <v/>
      </c>
    </row>
    <row r="239" spans="1:9" x14ac:dyDescent="0.25">
      <c r="A239">
        <f>'Noise Filter'!A239</f>
        <v>237</v>
      </c>
      <c r="B239">
        <f>'Noise Filter'!F239</f>
        <v>0.37494214599999998</v>
      </c>
      <c r="C239" t="b">
        <f>AND(IF(Settings!$D$18&gt;=1,B239&lt;B238,TRUE),IF(Settings!$D$18&gt;=2,B238&lt;B237,TRUE),IF(Settings!$D$18&gt;=3,B237&lt;B236,TRUE),IF(Settings!$D$18&gt;=4,B236&lt;B235,TRUE))</f>
        <v>0</v>
      </c>
      <c r="D239" t="b">
        <f>AND(IF(Settings!$D$18&gt;=1,B239&gt;B238,TRUE),IF(Settings!$D$18&gt;=2,B238&gt;B237,TRUE),IF(Settings!$D$18&gt;=3,B237&gt;B236,TRUE),IF(Settings!$D$18&gt;=4,B236&gt;B235,TRUE))</f>
        <v>0</v>
      </c>
      <c r="E239" t="b">
        <f>IF(E238,NOT(AND(D239,F238+B239&gt;Settings!$D$20)),AND(C239,G238+B239&gt;Settings!$D$19))</f>
        <v>0</v>
      </c>
      <c r="F239">
        <f t="shared" si="12"/>
        <v>0</v>
      </c>
      <c r="G239">
        <f t="shared" si="13"/>
        <v>2.9010620739999999</v>
      </c>
      <c r="H239" t="str">
        <f t="shared" si="14"/>
        <v/>
      </c>
      <c r="I239" t="str">
        <f t="shared" si="15"/>
        <v/>
      </c>
    </row>
    <row r="240" spans="1:9" x14ac:dyDescent="0.25">
      <c r="A240">
        <f>'Noise Filter'!A240</f>
        <v>238</v>
      </c>
      <c r="B240">
        <f>'Noise Filter'!F240</f>
        <v>0.37494214599999998</v>
      </c>
      <c r="C240" t="b">
        <f>AND(IF(Settings!$D$18&gt;=1,B240&lt;B239,TRUE),IF(Settings!$D$18&gt;=2,B239&lt;B238,TRUE),IF(Settings!$D$18&gt;=3,B238&lt;B237,TRUE),IF(Settings!$D$18&gt;=4,B237&lt;B236,TRUE))</f>
        <v>0</v>
      </c>
      <c r="D240" t="b">
        <f>AND(IF(Settings!$D$18&gt;=1,B240&gt;B239,TRUE),IF(Settings!$D$18&gt;=2,B239&gt;B238,TRUE),IF(Settings!$D$18&gt;=3,B238&gt;B237,TRUE),IF(Settings!$D$18&gt;=4,B237&gt;B236,TRUE))</f>
        <v>0</v>
      </c>
      <c r="E240" t="b">
        <f>IF(E239,NOT(AND(D240,F239+B240&gt;Settings!$D$20)),AND(C240,G239+B240&gt;Settings!$D$19))</f>
        <v>0</v>
      </c>
      <c r="F240">
        <f t="shared" si="12"/>
        <v>0</v>
      </c>
      <c r="G240">
        <f t="shared" si="13"/>
        <v>3.2760042199999999</v>
      </c>
      <c r="H240" t="str">
        <f t="shared" si="14"/>
        <v/>
      </c>
      <c r="I240" t="str">
        <f t="shared" si="15"/>
        <v/>
      </c>
    </row>
    <row r="241" spans="1:9" x14ac:dyDescent="0.25">
      <c r="A241">
        <f>'Noise Filter'!A241</f>
        <v>239</v>
      </c>
      <c r="B241">
        <f>'Noise Filter'!F241</f>
        <v>0.37494214599999998</v>
      </c>
      <c r="C241" t="b">
        <f>AND(IF(Settings!$D$18&gt;=1,B241&lt;B240,TRUE),IF(Settings!$D$18&gt;=2,B240&lt;B239,TRUE),IF(Settings!$D$18&gt;=3,B239&lt;B238,TRUE),IF(Settings!$D$18&gt;=4,B238&lt;B237,TRUE))</f>
        <v>0</v>
      </c>
      <c r="D241" t="b">
        <f>AND(IF(Settings!$D$18&gt;=1,B241&gt;B240,TRUE),IF(Settings!$D$18&gt;=2,B240&gt;B239,TRUE),IF(Settings!$D$18&gt;=3,B239&gt;B238,TRUE),IF(Settings!$D$18&gt;=4,B238&gt;B237,TRUE))</f>
        <v>0</v>
      </c>
      <c r="E241" t="b">
        <f>IF(E240,NOT(AND(D241,F240+B241&gt;Settings!$D$20)),AND(C241,G240+B241&gt;Settings!$D$19))</f>
        <v>0</v>
      </c>
      <c r="F241">
        <f t="shared" si="12"/>
        <v>0</v>
      </c>
      <c r="G241">
        <f t="shared" si="13"/>
        <v>3.6509463659999999</v>
      </c>
      <c r="H241" t="str">
        <f t="shared" si="14"/>
        <v/>
      </c>
      <c r="I241" t="str">
        <f t="shared" si="15"/>
        <v/>
      </c>
    </row>
    <row r="242" spans="1:9" x14ac:dyDescent="0.25">
      <c r="A242">
        <f>'Noise Filter'!A242</f>
        <v>240</v>
      </c>
      <c r="B242">
        <f>'Noise Filter'!F242</f>
        <v>0.37494214599999998</v>
      </c>
      <c r="C242" t="b">
        <f>AND(IF(Settings!$D$18&gt;=1,B242&lt;B241,TRUE),IF(Settings!$D$18&gt;=2,B241&lt;B240,TRUE),IF(Settings!$D$18&gt;=3,B240&lt;B239,TRUE),IF(Settings!$D$18&gt;=4,B239&lt;B238,TRUE))</f>
        <v>0</v>
      </c>
      <c r="D242" t="b">
        <f>AND(IF(Settings!$D$18&gt;=1,B242&gt;B241,TRUE),IF(Settings!$D$18&gt;=2,B241&gt;B240,TRUE),IF(Settings!$D$18&gt;=3,B240&gt;B239,TRUE),IF(Settings!$D$18&gt;=4,B239&gt;B238,TRUE))</f>
        <v>0</v>
      </c>
      <c r="E242" t="b">
        <f>IF(E241,NOT(AND(D242,F241+B242&gt;Settings!$D$20)),AND(C242,G241+B242&gt;Settings!$D$19))</f>
        <v>0</v>
      </c>
      <c r="F242">
        <f t="shared" si="12"/>
        <v>0</v>
      </c>
      <c r="G242">
        <f t="shared" si="13"/>
        <v>4.0258885119999999</v>
      </c>
      <c r="H242" t="str">
        <f t="shared" si="14"/>
        <v/>
      </c>
      <c r="I242" t="str">
        <f t="shared" si="15"/>
        <v/>
      </c>
    </row>
    <row r="243" spans="1:9" x14ac:dyDescent="0.25">
      <c r="A243">
        <f>'Noise Filter'!A243</f>
        <v>241</v>
      </c>
      <c r="B243">
        <f>'Noise Filter'!F243</f>
        <v>0.37494214599999998</v>
      </c>
      <c r="C243" t="b">
        <f>AND(IF(Settings!$D$18&gt;=1,B243&lt;B242,TRUE),IF(Settings!$D$18&gt;=2,B242&lt;B241,TRUE),IF(Settings!$D$18&gt;=3,B241&lt;B240,TRUE),IF(Settings!$D$18&gt;=4,B240&lt;B239,TRUE))</f>
        <v>0</v>
      </c>
      <c r="D243" t="b">
        <f>AND(IF(Settings!$D$18&gt;=1,B243&gt;B242,TRUE),IF(Settings!$D$18&gt;=2,B242&gt;B241,TRUE),IF(Settings!$D$18&gt;=3,B241&gt;B240,TRUE),IF(Settings!$D$18&gt;=4,B240&gt;B239,TRUE))</f>
        <v>0</v>
      </c>
      <c r="E243" t="b">
        <f>IF(E242,NOT(AND(D243,F242+B243&gt;Settings!$D$20)),AND(C243,G242+B243&gt;Settings!$D$19))</f>
        <v>0</v>
      </c>
      <c r="F243">
        <f t="shared" si="12"/>
        <v>0</v>
      </c>
      <c r="G243">
        <f t="shared" si="13"/>
        <v>4.4008306580000003</v>
      </c>
      <c r="H243" t="str">
        <f t="shared" si="14"/>
        <v/>
      </c>
      <c r="I243" t="str">
        <f t="shared" si="15"/>
        <v/>
      </c>
    </row>
    <row r="244" spans="1:9" x14ac:dyDescent="0.25">
      <c r="A244">
        <f>'Noise Filter'!A244</f>
        <v>242</v>
      </c>
      <c r="B244">
        <f>'Noise Filter'!F244</f>
        <v>0.37494214599999998</v>
      </c>
      <c r="C244" t="b">
        <f>AND(IF(Settings!$D$18&gt;=1,B244&lt;B243,TRUE),IF(Settings!$D$18&gt;=2,B243&lt;B242,TRUE),IF(Settings!$D$18&gt;=3,B242&lt;B241,TRUE),IF(Settings!$D$18&gt;=4,B241&lt;B240,TRUE))</f>
        <v>0</v>
      </c>
      <c r="D244" t="b">
        <f>AND(IF(Settings!$D$18&gt;=1,B244&gt;B243,TRUE),IF(Settings!$D$18&gt;=2,B243&gt;B242,TRUE),IF(Settings!$D$18&gt;=3,B242&gt;B241,TRUE),IF(Settings!$D$18&gt;=4,B241&gt;B240,TRUE))</f>
        <v>0</v>
      </c>
      <c r="E244" t="b">
        <f>IF(E243,NOT(AND(D244,F243+B244&gt;Settings!$D$20)),AND(C244,G243+B244&gt;Settings!$D$19))</f>
        <v>0</v>
      </c>
      <c r="F244">
        <f t="shared" si="12"/>
        <v>0</v>
      </c>
      <c r="G244">
        <f t="shared" si="13"/>
        <v>4.7757728040000007</v>
      </c>
      <c r="H244" t="str">
        <f t="shared" si="14"/>
        <v/>
      </c>
      <c r="I244" t="str">
        <f t="shared" si="15"/>
        <v/>
      </c>
    </row>
    <row r="245" spans="1:9" x14ac:dyDescent="0.25">
      <c r="A245">
        <f>'Noise Filter'!A245</f>
        <v>243</v>
      </c>
      <c r="B245">
        <f>'Noise Filter'!F245</f>
        <v>0.37494214599999998</v>
      </c>
      <c r="C245" t="b">
        <f>AND(IF(Settings!$D$18&gt;=1,B245&lt;B244,TRUE),IF(Settings!$D$18&gt;=2,B244&lt;B243,TRUE),IF(Settings!$D$18&gt;=3,B243&lt;B242,TRUE),IF(Settings!$D$18&gt;=4,B242&lt;B241,TRUE))</f>
        <v>0</v>
      </c>
      <c r="D245" t="b">
        <f>AND(IF(Settings!$D$18&gt;=1,B245&gt;B244,TRUE),IF(Settings!$D$18&gt;=2,B244&gt;B243,TRUE),IF(Settings!$D$18&gt;=3,B243&gt;B242,TRUE),IF(Settings!$D$18&gt;=4,B242&gt;B241,TRUE))</f>
        <v>0</v>
      </c>
      <c r="E245" t="b">
        <f>IF(E244,NOT(AND(D245,F244+B245&gt;Settings!$D$20)),AND(C245,G244+B245&gt;Settings!$D$19))</f>
        <v>0</v>
      </c>
      <c r="F245">
        <f t="shared" si="12"/>
        <v>0</v>
      </c>
      <c r="G245">
        <f t="shared" si="13"/>
        <v>5.1507149500000011</v>
      </c>
      <c r="H245" t="str">
        <f t="shared" si="14"/>
        <v/>
      </c>
      <c r="I245" t="str">
        <f t="shared" si="15"/>
        <v/>
      </c>
    </row>
    <row r="246" spans="1:9" x14ac:dyDescent="0.25">
      <c r="A246">
        <f>'Noise Filter'!A246</f>
        <v>244</v>
      </c>
      <c r="B246">
        <f>'Noise Filter'!F246</f>
        <v>0.37494214599999998</v>
      </c>
      <c r="C246" t="b">
        <f>AND(IF(Settings!$D$18&gt;=1,B246&lt;B245,TRUE),IF(Settings!$D$18&gt;=2,B245&lt;B244,TRUE),IF(Settings!$D$18&gt;=3,B244&lt;B243,TRUE),IF(Settings!$D$18&gt;=4,B243&lt;B242,TRUE))</f>
        <v>0</v>
      </c>
      <c r="D246" t="b">
        <f>AND(IF(Settings!$D$18&gt;=1,B246&gt;B245,TRUE),IF(Settings!$D$18&gt;=2,B245&gt;B244,TRUE),IF(Settings!$D$18&gt;=3,B244&gt;B243,TRUE),IF(Settings!$D$18&gt;=4,B243&gt;B242,TRUE))</f>
        <v>0</v>
      </c>
      <c r="E246" t="b">
        <f>IF(E245,NOT(AND(D246,F245+B246&gt;Settings!$D$20)),AND(C246,G245+B246&gt;Settings!$D$19))</f>
        <v>0</v>
      </c>
      <c r="F246">
        <f t="shared" si="12"/>
        <v>0</v>
      </c>
      <c r="G246">
        <f t="shared" si="13"/>
        <v>5.5256570960000015</v>
      </c>
      <c r="H246" t="str">
        <f t="shared" si="14"/>
        <v/>
      </c>
      <c r="I246" t="str">
        <f t="shared" si="15"/>
        <v/>
      </c>
    </row>
    <row r="247" spans="1:9" x14ac:dyDescent="0.25">
      <c r="A247">
        <f>'Noise Filter'!A247</f>
        <v>245</v>
      </c>
      <c r="B247">
        <f>'Noise Filter'!F247</f>
        <v>0.37494214599999998</v>
      </c>
      <c r="C247" t="b">
        <f>AND(IF(Settings!$D$18&gt;=1,B247&lt;B246,TRUE),IF(Settings!$D$18&gt;=2,B246&lt;B245,TRUE),IF(Settings!$D$18&gt;=3,B245&lt;B244,TRUE),IF(Settings!$D$18&gt;=4,B244&lt;B243,TRUE))</f>
        <v>0</v>
      </c>
      <c r="D247" t="b">
        <f>AND(IF(Settings!$D$18&gt;=1,B247&gt;B246,TRUE),IF(Settings!$D$18&gt;=2,B246&gt;B245,TRUE),IF(Settings!$D$18&gt;=3,B245&gt;B244,TRUE),IF(Settings!$D$18&gt;=4,B244&gt;B243,TRUE))</f>
        <v>0</v>
      </c>
      <c r="E247" t="b">
        <f>IF(E246,NOT(AND(D247,F246+B247&gt;Settings!$D$20)),AND(C247,G246+B247&gt;Settings!$D$19))</f>
        <v>0</v>
      </c>
      <c r="F247">
        <f t="shared" si="12"/>
        <v>0</v>
      </c>
      <c r="G247">
        <f t="shared" si="13"/>
        <v>5.900599242000002</v>
      </c>
      <c r="H247" t="str">
        <f t="shared" si="14"/>
        <v/>
      </c>
      <c r="I247" t="str">
        <f t="shared" si="15"/>
        <v/>
      </c>
    </row>
    <row r="248" spans="1:9" x14ac:dyDescent="0.25">
      <c r="A248">
        <f>'Noise Filter'!A248</f>
        <v>246</v>
      </c>
      <c r="B248">
        <f>'Noise Filter'!F248</f>
        <v>0.37494214599999998</v>
      </c>
      <c r="C248" t="b">
        <f>AND(IF(Settings!$D$18&gt;=1,B248&lt;B247,TRUE),IF(Settings!$D$18&gt;=2,B247&lt;B246,TRUE),IF(Settings!$D$18&gt;=3,B246&lt;B245,TRUE),IF(Settings!$D$18&gt;=4,B245&lt;B244,TRUE))</f>
        <v>0</v>
      </c>
      <c r="D248" t="b">
        <f>AND(IF(Settings!$D$18&gt;=1,B248&gt;B247,TRUE),IF(Settings!$D$18&gt;=2,B247&gt;B246,TRUE),IF(Settings!$D$18&gt;=3,B246&gt;B245,TRUE),IF(Settings!$D$18&gt;=4,B245&gt;B244,TRUE))</f>
        <v>0</v>
      </c>
      <c r="E248" t="b">
        <f>IF(E247,NOT(AND(D248,F247+B248&gt;Settings!$D$20)),AND(C248,G247+B248&gt;Settings!$D$19))</f>
        <v>0</v>
      </c>
      <c r="F248">
        <f t="shared" si="12"/>
        <v>0</v>
      </c>
      <c r="G248">
        <f t="shared" si="13"/>
        <v>6.2755413880000024</v>
      </c>
      <c r="H248" t="str">
        <f t="shared" si="14"/>
        <v/>
      </c>
      <c r="I248" t="str">
        <f t="shared" si="15"/>
        <v/>
      </c>
    </row>
    <row r="249" spans="1:9" x14ac:dyDescent="0.25">
      <c r="A249">
        <f>'Noise Filter'!A249</f>
        <v>247</v>
      </c>
      <c r="B249">
        <f>'Noise Filter'!F249</f>
        <v>0.37494214599999998</v>
      </c>
      <c r="C249" t="b">
        <f>AND(IF(Settings!$D$18&gt;=1,B249&lt;B248,TRUE),IF(Settings!$D$18&gt;=2,B248&lt;B247,TRUE),IF(Settings!$D$18&gt;=3,B247&lt;B246,TRUE),IF(Settings!$D$18&gt;=4,B246&lt;B245,TRUE))</f>
        <v>0</v>
      </c>
      <c r="D249" t="b">
        <f>AND(IF(Settings!$D$18&gt;=1,B249&gt;B248,TRUE),IF(Settings!$D$18&gt;=2,B248&gt;B247,TRUE),IF(Settings!$D$18&gt;=3,B247&gt;B246,TRUE),IF(Settings!$D$18&gt;=4,B246&gt;B245,TRUE))</f>
        <v>0</v>
      </c>
      <c r="E249" t="b">
        <f>IF(E248,NOT(AND(D249,F248+B249&gt;Settings!$D$20)),AND(C249,G248+B249&gt;Settings!$D$19))</f>
        <v>0</v>
      </c>
      <c r="F249">
        <f t="shared" si="12"/>
        <v>0</v>
      </c>
      <c r="G249">
        <f t="shared" si="13"/>
        <v>6.6504835340000028</v>
      </c>
      <c r="H249" t="str">
        <f t="shared" si="14"/>
        <v/>
      </c>
      <c r="I249" t="str">
        <f t="shared" si="15"/>
        <v/>
      </c>
    </row>
    <row r="250" spans="1:9" x14ac:dyDescent="0.25">
      <c r="A250">
        <f>'Noise Filter'!A250</f>
        <v>248</v>
      </c>
      <c r="B250">
        <f>'Noise Filter'!F250</f>
        <v>0.37494214599999998</v>
      </c>
      <c r="C250" t="b">
        <f>AND(IF(Settings!$D$18&gt;=1,B250&lt;B249,TRUE),IF(Settings!$D$18&gt;=2,B249&lt;B248,TRUE),IF(Settings!$D$18&gt;=3,B248&lt;B247,TRUE),IF(Settings!$D$18&gt;=4,B247&lt;B246,TRUE))</f>
        <v>0</v>
      </c>
      <c r="D250" t="b">
        <f>AND(IF(Settings!$D$18&gt;=1,B250&gt;B249,TRUE),IF(Settings!$D$18&gt;=2,B249&gt;B248,TRUE),IF(Settings!$D$18&gt;=3,B248&gt;B247,TRUE),IF(Settings!$D$18&gt;=4,B247&gt;B246,TRUE))</f>
        <v>0</v>
      </c>
      <c r="E250" t="b">
        <f>IF(E249,NOT(AND(D250,F249+B250&gt;Settings!$D$20)),AND(C250,G249+B250&gt;Settings!$D$19))</f>
        <v>0</v>
      </c>
      <c r="F250">
        <f t="shared" si="12"/>
        <v>0</v>
      </c>
      <c r="G250">
        <f t="shared" si="13"/>
        <v>7.0254256800000032</v>
      </c>
      <c r="H250" t="str">
        <f t="shared" si="14"/>
        <v/>
      </c>
      <c r="I250" t="str">
        <f t="shared" si="15"/>
        <v/>
      </c>
    </row>
    <row r="251" spans="1:9" x14ac:dyDescent="0.25">
      <c r="A251">
        <f>'Noise Filter'!A251</f>
        <v>249</v>
      </c>
      <c r="B251">
        <f>'Noise Filter'!F251</f>
        <v>0.37494214599999998</v>
      </c>
      <c r="C251" t="b">
        <f>AND(IF(Settings!$D$18&gt;=1,B251&lt;B250,TRUE),IF(Settings!$D$18&gt;=2,B250&lt;B249,TRUE),IF(Settings!$D$18&gt;=3,B249&lt;B248,TRUE),IF(Settings!$D$18&gt;=4,B248&lt;B247,TRUE))</f>
        <v>0</v>
      </c>
      <c r="D251" t="b">
        <f>AND(IF(Settings!$D$18&gt;=1,B251&gt;B250,TRUE),IF(Settings!$D$18&gt;=2,B250&gt;B249,TRUE),IF(Settings!$D$18&gt;=3,B249&gt;B248,TRUE),IF(Settings!$D$18&gt;=4,B248&gt;B247,TRUE))</f>
        <v>0</v>
      </c>
      <c r="E251" t="b">
        <f>IF(E250,NOT(AND(D251,F250+B251&gt;Settings!$D$20)),AND(C251,G250+B251&gt;Settings!$D$19))</f>
        <v>0</v>
      </c>
      <c r="F251">
        <f t="shared" si="12"/>
        <v>0</v>
      </c>
      <c r="G251">
        <f t="shared" si="13"/>
        <v>7.4003678260000036</v>
      </c>
      <c r="H251" t="str">
        <f t="shared" si="14"/>
        <v/>
      </c>
      <c r="I251" t="str">
        <f t="shared" si="15"/>
        <v/>
      </c>
    </row>
    <row r="252" spans="1:9" x14ac:dyDescent="0.25">
      <c r="A252">
        <f>'Noise Filter'!A252</f>
        <v>250</v>
      </c>
      <c r="B252">
        <f>'Noise Filter'!F252</f>
        <v>0.37494214599999998</v>
      </c>
      <c r="C252" t="b">
        <f>AND(IF(Settings!$D$18&gt;=1,B252&lt;B251,TRUE),IF(Settings!$D$18&gt;=2,B251&lt;B250,TRUE),IF(Settings!$D$18&gt;=3,B250&lt;B249,TRUE),IF(Settings!$D$18&gt;=4,B249&lt;B248,TRUE))</f>
        <v>0</v>
      </c>
      <c r="D252" t="b">
        <f>AND(IF(Settings!$D$18&gt;=1,B252&gt;B251,TRUE),IF(Settings!$D$18&gt;=2,B251&gt;B250,TRUE),IF(Settings!$D$18&gt;=3,B250&gt;B249,TRUE),IF(Settings!$D$18&gt;=4,B249&gt;B248,TRUE))</f>
        <v>0</v>
      </c>
      <c r="E252" t="b">
        <f>IF(E251,NOT(AND(D252,F251+B252&gt;Settings!$D$20)),AND(C252,G251+B252&gt;Settings!$D$19))</f>
        <v>0</v>
      </c>
      <c r="F252">
        <f t="shared" si="12"/>
        <v>0</v>
      </c>
      <c r="G252">
        <f t="shared" si="13"/>
        <v>7.7753099720000041</v>
      </c>
      <c r="H252" t="str">
        <f t="shared" si="14"/>
        <v/>
      </c>
      <c r="I252" t="str">
        <f t="shared" si="15"/>
        <v/>
      </c>
    </row>
    <row r="253" spans="1:9" x14ac:dyDescent="0.25">
      <c r="A253">
        <f>'Noise Filter'!A253</f>
        <v>251</v>
      </c>
      <c r="B253">
        <f>'Noise Filter'!F253</f>
        <v>0.37494214599999998</v>
      </c>
      <c r="C253" t="b">
        <f>AND(IF(Settings!$D$18&gt;=1,B253&lt;B252,TRUE),IF(Settings!$D$18&gt;=2,B252&lt;B251,TRUE),IF(Settings!$D$18&gt;=3,B251&lt;B250,TRUE),IF(Settings!$D$18&gt;=4,B250&lt;B249,TRUE))</f>
        <v>0</v>
      </c>
      <c r="D253" t="b">
        <f>AND(IF(Settings!$D$18&gt;=1,B253&gt;B252,TRUE),IF(Settings!$D$18&gt;=2,B252&gt;B251,TRUE),IF(Settings!$D$18&gt;=3,B251&gt;B250,TRUE),IF(Settings!$D$18&gt;=4,B250&gt;B249,TRUE))</f>
        <v>0</v>
      </c>
      <c r="E253" t="b">
        <f>IF(E252,NOT(AND(D253,F252+B253&gt;Settings!$D$20)),AND(C253,G252+B253&gt;Settings!$D$19))</f>
        <v>0</v>
      </c>
      <c r="F253">
        <f t="shared" si="12"/>
        <v>0</v>
      </c>
      <c r="G253">
        <f t="shared" si="13"/>
        <v>8.1502521180000045</v>
      </c>
      <c r="H253" t="str">
        <f t="shared" si="14"/>
        <v/>
      </c>
      <c r="I253" t="str">
        <f t="shared" si="15"/>
        <v/>
      </c>
    </row>
    <row r="254" spans="1:9" x14ac:dyDescent="0.25">
      <c r="A254">
        <f>'Noise Filter'!A254</f>
        <v>252</v>
      </c>
      <c r="B254">
        <f>'Noise Filter'!F254</f>
        <v>0.37494214599999998</v>
      </c>
      <c r="C254" t="b">
        <f>AND(IF(Settings!$D$18&gt;=1,B254&lt;B253,TRUE),IF(Settings!$D$18&gt;=2,B253&lt;B252,TRUE),IF(Settings!$D$18&gt;=3,B252&lt;B251,TRUE),IF(Settings!$D$18&gt;=4,B251&lt;B250,TRUE))</f>
        <v>0</v>
      </c>
      <c r="D254" t="b">
        <f>AND(IF(Settings!$D$18&gt;=1,B254&gt;B253,TRUE),IF(Settings!$D$18&gt;=2,B253&gt;B252,TRUE),IF(Settings!$D$18&gt;=3,B252&gt;B251,TRUE),IF(Settings!$D$18&gt;=4,B251&gt;B250,TRUE))</f>
        <v>0</v>
      </c>
      <c r="E254" t="b">
        <f>IF(E253,NOT(AND(D254,F253+B254&gt;Settings!$D$20)),AND(C254,G253+B254&gt;Settings!$D$19))</f>
        <v>0</v>
      </c>
      <c r="F254">
        <f t="shared" si="12"/>
        <v>0</v>
      </c>
      <c r="G254">
        <f t="shared" si="13"/>
        <v>8.5251942640000049</v>
      </c>
      <c r="H254" t="str">
        <f t="shared" si="14"/>
        <v/>
      </c>
      <c r="I254" t="str">
        <f t="shared" si="15"/>
        <v/>
      </c>
    </row>
    <row r="255" spans="1:9" x14ac:dyDescent="0.25">
      <c r="A255">
        <f>'Noise Filter'!A255</f>
        <v>253</v>
      </c>
      <c r="B255">
        <f>'Noise Filter'!F255</f>
        <v>0.37494214599999998</v>
      </c>
      <c r="C255" t="b">
        <f>AND(IF(Settings!$D$18&gt;=1,B255&lt;B254,TRUE),IF(Settings!$D$18&gt;=2,B254&lt;B253,TRUE),IF(Settings!$D$18&gt;=3,B253&lt;B252,TRUE),IF(Settings!$D$18&gt;=4,B252&lt;B251,TRUE))</f>
        <v>0</v>
      </c>
      <c r="D255" t="b">
        <f>AND(IF(Settings!$D$18&gt;=1,B255&gt;B254,TRUE),IF(Settings!$D$18&gt;=2,B254&gt;B253,TRUE),IF(Settings!$D$18&gt;=3,B253&gt;B252,TRUE),IF(Settings!$D$18&gt;=4,B252&gt;B251,TRUE))</f>
        <v>0</v>
      </c>
      <c r="E255" t="b">
        <f>IF(E254,NOT(AND(D255,F254+B255&gt;Settings!$D$20)),AND(C255,G254+B255&gt;Settings!$D$19))</f>
        <v>0</v>
      </c>
      <c r="F255">
        <f t="shared" si="12"/>
        <v>0</v>
      </c>
      <c r="G255">
        <f t="shared" si="13"/>
        <v>8.9001364100000053</v>
      </c>
      <c r="H255" t="str">
        <f t="shared" si="14"/>
        <v/>
      </c>
      <c r="I255" t="str">
        <f t="shared" si="15"/>
        <v/>
      </c>
    </row>
    <row r="256" spans="1:9" x14ac:dyDescent="0.25">
      <c r="A256">
        <f>'Noise Filter'!A256</f>
        <v>254</v>
      </c>
      <c r="B256">
        <f>'Noise Filter'!F256</f>
        <v>0.37494214599999998</v>
      </c>
      <c r="C256" t="b">
        <f>AND(IF(Settings!$D$18&gt;=1,B256&lt;B255,TRUE),IF(Settings!$D$18&gt;=2,B255&lt;B254,TRUE),IF(Settings!$D$18&gt;=3,B254&lt;B253,TRUE),IF(Settings!$D$18&gt;=4,B253&lt;B252,TRUE))</f>
        <v>0</v>
      </c>
      <c r="D256" t="b">
        <f>AND(IF(Settings!$D$18&gt;=1,B256&gt;B255,TRUE),IF(Settings!$D$18&gt;=2,B255&gt;B254,TRUE),IF(Settings!$D$18&gt;=3,B254&gt;B253,TRUE),IF(Settings!$D$18&gt;=4,B253&gt;B252,TRUE))</f>
        <v>0</v>
      </c>
      <c r="E256" t="b">
        <f>IF(E255,NOT(AND(D256,F255+B256&gt;Settings!$D$20)),AND(C256,G255+B256&gt;Settings!$D$19))</f>
        <v>0</v>
      </c>
      <c r="F256">
        <f t="shared" si="12"/>
        <v>0</v>
      </c>
      <c r="G256">
        <f t="shared" si="13"/>
        <v>9.2750785560000057</v>
      </c>
      <c r="H256" t="str">
        <f t="shared" si="14"/>
        <v/>
      </c>
      <c r="I256" t="str">
        <f t="shared" si="15"/>
        <v/>
      </c>
    </row>
    <row r="257" spans="1:9" x14ac:dyDescent="0.25">
      <c r="A257">
        <f>'Noise Filter'!A257</f>
        <v>255</v>
      </c>
      <c r="B257">
        <f>'Noise Filter'!F257</f>
        <v>0.37494214599999998</v>
      </c>
      <c r="C257" t="b">
        <f>AND(IF(Settings!$D$18&gt;=1,B257&lt;B256,TRUE),IF(Settings!$D$18&gt;=2,B256&lt;B255,TRUE),IF(Settings!$D$18&gt;=3,B255&lt;B254,TRUE),IF(Settings!$D$18&gt;=4,B254&lt;B253,TRUE))</f>
        <v>0</v>
      </c>
      <c r="D257" t="b">
        <f>AND(IF(Settings!$D$18&gt;=1,B257&gt;B256,TRUE),IF(Settings!$D$18&gt;=2,B256&gt;B255,TRUE),IF(Settings!$D$18&gt;=3,B255&gt;B254,TRUE),IF(Settings!$D$18&gt;=4,B254&gt;B253,TRUE))</f>
        <v>0</v>
      </c>
      <c r="E257" t="b">
        <f>IF(E256,NOT(AND(D257,F256+B257&gt;Settings!$D$20)),AND(C257,G256+B257&gt;Settings!$D$19))</f>
        <v>0</v>
      </c>
      <c r="F257">
        <f t="shared" si="12"/>
        <v>0</v>
      </c>
      <c r="G257">
        <f t="shared" si="13"/>
        <v>9.6500207020000062</v>
      </c>
      <c r="H257" t="str">
        <f t="shared" si="14"/>
        <v/>
      </c>
      <c r="I257" t="str">
        <f t="shared" si="15"/>
        <v/>
      </c>
    </row>
    <row r="258" spans="1:9" x14ac:dyDescent="0.25">
      <c r="A258">
        <f>'Noise Filter'!A258</f>
        <v>256</v>
      </c>
      <c r="B258">
        <f>'Noise Filter'!F258</f>
        <v>0.37494214599999998</v>
      </c>
      <c r="C258" t="b">
        <f>AND(IF(Settings!$D$18&gt;=1,B258&lt;B257,TRUE),IF(Settings!$D$18&gt;=2,B257&lt;B256,TRUE),IF(Settings!$D$18&gt;=3,B256&lt;B255,TRUE),IF(Settings!$D$18&gt;=4,B255&lt;B254,TRUE))</f>
        <v>0</v>
      </c>
      <c r="D258" t="b">
        <f>AND(IF(Settings!$D$18&gt;=1,B258&gt;B257,TRUE),IF(Settings!$D$18&gt;=2,B257&gt;B256,TRUE),IF(Settings!$D$18&gt;=3,B256&gt;B255,TRUE),IF(Settings!$D$18&gt;=4,B255&gt;B254,TRUE))</f>
        <v>0</v>
      </c>
      <c r="E258" t="b">
        <f>IF(E257,NOT(AND(D258,F257+B258&gt;Settings!$D$20)),AND(C258,G257+B258&gt;Settings!$D$19))</f>
        <v>0</v>
      </c>
      <c r="F258">
        <f t="shared" si="12"/>
        <v>0</v>
      </c>
      <c r="G258">
        <f t="shared" si="13"/>
        <v>10.024962848000007</v>
      </c>
      <c r="H258" t="str">
        <f t="shared" si="14"/>
        <v/>
      </c>
      <c r="I258" t="str">
        <f t="shared" si="15"/>
        <v/>
      </c>
    </row>
    <row r="259" spans="1:9" x14ac:dyDescent="0.25">
      <c r="A259">
        <f>'Noise Filter'!A259</f>
        <v>257</v>
      </c>
      <c r="B259">
        <f>'Noise Filter'!F259</f>
        <v>0.37494214599999998</v>
      </c>
      <c r="C259" t="b">
        <f>AND(IF(Settings!$D$18&gt;=1,B259&lt;B258,TRUE),IF(Settings!$D$18&gt;=2,B258&lt;B257,TRUE),IF(Settings!$D$18&gt;=3,B257&lt;B256,TRUE),IF(Settings!$D$18&gt;=4,B256&lt;B255,TRUE))</f>
        <v>0</v>
      </c>
      <c r="D259" t="b">
        <f>AND(IF(Settings!$D$18&gt;=1,B259&gt;B258,TRUE),IF(Settings!$D$18&gt;=2,B258&gt;B257,TRUE),IF(Settings!$D$18&gt;=3,B257&gt;B256,TRUE),IF(Settings!$D$18&gt;=4,B256&gt;B255,TRUE))</f>
        <v>0</v>
      </c>
      <c r="E259" t="b">
        <f>IF(E258,NOT(AND(D259,F258+B259&gt;Settings!$D$20)),AND(C259,G258+B259&gt;Settings!$D$19))</f>
        <v>0</v>
      </c>
      <c r="F259">
        <f t="shared" si="12"/>
        <v>0</v>
      </c>
      <c r="G259">
        <f t="shared" si="13"/>
        <v>10.399904994000007</v>
      </c>
      <c r="H259" t="str">
        <f t="shared" si="14"/>
        <v/>
      </c>
      <c r="I259" t="str">
        <f t="shared" si="15"/>
        <v/>
      </c>
    </row>
    <row r="260" spans="1:9" x14ac:dyDescent="0.25">
      <c r="A260">
        <f>'Noise Filter'!A260</f>
        <v>258</v>
      </c>
      <c r="B260">
        <f>'Noise Filter'!F260</f>
        <v>0.37494214599999998</v>
      </c>
      <c r="C260" t="b">
        <f>AND(IF(Settings!$D$18&gt;=1,B260&lt;B259,TRUE),IF(Settings!$D$18&gt;=2,B259&lt;B258,TRUE),IF(Settings!$D$18&gt;=3,B258&lt;B257,TRUE),IF(Settings!$D$18&gt;=4,B257&lt;B256,TRUE))</f>
        <v>0</v>
      </c>
      <c r="D260" t="b">
        <f>AND(IF(Settings!$D$18&gt;=1,B260&gt;B259,TRUE),IF(Settings!$D$18&gt;=2,B259&gt;B258,TRUE),IF(Settings!$D$18&gt;=3,B258&gt;B257,TRUE),IF(Settings!$D$18&gt;=4,B257&gt;B256,TRUE))</f>
        <v>0</v>
      </c>
      <c r="E260" t="b">
        <f>IF(E259,NOT(AND(D260,F259+B260&gt;Settings!$D$20)),AND(C260,G259+B260&gt;Settings!$D$19))</f>
        <v>0</v>
      </c>
      <c r="F260">
        <f t="shared" ref="F260:F323" si="16">IF(E260,IF(E259,F259+B260,B260),0)</f>
        <v>0</v>
      </c>
      <c r="G260">
        <f t="shared" ref="G260:G323" si="17">IF(E260,0,IF(E259,B260,G259+B260))</f>
        <v>10.774847140000007</v>
      </c>
      <c r="H260" t="str">
        <f t="shared" ref="H260:H323" si="18">IF(AND(E260,E261=FALSE),F260,"")</f>
        <v/>
      </c>
      <c r="I260" t="str">
        <f t="shared" ref="I260:I323" si="19">IF(AND(E260=FALSE,E261),G260,"")</f>
        <v/>
      </c>
    </row>
    <row r="261" spans="1:9" x14ac:dyDescent="0.25">
      <c r="A261">
        <f>'Noise Filter'!A261</f>
        <v>259</v>
      </c>
      <c r="B261">
        <f>'Noise Filter'!F261</f>
        <v>0.37494214599999998</v>
      </c>
      <c r="C261" t="b">
        <f>AND(IF(Settings!$D$18&gt;=1,B261&lt;B260,TRUE),IF(Settings!$D$18&gt;=2,B260&lt;B259,TRUE),IF(Settings!$D$18&gt;=3,B259&lt;B258,TRUE),IF(Settings!$D$18&gt;=4,B258&lt;B257,TRUE))</f>
        <v>0</v>
      </c>
      <c r="D261" t="b">
        <f>AND(IF(Settings!$D$18&gt;=1,B261&gt;B260,TRUE),IF(Settings!$D$18&gt;=2,B260&gt;B259,TRUE),IF(Settings!$D$18&gt;=3,B259&gt;B258,TRUE),IF(Settings!$D$18&gt;=4,B258&gt;B257,TRUE))</f>
        <v>0</v>
      </c>
      <c r="E261" t="b">
        <f>IF(E260,NOT(AND(D261,F260+B261&gt;Settings!$D$20)),AND(C261,G260+B261&gt;Settings!$D$19))</f>
        <v>0</v>
      </c>
      <c r="F261">
        <f t="shared" si="16"/>
        <v>0</v>
      </c>
      <c r="G261">
        <f t="shared" si="17"/>
        <v>11.149789286000008</v>
      </c>
      <c r="H261" t="str">
        <f t="shared" si="18"/>
        <v/>
      </c>
      <c r="I261" t="str">
        <f t="shared" si="19"/>
        <v/>
      </c>
    </row>
    <row r="262" spans="1:9" x14ac:dyDescent="0.25">
      <c r="A262">
        <f>'Noise Filter'!A262</f>
        <v>260</v>
      </c>
      <c r="B262">
        <f>'Noise Filter'!F262</f>
        <v>0.37494214599999998</v>
      </c>
      <c r="C262" t="b">
        <f>AND(IF(Settings!$D$18&gt;=1,B262&lt;B261,TRUE),IF(Settings!$D$18&gt;=2,B261&lt;B260,TRUE),IF(Settings!$D$18&gt;=3,B260&lt;B259,TRUE),IF(Settings!$D$18&gt;=4,B259&lt;B258,TRUE))</f>
        <v>0</v>
      </c>
      <c r="D262" t="b">
        <f>AND(IF(Settings!$D$18&gt;=1,B262&gt;B261,TRUE),IF(Settings!$D$18&gt;=2,B261&gt;B260,TRUE),IF(Settings!$D$18&gt;=3,B260&gt;B259,TRUE),IF(Settings!$D$18&gt;=4,B259&gt;B258,TRUE))</f>
        <v>0</v>
      </c>
      <c r="E262" t="b">
        <f>IF(E261,NOT(AND(D262,F261+B262&gt;Settings!$D$20)),AND(C262,G261+B262&gt;Settings!$D$19))</f>
        <v>0</v>
      </c>
      <c r="F262">
        <f t="shared" si="16"/>
        <v>0</v>
      </c>
      <c r="G262">
        <f t="shared" si="17"/>
        <v>11.524731432000008</v>
      </c>
      <c r="H262" t="str">
        <f t="shared" si="18"/>
        <v/>
      </c>
      <c r="I262" t="str">
        <f t="shared" si="19"/>
        <v/>
      </c>
    </row>
    <row r="263" spans="1:9" x14ac:dyDescent="0.25">
      <c r="A263">
        <f>'Noise Filter'!A263</f>
        <v>261</v>
      </c>
      <c r="B263">
        <f>'Noise Filter'!F263</f>
        <v>0.37494214599999998</v>
      </c>
      <c r="C263" t="b">
        <f>AND(IF(Settings!$D$18&gt;=1,B263&lt;B262,TRUE),IF(Settings!$D$18&gt;=2,B262&lt;B261,TRUE),IF(Settings!$D$18&gt;=3,B261&lt;B260,TRUE),IF(Settings!$D$18&gt;=4,B260&lt;B259,TRUE))</f>
        <v>0</v>
      </c>
      <c r="D263" t="b">
        <f>AND(IF(Settings!$D$18&gt;=1,B263&gt;B262,TRUE),IF(Settings!$D$18&gt;=2,B262&gt;B261,TRUE),IF(Settings!$D$18&gt;=3,B261&gt;B260,TRUE),IF(Settings!$D$18&gt;=4,B260&gt;B259,TRUE))</f>
        <v>0</v>
      </c>
      <c r="E263" t="b">
        <f>IF(E262,NOT(AND(D263,F262+B263&gt;Settings!$D$20)),AND(C263,G262+B263&gt;Settings!$D$19))</f>
        <v>0</v>
      </c>
      <c r="F263">
        <f t="shared" si="16"/>
        <v>0</v>
      </c>
      <c r="G263">
        <f t="shared" si="17"/>
        <v>11.899673578000009</v>
      </c>
      <c r="H263" t="str">
        <f t="shared" si="18"/>
        <v/>
      </c>
      <c r="I263" t="str">
        <f t="shared" si="19"/>
        <v/>
      </c>
    </row>
    <row r="264" spans="1:9" x14ac:dyDescent="0.25">
      <c r="A264">
        <f>'Noise Filter'!A264</f>
        <v>262</v>
      </c>
      <c r="B264">
        <f>'Noise Filter'!F264</f>
        <v>0.37494214599999998</v>
      </c>
      <c r="C264" t="b">
        <f>AND(IF(Settings!$D$18&gt;=1,B264&lt;B263,TRUE),IF(Settings!$D$18&gt;=2,B263&lt;B262,TRUE),IF(Settings!$D$18&gt;=3,B262&lt;B261,TRUE),IF(Settings!$D$18&gt;=4,B261&lt;B260,TRUE))</f>
        <v>0</v>
      </c>
      <c r="D264" t="b">
        <f>AND(IF(Settings!$D$18&gt;=1,B264&gt;B263,TRUE),IF(Settings!$D$18&gt;=2,B263&gt;B262,TRUE),IF(Settings!$D$18&gt;=3,B262&gt;B261,TRUE),IF(Settings!$D$18&gt;=4,B261&gt;B260,TRUE))</f>
        <v>0</v>
      </c>
      <c r="E264" t="b">
        <f>IF(E263,NOT(AND(D264,F263+B264&gt;Settings!$D$20)),AND(C264,G263+B264&gt;Settings!$D$19))</f>
        <v>0</v>
      </c>
      <c r="F264">
        <f t="shared" si="16"/>
        <v>0</v>
      </c>
      <c r="G264">
        <f t="shared" si="17"/>
        <v>12.274615724000009</v>
      </c>
      <c r="H264" t="str">
        <f t="shared" si="18"/>
        <v/>
      </c>
      <c r="I264" t="str">
        <f t="shared" si="19"/>
        <v/>
      </c>
    </row>
    <row r="265" spans="1:9" x14ac:dyDescent="0.25">
      <c r="A265">
        <f>'Noise Filter'!A265</f>
        <v>263</v>
      </c>
      <c r="B265">
        <f>'Noise Filter'!F265</f>
        <v>0.37494214599999998</v>
      </c>
      <c r="C265" t="b">
        <f>AND(IF(Settings!$D$18&gt;=1,B265&lt;B264,TRUE),IF(Settings!$D$18&gt;=2,B264&lt;B263,TRUE),IF(Settings!$D$18&gt;=3,B263&lt;B262,TRUE),IF(Settings!$D$18&gt;=4,B262&lt;B261,TRUE))</f>
        <v>0</v>
      </c>
      <c r="D265" t="b">
        <f>AND(IF(Settings!$D$18&gt;=1,B265&gt;B264,TRUE),IF(Settings!$D$18&gt;=2,B264&gt;B263,TRUE),IF(Settings!$D$18&gt;=3,B263&gt;B262,TRUE),IF(Settings!$D$18&gt;=4,B262&gt;B261,TRUE))</f>
        <v>0</v>
      </c>
      <c r="E265" t="b">
        <f>IF(E264,NOT(AND(D265,F264+B265&gt;Settings!$D$20)),AND(C265,G264+B265&gt;Settings!$D$19))</f>
        <v>0</v>
      </c>
      <c r="F265">
        <f t="shared" si="16"/>
        <v>0</v>
      </c>
      <c r="G265">
        <f t="shared" si="17"/>
        <v>12.64955787000001</v>
      </c>
      <c r="H265" t="str">
        <f t="shared" si="18"/>
        <v/>
      </c>
      <c r="I265" t="str">
        <f t="shared" si="19"/>
        <v/>
      </c>
    </row>
    <row r="266" spans="1:9" x14ac:dyDescent="0.25">
      <c r="A266">
        <f>'Noise Filter'!A266</f>
        <v>264</v>
      </c>
      <c r="B266">
        <f>'Noise Filter'!F266</f>
        <v>0.37494214599999998</v>
      </c>
      <c r="C266" t="b">
        <f>AND(IF(Settings!$D$18&gt;=1,B266&lt;B265,TRUE),IF(Settings!$D$18&gt;=2,B265&lt;B264,TRUE),IF(Settings!$D$18&gt;=3,B264&lt;B263,TRUE),IF(Settings!$D$18&gt;=4,B263&lt;B262,TRUE))</f>
        <v>0</v>
      </c>
      <c r="D266" t="b">
        <f>AND(IF(Settings!$D$18&gt;=1,B266&gt;B265,TRUE),IF(Settings!$D$18&gt;=2,B265&gt;B264,TRUE),IF(Settings!$D$18&gt;=3,B264&gt;B263,TRUE),IF(Settings!$D$18&gt;=4,B263&gt;B262,TRUE))</f>
        <v>0</v>
      </c>
      <c r="E266" t="b">
        <f>IF(E265,NOT(AND(D266,F265+B266&gt;Settings!$D$20)),AND(C266,G265+B266&gt;Settings!$D$19))</f>
        <v>0</v>
      </c>
      <c r="F266">
        <f t="shared" si="16"/>
        <v>0</v>
      </c>
      <c r="G266">
        <f t="shared" si="17"/>
        <v>13.02450001600001</v>
      </c>
      <c r="H266" t="str">
        <f t="shared" si="18"/>
        <v/>
      </c>
      <c r="I266" t="str">
        <f t="shared" si="19"/>
        <v/>
      </c>
    </row>
    <row r="267" spans="1:9" x14ac:dyDescent="0.25">
      <c r="A267">
        <f>'Noise Filter'!A267</f>
        <v>265</v>
      </c>
      <c r="B267">
        <f>'Noise Filter'!F267</f>
        <v>0.37494214599999998</v>
      </c>
      <c r="C267" t="b">
        <f>AND(IF(Settings!$D$18&gt;=1,B267&lt;B266,TRUE),IF(Settings!$D$18&gt;=2,B266&lt;B265,TRUE),IF(Settings!$D$18&gt;=3,B265&lt;B264,TRUE),IF(Settings!$D$18&gt;=4,B264&lt;B263,TRUE))</f>
        <v>0</v>
      </c>
      <c r="D267" t="b">
        <f>AND(IF(Settings!$D$18&gt;=1,B267&gt;B266,TRUE),IF(Settings!$D$18&gt;=2,B266&gt;B265,TRUE),IF(Settings!$D$18&gt;=3,B265&gt;B264,TRUE),IF(Settings!$D$18&gt;=4,B264&gt;B263,TRUE))</f>
        <v>0</v>
      </c>
      <c r="E267" t="b">
        <f>IF(E266,NOT(AND(D267,F266+B267&gt;Settings!$D$20)),AND(C267,G266+B267&gt;Settings!$D$19))</f>
        <v>0</v>
      </c>
      <c r="F267">
        <f t="shared" si="16"/>
        <v>0</v>
      </c>
      <c r="G267">
        <f t="shared" si="17"/>
        <v>13.39944216200001</v>
      </c>
      <c r="H267" t="str">
        <f t="shared" si="18"/>
        <v/>
      </c>
      <c r="I267" t="str">
        <f t="shared" si="19"/>
        <v/>
      </c>
    </row>
    <row r="268" spans="1:9" x14ac:dyDescent="0.25">
      <c r="A268">
        <f>'Noise Filter'!A268</f>
        <v>266</v>
      </c>
      <c r="B268">
        <f>'Noise Filter'!F268</f>
        <v>0.37494214599999998</v>
      </c>
      <c r="C268" t="b">
        <f>AND(IF(Settings!$D$18&gt;=1,B268&lt;B267,TRUE),IF(Settings!$D$18&gt;=2,B267&lt;B266,TRUE),IF(Settings!$D$18&gt;=3,B266&lt;B265,TRUE),IF(Settings!$D$18&gt;=4,B265&lt;B264,TRUE))</f>
        <v>0</v>
      </c>
      <c r="D268" t="b">
        <f>AND(IF(Settings!$D$18&gt;=1,B268&gt;B267,TRUE),IF(Settings!$D$18&gt;=2,B267&gt;B266,TRUE),IF(Settings!$D$18&gt;=3,B266&gt;B265,TRUE),IF(Settings!$D$18&gt;=4,B265&gt;B264,TRUE))</f>
        <v>0</v>
      </c>
      <c r="E268" t="b">
        <f>IF(E267,NOT(AND(D268,F267+B268&gt;Settings!$D$20)),AND(C268,G267+B268&gt;Settings!$D$19))</f>
        <v>0</v>
      </c>
      <c r="F268">
        <f t="shared" si="16"/>
        <v>0</v>
      </c>
      <c r="G268">
        <f t="shared" si="17"/>
        <v>13.774384308000011</v>
      </c>
      <c r="H268" t="str">
        <f t="shared" si="18"/>
        <v/>
      </c>
      <c r="I268" t="str">
        <f t="shared" si="19"/>
        <v/>
      </c>
    </row>
    <row r="269" spans="1:9" x14ac:dyDescent="0.25">
      <c r="A269">
        <f>'Noise Filter'!A269</f>
        <v>267</v>
      </c>
      <c r="B269">
        <f>'Noise Filter'!F269</f>
        <v>0.37494214599999998</v>
      </c>
      <c r="C269" t="b">
        <f>AND(IF(Settings!$D$18&gt;=1,B269&lt;B268,TRUE),IF(Settings!$D$18&gt;=2,B268&lt;B267,TRUE),IF(Settings!$D$18&gt;=3,B267&lt;B266,TRUE),IF(Settings!$D$18&gt;=4,B266&lt;B265,TRUE))</f>
        <v>0</v>
      </c>
      <c r="D269" t="b">
        <f>AND(IF(Settings!$D$18&gt;=1,B269&gt;B268,TRUE),IF(Settings!$D$18&gt;=2,B268&gt;B267,TRUE),IF(Settings!$D$18&gt;=3,B267&gt;B266,TRUE),IF(Settings!$D$18&gt;=4,B266&gt;B265,TRUE))</f>
        <v>0</v>
      </c>
      <c r="E269" t="b">
        <f>IF(E268,NOT(AND(D269,F268+B269&gt;Settings!$D$20)),AND(C269,G268+B269&gt;Settings!$D$19))</f>
        <v>0</v>
      </c>
      <c r="F269">
        <f t="shared" si="16"/>
        <v>0</v>
      </c>
      <c r="G269">
        <f t="shared" si="17"/>
        <v>14.149326454000011</v>
      </c>
      <c r="H269" t="str">
        <f t="shared" si="18"/>
        <v/>
      </c>
      <c r="I269" t="str">
        <f t="shared" si="19"/>
        <v/>
      </c>
    </row>
    <row r="270" spans="1:9" x14ac:dyDescent="0.25">
      <c r="A270">
        <f>'Noise Filter'!A270</f>
        <v>268</v>
      </c>
      <c r="B270">
        <f>'Noise Filter'!F270</f>
        <v>0.37494214599999998</v>
      </c>
      <c r="C270" t="b">
        <f>AND(IF(Settings!$D$18&gt;=1,B270&lt;B269,TRUE),IF(Settings!$D$18&gt;=2,B269&lt;B268,TRUE),IF(Settings!$D$18&gt;=3,B268&lt;B267,TRUE),IF(Settings!$D$18&gt;=4,B267&lt;B266,TRUE))</f>
        <v>0</v>
      </c>
      <c r="D270" t="b">
        <f>AND(IF(Settings!$D$18&gt;=1,B270&gt;B269,TRUE),IF(Settings!$D$18&gt;=2,B269&gt;B268,TRUE),IF(Settings!$D$18&gt;=3,B268&gt;B267,TRUE),IF(Settings!$D$18&gt;=4,B267&gt;B266,TRUE))</f>
        <v>0</v>
      </c>
      <c r="E270" t="b">
        <f>IF(E269,NOT(AND(D270,F269+B270&gt;Settings!$D$20)),AND(C270,G269+B270&gt;Settings!$D$19))</f>
        <v>0</v>
      </c>
      <c r="F270">
        <f t="shared" si="16"/>
        <v>0</v>
      </c>
      <c r="G270">
        <f t="shared" si="17"/>
        <v>14.524268600000012</v>
      </c>
      <c r="H270" t="str">
        <f t="shared" si="18"/>
        <v/>
      </c>
      <c r="I270" t="str">
        <f t="shared" si="19"/>
        <v/>
      </c>
    </row>
    <row r="271" spans="1:9" x14ac:dyDescent="0.25">
      <c r="A271">
        <f>'Noise Filter'!A271</f>
        <v>269</v>
      </c>
      <c r="B271">
        <f>'Noise Filter'!F271</f>
        <v>0.37494214599999998</v>
      </c>
      <c r="C271" t="b">
        <f>AND(IF(Settings!$D$18&gt;=1,B271&lt;B270,TRUE),IF(Settings!$D$18&gt;=2,B270&lt;B269,TRUE),IF(Settings!$D$18&gt;=3,B269&lt;B268,TRUE),IF(Settings!$D$18&gt;=4,B268&lt;B267,TRUE))</f>
        <v>0</v>
      </c>
      <c r="D271" t="b">
        <f>AND(IF(Settings!$D$18&gt;=1,B271&gt;B270,TRUE),IF(Settings!$D$18&gt;=2,B270&gt;B269,TRUE),IF(Settings!$D$18&gt;=3,B269&gt;B268,TRUE),IF(Settings!$D$18&gt;=4,B268&gt;B267,TRUE))</f>
        <v>0</v>
      </c>
      <c r="E271" t="b">
        <f>IF(E270,NOT(AND(D271,F270+B271&gt;Settings!$D$20)),AND(C271,G270+B271&gt;Settings!$D$19))</f>
        <v>0</v>
      </c>
      <c r="F271">
        <f t="shared" si="16"/>
        <v>0</v>
      </c>
      <c r="G271">
        <f t="shared" si="17"/>
        <v>14.899210746000012</v>
      </c>
      <c r="H271" t="str">
        <f t="shared" si="18"/>
        <v/>
      </c>
      <c r="I271" t="str">
        <f t="shared" si="19"/>
        <v/>
      </c>
    </row>
    <row r="272" spans="1:9" x14ac:dyDescent="0.25">
      <c r="A272">
        <f>'Noise Filter'!A272</f>
        <v>270</v>
      </c>
      <c r="B272">
        <f>'Noise Filter'!F272</f>
        <v>0.37494214599999998</v>
      </c>
      <c r="C272" t="b">
        <f>AND(IF(Settings!$D$18&gt;=1,B272&lt;B271,TRUE),IF(Settings!$D$18&gt;=2,B271&lt;B270,TRUE),IF(Settings!$D$18&gt;=3,B270&lt;B269,TRUE),IF(Settings!$D$18&gt;=4,B269&lt;B268,TRUE))</f>
        <v>0</v>
      </c>
      <c r="D272" t="b">
        <f>AND(IF(Settings!$D$18&gt;=1,B272&gt;B271,TRUE),IF(Settings!$D$18&gt;=2,B271&gt;B270,TRUE),IF(Settings!$D$18&gt;=3,B270&gt;B269,TRUE),IF(Settings!$D$18&gt;=4,B269&gt;B268,TRUE))</f>
        <v>0</v>
      </c>
      <c r="E272" t="b">
        <f>IF(E271,NOT(AND(D272,F271+B272&gt;Settings!$D$20)),AND(C272,G271+B272&gt;Settings!$D$19))</f>
        <v>0</v>
      </c>
      <c r="F272">
        <f t="shared" si="16"/>
        <v>0</v>
      </c>
      <c r="G272">
        <f t="shared" si="17"/>
        <v>15.274152892000012</v>
      </c>
      <c r="H272" t="str">
        <f t="shared" si="18"/>
        <v/>
      </c>
      <c r="I272" t="str">
        <f t="shared" si="19"/>
        <v/>
      </c>
    </row>
    <row r="273" spans="1:9" x14ac:dyDescent="0.25">
      <c r="A273">
        <f>'Noise Filter'!A273</f>
        <v>271</v>
      </c>
      <c r="B273">
        <f>'Noise Filter'!F273</f>
        <v>0.37494214599999998</v>
      </c>
      <c r="C273" t="b">
        <f>AND(IF(Settings!$D$18&gt;=1,B273&lt;B272,TRUE),IF(Settings!$D$18&gt;=2,B272&lt;B271,TRUE),IF(Settings!$D$18&gt;=3,B271&lt;B270,TRUE),IF(Settings!$D$18&gt;=4,B270&lt;B269,TRUE))</f>
        <v>0</v>
      </c>
      <c r="D273" t="b">
        <f>AND(IF(Settings!$D$18&gt;=1,B273&gt;B272,TRUE),IF(Settings!$D$18&gt;=2,B272&gt;B271,TRUE),IF(Settings!$D$18&gt;=3,B271&gt;B270,TRUE),IF(Settings!$D$18&gt;=4,B270&gt;B269,TRUE))</f>
        <v>0</v>
      </c>
      <c r="E273" t="b">
        <f>IF(E272,NOT(AND(D273,F272+B273&gt;Settings!$D$20)),AND(C273,G272+B273&gt;Settings!$D$19))</f>
        <v>0</v>
      </c>
      <c r="F273">
        <f t="shared" si="16"/>
        <v>0</v>
      </c>
      <c r="G273">
        <f t="shared" si="17"/>
        <v>15.649095038000013</v>
      </c>
      <c r="H273" t="str">
        <f t="shared" si="18"/>
        <v/>
      </c>
      <c r="I273" t="str">
        <f t="shared" si="19"/>
        <v/>
      </c>
    </row>
    <row r="274" spans="1:9" x14ac:dyDescent="0.25">
      <c r="A274">
        <f>'Noise Filter'!A274</f>
        <v>272</v>
      </c>
      <c r="B274">
        <f>'Noise Filter'!F274</f>
        <v>0.37494214599999998</v>
      </c>
      <c r="C274" t="b">
        <f>AND(IF(Settings!$D$18&gt;=1,B274&lt;B273,TRUE),IF(Settings!$D$18&gt;=2,B273&lt;B272,TRUE),IF(Settings!$D$18&gt;=3,B272&lt;B271,TRUE),IF(Settings!$D$18&gt;=4,B271&lt;B270,TRUE))</f>
        <v>0</v>
      </c>
      <c r="D274" t="b">
        <f>AND(IF(Settings!$D$18&gt;=1,B274&gt;B273,TRUE),IF(Settings!$D$18&gt;=2,B273&gt;B272,TRUE),IF(Settings!$D$18&gt;=3,B272&gt;B271,TRUE),IF(Settings!$D$18&gt;=4,B271&gt;B270,TRUE))</f>
        <v>0</v>
      </c>
      <c r="E274" t="b">
        <f>IF(E273,NOT(AND(D274,F273+B274&gt;Settings!$D$20)),AND(C274,G273+B274&gt;Settings!$D$19))</f>
        <v>0</v>
      </c>
      <c r="F274">
        <f t="shared" si="16"/>
        <v>0</v>
      </c>
      <c r="G274">
        <f t="shared" si="17"/>
        <v>16.024037184000012</v>
      </c>
      <c r="H274" t="str">
        <f t="shared" si="18"/>
        <v/>
      </c>
      <c r="I274" t="str">
        <f t="shared" si="19"/>
        <v/>
      </c>
    </row>
    <row r="275" spans="1:9" x14ac:dyDescent="0.25">
      <c r="A275">
        <f>'Noise Filter'!A275</f>
        <v>273</v>
      </c>
      <c r="B275">
        <f>'Noise Filter'!F275</f>
        <v>0.37494214599999998</v>
      </c>
      <c r="C275" t="b">
        <f>AND(IF(Settings!$D$18&gt;=1,B275&lt;B274,TRUE),IF(Settings!$D$18&gt;=2,B274&lt;B273,TRUE),IF(Settings!$D$18&gt;=3,B273&lt;B272,TRUE),IF(Settings!$D$18&gt;=4,B272&lt;B271,TRUE))</f>
        <v>0</v>
      </c>
      <c r="D275" t="b">
        <f>AND(IF(Settings!$D$18&gt;=1,B275&gt;B274,TRUE),IF(Settings!$D$18&gt;=2,B274&gt;B273,TRUE),IF(Settings!$D$18&gt;=3,B273&gt;B272,TRUE),IF(Settings!$D$18&gt;=4,B272&gt;B271,TRUE))</f>
        <v>0</v>
      </c>
      <c r="E275" t="b">
        <f>IF(E274,NOT(AND(D275,F274+B275&gt;Settings!$D$20)),AND(C275,G274+B275&gt;Settings!$D$19))</f>
        <v>0</v>
      </c>
      <c r="F275">
        <f t="shared" si="16"/>
        <v>0</v>
      </c>
      <c r="G275">
        <f t="shared" si="17"/>
        <v>16.39897933000001</v>
      </c>
      <c r="H275" t="str">
        <f t="shared" si="18"/>
        <v/>
      </c>
      <c r="I275" t="str">
        <f t="shared" si="19"/>
        <v/>
      </c>
    </row>
    <row r="276" spans="1:9" x14ac:dyDescent="0.25">
      <c r="A276">
        <f>'Noise Filter'!A276</f>
        <v>274</v>
      </c>
      <c r="B276">
        <f>'Noise Filter'!F276</f>
        <v>0.37494214599999998</v>
      </c>
      <c r="C276" t="b">
        <f>AND(IF(Settings!$D$18&gt;=1,B276&lt;B275,TRUE),IF(Settings!$D$18&gt;=2,B275&lt;B274,TRUE),IF(Settings!$D$18&gt;=3,B274&lt;B273,TRUE),IF(Settings!$D$18&gt;=4,B273&lt;B272,TRUE))</f>
        <v>0</v>
      </c>
      <c r="D276" t="b">
        <f>AND(IF(Settings!$D$18&gt;=1,B276&gt;B275,TRUE),IF(Settings!$D$18&gt;=2,B275&gt;B274,TRUE),IF(Settings!$D$18&gt;=3,B274&gt;B273,TRUE),IF(Settings!$D$18&gt;=4,B273&gt;B272,TRUE))</f>
        <v>0</v>
      </c>
      <c r="E276" t="b">
        <f>IF(E275,NOT(AND(D276,F275+B276&gt;Settings!$D$20)),AND(C276,G275+B276&gt;Settings!$D$19))</f>
        <v>0</v>
      </c>
      <c r="F276">
        <f t="shared" si="16"/>
        <v>0</v>
      </c>
      <c r="G276">
        <f t="shared" si="17"/>
        <v>16.773921476000009</v>
      </c>
      <c r="H276" t="str">
        <f t="shared" si="18"/>
        <v/>
      </c>
      <c r="I276" t="str">
        <f t="shared" si="19"/>
        <v/>
      </c>
    </row>
    <row r="277" spans="1:9" x14ac:dyDescent="0.25">
      <c r="A277">
        <f>'Noise Filter'!A277</f>
        <v>275</v>
      </c>
      <c r="B277">
        <f>'Noise Filter'!F277</f>
        <v>0.37494214599999998</v>
      </c>
      <c r="C277" t="b">
        <f>AND(IF(Settings!$D$18&gt;=1,B277&lt;B276,TRUE),IF(Settings!$D$18&gt;=2,B276&lt;B275,TRUE),IF(Settings!$D$18&gt;=3,B275&lt;B274,TRUE),IF(Settings!$D$18&gt;=4,B274&lt;B273,TRUE))</f>
        <v>0</v>
      </c>
      <c r="D277" t="b">
        <f>AND(IF(Settings!$D$18&gt;=1,B277&gt;B276,TRUE),IF(Settings!$D$18&gt;=2,B276&gt;B275,TRUE),IF(Settings!$D$18&gt;=3,B275&gt;B274,TRUE),IF(Settings!$D$18&gt;=4,B274&gt;B273,TRUE))</f>
        <v>0</v>
      </c>
      <c r="E277" t="b">
        <f>IF(E276,NOT(AND(D277,F276+B277&gt;Settings!$D$20)),AND(C277,G276+B277&gt;Settings!$D$19))</f>
        <v>0</v>
      </c>
      <c r="F277">
        <f t="shared" si="16"/>
        <v>0</v>
      </c>
      <c r="G277">
        <f t="shared" si="17"/>
        <v>17.148863622000007</v>
      </c>
      <c r="H277" t="str">
        <f t="shared" si="18"/>
        <v/>
      </c>
      <c r="I277" t="str">
        <f t="shared" si="19"/>
        <v/>
      </c>
    </row>
    <row r="278" spans="1:9" x14ac:dyDescent="0.25">
      <c r="A278">
        <f>'Noise Filter'!A278</f>
        <v>276</v>
      </c>
      <c r="B278">
        <f>'Noise Filter'!F278</f>
        <v>0.37494214599999998</v>
      </c>
      <c r="C278" t="b">
        <f>AND(IF(Settings!$D$18&gt;=1,B278&lt;B277,TRUE),IF(Settings!$D$18&gt;=2,B277&lt;B276,TRUE),IF(Settings!$D$18&gt;=3,B276&lt;B275,TRUE),IF(Settings!$D$18&gt;=4,B275&lt;B274,TRUE))</f>
        <v>0</v>
      </c>
      <c r="D278" t="b">
        <f>AND(IF(Settings!$D$18&gt;=1,B278&gt;B277,TRUE),IF(Settings!$D$18&gt;=2,B277&gt;B276,TRUE),IF(Settings!$D$18&gt;=3,B276&gt;B275,TRUE),IF(Settings!$D$18&gt;=4,B275&gt;B274,TRUE))</f>
        <v>0</v>
      </c>
      <c r="E278" t="b">
        <f>IF(E277,NOT(AND(D278,F277+B278&gt;Settings!$D$20)),AND(C278,G277+B278&gt;Settings!$D$19))</f>
        <v>0</v>
      </c>
      <c r="F278">
        <f t="shared" si="16"/>
        <v>0</v>
      </c>
      <c r="G278">
        <f t="shared" si="17"/>
        <v>17.523805768000006</v>
      </c>
      <c r="H278" t="str">
        <f t="shared" si="18"/>
        <v/>
      </c>
      <c r="I278" t="str">
        <f t="shared" si="19"/>
        <v/>
      </c>
    </row>
    <row r="279" spans="1:9" x14ac:dyDescent="0.25">
      <c r="A279">
        <f>'Noise Filter'!A279</f>
        <v>277</v>
      </c>
      <c r="B279">
        <f>'Noise Filter'!F279</f>
        <v>0.37494214599999998</v>
      </c>
      <c r="C279" t="b">
        <f>AND(IF(Settings!$D$18&gt;=1,B279&lt;B278,TRUE),IF(Settings!$D$18&gt;=2,B278&lt;B277,TRUE),IF(Settings!$D$18&gt;=3,B277&lt;B276,TRUE),IF(Settings!$D$18&gt;=4,B276&lt;B275,TRUE))</f>
        <v>0</v>
      </c>
      <c r="D279" t="b">
        <f>AND(IF(Settings!$D$18&gt;=1,B279&gt;B278,TRUE),IF(Settings!$D$18&gt;=2,B278&gt;B277,TRUE),IF(Settings!$D$18&gt;=3,B277&gt;B276,TRUE),IF(Settings!$D$18&gt;=4,B276&gt;B275,TRUE))</f>
        <v>0</v>
      </c>
      <c r="E279" t="b">
        <f>IF(E278,NOT(AND(D279,F278+B279&gt;Settings!$D$20)),AND(C279,G278+B279&gt;Settings!$D$19))</f>
        <v>0</v>
      </c>
      <c r="F279">
        <f t="shared" si="16"/>
        <v>0</v>
      </c>
      <c r="G279">
        <f t="shared" si="17"/>
        <v>17.898747914000005</v>
      </c>
      <c r="H279" t="str">
        <f t="shared" si="18"/>
        <v/>
      </c>
      <c r="I279" t="str">
        <f t="shared" si="19"/>
        <v/>
      </c>
    </row>
    <row r="280" spans="1:9" x14ac:dyDescent="0.25">
      <c r="A280">
        <f>'Noise Filter'!A280</f>
        <v>278</v>
      </c>
      <c r="B280">
        <f>'Noise Filter'!F280</f>
        <v>0.37494214599999998</v>
      </c>
      <c r="C280" t="b">
        <f>AND(IF(Settings!$D$18&gt;=1,B280&lt;B279,TRUE),IF(Settings!$D$18&gt;=2,B279&lt;B278,TRUE),IF(Settings!$D$18&gt;=3,B278&lt;B277,TRUE),IF(Settings!$D$18&gt;=4,B277&lt;B276,TRUE))</f>
        <v>0</v>
      </c>
      <c r="D280" t="b">
        <f>AND(IF(Settings!$D$18&gt;=1,B280&gt;B279,TRUE),IF(Settings!$D$18&gt;=2,B279&gt;B278,TRUE),IF(Settings!$D$18&gt;=3,B278&gt;B277,TRUE),IF(Settings!$D$18&gt;=4,B277&gt;B276,TRUE))</f>
        <v>0</v>
      </c>
      <c r="E280" t="b">
        <f>IF(E279,NOT(AND(D280,F279+B280&gt;Settings!$D$20)),AND(C280,G279+B280&gt;Settings!$D$19))</f>
        <v>0</v>
      </c>
      <c r="F280">
        <f t="shared" si="16"/>
        <v>0</v>
      </c>
      <c r="G280">
        <f t="shared" si="17"/>
        <v>18.273690060000003</v>
      </c>
      <c r="H280" t="str">
        <f t="shared" si="18"/>
        <v/>
      </c>
      <c r="I280" t="str">
        <f t="shared" si="19"/>
        <v/>
      </c>
    </row>
    <row r="281" spans="1:9" x14ac:dyDescent="0.25">
      <c r="A281">
        <f>'Noise Filter'!A281</f>
        <v>279</v>
      </c>
      <c r="B281">
        <f>'Noise Filter'!F281</f>
        <v>0.37494214599999998</v>
      </c>
      <c r="C281" t="b">
        <f>AND(IF(Settings!$D$18&gt;=1,B281&lt;B280,TRUE),IF(Settings!$D$18&gt;=2,B280&lt;B279,TRUE),IF(Settings!$D$18&gt;=3,B279&lt;B278,TRUE),IF(Settings!$D$18&gt;=4,B278&lt;B277,TRUE))</f>
        <v>0</v>
      </c>
      <c r="D281" t="b">
        <f>AND(IF(Settings!$D$18&gt;=1,B281&gt;B280,TRUE),IF(Settings!$D$18&gt;=2,B280&gt;B279,TRUE),IF(Settings!$D$18&gt;=3,B279&gt;B278,TRUE),IF(Settings!$D$18&gt;=4,B278&gt;B277,TRUE))</f>
        <v>0</v>
      </c>
      <c r="E281" t="b">
        <f>IF(E280,NOT(AND(D281,F280+B281&gt;Settings!$D$20)),AND(C281,G280+B281&gt;Settings!$D$19))</f>
        <v>0</v>
      </c>
      <c r="F281">
        <f t="shared" si="16"/>
        <v>0</v>
      </c>
      <c r="G281">
        <f t="shared" si="17"/>
        <v>18.648632206000002</v>
      </c>
      <c r="H281" t="str">
        <f t="shared" si="18"/>
        <v/>
      </c>
      <c r="I281" t="str">
        <f t="shared" si="19"/>
        <v/>
      </c>
    </row>
    <row r="282" spans="1:9" x14ac:dyDescent="0.25">
      <c r="A282">
        <f>'Noise Filter'!A282</f>
        <v>280</v>
      </c>
      <c r="B282">
        <f>'Noise Filter'!F282</f>
        <v>0.37494214599999998</v>
      </c>
      <c r="C282" t="b">
        <f>AND(IF(Settings!$D$18&gt;=1,B282&lt;B281,TRUE),IF(Settings!$D$18&gt;=2,B281&lt;B280,TRUE),IF(Settings!$D$18&gt;=3,B280&lt;B279,TRUE),IF(Settings!$D$18&gt;=4,B279&lt;B278,TRUE))</f>
        <v>0</v>
      </c>
      <c r="D282" t="b">
        <f>AND(IF(Settings!$D$18&gt;=1,B282&gt;B281,TRUE),IF(Settings!$D$18&gt;=2,B281&gt;B280,TRUE),IF(Settings!$D$18&gt;=3,B280&gt;B279,TRUE),IF(Settings!$D$18&gt;=4,B279&gt;B278,TRUE))</f>
        <v>0</v>
      </c>
      <c r="E282" t="b">
        <f>IF(E281,NOT(AND(D282,F281+B282&gt;Settings!$D$20)),AND(C282,G281+B282&gt;Settings!$D$19))</f>
        <v>0</v>
      </c>
      <c r="F282">
        <f t="shared" si="16"/>
        <v>0</v>
      </c>
      <c r="G282">
        <f t="shared" si="17"/>
        <v>19.023574352000001</v>
      </c>
      <c r="H282" t="str">
        <f t="shared" si="18"/>
        <v/>
      </c>
      <c r="I282" t="str">
        <f t="shared" si="19"/>
        <v/>
      </c>
    </row>
    <row r="283" spans="1:9" x14ac:dyDescent="0.25">
      <c r="A283">
        <f>'Noise Filter'!A283</f>
        <v>281</v>
      </c>
      <c r="B283">
        <f>'Noise Filter'!F283</f>
        <v>0.37494214599999998</v>
      </c>
      <c r="C283" t="b">
        <f>AND(IF(Settings!$D$18&gt;=1,B283&lt;B282,TRUE),IF(Settings!$D$18&gt;=2,B282&lt;B281,TRUE),IF(Settings!$D$18&gt;=3,B281&lt;B280,TRUE),IF(Settings!$D$18&gt;=4,B280&lt;B279,TRUE))</f>
        <v>0</v>
      </c>
      <c r="D283" t="b">
        <f>AND(IF(Settings!$D$18&gt;=1,B283&gt;B282,TRUE),IF(Settings!$D$18&gt;=2,B282&gt;B281,TRUE),IF(Settings!$D$18&gt;=3,B281&gt;B280,TRUE),IF(Settings!$D$18&gt;=4,B280&gt;B279,TRUE))</f>
        <v>0</v>
      </c>
      <c r="E283" t="b">
        <f>IF(E282,NOT(AND(D283,F282+B283&gt;Settings!$D$20)),AND(C283,G282+B283&gt;Settings!$D$19))</f>
        <v>0</v>
      </c>
      <c r="F283">
        <f t="shared" si="16"/>
        <v>0</v>
      </c>
      <c r="G283">
        <f t="shared" si="17"/>
        <v>19.398516497999999</v>
      </c>
      <c r="H283" t="str">
        <f t="shared" si="18"/>
        <v/>
      </c>
      <c r="I283" t="str">
        <f t="shared" si="19"/>
        <v/>
      </c>
    </row>
    <row r="284" spans="1:9" x14ac:dyDescent="0.25">
      <c r="A284">
        <f>'Noise Filter'!A284</f>
        <v>282</v>
      </c>
      <c r="B284">
        <f>'Noise Filter'!F284</f>
        <v>0.37494214599999998</v>
      </c>
      <c r="C284" t="b">
        <f>AND(IF(Settings!$D$18&gt;=1,B284&lt;B283,TRUE),IF(Settings!$D$18&gt;=2,B283&lt;B282,TRUE),IF(Settings!$D$18&gt;=3,B282&lt;B281,TRUE),IF(Settings!$D$18&gt;=4,B281&lt;B280,TRUE))</f>
        <v>0</v>
      </c>
      <c r="D284" t="b">
        <f>AND(IF(Settings!$D$18&gt;=1,B284&gt;B283,TRUE),IF(Settings!$D$18&gt;=2,B283&gt;B282,TRUE),IF(Settings!$D$18&gt;=3,B282&gt;B281,TRUE),IF(Settings!$D$18&gt;=4,B281&gt;B280,TRUE))</f>
        <v>0</v>
      </c>
      <c r="E284" t="b">
        <f>IF(E283,NOT(AND(D284,F283+B284&gt;Settings!$D$20)),AND(C284,G283+B284&gt;Settings!$D$19))</f>
        <v>0</v>
      </c>
      <c r="F284">
        <f t="shared" si="16"/>
        <v>0</v>
      </c>
      <c r="G284">
        <f t="shared" si="17"/>
        <v>19.773458643999998</v>
      </c>
      <c r="H284" t="str">
        <f t="shared" si="18"/>
        <v/>
      </c>
      <c r="I284" t="str">
        <f t="shared" si="19"/>
        <v/>
      </c>
    </row>
    <row r="285" spans="1:9" x14ac:dyDescent="0.25">
      <c r="A285">
        <f>'Noise Filter'!A285</f>
        <v>283</v>
      </c>
      <c r="B285">
        <f>'Noise Filter'!F285</f>
        <v>0.37494214599999998</v>
      </c>
      <c r="C285" t="b">
        <f>AND(IF(Settings!$D$18&gt;=1,B285&lt;B284,TRUE),IF(Settings!$D$18&gt;=2,B284&lt;B283,TRUE),IF(Settings!$D$18&gt;=3,B283&lt;B282,TRUE),IF(Settings!$D$18&gt;=4,B282&lt;B281,TRUE))</f>
        <v>0</v>
      </c>
      <c r="D285" t="b">
        <f>AND(IF(Settings!$D$18&gt;=1,B285&gt;B284,TRUE),IF(Settings!$D$18&gt;=2,B284&gt;B283,TRUE),IF(Settings!$D$18&gt;=3,B283&gt;B282,TRUE),IF(Settings!$D$18&gt;=4,B282&gt;B281,TRUE))</f>
        <v>0</v>
      </c>
      <c r="E285" t="b">
        <f>IF(E284,NOT(AND(D285,F284+B285&gt;Settings!$D$20)),AND(C285,G284+B285&gt;Settings!$D$19))</f>
        <v>0</v>
      </c>
      <c r="F285">
        <f t="shared" si="16"/>
        <v>0</v>
      </c>
      <c r="G285">
        <f t="shared" si="17"/>
        <v>20.148400789999997</v>
      </c>
      <c r="H285" t="str">
        <f t="shared" si="18"/>
        <v/>
      </c>
      <c r="I285" t="str">
        <f t="shared" si="19"/>
        <v/>
      </c>
    </row>
    <row r="286" spans="1:9" x14ac:dyDescent="0.25">
      <c r="A286">
        <f>'Noise Filter'!A286</f>
        <v>284</v>
      </c>
      <c r="B286">
        <f>'Noise Filter'!F286</f>
        <v>0.37494214599999998</v>
      </c>
      <c r="C286" t="b">
        <f>AND(IF(Settings!$D$18&gt;=1,B286&lt;B285,TRUE),IF(Settings!$D$18&gt;=2,B285&lt;B284,TRUE),IF(Settings!$D$18&gt;=3,B284&lt;B283,TRUE),IF(Settings!$D$18&gt;=4,B283&lt;B282,TRUE))</f>
        <v>0</v>
      </c>
      <c r="D286" t="b">
        <f>AND(IF(Settings!$D$18&gt;=1,B286&gt;B285,TRUE),IF(Settings!$D$18&gt;=2,B285&gt;B284,TRUE),IF(Settings!$D$18&gt;=3,B284&gt;B283,TRUE),IF(Settings!$D$18&gt;=4,B283&gt;B282,TRUE))</f>
        <v>0</v>
      </c>
      <c r="E286" t="b">
        <f>IF(E285,NOT(AND(D286,F285+B286&gt;Settings!$D$20)),AND(C286,G285+B286&gt;Settings!$D$19))</f>
        <v>0</v>
      </c>
      <c r="F286">
        <f t="shared" si="16"/>
        <v>0</v>
      </c>
      <c r="G286">
        <f t="shared" si="17"/>
        <v>20.523342935999995</v>
      </c>
      <c r="H286" t="str">
        <f t="shared" si="18"/>
        <v/>
      </c>
      <c r="I286" t="str">
        <f t="shared" si="19"/>
        <v/>
      </c>
    </row>
    <row r="287" spans="1:9" x14ac:dyDescent="0.25">
      <c r="A287">
        <f>'Noise Filter'!A287</f>
        <v>285</v>
      </c>
      <c r="B287">
        <f>'Noise Filter'!F287</f>
        <v>0.37494214599999998</v>
      </c>
      <c r="C287" t="b">
        <f>AND(IF(Settings!$D$18&gt;=1,B287&lt;B286,TRUE),IF(Settings!$D$18&gt;=2,B286&lt;B285,TRUE),IF(Settings!$D$18&gt;=3,B285&lt;B284,TRUE),IF(Settings!$D$18&gt;=4,B284&lt;B283,TRUE))</f>
        <v>0</v>
      </c>
      <c r="D287" t="b">
        <f>AND(IF(Settings!$D$18&gt;=1,B287&gt;B286,TRUE),IF(Settings!$D$18&gt;=2,B286&gt;B285,TRUE),IF(Settings!$D$18&gt;=3,B285&gt;B284,TRUE),IF(Settings!$D$18&gt;=4,B284&gt;B283,TRUE))</f>
        <v>0</v>
      </c>
      <c r="E287" t="b">
        <f>IF(E286,NOT(AND(D287,F286+B287&gt;Settings!$D$20)),AND(C287,G286+B287&gt;Settings!$D$19))</f>
        <v>0</v>
      </c>
      <c r="F287">
        <f t="shared" si="16"/>
        <v>0</v>
      </c>
      <c r="G287">
        <f t="shared" si="17"/>
        <v>20.898285081999994</v>
      </c>
      <c r="H287" t="str">
        <f t="shared" si="18"/>
        <v/>
      </c>
      <c r="I287" t="str">
        <f t="shared" si="19"/>
        <v/>
      </c>
    </row>
    <row r="288" spans="1:9" x14ac:dyDescent="0.25">
      <c r="A288">
        <f>'Noise Filter'!A288</f>
        <v>286</v>
      </c>
      <c r="B288">
        <f>'Noise Filter'!F288</f>
        <v>0.37494214599999998</v>
      </c>
      <c r="C288" t="b">
        <f>AND(IF(Settings!$D$18&gt;=1,B288&lt;B287,TRUE),IF(Settings!$D$18&gt;=2,B287&lt;B286,TRUE),IF(Settings!$D$18&gt;=3,B286&lt;B285,TRUE),IF(Settings!$D$18&gt;=4,B285&lt;B284,TRUE))</f>
        <v>0</v>
      </c>
      <c r="D288" t="b">
        <f>AND(IF(Settings!$D$18&gt;=1,B288&gt;B287,TRUE),IF(Settings!$D$18&gt;=2,B287&gt;B286,TRUE),IF(Settings!$D$18&gt;=3,B286&gt;B285,TRUE),IF(Settings!$D$18&gt;=4,B285&gt;B284,TRUE))</f>
        <v>0</v>
      </c>
      <c r="E288" t="b">
        <f>IF(E287,NOT(AND(D288,F287+B288&gt;Settings!$D$20)),AND(C288,G287+B288&gt;Settings!$D$19))</f>
        <v>0</v>
      </c>
      <c r="F288">
        <f t="shared" si="16"/>
        <v>0</v>
      </c>
      <c r="G288">
        <f t="shared" si="17"/>
        <v>21.273227227999993</v>
      </c>
      <c r="H288" t="str">
        <f t="shared" si="18"/>
        <v/>
      </c>
      <c r="I288" t="str">
        <f t="shared" si="19"/>
        <v/>
      </c>
    </row>
    <row r="289" spans="1:9" x14ac:dyDescent="0.25">
      <c r="A289">
        <f>'Noise Filter'!A289</f>
        <v>287</v>
      </c>
      <c r="B289">
        <f>'Noise Filter'!F289</f>
        <v>0.37494214599999998</v>
      </c>
      <c r="C289" t="b">
        <f>AND(IF(Settings!$D$18&gt;=1,B289&lt;B288,TRUE),IF(Settings!$D$18&gt;=2,B288&lt;B287,TRUE),IF(Settings!$D$18&gt;=3,B287&lt;B286,TRUE),IF(Settings!$D$18&gt;=4,B286&lt;B285,TRUE))</f>
        <v>0</v>
      </c>
      <c r="D289" t="b">
        <f>AND(IF(Settings!$D$18&gt;=1,B289&gt;B288,TRUE),IF(Settings!$D$18&gt;=2,B288&gt;B287,TRUE),IF(Settings!$D$18&gt;=3,B287&gt;B286,TRUE),IF(Settings!$D$18&gt;=4,B286&gt;B285,TRUE))</f>
        <v>0</v>
      </c>
      <c r="E289" t="b">
        <f>IF(E288,NOT(AND(D289,F288+B289&gt;Settings!$D$20)),AND(C289,G288+B289&gt;Settings!$D$19))</f>
        <v>0</v>
      </c>
      <c r="F289">
        <f t="shared" si="16"/>
        <v>0</v>
      </c>
      <c r="G289">
        <f t="shared" si="17"/>
        <v>21.648169373999991</v>
      </c>
      <c r="H289" t="str">
        <f t="shared" si="18"/>
        <v/>
      </c>
      <c r="I289" t="str">
        <f t="shared" si="19"/>
        <v/>
      </c>
    </row>
    <row r="290" spans="1:9" x14ac:dyDescent="0.25">
      <c r="A290">
        <f>'Noise Filter'!A290</f>
        <v>288</v>
      </c>
      <c r="B290">
        <f>'Noise Filter'!F290</f>
        <v>0.37494214599999998</v>
      </c>
      <c r="C290" t="b">
        <f>AND(IF(Settings!$D$18&gt;=1,B290&lt;B289,TRUE),IF(Settings!$D$18&gt;=2,B289&lt;B288,TRUE),IF(Settings!$D$18&gt;=3,B288&lt;B287,TRUE),IF(Settings!$D$18&gt;=4,B287&lt;B286,TRUE))</f>
        <v>0</v>
      </c>
      <c r="D290" t="b">
        <f>AND(IF(Settings!$D$18&gt;=1,B290&gt;B289,TRUE),IF(Settings!$D$18&gt;=2,B289&gt;B288,TRUE),IF(Settings!$D$18&gt;=3,B288&gt;B287,TRUE),IF(Settings!$D$18&gt;=4,B287&gt;B286,TRUE))</f>
        <v>0</v>
      </c>
      <c r="E290" t="b">
        <f>IF(E289,NOT(AND(D290,F289+B290&gt;Settings!$D$20)),AND(C290,G289+B290&gt;Settings!$D$19))</f>
        <v>0</v>
      </c>
      <c r="F290">
        <f t="shared" si="16"/>
        <v>0</v>
      </c>
      <c r="G290">
        <f t="shared" si="17"/>
        <v>22.02311151999999</v>
      </c>
      <c r="H290" t="str">
        <f t="shared" si="18"/>
        <v/>
      </c>
      <c r="I290" t="str">
        <f t="shared" si="19"/>
        <v/>
      </c>
    </row>
    <row r="291" spans="1:9" x14ac:dyDescent="0.25">
      <c r="A291">
        <f>'Noise Filter'!A291</f>
        <v>289</v>
      </c>
      <c r="B291">
        <f>'Noise Filter'!F291</f>
        <v>0.37494214599999998</v>
      </c>
      <c r="C291" t="b">
        <f>AND(IF(Settings!$D$18&gt;=1,B291&lt;B290,TRUE),IF(Settings!$D$18&gt;=2,B290&lt;B289,TRUE),IF(Settings!$D$18&gt;=3,B289&lt;B288,TRUE),IF(Settings!$D$18&gt;=4,B288&lt;B287,TRUE))</f>
        <v>0</v>
      </c>
      <c r="D291" t="b">
        <f>AND(IF(Settings!$D$18&gt;=1,B291&gt;B290,TRUE),IF(Settings!$D$18&gt;=2,B290&gt;B289,TRUE),IF(Settings!$D$18&gt;=3,B289&gt;B288,TRUE),IF(Settings!$D$18&gt;=4,B288&gt;B287,TRUE))</f>
        <v>0</v>
      </c>
      <c r="E291" t="b">
        <f>IF(E290,NOT(AND(D291,F290+B291&gt;Settings!$D$20)),AND(C291,G290+B291&gt;Settings!$D$19))</f>
        <v>0</v>
      </c>
      <c r="F291">
        <f t="shared" si="16"/>
        <v>0</v>
      </c>
      <c r="G291">
        <f t="shared" si="17"/>
        <v>22.398053665999988</v>
      </c>
      <c r="H291" t="str">
        <f t="shared" si="18"/>
        <v/>
      </c>
      <c r="I291" t="str">
        <f t="shared" si="19"/>
        <v/>
      </c>
    </row>
    <row r="292" spans="1:9" x14ac:dyDescent="0.25">
      <c r="A292">
        <f>'Noise Filter'!A292</f>
        <v>290</v>
      </c>
      <c r="B292">
        <f>'Noise Filter'!F292</f>
        <v>0.37494214599999998</v>
      </c>
      <c r="C292" t="b">
        <f>AND(IF(Settings!$D$18&gt;=1,B292&lt;B291,TRUE),IF(Settings!$D$18&gt;=2,B291&lt;B290,TRUE),IF(Settings!$D$18&gt;=3,B290&lt;B289,TRUE),IF(Settings!$D$18&gt;=4,B289&lt;B288,TRUE))</f>
        <v>0</v>
      </c>
      <c r="D292" t="b">
        <f>AND(IF(Settings!$D$18&gt;=1,B292&gt;B291,TRUE),IF(Settings!$D$18&gt;=2,B291&gt;B290,TRUE),IF(Settings!$D$18&gt;=3,B290&gt;B289,TRUE),IF(Settings!$D$18&gt;=4,B289&gt;B288,TRUE))</f>
        <v>0</v>
      </c>
      <c r="E292" t="b">
        <f>IF(E291,NOT(AND(D292,F291+B292&gt;Settings!$D$20)),AND(C292,G291+B292&gt;Settings!$D$19))</f>
        <v>0</v>
      </c>
      <c r="F292">
        <f t="shared" si="16"/>
        <v>0</v>
      </c>
      <c r="G292">
        <f t="shared" si="17"/>
        <v>22.772995811999987</v>
      </c>
      <c r="H292" t="str">
        <f t="shared" si="18"/>
        <v/>
      </c>
      <c r="I292" t="str">
        <f t="shared" si="19"/>
        <v/>
      </c>
    </row>
    <row r="293" spans="1:9" x14ac:dyDescent="0.25">
      <c r="A293">
        <f>'Noise Filter'!A293</f>
        <v>291</v>
      </c>
      <c r="B293">
        <f>'Noise Filter'!F293</f>
        <v>0.37494214599999998</v>
      </c>
      <c r="C293" t="b">
        <f>AND(IF(Settings!$D$18&gt;=1,B293&lt;B292,TRUE),IF(Settings!$D$18&gt;=2,B292&lt;B291,TRUE),IF(Settings!$D$18&gt;=3,B291&lt;B290,TRUE),IF(Settings!$D$18&gt;=4,B290&lt;B289,TRUE))</f>
        <v>0</v>
      </c>
      <c r="D293" t="b">
        <f>AND(IF(Settings!$D$18&gt;=1,B293&gt;B292,TRUE),IF(Settings!$D$18&gt;=2,B292&gt;B291,TRUE),IF(Settings!$D$18&gt;=3,B291&gt;B290,TRUE),IF(Settings!$D$18&gt;=4,B290&gt;B289,TRUE))</f>
        <v>0</v>
      </c>
      <c r="E293" t="b">
        <f>IF(E292,NOT(AND(D293,F292+B293&gt;Settings!$D$20)),AND(C293,G292+B293&gt;Settings!$D$19))</f>
        <v>0</v>
      </c>
      <c r="F293">
        <f t="shared" si="16"/>
        <v>0</v>
      </c>
      <c r="G293">
        <f t="shared" si="17"/>
        <v>23.147937957999986</v>
      </c>
      <c r="H293" t="str">
        <f t="shared" si="18"/>
        <v/>
      </c>
      <c r="I293" t="str">
        <f t="shared" si="19"/>
        <v/>
      </c>
    </row>
    <row r="294" spans="1:9" x14ac:dyDescent="0.25">
      <c r="A294">
        <f>'Noise Filter'!A294</f>
        <v>292</v>
      </c>
      <c r="B294">
        <f>'Noise Filter'!F294</f>
        <v>0.37494214599999998</v>
      </c>
      <c r="C294" t="b">
        <f>AND(IF(Settings!$D$18&gt;=1,B294&lt;B293,TRUE),IF(Settings!$D$18&gt;=2,B293&lt;B292,TRUE),IF(Settings!$D$18&gt;=3,B292&lt;B291,TRUE),IF(Settings!$D$18&gt;=4,B291&lt;B290,TRUE))</f>
        <v>0</v>
      </c>
      <c r="D294" t="b">
        <f>AND(IF(Settings!$D$18&gt;=1,B294&gt;B293,TRUE),IF(Settings!$D$18&gt;=2,B293&gt;B292,TRUE),IF(Settings!$D$18&gt;=3,B292&gt;B291,TRUE),IF(Settings!$D$18&gt;=4,B291&gt;B290,TRUE))</f>
        <v>0</v>
      </c>
      <c r="E294" t="b">
        <f>IF(E293,NOT(AND(D294,F293+B294&gt;Settings!$D$20)),AND(C294,G293+B294&gt;Settings!$D$19))</f>
        <v>0</v>
      </c>
      <c r="F294">
        <f t="shared" si="16"/>
        <v>0</v>
      </c>
      <c r="G294">
        <f t="shared" si="17"/>
        <v>23.522880103999984</v>
      </c>
      <c r="H294" t="str">
        <f t="shared" si="18"/>
        <v/>
      </c>
      <c r="I294" t="str">
        <f t="shared" si="19"/>
        <v/>
      </c>
    </row>
    <row r="295" spans="1:9" x14ac:dyDescent="0.25">
      <c r="A295">
        <f>'Noise Filter'!A295</f>
        <v>293</v>
      </c>
      <c r="B295">
        <f>'Noise Filter'!F295</f>
        <v>0.37494214599999998</v>
      </c>
      <c r="C295" t="b">
        <f>AND(IF(Settings!$D$18&gt;=1,B295&lt;B294,TRUE),IF(Settings!$D$18&gt;=2,B294&lt;B293,TRUE),IF(Settings!$D$18&gt;=3,B293&lt;B292,TRUE),IF(Settings!$D$18&gt;=4,B292&lt;B291,TRUE))</f>
        <v>0</v>
      </c>
      <c r="D295" t="b">
        <f>AND(IF(Settings!$D$18&gt;=1,B295&gt;B294,TRUE),IF(Settings!$D$18&gt;=2,B294&gt;B293,TRUE),IF(Settings!$D$18&gt;=3,B293&gt;B292,TRUE),IF(Settings!$D$18&gt;=4,B292&gt;B291,TRUE))</f>
        <v>0</v>
      </c>
      <c r="E295" t="b">
        <f>IF(E294,NOT(AND(D295,F294+B295&gt;Settings!$D$20)),AND(C295,G294+B295&gt;Settings!$D$19))</f>
        <v>0</v>
      </c>
      <c r="F295">
        <f t="shared" si="16"/>
        <v>0</v>
      </c>
      <c r="G295">
        <f t="shared" si="17"/>
        <v>23.897822249999983</v>
      </c>
      <c r="H295" t="str">
        <f t="shared" si="18"/>
        <v/>
      </c>
      <c r="I295" t="str">
        <f t="shared" si="19"/>
        <v/>
      </c>
    </row>
    <row r="296" spans="1:9" x14ac:dyDescent="0.25">
      <c r="A296">
        <f>'Noise Filter'!A296</f>
        <v>294</v>
      </c>
      <c r="B296">
        <f>'Noise Filter'!F296</f>
        <v>0.37494214599999998</v>
      </c>
      <c r="C296" t="b">
        <f>AND(IF(Settings!$D$18&gt;=1,B296&lt;B295,TRUE),IF(Settings!$D$18&gt;=2,B295&lt;B294,TRUE),IF(Settings!$D$18&gt;=3,B294&lt;B293,TRUE),IF(Settings!$D$18&gt;=4,B293&lt;B292,TRUE))</f>
        <v>0</v>
      </c>
      <c r="D296" t="b">
        <f>AND(IF(Settings!$D$18&gt;=1,B296&gt;B295,TRUE),IF(Settings!$D$18&gt;=2,B295&gt;B294,TRUE),IF(Settings!$D$18&gt;=3,B294&gt;B293,TRUE),IF(Settings!$D$18&gt;=4,B293&gt;B292,TRUE))</f>
        <v>0</v>
      </c>
      <c r="E296" t="b">
        <f>IF(E295,NOT(AND(D296,F295+B296&gt;Settings!$D$20)),AND(C296,G295+B296&gt;Settings!$D$19))</f>
        <v>0</v>
      </c>
      <c r="F296">
        <f t="shared" si="16"/>
        <v>0</v>
      </c>
      <c r="G296">
        <f t="shared" si="17"/>
        <v>24.272764395999982</v>
      </c>
      <c r="H296" t="str">
        <f t="shared" si="18"/>
        <v/>
      </c>
      <c r="I296" t="str">
        <f t="shared" si="19"/>
        <v/>
      </c>
    </row>
    <row r="297" spans="1:9" x14ac:dyDescent="0.25">
      <c r="A297">
        <f>'Noise Filter'!A297</f>
        <v>295</v>
      </c>
      <c r="B297">
        <f>'Noise Filter'!F297</f>
        <v>0.37494214599999998</v>
      </c>
      <c r="C297" t="b">
        <f>AND(IF(Settings!$D$18&gt;=1,B297&lt;B296,TRUE),IF(Settings!$D$18&gt;=2,B296&lt;B295,TRUE),IF(Settings!$D$18&gt;=3,B295&lt;B294,TRUE),IF(Settings!$D$18&gt;=4,B294&lt;B293,TRUE))</f>
        <v>0</v>
      </c>
      <c r="D297" t="b">
        <f>AND(IF(Settings!$D$18&gt;=1,B297&gt;B296,TRUE),IF(Settings!$D$18&gt;=2,B296&gt;B295,TRUE),IF(Settings!$D$18&gt;=3,B295&gt;B294,TRUE),IF(Settings!$D$18&gt;=4,B294&gt;B293,TRUE))</f>
        <v>0</v>
      </c>
      <c r="E297" t="b">
        <f>IF(E296,NOT(AND(D297,F296+B297&gt;Settings!$D$20)),AND(C297,G296+B297&gt;Settings!$D$19))</f>
        <v>0</v>
      </c>
      <c r="F297">
        <f t="shared" si="16"/>
        <v>0</v>
      </c>
      <c r="G297">
        <f t="shared" si="17"/>
        <v>24.64770654199998</v>
      </c>
      <c r="H297" t="str">
        <f t="shared" si="18"/>
        <v/>
      </c>
      <c r="I297" t="str">
        <f t="shared" si="19"/>
        <v/>
      </c>
    </row>
    <row r="298" spans="1:9" x14ac:dyDescent="0.25">
      <c r="A298">
        <f>'Noise Filter'!A298</f>
        <v>296</v>
      </c>
      <c r="B298">
        <f>'Noise Filter'!F298</f>
        <v>0.37494214599999998</v>
      </c>
      <c r="C298" t="b">
        <f>AND(IF(Settings!$D$18&gt;=1,B298&lt;B297,TRUE),IF(Settings!$D$18&gt;=2,B297&lt;B296,TRUE),IF(Settings!$D$18&gt;=3,B296&lt;B295,TRUE),IF(Settings!$D$18&gt;=4,B295&lt;B294,TRUE))</f>
        <v>0</v>
      </c>
      <c r="D298" t="b">
        <f>AND(IF(Settings!$D$18&gt;=1,B298&gt;B297,TRUE),IF(Settings!$D$18&gt;=2,B297&gt;B296,TRUE),IF(Settings!$D$18&gt;=3,B296&gt;B295,TRUE),IF(Settings!$D$18&gt;=4,B295&gt;B294,TRUE))</f>
        <v>0</v>
      </c>
      <c r="E298" t="b">
        <f>IF(E297,NOT(AND(D298,F297+B298&gt;Settings!$D$20)),AND(C298,G297+B298&gt;Settings!$D$19))</f>
        <v>0</v>
      </c>
      <c r="F298">
        <f t="shared" si="16"/>
        <v>0</v>
      </c>
      <c r="G298">
        <f t="shared" si="17"/>
        <v>25.022648687999979</v>
      </c>
      <c r="H298" t="str">
        <f t="shared" si="18"/>
        <v/>
      </c>
      <c r="I298" t="str">
        <f t="shared" si="19"/>
        <v/>
      </c>
    </row>
    <row r="299" spans="1:9" x14ac:dyDescent="0.25">
      <c r="A299">
        <f>'Noise Filter'!A299</f>
        <v>297</v>
      </c>
      <c r="B299">
        <f>'Noise Filter'!F299</f>
        <v>0.37494214599999998</v>
      </c>
      <c r="C299" t="b">
        <f>AND(IF(Settings!$D$18&gt;=1,B299&lt;B298,TRUE),IF(Settings!$D$18&gt;=2,B298&lt;B297,TRUE),IF(Settings!$D$18&gt;=3,B297&lt;B296,TRUE),IF(Settings!$D$18&gt;=4,B296&lt;B295,TRUE))</f>
        <v>0</v>
      </c>
      <c r="D299" t="b">
        <f>AND(IF(Settings!$D$18&gt;=1,B299&gt;B298,TRUE),IF(Settings!$D$18&gt;=2,B298&gt;B297,TRUE),IF(Settings!$D$18&gt;=3,B297&gt;B296,TRUE),IF(Settings!$D$18&gt;=4,B296&gt;B295,TRUE))</f>
        <v>0</v>
      </c>
      <c r="E299" t="b">
        <f>IF(E298,NOT(AND(D299,F298+B299&gt;Settings!$D$20)),AND(C299,G298+B299&gt;Settings!$D$19))</f>
        <v>0</v>
      </c>
      <c r="F299">
        <f t="shared" si="16"/>
        <v>0</v>
      </c>
      <c r="G299">
        <f t="shared" si="17"/>
        <v>25.397590833999978</v>
      </c>
      <c r="H299" t="str">
        <f t="shared" si="18"/>
        <v/>
      </c>
      <c r="I299" t="str">
        <f t="shared" si="19"/>
        <v/>
      </c>
    </row>
    <row r="300" spans="1:9" x14ac:dyDescent="0.25">
      <c r="A300">
        <f>'Noise Filter'!A300</f>
        <v>298</v>
      </c>
      <c r="B300">
        <f>'Noise Filter'!F300</f>
        <v>0.37494214599999998</v>
      </c>
      <c r="C300" t="b">
        <f>AND(IF(Settings!$D$18&gt;=1,B300&lt;B299,TRUE),IF(Settings!$D$18&gt;=2,B299&lt;B298,TRUE),IF(Settings!$D$18&gt;=3,B298&lt;B297,TRUE),IF(Settings!$D$18&gt;=4,B297&lt;B296,TRUE))</f>
        <v>0</v>
      </c>
      <c r="D300" t="b">
        <f>AND(IF(Settings!$D$18&gt;=1,B300&gt;B299,TRUE),IF(Settings!$D$18&gt;=2,B299&gt;B298,TRUE),IF(Settings!$D$18&gt;=3,B298&gt;B297,TRUE),IF(Settings!$D$18&gt;=4,B297&gt;B296,TRUE))</f>
        <v>0</v>
      </c>
      <c r="E300" t="b">
        <f>IF(E299,NOT(AND(D300,F299+B300&gt;Settings!$D$20)),AND(C300,G299+B300&gt;Settings!$D$19))</f>
        <v>0</v>
      </c>
      <c r="F300">
        <f t="shared" si="16"/>
        <v>0</v>
      </c>
      <c r="G300">
        <f t="shared" si="17"/>
        <v>25.772532979999976</v>
      </c>
      <c r="H300" t="str">
        <f t="shared" si="18"/>
        <v/>
      </c>
      <c r="I300" t="str">
        <f t="shared" si="19"/>
        <v/>
      </c>
    </row>
    <row r="301" spans="1:9" x14ac:dyDescent="0.25">
      <c r="A301">
        <f>'Noise Filter'!A301</f>
        <v>299</v>
      </c>
      <c r="B301">
        <f>'Noise Filter'!F301</f>
        <v>0.37494214599999998</v>
      </c>
      <c r="C301" t="b">
        <f>AND(IF(Settings!$D$18&gt;=1,B301&lt;B300,TRUE),IF(Settings!$D$18&gt;=2,B300&lt;B299,TRUE),IF(Settings!$D$18&gt;=3,B299&lt;B298,TRUE),IF(Settings!$D$18&gt;=4,B298&lt;B297,TRUE))</f>
        <v>0</v>
      </c>
      <c r="D301" t="b">
        <f>AND(IF(Settings!$D$18&gt;=1,B301&gt;B300,TRUE),IF(Settings!$D$18&gt;=2,B300&gt;B299,TRUE),IF(Settings!$D$18&gt;=3,B299&gt;B298,TRUE),IF(Settings!$D$18&gt;=4,B298&gt;B297,TRUE))</f>
        <v>0</v>
      </c>
      <c r="E301" t="b">
        <f>IF(E300,NOT(AND(D301,F300+B301&gt;Settings!$D$20)),AND(C301,G300+B301&gt;Settings!$D$19))</f>
        <v>0</v>
      </c>
      <c r="F301">
        <f t="shared" si="16"/>
        <v>0</v>
      </c>
      <c r="G301">
        <f t="shared" si="17"/>
        <v>26.147475125999975</v>
      </c>
      <c r="H301" t="str">
        <f t="shared" si="18"/>
        <v/>
      </c>
      <c r="I301" t="str">
        <f t="shared" si="19"/>
        <v/>
      </c>
    </row>
    <row r="302" spans="1:9" x14ac:dyDescent="0.25">
      <c r="A302">
        <f>'Noise Filter'!A302</f>
        <v>300</v>
      </c>
      <c r="B302">
        <f>'Noise Filter'!F302</f>
        <v>0.37494214599999998</v>
      </c>
      <c r="C302" t="b">
        <f>AND(IF(Settings!$D$18&gt;=1,B302&lt;B301,TRUE),IF(Settings!$D$18&gt;=2,B301&lt;B300,TRUE),IF(Settings!$D$18&gt;=3,B300&lt;B299,TRUE),IF(Settings!$D$18&gt;=4,B299&lt;B298,TRUE))</f>
        <v>0</v>
      </c>
      <c r="D302" t="b">
        <f>AND(IF(Settings!$D$18&gt;=1,B302&gt;B301,TRUE),IF(Settings!$D$18&gt;=2,B301&gt;B300,TRUE),IF(Settings!$D$18&gt;=3,B300&gt;B299,TRUE),IF(Settings!$D$18&gt;=4,B299&gt;B298,TRUE))</f>
        <v>0</v>
      </c>
      <c r="E302" t="b">
        <f>IF(E301,NOT(AND(D302,F301+B302&gt;Settings!$D$20)),AND(C302,G301+B302&gt;Settings!$D$19))</f>
        <v>0</v>
      </c>
      <c r="F302">
        <f t="shared" si="16"/>
        <v>0</v>
      </c>
      <c r="G302">
        <f t="shared" si="17"/>
        <v>26.522417271999974</v>
      </c>
      <c r="H302" t="str">
        <f t="shared" si="18"/>
        <v/>
      </c>
      <c r="I302" t="str">
        <f t="shared" si="19"/>
        <v/>
      </c>
    </row>
    <row r="303" spans="1:9" x14ac:dyDescent="0.25">
      <c r="A303">
        <f>'Noise Filter'!A303</f>
        <v>301</v>
      </c>
      <c r="B303">
        <f>'Noise Filter'!F303</f>
        <v>0.37494214599999998</v>
      </c>
      <c r="C303" t="b">
        <f>AND(IF(Settings!$D$18&gt;=1,B303&lt;B302,TRUE),IF(Settings!$D$18&gt;=2,B302&lt;B301,TRUE),IF(Settings!$D$18&gt;=3,B301&lt;B300,TRUE),IF(Settings!$D$18&gt;=4,B300&lt;B299,TRUE))</f>
        <v>0</v>
      </c>
      <c r="D303" t="b">
        <f>AND(IF(Settings!$D$18&gt;=1,B303&gt;B302,TRUE),IF(Settings!$D$18&gt;=2,B302&gt;B301,TRUE),IF(Settings!$D$18&gt;=3,B301&gt;B300,TRUE),IF(Settings!$D$18&gt;=4,B300&gt;B299,TRUE))</f>
        <v>0</v>
      </c>
      <c r="E303" t="b">
        <f>IF(E302,NOT(AND(D303,F302+B303&gt;Settings!$D$20)),AND(C303,G302+B303&gt;Settings!$D$19))</f>
        <v>0</v>
      </c>
      <c r="F303">
        <f t="shared" si="16"/>
        <v>0</v>
      </c>
      <c r="G303">
        <f t="shared" si="17"/>
        <v>26.897359417999972</v>
      </c>
      <c r="H303" t="str">
        <f t="shared" si="18"/>
        <v/>
      </c>
      <c r="I303" t="str">
        <f t="shared" si="19"/>
        <v/>
      </c>
    </row>
    <row r="304" spans="1:9" x14ac:dyDescent="0.25">
      <c r="A304">
        <f>'Noise Filter'!A304</f>
        <v>302</v>
      </c>
      <c r="B304">
        <f>'Noise Filter'!F304</f>
        <v>0.37494214599999998</v>
      </c>
      <c r="C304" t="b">
        <f>AND(IF(Settings!$D$18&gt;=1,B304&lt;B303,TRUE),IF(Settings!$D$18&gt;=2,B303&lt;B302,TRUE),IF(Settings!$D$18&gt;=3,B302&lt;B301,TRUE),IF(Settings!$D$18&gt;=4,B301&lt;B300,TRUE))</f>
        <v>0</v>
      </c>
      <c r="D304" t="b">
        <f>AND(IF(Settings!$D$18&gt;=1,B304&gt;B303,TRUE),IF(Settings!$D$18&gt;=2,B303&gt;B302,TRUE),IF(Settings!$D$18&gt;=3,B302&gt;B301,TRUE),IF(Settings!$D$18&gt;=4,B301&gt;B300,TRUE))</f>
        <v>0</v>
      </c>
      <c r="E304" t="b">
        <f>IF(E303,NOT(AND(D304,F303+B304&gt;Settings!$D$20)),AND(C304,G303+B304&gt;Settings!$D$19))</f>
        <v>0</v>
      </c>
      <c r="F304">
        <f t="shared" si="16"/>
        <v>0</v>
      </c>
      <c r="G304">
        <f t="shared" si="17"/>
        <v>27.272301563999971</v>
      </c>
      <c r="H304" t="str">
        <f t="shared" si="18"/>
        <v/>
      </c>
      <c r="I304" t="str">
        <f t="shared" si="19"/>
        <v/>
      </c>
    </row>
    <row r="305" spans="1:9" x14ac:dyDescent="0.25">
      <c r="A305">
        <f>'Noise Filter'!A305</f>
        <v>303</v>
      </c>
      <c r="B305">
        <f>'Noise Filter'!F305</f>
        <v>0.37494214599999998</v>
      </c>
      <c r="C305" t="b">
        <f>AND(IF(Settings!$D$18&gt;=1,B305&lt;B304,TRUE),IF(Settings!$D$18&gt;=2,B304&lt;B303,TRUE),IF(Settings!$D$18&gt;=3,B303&lt;B302,TRUE),IF(Settings!$D$18&gt;=4,B302&lt;B301,TRUE))</f>
        <v>0</v>
      </c>
      <c r="D305" t="b">
        <f>AND(IF(Settings!$D$18&gt;=1,B305&gt;B304,TRUE),IF(Settings!$D$18&gt;=2,B304&gt;B303,TRUE),IF(Settings!$D$18&gt;=3,B303&gt;B302,TRUE),IF(Settings!$D$18&gt;=4,B302&gt;B301,TRUE))</f>
        <v>0</v>
      </c>
      <c r="E305" t="b">
        <f>IF(E304,NOT(AND(D305,F304+B305&gt;Settings!$D$20)),AND(C305,G304+B305&gt;Settings!$D$19))</f>
        <v>0</v>
      </c>
      <c r="F305">
        <f t="shared" si="16"/>
        <v>0</v>
      </c>
      <c r="G305">
        <f t="shared" si="17"/>
        <v>27.647243709999969</v>
      </c>
      <c r="H305" t="str">
        <f t="shared" si="18"/>
        <v/>
      </c>
      <c r="I305" t="str">
        <f t="shared" si="19"/>
        <v/>
      </c>
    </row>
    <row r="306" spans="1:9" x14ac:dyDescent="0.25">
      <c r="A306">
        <f>'Noise Filter'!A306</f>
        <v>304</v>
      </c>
      <c r="B306">
        <f>'Noise Filter'!F306</f>
        <v>0.37494214599999998</v>
      </c>
      <c r="C306" t="b">
        <f>AND(IF(Settings!$D$18&gt;=1,B306&lt;B305,TRUE),IF(Settings!$D$18&gt;=2,B305&lt;B304,TRUE),IF(Settings!$D$18&gt;=3,B304&lt;B303,TRUE),IF(Settings!$D$18&gt;=4,B303&lt;B302,TRUE))</f>
        <v>0</v>
      </c>
      <c r="D306" t="b">
        <f>AND(IF(Settings!$D$18&gt;=1,B306&gt;B305,TRUE),IF(Settings!$D$18&gt;=2,B305&gt;B304,TRUE),IF(Settings!$D$18&gt;=3,B304&gt;B303,TRUE),IF(Settings!$D$18&gt;=4,B303&gt;B302,TRUE))</f>
        <v>0</v>
      </c>
      <c r="E306" t="b">
        <f>IF(E305,NOT(AND(D306,F305+B306&gt;Settings!$D$20)),AND(C306,G305+B306&gt;Settings!$D$19))</f>
        <v>0</v>
      </c>
      <c r="F306">
        <f t="shared" si="16"/>
        <v>0</v>
      </c>
      <c r="G306">
        <f t="shared" si="17"/>
        <v>28.022185855999968</v>
      </c>
      <c r="H306" t="str">
        <f t="shared" si="18"/>
        <v/>
      </c>
      <c r="I306" t="str">
        <f t="shared" si="19"/>
        <v/>
      </c>
    </row>
    <row r="307" spans="1:9" x14ac:dyDescent="0.25">
      <c r="A307">
        <f>'Noise Filter'!A307</f>
        <v>305</v>
      </c>
      <c r="B307">
        <f>'Noise Filter'!F307</f>
        <v>0.37494214599999998</v>
      </c>
      <c r="C307" t="b">
        <f>AND(IF(Settings!$D$18&gt;=1,B307&lt;B306,TRUE),IF(Settings!$D$18&gt;=2,B306&lt;B305,TRUE),IF(Settings!$D$18&gt;=3,B305&lt;B304,TRUE),IF(Settings!$D$18&gt;=4,B304&lt;B303,TRUE))</f>
        <v>0</v>
      </c>
      <c r="D307" t="b">
        <f>AND(IF(Settings!$D$18&gt;=1,B307&gt;B306,TRUE),IF(Settings!$D$18&gt;=2,B306&gt;B305,TRUE),IF(Settings!$D$18&gt;=3,B305&gt;B304,TRUE),IF(Settings!$D$18&gt;=4,B304&gt;B303,TRUE))</f>
        <v>0</v>
      </c>
      <c r="E307" t="b">
        <f>IF(E306,NOT(AND(D307,F306+B307&gt;Settings!$D$20)),AND(C307,G306+B307&gt;Settings!$D$19))</f>
        <v>0</v>
      </c>
      <c r="F307">
        <f t="shared" si="16"/>
        <v>0</v>
      </c>
      <c r="G307">
        <f t="shared" si="17"/>
        <v>28.397128001999967</v>
      </c>
      <c r="H307" t="str">
        <f t="shared" si="18"/>
        <v/>
      </c>
      <c r="I307" t="str">
        <f t="shared" si="19"/>
        <v/>
      </c>
    </row>
    <row r="308" spans="1:9" x14ac:dyDescent="0.25">
      <c r="A308">
        <f>'Noise Filter'!A308</f>
        <v>306</v>
      </c>
      <c r="B308">
        <f>'Noise Filter'!F308</f>
        <v>0.37494214599999998</v>
      </c>
      <c r="C308" t="b">
        <f>AND(IF(Settings!$D$18&gt;=1,B308&lt;B307,TRUE),IF(Settings!$D$18&gt;=2,B307&lt;B306,TRUE),IF(Settings!$D$18&gt;=3,B306&lt;B305,TRUE),IF(Settings!$D$18&gt;=4,B305&lt;B304,TRUE))</f>
        <v>0</v>
      </c>
      <c r="D308" t="b">
        <f>AND(IF(Settings!$D$18&gt;=1,B308&gt;B307,TRUE),IF(Settings!$D$18&gt;=2,B307&gt;B306,TRUE),IF(Settings!$D$18&gt;=3,B306&gt;B305,TRUE),IF(Settings!$D$18&gt;=4,B305&gt;B304,TRUE))</f>
        <v>0</v>
      </c>
      <c r="E308" t="b">
        <f>IF(E307,NOT(AND(D308,F307+B308&gt;Settings!$D$20)),AND(C308,G307+B308&gt;Settings!$D$19))</f>
        <v>0</v>
      </c>
      <c r="F308">
        <f t="shared" si="16"/>
        <v>0</v>
      </c>
      <c r="G308">
        <f t="shared" si="17"/>
        <v>28.772070147999965</v>
      </c>
      <c r="H308" t="str">
        <f t="shared" si="18"/>
        <v/>
      </c>
      <c r="I308" t="str">
        <f t="shared" si="19"/>
        <v/>
      </c>
    </row>
    <row r="309" spans="1:9" x14ac:dyDescent="0.25">
      <c r="A309">
        <f>'Noise Filter'!A309</f>
        <v>307</v>
      </c>
      <c r="B309">
        <f>'Noise Filter'!F309</f>
        <v>0.37494214599999998</v>
      </c>
      <c r="C309" t="b">
        <f>AND(IF(Settings!$D$18&gt;=1,B309&lt;B308,TRUE),IF(Settings!$D$18&gt;=2,B308&lt;B307,TRUE),IF(Settings!$D$18&gt;=3,B307&lt;B306,TRUE),IF(Settings!$D$18&gt;=4,B306&lt;B305,TRUE))</f>
        <v>0</v>
      </c>
      <c r="D309" t="b">
        <f>AND(IF(Settings!$D$18&gt;=1,B309&gt;B308,TRUE),IF(Settings!$D$18&gt;=2,B308&gt;B307,TRUE),IF(Settings!$D$18&gt;=3,B307&gt;B306,TRUE),IF(Settings!$D$18&gt;=4,B306&gt;B305,TRUE))</f>
        <v>0</v>
      </c>
      <c r="E309" t="b">
        <f>IF(E308,NOT(AND(D309,F308+B309&gt;Settings!$D$20)),AND(C309,G308+B309&gt;Settings!$D$19))</f>
        <v>0</v>
      </c>
      <c r="F309">
        <f t="shared" si="16"/>
        <v>0</v>
      </c>
      <c r="G309">
        <f t="shared" si="17"/>
        <v>29.147012293999964</v>
      </c>
      <c r="H309" t="str">
        <f t="shared" si="18"/>
        <v/>
      </c>
      <c r="I309" t="str">
        <f t="shared" si="19"/>
        <v/>
      </c>
    </row>
    <row r="310" spans="1:9" x14ac:dyDescent="0.25">
      <c r="A310">
        <f>'Noise Filter'!A310</f>
        <v>308</v>
      </c>
      <c r="B310">
        <f>'Noise Filter'!F310</f>
        <v>0.37494214599999998</v>
      </c>
      <c r="C310" t="b">
        <f>AND(IF(Settings!$D$18&gt;=1,B310&lt;B309,TRUE),IF(Settings!$D$18&gt;=2,B309&lt;B308,TRUE),IF(Settings!$D$18&gt;=3,B308&lt;B307,TRUE),IF(Settings!$D$18&gt;=4,B307&lt;B306,TRUE))</f>
        <v>0</v>
      </c>
      <c r="D310" t="b">
        <f>AND(IF(Settings!$D$18&gt;=1,B310&gt;B309,TRUE),IF(Settings!$D$18&gt;=2,B309&gt;B308,TRUE),IF(Settings!$D$18&gt;=3,B308&gt;B307,TRUE),IF(Settings!$D$18&gt;=4,B307&gt;B306,TRUE))</f>
        <v>0</v>
      </c>
      <c r="E310" t="b">
        <f>IF(E309,NOT(AND(D310,F309+B310&gt;Settings!$D$20)),AND(C310,G309+B310&gt;Settings!$D$19))</f>
        <v>0</v>
      </c>
      <c r="F310">
        <f t="shared" si="16"/>
        <v>0</v>
      </c>
      <c r="G310">
        <f t="shared" si="17"/>
        <v>29.521954439999963</v>
      </c>
      <c r="H310" t="str">
        <f t="shared" si="18"/>
        <v/>
      </c>
      <c r="I310" t="str">
        <f t="shared" si="19"/>
        <v/>
      </c>
    </row>
    <row r="311" spans="1:9" x14ac:dyDescent="0.25">
      <c r="A311">
        <f>'Noise Filter'!A311</f>
        <v>309</v>
      </c>
      <c r="B311">
        <f>'Noise Filter'!F311</f>
        <v>0.37494214599999998</v>
      </c>
      <c r="C311" t="b">
        <f>AND(IF(Settings!$D$18&gt;=1,B311&lt;B310,TRUE),IF(Settings!$D$18&gt;=2,B310&lt;B309,TRUE),IF(Settings!$D$18&gt;=3,B309&lt;B308,TRUE),IF(Settings!$D$18&gt;=4,B308&lt;B307,TRUE))</f>
        <v>0</v>
      </c>
      <c r="D311" t="b">
        <f>AND(IF(Settings!$D$18&gt;=1,B311&gt;B310,TRUE),IF(Settings!$D$18&gt;=2,B310&gt;B309,TRUE),IF(Settings!$D$18&gt;=3,B309&gt;B308,TRUE),IF(Settings!$D$18&gt;=4,B308&gt;B307,TRUE))</f>
        <v>0</v>
      </c>
      <c r="E311" t="b">
        <f>IF(E310,NOT(AND(D311,F310+B311&gt;Settings!$D$20)),AND(C311,G310+B311&gt;Settings!$D$19))</f>
        <v>0</v>
      </c>
      <c r="F311">
        <f t="shared" si="16"/>
        <v>0</v>
      </c>
      <c r="G311">
        <f t="shared" si="17"/>
        <v>29.896896585999961</v>
      </c>
      <c r="H311" t="str">
        <f t="shared" si="18"/>
        <v/>
      </c>
      <c r="I311" t="str">
        <f t="shared" si="19"/>
        <v/>
      </c>
    </row>
    <row r="312" spans="1:9" x14ac:dyDescent="0.25">
      <c r="A312">
        <f>'Noise Filter'!A312</f>
        <v>310</v>
      </c>
      <c r="B312">
        <f>'Noise Filter'!F312</f>
        <v>0.37494214599999998</v>
      </c>
      <c r="C312" t="b">
        <f>AND(IF(Settings!$D$18&gt;=1,B312&lt;B311,TRUE),IF(Settings!$D$18&gt;=2,B311&lt;B310,TRUE),IF(Settings!$D$18&gt;=3,B310&lt;B309,TRUE),IF(Settings!$D$18&gt;=4,B309&lt;B308,TRUE))</f>
        <v>0</v>
      </c>
      <c r="D312" t="b">
        <f>AND(IF(Settings!$D$18&gt;=1,B312&gt;B311,TRUE),IF(Settings!$D$18&gt;=2,B311&gt;B310,TRUE),IF(Settings!$D$18&gt;=3,B310&gt;B309,TRUE),IF(Settings!$D$18&gt;=4,B309&gt;B308,TRUE))</f>
        <v>0</v>
      </c>
      <c r="E312" t="b">
        <f>IF(E311,NOT(AND(D312,F311+B312&gt;Settings!$D$20)),AND(C312,G311+B312&gt;Settings!$D$19))</f>
        <v>0</v>
      </c>
      <c r="F312">
        <f t="shared" si="16"/>
        <v>0</v>
      </c>
      <c r="G312">
        <f t="shared" si="17"/>
        <v>30.27183873199996</v>
      </c>
      <c r="H312" t="str">
        <f t="shared" si="18"/>
        <v/>
      </c>
      <c r="I312" t="str">
        <f t="shared" si="19"/>
        <v/>
      </c>
    </row>
    <row r="313" spans="1:9" x14ac:dyDescent="0.25">
      <c r="A313">
        <f>'Noise Filter'!A313</f>
        <v>311</v>
      </c>
      <c r="B313">
        <f>'Noise Filter'!F313</f>
        <v>0.37494214599999998</v>
      </c>
      <c r="C313" t="b">
        <f>AND(IF(Settings!$D$18&gt;=1,B313&lt;B312,TRUE),IF(Settings!$D$18&gt;=2,B312&lt;B311,TRUE),IF(Settings!$D$18&gt;=3,B311&lt;B310,TRUE),IF(Settings!$D$18&gt;=4,B310&lt;B309,TRUE))</f>
        <v>0</v>
      </c>
      <c r="D313" t="b">
        <f>AND(IF(Settings!$D$18&gt;=1,B313&gt;B312,TRUE),IF(Settings!$D$18&gt;=2,B312&gt;B311,TRUE),IF(Settings!$D$18&gt;=3,B311&gt;B310,TRUE),IF(Settings!$D$18&gt;=4,B310&gt;B309,TRUE))</f>
        <v>0</v>
      </c>
      <c r="E313" t="b">
        <f>IF(E312,NOT(AND(D313,F312+B313&gt;Settings!$D$20)),AND(C313,G312+B313&gt;Settings!$D$19))</f>
        <v>0</v>
      </c>
      <c r="F313">
        <f t="shared" si="16"/>
        <v>0</v>
      </c>
      <c r="G313">
        <f t="shared" si="17"/>
        <v>30.646780877999959</v>
      </c>
      <c r="H313" t="str">
        <f t="shared" si="18"/>
        <v/>
      </c>
      <c r="I313" t="str">
        <f t="shared" si="19"/>
        <v/>
      </c>
    </row>
    <row r="314" spans="1:9" x14ac:dyDescent="0.25">
      <c r="A314">
        <f>'Noise Filter'!A314</f>
        <v>312</v>
      </c>
      <c r="B314">
        <f>'Noise Filter'!F314</f>
        <v>0.37494214599999998</v>
      </c>
      <c r="C314" t="b">
        <f>AND(IF(Settings!$D$18&gt;=1,B314&lt;B313,TRUE),IF(Settings!$D$18&gt;=2,B313&lt;B312,TRUE),IF(Settings!$D$18&gt;=3,B312&lt;B311,TRUE),IF(Settings!$D$18&gt;=4,B311&lt;B310,TRUE))</f>
        <v>0</v>
      </c>
      <c r="D314" t="b">
        <f>AND(IF(Settings!$D$18&gt;=1,B314&gt;B313,TRUE),IF(Settings!$D$18&gt;=2,B313&gt;B312,TRUE),IF(Settings!$D$18&gt;=3,B312&gt;B311,TRUE),IF(Settings!$D$18&gt;=4,B311&gt;B310,TRUE))</f>
        <v>0</v>
      </c>
      <c r="E314" t="b">
        <f>IF(E313,NOT(AND(D314,F313+B314&gt;Settings!$D$20)),AND(C314,G313+B314&gt;Settings!$D$19))</f>
        <v>0</v>
      </c>
      <c r="F314">
        <f t="shared" si="16"/>
        <v>0</v>
      </c>
      <c r="G314">
        <f t="shared" si="17"/>
        <v>31.021723023999957</v>
      </c>
      <c r="H314" t="str">
        <f t="shared" si="18"/>
        <v/>
      </c>
      <c r="I314" t="str">
        <f t="shared" si="19"/>
        <v/>
      </c>
    </row>
    <row r="315" spans="1:9" x14ac:dyDescent="0.25">
      <c r="A315">
        <f>'Noise Filter'!A315</f>
        <v>313</v>
      </c>
      <c r="B315">
        <f>'Noise Filter'!F315</f>
        <v>0.37494214599999998</v>
      </c>
      <c r="C315" t="b">
        <f>AND(IF(Settings!$D$18&gt;=1,B315&lt;B314,TRUE),IF(Settings!$D$18&gt;=2,B314&lt;B313,TRUE),IF(Settings!$D$18&gt;=3,B313&lt;B312,TRUE),IF(Settings!$D$18&gt;=4,B312&lt;B311,TRUE))</f>
        <v>0</v>
      </c>
      <c r="D315" t="b">
        <f>AND(IF(Settings!$D$18&gt;=1,B315&gt;B314,TRUE),IF(Settings!$D$18&gt;=2,B314&gt;B313,TRUE),IF(Settings!$D$18&gt;=3,B313&gt;B312,TRUE),IF(Settings!$D$18&gt;=4,B312&gt;B311,TRUE))</f>
        <v>0</v>
      </c>
      <c r="E315" t="b">
        <f>IF(E314,NOT(AND(D315,F314+B315&gt;Settings!$D$20)),AND(C315,G314+B315&gt;Settings!$D$19))</f>
        <v>0</v>
      </c>
      <c r="F315">
        <f t="shared" si="16"/>
        <v>0</v>
      </c>
      <c r="G315">
        <f t="shared" si="17"/>
        <v>31.396665169999956</v>
      </c>
      <c r="H315" t="str">
        <f t="shared" si="18"/>
        <v/>
      </c>
      <c r="I315" t="str">
        <f t="shared" si="19"/>
        <v/>
      </c>
    </row>
    <row r="316" spans="1:9" x14ac:dyDescent="0.25">
      <c r="A316">
        <f>'Noise Filter'!A316</f>
        <v>314</v>
      </c>
      <c r="B316">
        <f>'Noise Filter'!F316</f>
        <v>0.37494214599999998</v>
      </c>
      <c r="C316" t="b">
        <f>AND(IF(Settings!$D$18&gt;=1,B316&lt;B315,TRUE),IF(Settings!$D$18&gt;=2,B315&lt;B314,TRUE),IF(Settings!$D$18&gt;=3,B314&lt;B313,TRUE),IF(Settings!$D$18&gt;=4,B313&lt;B312,TRUE))</f>
        <v>0</v>
      </c>
      <c r="D316" t="b">
        <f>AND(IF(Settings!$D$18&gt;=1,B316&gt;B315,TRUE),IF(Settings!$D$18&gt;=2,B315&gt;B314,TRUE),IF(Settings!$D$18&gt;=3,B314&gt;B313,TRUE),IF(Settings!$D$18&gt;=4,B313&gt;B312,TRUE))</f>
        <v>0</v>
      </c>
      <c r="E316" t="b">
        <f>IF(E315,NOT(AND(D316,F315+B316&gt;Settings!$D$20)),AND(C316,G315+B316&gt;Settings!$D$19))</f>
        <v>0</v>
      </c>
      <c r="F316">
        <f t="shared" si="16"/>
        <v>0</v>
      </c>
      <c r="G316">
        <f t="shared" si="17"/>
        <v>31.771607315999955</v>
      </c>
      <c r="H316" t="str">
        <f t="shared" si="18"/>
        <v/>
      </c>
      <c r="I316" t="str">
        <f t="shared" si="19"/>
        <v/>
      </c>
    </row>
    <row r="317" spans="1:9" x14ac:dyDescent="0.25">
      <c r="A317">
        <f>'Noise Filter'!A317</f>
        <v>315</v>
      </c>
      <c r="B317">
        <f>'Noise Filter'!F317</f>
        <v>0.37494214599999998</v>
      </c>
      <c r="C317" t="b">
        <f>AND(IF(Settings!$D$18&gt;=1,B317&lt;B316,TRUE),IF(Settings!$D$18&gt;=2,B316&lt;B315,TRUE),IF(Settings!$D$18&gt;=3,B315&lt;B314,TRUE),IF(Settings!$D$18&gt;=4,B314&lt;B313,TRUE))</f>
        <v>0</v>
      </c>
      <c r="D317" t="b">
        <f>AND(IF(Settings!$D$18&gt;=1,B317&gt;B316,TRUE),IF(Settings!$D$18&gt;=2,B316&gt;B315,TRUE),IF(Settings!$D$18&gt;=3,B315&gt;B314,TRUE),IF(Settings!$D$18&gt;=4,B314&gt;B313,TRUE))</f>
        <v>0</v>
      </c>
      <c r="E317" t="b">
        <f>IF(E316,NOT(AND(D317,F316+B317&gt;Settings!$D$20)),AND(C317,G316+B317&gt;Settings!$D$19))</f>
        <v>0</v>
      </c>
      <c r="F317">
        <f t="shared" si="16"/>
        <v>0</v>
      </c>
      <c r="G317">
        <f t="shared" si="17"/>
        <v>32.146549461999953</v>
      </c>
      <c r="H317" t="str">
        <f t="shared" si="18"/>
        <v/>
      </c>
      <c r="I317" t="str">
        <f t="shared" si="19"/>
        <v/>
      </c>
    </row>
    <row r="318" spans="1:9" x14ac:dyDescent="0.25">
      <c r="A318">
        <f>'Noise Filter'!A318</f>
        <v>316</v>
      </c>
      <c r="B318">
        <f>'Noise Filter'!F318</f>
        <v>0.37494214599999998</v>
      </c>
      <c r="C318" t="b">
        <f>AND(IF(Settings!$D$18&gt;=1,B318&lt;B317,TRUE),IF(Settings!$D$18&gt;=2,B317&lt;B316,TRUE),IF(Settings!$D$18&gt;=3,B316&lt;B315,TRUE),IF(Settings!$D$18&gt;=4,B315&lt;B314,TRUE))</f>
        <v>0</v>
      </c>
      <c r="D318" t="b">
        <f>AND(IF(Settings!$D$18&gt;=1,B318&gt;B317,TRUE),IF(Settings!$D$18&gt;=2,B317&gt;B316,TRUE),IF(Settings!$D$18&gt;=3,B316&gt;B315,TRUE),IF(Settings!$D$18&gt;=4,B315&gt;B314,TRUE))</f>
        <v>0</v>
      </c>
      <c r="E318" t="b">
        <f>IF(E317,NOT(AND(D318,F317+B318&gt;Settings!$D$20)),AND(C318,G317+B318&gt;Settings!$D$19))</f>
        <v>0</v>
      </c>
      <c r="F318">
        <f t="shared" si="16"/>
        <v>0</v>
      </c>
      <c r="G318">
        <f t="shared" si="17"/>
        <v>32.521491607999955</v>
      </c>
      <c r="H318" t="str">
        <f t="shared" si="18"/>
        <v/>
      </c>
      <c r="I318" t="str">
        <f t="shared" si="19"/>
        <v/>
      </c>
    </row>
    <row r="319" spans="1:9" x14ac:dyDescent="0.25">
      <c r="A319">
        <f>'Noise Filter'!A319</f>
        <v>317</v>
      </c>
      <c r="B319">
        <f>'Noise Filter'!F319</f>
        <v>0.37494214599999998</v>
      </c>
      <c r="C319" t="b">
        <f>AND(IF(Settings!$D$18&gt;=1,B319&lt;B318,TRUE),IF(Settings!$D$18&gt;=2,B318&lt;B317,TRUE),IF(Settings!$D$18&gt;=3,B317&lt;B316,TRUE),IF(Settings!$D$18&gt;=4,B316&lt;B315,TRUE))</f>
        <v>0</v>
      </c>
      <c r="D319" t="b">
        <f>AND(IF(Settings!$D$18&gt;=1,B319&gt;B318,TRUE),IF(Settings!$D$18&gt;=2,B318&gt;B317,TRUE),IF(Settings!$D$18&gt;=3,B317&gt;B316,TRUE),IF(Settings!$D$18&gt;=4,B316&gt;B315,TRUE))</f>
        <v>0</v>
      </c>
      <c r="E319" t="b">
        <f>IF(E318,NOT(AND(D319,F318+B319&gt;Settings!$D$20)),AND(C319,G318+B319&gt;Settings!$D$19))</f>
        <v>0</v>
      </c>
      <c r="F319">
        <f t="shared" si="16"/>
        <v>0</v>
      </c>
      <c r="G319">
        <f t="shared" si="17"/>
        <v>32.896433753999958</v>
      </c>
      <c r="H319" t="str">
        <f t="shared" si="18"/>
        <v/>
      </c>
      <c r="I319" t="str">
        <f t="shared" si="19"/>
        <v/>
      </c>
    </row>
    <row r="320" spans="1:9" x14ac:dyDescent="0.25">
      <c r="A320">
        <f>'Noise Filter'!A320</f>
        <v>318</v>
      </c>
      <c r="B320">
        <f>'Noise Filter'!F320</f>
        <v>0.37494214599999998</v>
      </c>
      <c r="C320" t="b">
        <f>AND(IF(Settings!$D$18&gt;=1,B320&lt;B319,TRUE),IF(Settings!$D$18&gt;=2,B319&lt;B318,TRUE),IF(Settings!$D$18&gt;=3,B318&lt;B317,TRUE),IF(Settings!$D$18&gt;=4,B317&lt;B316,TRUE))</f>
        <v>0</v>
      </c>
      <c r="D320" t="b">
        <f>AND(IF(Settings!$D$18&gt;=1,B320&gt;B319,TRUE),IF(Settings!$D$18&gt;=2,B319&gt;B318,TRUE),IF(Settings!$D$18&gt;=3,B318&gt;B317,TRUE),IF(Settings!$D$18&gt;=4,B317&gt;B316,TRUE))</f>
        <v>0</v>
      </c>
      <c r="E320" t="b">
        <f>IF(E319,NOT(AND(D320,F319+B320&gt;Settings!$D$20)),AND(C320,G319+B320&gt;Settings!$D$19))</f>
        <v>0</v>
      </c>
      <c r="F320">
        <f t="shared" si="16"/>
        <v>0</v>
      </c>
      <c r="G320">
        <f t="shared" si="17"/>
        <v>33.27137589999996</v>
      </c>
      <c r="H320" t="str">
        <f t="shared" si="18"/>
        <v/>
      </c>
      <c r="I320" t="str">
        <f t="shared" si="19"/>
        <v/>
      </c>
    </row>
    <row r="321" spans="1:9" x14ac:dyDescent="0.25">
      <c r="A321">
        <f>'Noise Filter'!A321</f>
        <v>319</v>
      </c>
      <c r="B321">
        <f>'Noise Filter'!F321</f>
        <v>0.37494214599999998</v>
      </c>
      <c r="C321" t="b">
        <f>AND(IF(Settings!$D$18&gt;=1,B321&lt;B320,TRUE),IF(Settings!$D$18&gt;=2,B320&lt;B319,TRUE),IF(Settings!$D$18&gt;=3,B319&lt;B318,TRUE),IF(Settings!$D$18&gt;=4,B318&lt;B317,TRUE))</f>
        <v>0</v>
      </c>
      <c r="D321" t="b">
        <f>AND(IF(Settings!$D$18&gt;=1,B321&gt;B320,TRUE),IF(Settings!$D$18&gt;=2,B320&gt;B319,TRUE),IF(Settings!$D$18&gt;=3,B319&gt;B318,TRUE),IF(Settings!$D$18&gt;=4,B318&gt;B317,TRUE))</f>
        <v>0</v>
      </c>
      <c r="E321" t="b">
        <f>IF(E320,NOT(AND(D321,F320+B321&gt;Settings!$D$20)),AND(C321,G320+B321&gt;Settings!$D$19))</f>
        <v>0</v>
      </c>
      <c r="F321">
        <f t="shared" si="16"/>
        <v>0</v>
      </c>
      <c r="G321">
        <f t="shared" si="17"/>
        <v>33.646318045999962</v>
      </c>
      <c r="H321" t="str">
        <f t="shared" si="18"/>
        <v/>
      </c>
      <c r="I321" t="str">
        <f t="shared" si="19"/>
        <v/>
      </c>
    </row>
    <row r="322" spans="1:9" x14ac:dyDescent="0.25">
      <c r="A322">
        <f>'Noise Filter'!A322</f>
        <v>320</v>
      </c>
      <c r="B322">
        <f>'Noise Filter'!F322</f>
        <v>0.37494214599999998</v>
      </c>
      <c r="C322" t="b">
        <f>AND(IF(Settings!$D$18&gt;=1,B322&lt;B321,TRUE),IF(Settings!$D$18&gt;=2,B321&lt;B320,TRUE),IF(Settings!$D$18&gt;=3,B320&lt;B319,TRUE),IF(Settings!$D$18&gt;=4,B319&lt;B318,TRUE))</f>
        <v>0</v>
      </c>
      <c r="D322" t="b">
        <f>AND(IF(Settings!$D$18&gt;=1,B322&gt;B321,TRUE),IF(Settings!$D$18&gt;=2,B321&gt;B320,TRUE),IF(Settings!$D$18&gt;=3,B320&gt;B319,TRUE),IF(Settings!$D$18&gt;=4,B319&gt;B318,TRUE))</f>
        <v>0</v>
      </c>
      <c r="E322" t="b">
        <f>IF(E321,NOT(AND(D322,F321+B322&gt;Settings!$D$20)),AND(C322,G321+B322&gt;Settings!$D$19))</f>
        <v>0</v>
      </c>
      <c r="F322">
        <f t="shared" si="16"/>
        <v>0</v>
      </c>
      <c r="G322">
        <f t="shared" si="17"/>
        <v>34.021260191999964</v>
      </c>
      <c r="H322" t="str">
        <f t="shared" si="18"/>
        <v/>
      </c>
      <c r="I322" t="str">
        <f t="shared" si="19"/>
        <v/>
      </c>
    </row>
    <row r="323" spans="1:9" x14ac:dyDescent="0.25">
      <c r="A323">
        <f>'Noise Filter'!A323</f>
        <v>321</v>
      </c>
      <c r="B323">
        <f>'Noise Filter'!F323</f>
        <v>0.37494214599999998</v>
      </c>
      <c r="C323" t="b">
        <f>AND(IF(Settings!$D$18&gt;=1,B323&lt;B322,TRUE),IF(Settings!$D$18&gt;=2,B322&lt;B321,TRUE),IF(Settings!$D$18&gt;=3,B321&lt;B320,TRUE),IF(Settings!$D$18&gt;=4,B320&lt;B319,TRUE))</f>
        <v>0</v>
      </c>
      <c r="D323" t="b">
        <f>AND(IF(Settings!$D$18&gt;=1,B323&gt;B322,TRUE),IF(Settings!$D$18&gt;=2,B322&gt;B321,TRUE),IF(Settings!$D$18&gt;=3,B321&gt;B320,TRUE),IF(Settings!$D$18&gt;=4,B320&gt;B319,TRUE))</f>
        <v>0</v>
      </c>
      <c r="E323" t="b">
        <f>IF(E322,NOT(AND(D323,F322+B323&gt;Settings!$D$20)),AND(C323,G322+B323&gt;Settings!$D$19))</f>
        <v>0</v>
      </c>
      <c r="F323">
        <f t="shared" si="16"/>
        <v>0</v>
      </c>
      <c r="G323">
        <f t="shared" si="17"/>
        <v>34.396202337999966</v>
      </c>
      <c r="H323" t="str">
        <f t="shared" si="18"/>
        <v/>
      </c>
      <c r="I323" t="str">
        <f t="shared" si="19"/>
        <v/>
      </c>
    </row>
    <row r="324" spans="1:9" x14ac:dyDescent="0.25">
      <c r="A324">
        <f>'Noise Filter'!A324</f>
        <v>322</v>
      </c>
      <c r="B324">
        <f>'Noise Filter'!F324</f>
        <v>0.37494214599999998</v>
      </c>
      <c r="C324" t="b">
        <f>AND(IF(Settings!$D$18&gt;=1,B324&lt;B323,TRUE),IF(Settings!$D$18&gt;=2,B323&lt;B322,TRUE),IF(Settings!$D$18&gt;=3,B322&lt;B321,TRUE),IF(Settings!$D$18&gt;=4,B321&lt;B320,TRUE))</f>
        <v>0</v>
      </c>
      <c r="D324" t="b">
        <f>AND(IF(Settings!$D$18&gt;=1,B324&gt;B323,TRUE),IF(Settings!$D$18&gt;=2,B323&gt;B322,TRUE),IF(Settings!$D$18&gt;=3,B322&gt;B321,TRUE),IF(Settings!$D$18&gt;=4,B321&gt;B320,TRUE))</f>
        <v>0</v>
      </c>
      <c r="E324" t="b">
        <f>IF(E323,NOT(AND(D324,F323+B324&gt;Settings!$D$20)),AND(C324,G323+B324&gt;Settings!$D$19))</f>
        <v>0</v>
      </c>
      <c r="F324">
        <f t="shared" ref="F324:F387" si="20">IF(E324,IF(E323,F323+B324,B324),0)</f>
        <v>0</v>
      </c>
      <c r="G324">
        <f t="shared" ref="G324:G387" si="21">IF(E324,0,IF(E323,B324,G323+B324))</f>
        <v>34.771144483999969</v>
      </c>
      <c r="H324" t="str">
        <f t="shared" ref="H324:H387" si="22">IF(AND(E324,E325=FALSE),F324,"")</f>
        <v/>
      </c>
      <c r="I324" t="str">
        <f t="shared" ref="I324:I387" si="23">IF(AND(E324=FALSE,E325),G324,"")</f>
        <v/>
      </c>
    </row>
    <row r="325" spans="1:9" x14ac:dyDescent="0.25">
      <c r="A325">
        <f>'Noise Filter'!A325</f>
        <v>323</v>
      </c>
      <c r="B325">
        <f>'Noise Filter'!F325</f>
        <v>0.37494214599999998</v>
      </c>
      <c r="C325" t="b">
        <f>AND(IF(Settings!$D$18&gt;=1,B325&lt;B324,TRUE),IF(Settings!$D$18&gt;=2,B324&lt;B323,TRUE),IF(Settings!$D$18&gt;=3,B323&lt;B322,TRUE),IF(Settings!$D$18&gt;=4,B322&lt;B321,TRUE))</f>
        <v>0</v>
      </c>
      <c r="D325" t="b">
        <f>AND(IF(Settings!$D$18&gt;=1,B325&gt;B324,TRUE),IF(Settings!$D$18&gt;=2,B324&gt;B323,TRUE),IF(Settings!$D$18&gt;=3,B323&gt;B322,TRUE),IF(Settings!$D$18&gt;=4,B322&gt;B321,TRUE))</f>
        <v>0</v>
      </c>
      <c r="E325" t="b">
        <f>IF(E324,NOT(AND(D325,F324+B325&gt;Settings!$D$20)),AND(C325,G324+B325&gt;Settings!$D$19))</f>
        <v>0</v>
      </c>
      <c r="F325">
        <f t="shared" si="20"/>
        <v>0</v>
      </c>
      <c r="G325">
        <f t="shared" si="21"/>
        <v>35.146086629999971</v>
      </c>
      <c r="H325" t="str">
        <f t="shared" si="22"/>
        <v/>
      </c>
      <c r="I325" t="str">
        <f t="shared" si="23"/>
        <v/>
      </c>
    </row>
    <row r="326" spans="1:9" x14ac:dyDescent="0.25">
      <c r="A326">
        <f>'Noise Filter'!A326</f>
        <v>324</v>
      </c>
      <c r="B326">
        <f>'Noise Filter'!F326</f>
        <v>0.37494214599999998</v>
      </c>
      <c r="C326" t="b">
        <f>AND(IF(Settings!$D$18&gt;=1,B326&lt;B325,TRUE),IF(Settings!$D$18&gt;=2,B325&lt;B324,TRUE),IF(Settings!$D$18&gt;=3,B324&lt;B323,TRUE),IF(Settings!$D$18&gt;=4,B323&lt;B322,TRUE))</f>
        <v>0</v>
      </c>
      <c r="D326" t="b">
        <f>AND(IF(Settings!$D$18&gt;=1,B326&gt;B325,TRUE),IF(Settings!$D$18&gt;=2,B325&gt;B324,TRUE),IF(Settings!$D$18&gt;=3,B324&gt;B323,TRUE),IF(Settings!$D$18&gt;=4,B323&gt;B322,TRUE))</f>
        <v>0</v>
      </c>
      <c r="E326" t="b">
        <f>IF(E325,NOT(AND(D326,F325+B326&gt;Settings!$D$20)),AND(C326,G325+B326&gt;Settings!$D$19))</f>
        <v>0</v>
      </c>
      <c r="F326">
        <f t="shared" si="20"/>
        <v>0</v>
      </c>
      <c r="G326">
        <f t="shared" si="21"/>
        <v>35.521028775999973</v>
      </c>
      <c r="H326" t="str">
        <f t="shared" si="22"/>
        <v/>
      </c>
      <c r="I326" t="str">
        <f t="shared" si="23"/>
        <v/>
      </c>
    </row>
    <row r="327" spans="1:9" x14ac:dyDescent="0.25">
      <c r="A327">
        <f>'Noise Filter'!A327</f>
        <v>325</v>
      </c>
      <c r="B327">
        <f>'Noise Filter'!F327</f>
        <v>0.37494214599999998</v>
      </c>
      <c r="C327" t="b">
        <f>AND(IF(Settings!$D$18&gt;=1,B327&lt;B326,TRUE),IF(Settings!$D$18&gt;=2,B326&lt;B325,TRUE),IF(Settings!$D$18&gt;=3,B325&lt;B324,TRUE),IF(Settings!$D$18&gt;=4,B324&lt;B323,TRUE))</f>
        <v>0</v>
      </c>
      <c r="D327" t="b">
        <f>AND(IF(Settings!$D$18&gt;=1,B327&gt;B326,TRUE),IF(Settings!$D$18&gt;=2,B326&gt;B325,TRUE),IF(Settings!$D$18&gt;=3,B325&gt;B324,TRUE),IF(Settings!$D$18&gt;=4,B324&gt;B323,TRUE))</f>
        <v>0</v>
      </c>
      <c r="E327" t="b">
        <f>IF(E326,NOT(AND(D327,F326+B327&gt;Settings!$D$20)),AND(C327,G326+B327&gt;Settings!$D$19))</f>
        <v>0</v>
      </c>
      <c r="F327">
        <f t="shared" si="20"/>
        <v>0</v>
      </c>
      <c r="G327">
        <f t="shared" si="21"/>
        <v>35.895970921999975</v>
      </c>
      <c r="H327" t="str">
        <f t="shared" si="22"/>
        <v/>
      </c>
      <c r="I327" t="str">
        <f t="shared" si="23"/>
        <v/>
      </c>
    </row>
    <row r="328" spans="1:9" x14ac:dyDescent="0.25">
      <c r="A328">
        <f>'Noise Filter'!A328</f>
        <v>326</v>
      </c>
      <c r="B328">
        <f>'Noise Filter'!F328</f>
        <v>0.37494214599999998</v>
      </c>
      <c r="C328" t="b">
        <f>AND(IF(Settings!$D$18&gt;=1,B328&lt;B327,TRUE),IF(Settings!$D$18&gt;=2,B327&lt;B326,TRUE),IF(Settings!$D$18&gt;=3,B326&lt;B325,TRUE),IF(Settings!$D$18&gt;=4,B325&lt;B324,TRUE))</f>
        <v>0</v>
      </c>
      <c r="D328" t="b">
        <f>AND(IF(Settings!$D$18&gt;=1,B328&gt;B327,TRUE),IF(Settings!$D$18&gt;=2,B327&gt;B326,TRUE),IF(Settings!$D$18&gt;=3,B326&gt;B325,TRUE),IF(Settings!$D$18&gt;=4,B325&gt;B324,TRUE))</f>
        <v>0</v>
      </c>
      <c r="E328" t="b">
        <f>IF(E327,NOT(AND(D328,F327+B328&gt;Settings!$D$20)),AND(C328,G327+B328&gt;Settings!$D$19))</f>
        <v>0</v>
      </c>
      <c r="F328">
        <f t="shared" si="20"/>
        <v>0</v>
      </c>
      <c r="G328">
        <f t="shared" si="21"/>
        <v>36.270913067999977</v>
      </c>
      <c r="H328" t="str">
        <f t="shared" si="22"/>
        <v/>
      </c>
      <c r="I328" t="str">
        <f t="shared" si="23"/>
        <v/>
      </c>
    </row>
    <row r="329" spans="1:9" x14ac:dyDescent="0.25">
      <c r="A329">
        <f>'Noise Filter'!A329</f>
        <v>327</v>
      </c>
      <c r="B329">
        <f>'Noise Filter'!F329</f>
        <v>0.37494214599999998</v>
      </c>
      <c r="C329" t="b">
        <f>AND(IF(Settings!$D$18&gt;=1,B329&lt;B328,TRUE),IF(Settings!$D$18&gt;=2,B328&lt;B327,TRUE),IF(Settings!$D$18&gt;=3,B327&lt;B326,TRUE),IF(Settings!$D$18&gt;=4,B326&lt;B325,TRUE))</f>
        <v>0</v>
      </c>
      <c r="D329" t="b">
        <f>AND(IF(Settings!$D$18&gt;=1,B329&gt;B328,TRUE),IF(Settings!$D$18&gt;=2,B328&gt;B327,TRUE),IF(Settings!$D$18&gt;=3,B327&gt;B326,TRUE),IF(Settings!$D$18&gt;=4,B326&gt;B325,TRUE))</f>
        <v>0</v>
      </c>
      <c r="E329" t="b">
        <f>IF(E328,NOT(AND(D329,F328+B329&gt;Settings!$D$20)),AND(C329,G328+B329&gt;Settings!$D$19))</f>
        <v>0</v>
      </c>
      <c r="F329">
        <f t="shared" si="20"/>
        <v>0</v>
      </c>
      <c r="G329">
        <f t="shared" si="21"/>
        <v>36.64585521399998</v>
      </c>
      <c r="H329" t="str">
        <f t="shared" si="22"/>
        <v/>
      </c>
      <c r="I329" t="str">
        <f t="shared" si="23"/>
        <v/>
      </c>
    </row>
    <row r="330" spans="1:9" x14ac:dyDescent="0.25">
      <c r="A330">
        <f>'Noise Filter'!A330</f>
        <v>328</v>
      </c>
      <c r="B330">
        <f>'Noise Filter'!F330</f>
        <v>0.37494214599999998</v>
      </c>
      <c r="C330" t="b">
        <f>AND(IF(Settings!$D$18&gt;=1,B330&lt;B329,TRUE),IF(Settings!$D$18&gt;=2,B329&lt;B328,TRUE),IF(Settings!$D$18&gt;=3,B328&lt;B327,TRUE),IF(Settings!$D$18&gt;=4,B327&lt;B326,TRUE))</f>
        <v>0</v>
      </c>
      <c r="D330" t="b">
        <f>AND(IF(Settings!$D$18&gt;=1,B330&gt;B329,TRUE),IF(Settings!$D$18&gt;=2,B329&gt;B328,TRUE),IF(Settings!$D$18&gt;=3,B328&gt;B327,TRUE),IF(Settings!$D$18&gt;=4,B327&gt;B326,TRUE))</f>
        <v>0</v>
      </c>
      <c r="E330" t="b">
        <f>IF(E329,NOT(AND(D330,F329+B330&gt;Settings!$D$20)),AND(C330,G329+B330&gt;Settings!$D$19))</f>
        <v>0</v>
      </c>
      <c r="F330">
        <f t="shared" si="20"/>
        <v>0</v>
      </c>
      <c r="G330">
        <f t="shared" si="21"/>
        <v>37.020797359999982</v>
      </c>
      <c r="H330" t="str">
        <f t="shared" si="22"/>
        <v/>
      </c>
      <c r="I330" t="str">
        <f t="shared" si="23"/>
        <v/>
      </c>
    </row>
    <row r="331" spans="1:9" x14ac:dyDescent="0.25">
      <c r="A331">
        <f>'Noise Filter'!A331</f>
        <v>329</v>
      </c>
      <c r="B331">
        <f>'Noise Filter'!F331</f>
        <v>0.37494214599999998</v>
      </c>
      <c r="C331" t="b">
        <f>AND(IF(Settings!$D$18&gt;=1,B331&lt;B330,TRUE),IF(Settings!$D$18&gt;=2,B330&lt;B329,TRUE),IF(Settings!$D$18&gt;=3,B329&lt;B328,TRUE),IF(Settings!$D$18&gt;=4,B328&lt;B327,TRUE))</f>
        <v>0</v>
      </c>
      <c r="D331" t="b">
        <f>AND(IF(Settings!$D$18&gt;=1,B331&gt;B330,TRUE),IF(Settings!$D$18&gt;=2,B330&gt;B329,TRUE),IF(Settings!$D$18&gt;=3,B329&gt;B328,TRUE),IF(Settings!$D$18&gt;=4,B328&gt;B327,TRUE))</f>
        <v>0</v>
      </c>
      <c r="E331" t="b">
        <f>IF(E330,NOT(AND(D331,F330+B331&gt;Settings!$D$20)),AND(C331,G330+B331&gt;Settings!$D$19))</f>
        <v>0</v>
      </c>
      <c r="F331">
        <f t="shared" si="20"/>
        <v>0</v>
      </c>
      <c r="G331">
        <f t="shared" si="21"/>
        <v>37.395739505999984</v>
      </c>
      <c r="H331" t="str">
        <f t="shared" si="22"/>
        <v/>
      </c>
      <c r="I331" t="str">
        <f t="shared" si="23"/>
        <v/>
      </c>
    </row>
    <row r="332" spans="1:9" x14ac:dyDescent="0.25">
      <c r="A332">
        <f>'Noise Filter'!A332</f>
        <v>330</v>
      </c>
      <c r="B332">
        <f>'Noise Filter'!F332</f>
        <v>0.37494214599999998</v>
      </c>
      <c r="C332" t="b">
        <f>AND(IF(Settings!$D$18&gt;=1,B332&lt;B331,TRUE),IF(Settings!$D$18&gt;=2,B331&lt;B330,TRUE),IF(Settings!$D$18&gt;=3,B330&lt;B329,TRUE),IF(Settings!$D$18&gt;=4,B329&lt;B328,TRUE))</f>
        <v>0</v>
      </c>
      <c r="D332" t="b">
        <f>AND(IF(Settings!$D$18&gt;=1,B332&gt;B331,TRUE),IF(Settings!$D$18&gt;=2,B331&gt;B330,TRUE),IF(Settings!$D$18&gt;=3,B330&gt;B329,TRUE),IF(Settings!$D$18&gt;=4,B329&gt;B328,TRUE))</f>
        <v>0</v>
      </c>
      <c r="E332" t="b">
        <f>IF(E331,NOT(AND(D332,F331+B332&gt;Settings!$D$20)),AND(C332,G331+B332&gt;Settings!$D$19))</f>
        <v>0</v>
      </c>
      <c r="F332">
        <f t="shared" si="20"/>
        <v>0</v>
      </c>
      <c r="G332">
        <f t="shared" si="21"/>
        <v>37.770681651999986</v>
      </c>
      <c r="H332" t="str">
        <f t="shared" si="22"/>
        <v/>
      </c>
      <c r="I332" t="str">
        <f t="shared" si="23"/>
        <v/>
      </c>
    </row>
    <row r="333" spans="1:9" x14ac:dyDescent="0.25">
      <c r="A333">
        <f>'Noise Filter'!A333</f>
        <v>331</v>
      </c>
      <c r="B333">
        <f>'Noise Filter'!F333</f>
        <v>0.37494214599999998</v>
      </c>
      <c r="C333" t="b">
        <f>AND(IF(Settings!$D$18&gt;=1,B333&lt;B332,TRUE),IF(Settings!$D$18&gt;=2,B332&lt;B331,TRUE),IF(Settings!$D$18&gt;=3,B331&lt;B330,TRUE),IF(Settings!$D$18&gt;=4,B330&lt;B329,TRUE))</f>
        <v>0</v>
      </c>
      <c r="D333" t="b">
        <f>AND(IF(Settings!$D$18&gt;=1,B333&gt;B332,TRUE),IF(Settings!$D$18&gt;=2,B332&gt;B331,TRUE),IF(Settings!$D$18&gt;=3,B331&gt;B330,TRUE),IF(Settings!$D$18&gt;=4,B330&gt;B329,TRUE))</f>
        <v>0</v>
      </c>
      <c r="E333" t="b">
        <f>IF(E332,NOT(AND(D333,F332+B333&gt;Settings!$D$20)),AND(C333,G332+B333&gt;Settings!$D$19))</f>
        <v>0</v>
      </c>
      <c r="F333">
        <f t="shared" si="20"/>
        <v>0</v>
      </c>
      <c r="G333">
        <f t="shared" si="21"/>
        <v>38.145623797999988</v>
      </c>
      <c r="H333" t="str">
        <f t="shared" si="22"/>
        <v/>
      </c>
      <c r="I333" t="str">
        <f t="shared" si="23"/>
        <v/>
      </c>
    </row>
    <row r="334" spans="1:9" x14ac:dyDescent="0.25">
      <c r="A334">
        <f>'Noise Filter'!A334</f>
        <v>332</v>
      </c>
      <c r="B334">
        <f>'Noise Filter'!F334</f>
        <v>0.37494214599999998</v>
      </c>
      <c r="C334" t="b">
        <f>AND(IF(Settings!$D$18&gt;=1,B334&lt;B333,TRUE),IF(Settings!$D$18&gt;=2,B333&lt;B332,TRUE),IF(Settings!$D$18&gt;=3,B332&lt;B331,TRUE),IF(Settings!$D$18&gt;=4,B331&lt;B330,TRUE))</f>
        <v>0</v>
      </c>
      <c r="D334" t="b">
        <f>AND(IF(Settings!$D$18&gt;=1,B334&gt;B333,TRUE),IF(Settings!$D$18&gt;=2,B333&gt;B332,TRUE),IF(Settings!$D$18&gt;=3,B332&gt;B331,TRUE),IF(Settings!$D$18&gt;=4,B331&gt;B330,TRUE))</f>
        <v>0</v>
      </c>
      <c r="E334" t="b">
        <f>IF(E333,NOT(AND(D334,F333+B334&gt;Settings!$D$20)),AND(C334,G333+B334&gt;Settings!$D$19))</f>
        <v>0</v>
      </c>
      <c r="F334">
        <f t="shared" si="20"/>
        <v>0</v>
      </c>
      <c r="G334">
        <f t="shared" si="21"/>
        <v>38.520565943999991</v>
      </c>
      <c r="H334" t="str">
        <f t="shared" si="22"/>
        <v/>
      </c>
      <c r="I334" t="str">
        <f t="shared" si="23"/>
        <v/>
      </c>
    </row>
    <row r="335" spans="1:9" x14ac:dyDescent="0.25">
      <c r="A335">
        <f>'Noise Filter'!A335</f>
        <v>333</v>
      </c>
      <c r="B335">
        <f>'Noise Filter'!F335</f>
        <v>0.37494214599999998</v>
      </c>
      <c r="C335" t="b">
        <f>AND(IF(Settings!$D$18&gt;=1,B335&lt;B334,TRUE),IF(Settings!$D$18&gt;=2,B334&lt;B333,TRUE),IF(Settings!$D$18&gt;=3,B333&lt;B332,TRUE),IF(Settings!$D$18&gt;=4,B332&lt;B331,TRUE))</f>
        <v>0</v>
      </c>
      <c r="D335" t="b">
        <f>AND(IF(Settings!$D$18&gt;=1,B335&gt;B334,TRUE),IF(Settings!$D$18&gt;=2,B334&gt;B333,TRUE),IF(Settings!$D$18&gt;=3,B333&gt;B332,TRUE),IF(Settings!$D$18&gt;=4,B332&gt;B331,TRUE))</f>
        <v>0</v>
      </c>
      <c r="E335" t="b">
        <f>IF(E334,NOT(AND(D335,F334+B335&gt;Settings!$D$20)),AND(C335,G334+B335&gt;Settings!$D$19))</f>
        <v>0</v>
      </c>
      <c r="F335">
        <f t="shared" si="20"/>
        <v>0</v>
      </c>
      <c r="G335">
        <f t="shared" si="21"/>
        <v>38.895508089999993</v>
      </c>
      <c r="H335" t="str">
        <f t="shared" si="22"/>
        <v/>
      </c>
      <c r="I335" t="str">
        <f t="shared" si="23"/>
        <v/>
      </c>
    </row>
    <row r="336" spans="1:9" x14ac:dyDescent="0.25">
      <c r="A336">
        <f>'Noise Filter'!A336</f>
        <v>334</v>
      </c>
      <c r="B336">
        <f>'Noise Filter'!F336</f>
        <v>0.37494214599999998</v>
      </c>
      <c r="C336" t="b">
        <f>AND(IF(Settings!$D$18&gt;=1,B336&lt;B335,TRUE),IF(Settings!$D$18&gt;=2,B335&lt;B334,TRUE),IF(Settings!$D$18&gt;=3,B334&lt;B333,TRUE),IF(Settings!$D$18&gt;=4,B333&lt;B332,TRUE))</f>
        <v>0</v>
      </c>
      <c r="D336" t="b">
        <f>AND(IF(Settings!$D$18&gt;=1,B336&gt;B335,TRUE),IF(Settings!$D$18&gt;=2,B335&gt;B334,TRUE),IF(Settings!$D$18&gt;=3,B334&gt;B333,TRUE),IF(Settings!$D$18&gt;=4,B333&gt;B332,TRUE))</f>
        <v>0</v>
      </c>
      <c r="E336" t="b">
        <f>IF(E335,NOT(AND(D336,F335+B336&gt;Settings!$D$20)),AND(C336,G335+B336&gt;Settings!$D$19))</f>
        <v>0</v>
      </c>
      <c r="F336">
        <f t="shared" si="20"/>
        <v>0</v>
      </c>
      <c r="G336">
        <f t="shared" si="21"/>
        <v>39.270450235999995</v>
      </c>
      <c r="H336" t="str">
        <f t="shared" si="22"/>
        <v/>
      </c>
      <c r="I336" t="str">
        <f t="shared" si="23"/>
        <v/>
      </c>
    </row>
    <row r="337" spans="1:9" x14ac:dyDescent="0.25">
      <c r="A337">
        <f>'Noise Filter'!A337</f>
        <v>335</v>
      </c>
      <c r="B337">
        <f>'Noise Filter'!F337</f>
        <v>0.37494214599999998</v>
      </c>
      <c r="C337" t="b">
        <f>AND(IF(Settings!$D$18&gt;=1,B337&lt;B336,TRUE),IF(Settings!$D$18&gt;=2,B336&lt;B335,TRUE),IF(Settings!$D$18&gt;=3,B335&lt;B334,TRUE),IF(Settings!$D$18&gt;=4,B334&lt;B333,TRUE))</f>
        <v>0</v>
      </c>
      <c r="D337" t="b">
        <f>AND(IF(Settings!$D$18&gt;=1,B337&gt;B336,TRUE),IF(Settings!$D$18&gt;=2,B336&gt;B335,TRUE),IF(Settings!$D$18&gt;=3,B335&gt;B334,TRUE),IF(Settings!$D$18&gt;=4,B334&gt;B333,TRUE))</f>
        <v>0</v>
      </c>
      <c r="E337" t="b">
        <f>IF(E336,NOT(AND(D337,F336+B337&gt;Settings!$D$20)),AND(C337,G336+B337&gt;Settings!$D$19))</f>
        <v>0</v>
      </c>
      <c r="F337">
        <f t="shared" si="20"/>
        <v>0</v>
      </c>
      <c r="G337">
        <f t="shared" si="21"/>
        <v>39.645392381999997</v>
      </c>
      <c r="H337" t="str">
        <f t="shared" si="22"/>
        <v/>
      </c>
      <c r="I337" t="str">
        <f t="shared" si="23"/>
        <v/>
      </c>
    </row>
    <row r="338" spans="1:9" x14ac:dyDescent="0.25">
      <c r="A338">
        <f>'Noise Filter'!A338</f>
        <v>336</v>
      </c>
      <c r="B338">
        <f>'Noise Filter'!F338</f>
        <v>0.37494214599999998</v>
      </c>
      <c r="C338" t="b">
        <f>AND(IF(Settings!$D$18&gt;=1,B338&lt;B337,TRUE),IF(Settings!$D$18&gt;=2,B337&lt;B336,TRUE),IF(Settings!$D$18&gt;=3,B336&lt;B335,TRUE),IF(Settings!$D$18&gt;=4,B335&lt;B334,TRUE))</f>
        <v>0</v>
      </c>
      <c r="D338" t="b">
        <f>AND(IF(Settings!$D$18&gt;=1,B338&gt;B337,TRUE),IF(Settings!$D$18&gt;=2,B337&gt;B336,TRUE),IF(Settings!$D$18&gt;=3,B336&gt;B335,TRUE),IF(Settings!$D$18&gt;=4,B335&gt;B334,TRUE))</f>
        <v>0</v>
      </c>
      <c r="E338" t="b">
        <f>IF(E337,NOT(AND(D338,F337+B338&gt;Settings!$D$20)),AND(C338,G337+B338&gt;Settings!$D$19))</f>
        <v>0</v>
      </c>
      <c r="F338">
        <f t="shared" si="20"/>
        <v>0</v>
      </c>
      <c r="G338">
        <f t="shared" si="21"/>
        <v>40.020334527999999</v>
      </c>
      <c r="H338" t="str">
        <f t="shared" si="22"/>
        <v/>
      </c>
      <c r="I338" t="str">
        <f t="shared" si="23"/>
        <v/>
      </c>
    </row>
    <row r="339" spans="1:9" x14ac:dyDescent="0.25">
      <c r="A339">
        <f>'Noise Filter'!A339</f>
        <v>337</v>
      </c>
      <c r="B339">
        <f>'Noise Filter'!F339</f>
        <v>0.37494214599999998</v>
      </c>
      <c r="C339" t="b">
        <f>AND(IF(Settings!$D$18&gt;=1,B339&lt;B338,TRUE),IF(Settings!$D$18&gt;=2,B338&lt;B337,TRUE),IF(Settings!$D$18&gt;=3,B337&lt;B336,TRUE),IF(Settings!$D$18&gt;=4,B336&lt;B335,TRUE))</f>
        <v>0</v>
      </c>
      <c r="D339" t="b">
        <f>AND(IF(Settings!$D$18&gt;=1,B339&gt;B338,TRUE),IF(Settings!$D$18&gt;=2,B338&gt;B337,TRUE),IF(Settings!$D$18&gt;=3,B337&gt;B336,TRUE),IF(Settings!$D$18&gt;=4,B336&gt;B335,TRUE))</f>
        <v>0</v>
      </c>
      <c r="E339" t="b">
        <f>IF(E338,NOT(AND(D339,F338+B339&gt;Settings!$D$20)),AND(C339,G338+B339&gt;Settings!$D$19))</f>
        <v>0</v>
      </c>
      <c r="F339">
        <f t="shared" si="20"/>
        <v>0</v>
      </c>
      <c r="G339">
        <f t="shared" si="21"/>
        <v>40.395276674000002</v>
      </c>
      <c r="H339" t="str">
        <f t="shared" si="22"/>
        <v/>
      </c>
      <c r="I339" t="str">
        <f t="shared" si="23"/>
        <v/>
      </c>
    </row>
    <row r="340" spans="1:9" x14ac:dyDescent="0.25">
      <c r="A340">
        <f>'Noise Filter'!A340</f>
        <v>338</v>
      </c>
      <c r="B340">
        <f>'Noise Filter'!F340</f>
        <v>0.37494214599999998</v>
      </c>
      <c r="C340" t="b">
        <f>AND(IF(Settings!$D$18&gt;=1,B340&lt;B339,TRUE),IF(Settings!$D$18&gt;=2,B339&lt;B338,TRUE),IF(Settings!$D$18&gt;=3,B338&lt;B337,TRUE),IF(Settings!$D$18&gt;=4,B337&lt;B336,TRUE))</f>
        <v>0</v>
      </c>
      <c r="D340" t="b">
        <f>AND(IF(Settings!$D$18&gt;=1,B340&gt;B339,TRUE),IF(Settings!$D$18&gt;=2,B339&gt;B338,TRUE),IF(Settings!$D$18&gt;=3,B338&gt;B337,TRUE),IF(Settings!$D$18&gt;=4,B337&gt;B336,TRUE))</f>
        <v>0</v>
      </c>
      <c r="E340" t="b">
        <f>IF(E339,NOT(AND(D340,F339+B340&gt;Settings!$D$20)),AND(C340,G339+B340&gt;Settings!$D$19))</f>
        <v>0</v>
      </c>
      <c r="F340">
        <f t="shared" si="20"/>
        <v>0</v>
      </c>
      <c r="G340">
        <f t="shared" si="21"/>
        <v>40.770218820000004</v>
      </c>
      <c r="H340" t="str">
        <f t="shared" si="22"/>
        <v/>
      </c>
      <c r="I340" t="str">
        <f t="shared" si="23"/>
        <v/>
      </c>
    </row>
    <row r="341" spans="1:9" x14ac:dyDescent="0.25">
      <c r="A341">
        <f>'Noise Filter'!A341</f>
        <v>339</v>
      </c>
      <c r="B341">
        <f>'Noise Filter'!F341</f>
        <v>0.37494214599999998</v>
      </c>
      <c r="C341" t="b">
        <f>AND(IF(Settings!$D$18&gt;=1,B341&lt;B340,TRUE),IF(Settings!$D$18&gt;=2,B340&lt;B339,TRUE),IF(Settings!$D$18&gt;=3,B339&lt;B338,TRUE),IF(Settings!$D$18&gt;=4,B338&lt;B337,TRUE))</f>
        <v>0</v>
      </c>
      <c r="D341" t="b">
        <f>AND(IF(Settings!$D$18&gt;=1,B341&gt;B340,TRUE),IF(Settings!$D$18&gt;=2,B340&gt;B339,TRUE),IF(Settings!$D$18&gt;=3,B339&gt;B338,TRUE),IF(Settings!$D$18&gt;=4,B338&gt;B337,TRUE))</f>
        <v>0</v>
      </c>
      <c r="E341" t="b">
        <f>IF(E340,NOT(AND(D341,F340+B341&gt;Settings!$D$20)),AND(C341,G340+B341&gt;Settings!$D$19))</f>
        <v>0</v>
      </c>
      <c r="F341">
        <f t="shared" si="20"/>
        <v>0</v>
      </c>
      <c r="G341">
        <f t="shared" si="21"/>
        <v>41.145160966000006</v>
      </c>
      <c r="H341" t="str">
        <f t="shared" si="22"/>
        <v/>
      </c>
      <c r="I341" t="str">
        <f t="shared" si="23"/>
        <v/>
      </c>
    </row>
    <row r="342" spans="1:9" x14ac:dyDescent="0.25">
      <c r="A342">
        <f>'Noise Filter'!A342</f>
        <v>340</v>
      </c>
      <c r="B342">
        <f>'Noise Filter'!F342</f>
        <v>0.37494214599999998</v>
      </c>
      <c r="C342" t="b">
        <f>AND(IF(Settings!$D$18&gt;=1,B342&lt;B341,TRUE),IF(Settings!$D$18&gt;=2,B341&lt;B340,TRUE),IF(Settings!$D$18&gt;=3,B340&lt;B339,TRUE),IF(Settings!$D$18&gt;=4,B339&lt;B338,TRUE))</f>
        <v>0</v>
      </c>
      <c r="D342" t="b">
        <f>AND(IF(Settings!$D$18&gt;=1,B342&gt;B341,TRUE),IF(Settings!$D$18&gt;=2,B341&gt;B340,TRUE),IF(Settings!$D$18&gt;=3,B340&gt;B339,TRUE),IF(Settings!$D$18&gt;=4,B339&gt;B338,TRUE))</f>
        <v>0</v>
      </c>
      <c r="E342" t="b">
        <f>IF(E341,NOT(AND(D342,F341+B342&gt;Settings!$D$20)),AND(C342,G341+B342&gt;Settings!$D$19))</f>
        <v>0</v>
      </c>
      <c r="F342">
        <f t="shared" si="20"/>
        <v>0</v>
      </c>
      <c r="G342">
        <f t="shared" si="21"/>
        <v>41.520103112000008</v>
      </c>
      <c r="H342" t="str">
        <f t="shared" si="22"/>
        <v/>
      </c>
      <c r="I342" t="str">
        <f t="shared" si="23"/>
        <v/>
      </c>
    </row>
    <row r="343" spans="1:9" x14ac:dyDescent="0.25">
      <c r="A343">
        <f>'Noise Filter'!A343</f>
        <v>341</v>
      </c>
      <c r="B343">
        <f>'Noise Filter'!F343</f>
        <v>0.37494214599999998</v>
      </c>
      <c r="C343" t="b">
        <f>AND(IF(Settings!$D$18&gt;=1,B343&lt;B342,TRUE),IF(Settings!$D$18&gt;=2,B342&lt;B341,TRUE),IF(Settings!$D$18&gt;=3,B341&lt;B340,TRUE),IF(Settings!$D$18&gt;=4,B340&lt;B339,TRUE))</f>
        <v>0</v>
      </c>
      <c r="D343" t="b">
        <f>AND(IF(Settings!$D$18&gt;=1,B343&gt;B342,TRUE),IF(Settings!$D$18&gt;=2,B342&gt;B341,TRUE),IF(Settings!$D$18&gt;=3,B341&gt;B340,TRUE),IF(Settings!$D$18&gt;=4,B340&gt;B339,TRUE))</f>
        <v>0</v>
      </c>
      <c r="E343" t="b">
        <f>IF(E342,NOT(AND(D343,F342+B343&gt;Settings!$D$20)),AND(C343,G342+B343&gt;Settings!$D$19))</f>
        <v>0</v>
      </c>
      <c r="F343">
        <f t="shared" si="20"/>
        <v>0</v>
      </c>
      <c r="G343">
        <f t="shared" si="21"/>
        <v>41.89504525800001</v>
      </c>
      <c r="H343" t="str">
        <f t="shared" si="22"/>
        <v/>
      </c>
      <c r="I343" t="str">
        <f t="shared" si="23"/>
        <v/>
      </c>
    </row>
    <row r="344" spans="1:9" x14ac:dyDescent="0.25">
      <c r="A344">
        <f>'Noise Filter'!A344</f>
        <v>342</v>
      </c>
      <c r="B344">
        <f>'Noise Filter'!F344</f>
        <v>0.37494214599999998</v>
      </c>
      <c r="C344" t="b">
        <f>AND(IF(Settings!$D$18&gt;=1,B344&lt;B343,TRUE),IF(Settings!$D$18&gt;=2,B343&lt;B342,TRUE),IF(Settings!$D$18&gt;=3,B342&lt;B341,TRUE),IF(Settings!$D$18&gt;=4,B341&lt;B340,TRUE))</f>
        <v>0</v>
      </c>
      <c r="D344" t="b">
        <f>AND(IF(Settings!$D$18&gt;=1,B344&gt;B343,TRUE),IF(Settings!$D$18&gt;=2,B343&gt;B342,TRUE),IF(Settings!$D$18&gt;=3,B342&gt;B341,TRUE),IF(Settings!$D$18&gt;=4,B341&gt;B340,TRUE))</f>
        <v>0</v>
      </c>
      <c r="E344" t="b">
        <f>IF(E343,NOT(AND(D344,F343+B344&gt;Settings!$D$20)),AND(C344,G343+B344&gt;Settings!$D$19))</f>
        <v>0</v>
      </c>
      <c r="F344">
        <f t="shared" si="20"/>
        <v>0</v>
      </c>
      <c r="G344">
        <f t="shared" si="21"/>
        <v>42.269987404000013</v>
      </c>
      <c r="H344" t="str">
        <f t="shared" si="22"/>
        <v/>
      </c>
      <c r="I344" t="str">
        <f t="shared" si="23"/>
        <v/>
      </c>
    </row>
    <row r="345" spans="1:9" x14ac:dyDescent="0.25">
      <c r="A345">
        <f>'Noise Filter'!A345</f>
        <v>343</v>
      </c>
      <c r="B345">
        <f>'Noise Filter'!F345</f>
        <v>0.37494214599999998</v>
      </c>
      <c r="C345" t="b">
        <f>AND(IF(Settings!$D$18&gt;=1,B345&lt;B344,TRUE),IF(Settings!$D$18&gt;=2,B344&lt;B343,TRUE),IF(Settings!$D$18&gt;=3,B343&lt;B342,TRUE),IF(Settings!$D$18&gt;=4,B342&lt;B341,TRUE))</f>
        <v>0</v>
      </c>
      <c r="D345" t="b">
        <f>AND(IF(Settings!$D$18&gt;=1,B345&gt;B344,TRUE),IF(Settings!$D$18&gt;=2,B344&gt;B343,TRUE),IF(Settings!$D$18&gt;=3,B343&gt;B342,TRUE),IF(Settings!$D$18&gt;=4,B342&gt;B341,TRUE))</f>
        <v>0</v>
      </c>
      <c r="E345" t="b">
        <f>IF(E344,NOT(AND(D345,F344+B345&gt;Settings!$D$20)),AND(C345,G344+B345&gt;Settings!$D$19))</f>
        <v>0</v>
      </c>
      <c r="F345">
        <f t="shared" si="20"/>
        <v>0</v>
      </c>
      <c r="G345">
        <f t="shared" si="21"/>
        <v>42.644929550000015</v>
      </c>
      <c r="H345" t="str">
        <f t="shared" si="22"/>
        <v/>
      </c>
      <c r="I345" t="str">
        <f t="shared" si="23"/>
        <v/>
      </c>
    </row>
    <row r="346" spans="1:9" x14ac:dyDescent="0.25">
      <c r="A346">
        <f>'Noise Filter'!A346</f>
        <v>344</v>
      </c>
      <c r="B346">
        <f>'Noise Filter'!F346</f>
        <v>0.37494214599999998</v>
      </c>
      <c r="C346" t="b">
        <f>AND(IF(Settings!$D$18&gt;=1,B346&lt;B345,TRUE),IF(Settings!$D$18&gt;=2,B345&lt;B344,TRUE),IF(Settings!$D$18&gt;=3,B344&lt;B343,TRUE),IF(Settings!$D$18&gt;=4,B343&lt;B342,TRUE))</f>
        <v>0</v>
      </c>
      <c r="D346" t="b">
        <f>AND(IF(Settings!$D$18&gt;=1,B346&gt;B345,TRUE),IF(Settings!$D$18&gt;=2,B345&gt;B344,TRUE),IF(Settings!$D$18&gt;=3,B344&gt;B343,TRUE),IF(Settings!$D$18&gt;=4,B343&gt;B342,TRUE))</f>
        <v>0</v>
      </c>
      <c r="E346" t="b">
        <f>IF(E345,NOT(AND(D346,F345+B346&gt;Settings!$D$20)),AND(C346,G345+B346&gt;Settings!$D$19))</f>
        <v>0</v>
      </c>
      <c r="F346">
        <f t="shared" si="20"/>
        <v>0</v>
      </c>
      <c r="G346">
        <f t="shared" si="21"/>
        <v>43.019871696000017</v>
      </c>
      <c r="H346" t="str">
        <f t="shared" si="22"/>
        <v/>
      </c>
      <c r="I346" t="str">
        <f t="shared" si="23"/>
        <v/>
      </c>
    </row>
    <row r="347" spans="1:9" x14ac:dyDescent="0.25">
      <c r="A347">
        <f>'Noise Filter'!A347</f>
        <v>345</v>
      </c>
      <c r="B347">
        <f>'Noise Filter'!F347</f>
        <v>0.37494214599999998</v>
      </c>
      <c r="C347" t="b">
        <f>AND(IF(Settings!$D$18&gt;=1,B347&lt;B346,TRUE),IF(Settings!$D$18&gt;=2,B346&lt;B345,TRUE),IF(Settings!$D$18&gt;=3,B345&lt;B344,TRUE),IF(Settings!$D$18&gt;=4,B344&lt;B343,TRUE))</f>
        <v>0</v>
      </c>
      <c r="D347" t="b">
        <f>AND(IF(Settings!$D$18&gt;=1,B347&gt;B346,TRUE),IF(Settings!$D$18&gt;=2,B346&gt;B345,TRUE),IF(Settings!$D$18&gt;=3,B345&gt;B344,TRUE),IF(Settings!$D$18&gt;=4,B344&gt;B343,TRUE))</f>
        <v>0</v>
      </c>
      <c r="E347" t="b">
        <f>IF(E346,NOT(AND(D347,F346+B347&gt;Settings!$D$20)),AND(C347,G346+B347&gt;Settings!$D$19))</f>
        <v>0</v>
      </c>
      <c r="F347">
        <f t="shared" si="20"/>
        <v>0</v>
      </c>
      <c r="G347">
        <f t="shared" si="21"/>
        <v>43.394813842000019</v>
      </c>
      <c r="H347" t="str">
        <f t="shared" si="22"/>
        <v/>
      </c>
      <c r="I347" t="str">
        <f t="shared" si="23"/>
        <v/>
      </c>
    </row>
    <row r="348" spans="1:9" x14ac:dyDescent="0.25">
      <c r="A348">
        <f>'Noise Filter'!A348</f>
        <v>346</v>
      </c>
      <c r="B348">
        <f>'Noise Filter'!F348</f>
        <v>0.37494214599999998</v>
      </c>
      <c r="C348" t="b">
        <f>AND(IF(Settings!$D$18&gt;=1,B348&lt;B347,TRUE),IF(Settings!$D$18&gt;=2,B347&lt;B346,TRUE),IF(Settings!$D$18&gt;=3,B346&lt;B345,TRUE),IF(Settings!$D$18&gt;=4,B345&lt;B344,TRUE))</f>
        <v>0</v>
      </c>
      <c r="D348" t="b">
        <f>AND(IF(Settings!$D$18&gt;=1,B348&gt;B347,TRUE),IF(Settings!$D$18&gt;=2,B347&gt;B346,TRUE),IF(Settings!$D$18&gt;=3,B346&gt;B345,TRUE),IF(Settings!$D$18&gt;=4,B345&gt;B344,TRUE))</f>
        <v>0</v>
      </c>
      <c r="E348" t="b">
        <f>IF(E347,NOT(AND(D348,F347+B348&gt;Settings!$D$20)),AND(C348,G347+B348&gt;Settings!$D$19))</f>
        <v>0</v>
      </c>
      <c r="F348">
        <f t="shared" si="20"/>
        <v>0</v>
      </c>
      <c r="G348">
        <f t="shared" si="21"/>
        <v>43.769755988000021</v>
      </c>
      <c r="H348" t="str">
        <f t="shared" si="22"/>
        <v/>
      </c>
      <c r="I348" t="str">
        <f t="shared" si="23"/>
        <v/>
      </c>
    </row>
    <row r="349" spans="1:9" x14ac:dyDescent="0.25">
      <c r="A349">
        <f>'Noise Filter'!A349</f>
        <v>347</v>
      </c>
      <c r="B349">
        <f>'Noise Filter'!F349</f>
        <v>0.37494214599999998</v>
      </c>
      <c r="C349" t="b">
        <f>AND(IF(Settings!$D$18&gt;=1,B349&lt;B348,TRUE),IF(Settings!$D$18&gt;=2,B348&lt;B347,TRUE),IF(Settings!$D$18&gt;=3,B347&lt;B346,TRUE),IF(Settings!$D$18&gt;=4,B346&lt;B345,TRUE))</f>
        <v>0</v>
      </c>
      <c r="D349" t="b">
        <f>AND(IF(Settings!$D$18&gt;=1,B349&gt;B348,TRUE),IF(Settings!$D$18&gt;=2,B348&gt;B347,TRUE),IF(Settings!$D$18&gt;=3,B347&gt;B346,TRUE),IF(Settings!$D$18&gt;=4,B346&gt;B345,TRUE))</f>
        <v>0</v>
      </c>
      <c r="E349" t="b">
        <f>IF(E348,NOT(AND(D349,F348+B349&gt;Settings!$D$20)),AND(C349,G348+B349&gt;Settings!$D$19))</f>
        <v>0</v>
      </c>
      <c r="F349">
        <f t="shared" si="20"/>
        <v>0</v>
      </c>
      <c r="G349">
        <f t="shared" si="21"/>
        <v>44.144698134000024</v>
      </c>
      <c r="H349" t="str">
        <f t="shared" si="22"/>
        <v/>
      </c>
      <c r="I349" t="str">
        <f t="shared" si="23"/>
        <v/>
      </c>
    </row>
    <row r="350" spans="1:9" x14ac:dyDescent="0.25">
      <c r="A350">
        <f>'Noise Filter'!A350</f>
        <v>348</v>
      </c>
      <c r="B350">
        <f>'Noise Filter'!F350</f>
        <v>0.37494214599999998</v>
      </c>
      <c r="C350" t="b">
        <f>AND(IF(Settings!$D$18&gt;=1,B350&lt;B349,TRUE),IF(Settings!$D$18&gt;=2,B349&lt;B348,TRUE),IF(Settings!$D$18&gt;=3,B348&lt;B347,TRUE),IF(Settings!$D$18&gt;=4,B347&lt;B346,TRUE))</f>
        <v>0</v>
      </c>
      <c r="D350" t="b">
        <f>AND(IF(Settings!$D$18&gt;=1,B350&gt;B349,TRUE),IF(Settings!$D$18&gt;=2,B349&gt;B348,TRUE),IF(Settings!$D$18&gt;=3,B348&gt;B347,TRUE),IF(Settings!$D$18&gt;=4,B347&gt;B346,TRUE))</f>
        <v>0</v>
      </c>
      <c r="E350" t="b">
        <f>IF(E349,NOT(AND(D350,F349+B350&gt;Settings!$D$20)),AND(C350,G349+B350&gt;Settings!$D$19))</f>
        <v>0</v>
      </c>
      <c r="F350">
        <f t="shared" si="20"/>
        <v>0</v>
      </c>
      <c r="G350">
        <f t="shared" si="21"/>
        <v>44.519640280000026</v>
      </c>
      <c r="H350" t="str">
        <f t="shared" si="22"/>
        <v/>
      </c>
      <c r="I350" t="str">
        <f t="shared" si="23"/>
        <v/>
      </c>
    </row>
    <row r="351" spans="1:9" x14ac:dyDescent="0.25">
      <c r="A351">
        <f>'Noise Filter'!A351</f>
        <v>349</v>
      </c>
      <c r="B351">
        <f>'Noise Filter'!F351</f>
        <v>0.37494214599999998</v>
      </c>
      <c r="C351" t="b">
        <f>AND(IF(Settings!$D$18&gt;=1,B351&lt;B350,TRUE),IF(Settings!$D$18&gt;=2,B350&lt;B349,TRUE),IF(Settings!$D$18&gt;=3,B349&lt;B348,TRUE),IF(Settings!$D$18&gt;=4,B348&lt;B347,TRUE))</f>
        <v>0</v>
      </c>
      <c r="D351" t="b">
        <f>AND(IF(Settings!$D$18&gt;=1,B351&gt;B350,TRUE),IF(Settings!$D$18&gt;=2,B350&gt;B349,TRUE),IF(Settings!$D$18&gt;=3,B349&gt;B348,TRUE),IF(Settings!$D$18&gt;=4,B348&gt;B347,TRUE))</f>
        <v>0</v>
      </c>
      <c r="E351" t="b">
        <f>IF(E350,NOT(AND(D351,F350+B351&gt;Settings!$D$20)),AND(C351,G350+B351&gt;Settings!$D$19))</f>
        <v>0</v>
      </c>
      <c r="F351">
        <f t="shared" si="20"/>
        <v>0</v>
      </c>
      <c r="G351">
        <f t="shared" si="21"/>
        <v>44.894582426000028</v>
      </c>
      <c r="H351" t="str">
        <f t="shared" si="22"/>
        <v/>
      </c>
      <c r="I351" t="str">
        <f t="shared" si="23"/>
        <v/>
      </c>
    </row>
    <row r="352" spans="1:9" x14ac:dyDescent="0.25">
      <c r="A352">
        <f>'Noise Filter'!A352</f>
        <v>350</v>
      </c>
      <c r="B352">
        <f>'Noise Filter'!F352</f>
        <v>0.37494214599999998</v>
      </c>
      <c r="C352" t="b">
        <f>AND(IF(Settings!$D$18&gt;=1,B352&lt;B351,TRUE),IF(Settings!$D$18&gt;=2,B351&lt;B350,TRUE),IF(Settings!$D$18&gt;=3,B350&lt;B349,TRUE),IF(Settings!$D$18&gt;=4,B349&lt;B348,TRUE))</f>
        <v>0</v>
      </c>
      <c r="D352" t="b">
        <f>AND(IF(Settings!$D$18&gt;=1,B352&gt;B351,TRUE),IF(Settings!$D$18&gt;=2,B351&gt;B350,TRUE),IF(Settings!$D$18&gt;=3,B350&gt;B349,TRUE),IF(Settings!$D$18&gt;=4,B349&gt;B348,TRUE))</f>
        <v>0</v>
      </c>
      <c r="E352" t="b">
        <f>IF(E351,NOT(AND(D352,F351+B352&gt;Settings!$D$20)),AND(C352,G351+B352&gt;Settings!$D$19))</f>
        <v>0</v>
      </c>
      <c r="F352">
        <f t="shared" si="20"/>
        <v>0</v>
      </c>
      <c r="G352">
        <f t="shared" si="21"/>
        <v>45.26952457200003</v>
      </c>
      <c r="H352" t="str">
        <f t="shared" si="22"/>
        <v/>
      </c>
      <c r="I352" t="str">
        <f t="shared" si="23"/>
        <v/>
      </c>
    </row>
    <row r="353" spans="1:9" x14ac:dyDescent="0.25">
      <c r="A353">
        <f>'Noise Filter'!A353</f>
        <v>351</v>
      </c>
      <c r="B353">
        <f>'Noise Filter'!F353</f>
        <v>0.37494214599999998</v>
      </c>
      <c r="C353" t="b">
        <f>AND(IF(Settings!$D$18&gt;=1,B353&lt;B352,TRUE),IF(Settings!$D$18&gt;=2,B352&lt;B351,TRUE),IF(Settings!$D$18&gt;=3,B351&lt;B350,TRUE),IF(Settings!$D$18&gt;=4,B350&lt;B349,TRUE))</f>
        <v>0</v>
      </c>
      <c r="D353" t="b">
        <f>AND(IF(Settings!$D$18&gt;=1,B353&gt;B352,TRUE),IF(Settings!$D$18&gt;=2,B352&gt;B351,TRUE),IF(Settings!$D$18&gt;=3,B351&gt;B350,TRUE),IF(Settings!$D$18&gt;=4,B350&gt;B349,TRUE))</f>
        <v>0</v>
      </c>
      <c r="E353" t="b">
        <f>IF(E352,NOT(AND(D353,F352+B353&gt;Settings!$D$20)),AND(C353,G352+B353&gt;Settings!$D$19))</f>
        <v>0</v>
      </c>
      <c r="F353">
        <f t="shared" si="20"/>
        <v>0</v>
      </c>
      <c r="G353">
        <f t="shared" si="21"/>
        <v>45.644466718000032</v>
      </c>
      <c r="H353" t="str">
        <f t="shared" si="22"/>
        <v/>
      </c>
      <c r="I353" t="str">
        <f t="shared" si="23"/>
        <v/>
      </c>
    </row>
    <row r="354" spans="1:9" x14ac:dyDescent="0.25">
      <c r="A354">
        <f>'Noise Filter'!A354</f>
        <v>352</v>
      </c>
      <c r="B354">
        <f>'Noise Filter'!F354</f>
        <v>0.37494214599999998</v>
      </c>
      <c r="C354" t="b">
        <f>AND(IF(Settings!$D$18&gt;=1,B354&lt;B353,TRUE),IF(Settings!$D$18&gt;=2,B353&lt;B352,TRUE),IF(Settings!$D$18&gt;=3,B352&lt;B351,TRUE),IF(Settings!$D$18&gt;=4,B351&lt;B350,TRUE))</f>
        <v>0</v>
      </c>
      <c r="D354" t="b">
        <f>AND(IF(Settings!$D$18&gt;=1,B354&gt;B353,TRUE),IF(Settings!$D$18&gt;=2,B353&gt;B352,TRUE),IF(Settings!$D$18&gt;=3,B352&gt;B351,TRUE),IF(Settings!$D$18&gt;=4,B351&gt;B350,TRUE))</f>
        <v>0</v>
      </c>
      <c r="E354" t="b">
        <f>IF(E353,NOT(AND(D354,F353+B354&gt;Settings!$D$20)),AND(C354,G353+B354&gt;Settings!$D$19))</f>
        <v>0</v>
      </c>
      <c r="F354">
        <f t="shared" si="20"/>
        <v>0</v>
      </c>
      <c r="G354">
        <f t="shared" si="21"/>
        <v>46.019408864000034</v>
      </c>
      <c r="H354" t="str">
        <f t="shared" si="22"/>
        <v/>
      </c>
      <c r="I354" t="str">
        <f t="shared" si="23"/>
        <v/>
      </c>
    </row>
    <row r="355" spans="1:9" x14ac:dyDescent="0.25">
      <c r="A355">
        <f>'Noise Filter'!A355</f>
        <v>353</v>
      </c>
      <c r="B355">
        <f>'Noise Filter'!F355</f>
        <v>0.37494214599999998</v>
      </c>
      <c r="C355" t="b">
        <f>AND(IF(Settings!$D$18&gt;=1,B355&lt;B354,TRUE),IF(Settings!$D$18&gt;=2,B354&lt;B353,TRUE),IF(Settings!$D$18&gt;=3,B353&lt;B352,TRUE),IF(Settings!$D$18&gt;=4,B352&lt;B351,TRUE))</f>
        <v>0</v>
      </c>
      <c r="D355" t="b">
        <f>AND(IF(Settings!$D$18&gt;=1,B355&gt;B354,TRUE),IF(Settings!$D$18&gt;=2,B354&gt;B353,TRUE),IF(Settings!$D$18&gt;=3,B353&gt;B352,TRUE),IF(Settings!$D$18&gt;=4,B352&gt;B351,TRUE))</f>
        <v>0</v>
      </c>
      <c r="E355" t="b">
        <f>IF(E354,NOT(AND(D355,F354+B355&gt;Settings!$D$20)),AND(C355,G354+B355&gt;Settings!$D$19))</f>
        <v>0</v>
      </c>
      <c r="F355">
        <f t="shared" si="20"/>
        <v>0</v>
      </c>
      <c r="G355">
        <f t="shared" si="21"/>
        <v>46.394351010000037</v>
      </c>
      <c r="H355" t="str">
        <f t="shared" si="22"/>
        <v/>
      </c>
      <c r="I355" t="str">
        <f t="shared" si="23"/>
        <v/>
      </c>
    </row>
    <row r="356" spans="1:9" x14ac:dyDescent="0.25">
      <c r="A356">
        <f>'Noise Filter'!A356</f>
        <v>354</v>
      </c>
      <c r="B356">
        <f>'Noise Filter'!F356</f>
        <v>0.37494214599999998</v>
      </c>
      <c r="C356" t="b">
        <f>AND(IF(Settings!$D$18&gt;=1,B356&lt;B355,TRUE),IF(Settings!$D$18&gt;=2,B355&lt;B354,TRUE),IF(Settings!$D$18&gt;=3,B354&lt;B353,TRUE),IF(Settings!$D$18&gt;=4,B353&lt;B352,TRUE))</f>
        <v>0</v>
      </c>
      <c r="D356" t="b">
        <f>AND(IF(Settings!$D$18&gt;=1,B356&gt;B355,TRUE),IF(Settings!$D$18&gt;=2,B355&gt;B354,TRUE),IF(Settings!$D$18&gt;=3,B354&gt;B353,TRUE),IF(Settings!$D$18&gt;=4,B353&gt;B352,TRUE))</f>
        <v>0</v>
      </c>
      <c r="E356" t="b">
        <f>IF(E355,NOT(AND(D356,F355+B356&gt;Settings!$D$20)),AND(C356,G355+B356&gt;Settings!$D$19))</f>
        <v>0</v>
      </c>
      <c r="F356">
        <f t="shared" si="20"/>
        <v>0</v>
      </c>
      <c r="G356">
        <f t="shared" si="21"/>
        <v>46.769293156000039</v>
      </c>
      <c r="H356" t="str">
        <f t="shared" si="22"/>
        <v/>
      </c>
      <c r="I356" t="str">
        <f t="shared" si="23"/>
        <v/>
      </c>
    </row>
    <row r="357" spans="1:9" x14ac:dyDescent="0.25">
      <c r="A357">
        <f>'Noise Filter'!A357</f>
        <v>355</v>
      </c>
      <c r="B357">
        <f>'Noise Filter'!F357</f>
        <v>0.37494214599999998</v>
      </c>
      <c r="C357" t="b">
        <f>AND(IF(Settings!$D$18&gt;=1,B357&lt;B356,TRUE),IF(Settings!$D$18&gt;=2,B356&lt;B355,TRUE),IF(Settings!$D$18&gt;=3,B355&lt;B354,TRUE),IF(Settings!$D$18&gt;=4,B354&lt;B353,TRUE))</f>
        <v>0</v>
      </c>
      <c r="D357" t="b">
        <f>AND(IF(Settings!$D$18&gt;=1,B357&gt;B356,TRUE),IF(Settings!$D$18&gt;=2,B356&gt;B355,TRUE),IF(Settings!$D$18&gt;=3,B355&gt;B354,TRUE),IF(Settings!$D$18&gt;=4,B354&gt;B353,TRUE))</f>
        <v>0</v>
      </c>
      <c r="E357" t="b">
        <f>IF(E356,NOT(AND(D357,F356+B357&gt;Settings!$D$20)),AND(C357,G356+B357&gt;Settings!$D$19))</f>
        <v>0</v>
      </c>
      <c r="F357">
        <f t="shared" si="20"/>
        <v>0</v>
      </c>
      <c r="G357">
        <f t="shared" si="21"/>
        <v>47.144235302000041</v>
      </c>
      <c r="H357" t="str">
        <f t="shared" si="22"/>
        <v/>
      </c>
      <c r="I357" t="str">
        <f t="shared" si="23"/>
        <v/>
      </c>
    </row>
    <row r="358" spans="1:9" x14ac:dyDescent="0.25">
      <c r="A358">
        <f>'Noise Filter'!A358</f>
        <v>356</v>
      </c>
      <c r="B358">
        <f>'Noise Filter'!F358</f>
        <v>0.37494214599999998</v>
      </c>
      <c r="C358" t="b">
        <f>AND(IF(Settings!$D$18&gt;=1,B358&lt;B357,TRUE),IF(Settings!$D$18&gt;=2,B357&lt;B356,TRUE),IF(Settings!$D$18&gt;=3,B356&lt;B355,TRUE),IF(Settings!$D$18&gt;=4,B355&lt;B354,TRUE))</f>
        <v>0</v>
      </c>
      <c r="D358" t="b">
        <f>AND(IF(Settings!$D$18&gt;=1,B358&gt;B357,TRUE),IF(Settings!$D$18&gt;=2,B357&gt;B356,TRUE),IF(Settings!$D$18&gt;=3,B356&gt;B355,TRUE),IF(Settings!$D$18&gt;=4,B355&gt;B354,TRUE))</f>
        <v>0</v>
      </c>
      <c r="E358" t="b">
        <f>IF(E357,NOT(AND(D358,F357+B358&gt;Settings!$D$20)),AND(C358,G357+B358&gt;Settings!$D$19))</f>
        <v>0</v>
      </c>
      <c r="F358">
        <f t="shared" si="20"/>
        <v>0</v>
      </c>
      <c r="G358">
        <f t="shared" si="21"/>
        <v>47.519177448000043</v>
      </c>
      <c r="H358" t="str">
        <f t="shared" si="22"/>
        <v/>
      </c>
      <c r="I358" t="str">
        <f t="shared" si="23"/>
        <v/>
      </c>
    </row>
    <row r="359" spans="1:9" x14ac:dyDescent="0.25">
      <c r="A359">
        <f>'Noise Filter'!A359</f>
        <v>357</v>
      </c>
      <c r="B359">
        <f>'Noise Filter'!F359</f>
        <v>0.37494214599999998</v>
      </c>
      <c r="C359" t="b">
        <f>AND(IF(Settings!$D$18&gt;=1,B359&lt;B358,TRUE),IF(Settings!$D$18&gt;=2,B358&lt;B357,TRUE),IF(Settings!$D$18&gt;=3,B357&lt;B356,TRUE),IF(Settings!$D$18&gt;=4,B356&lt;B355,TRUE))</f>
        <v>0</v>
      </c>
      <c r="D359" t="b">
        <f>AND(IF(Settings!$D$18&gt;=1,B359&gt;B358,TRUE),IF(Settings!$D$18&gt;=2,B358&gt;B357,TRUE),IF(Settings!$D$18&gt;=3,B357&gt;B356,TRUE),IF(Settings!$D$18&gt;=4,B356&gt;B355,TRUE))</f>
        <v>0</v>
      </c>
      <c r="E359" t="b">
        <f>IF(E358,NOT(AND(D359,F358+B359&gt;Settings!$D$20)),AND(C359,G358+B359&gt;Settings!$D$19))</f>
        <v>0</v>
      </c>
      <c r="F359">
        <f t="shared" si="20"/>
        <v>0</v>
      </c>
      <c r="G359">
        <f t="shared" si="21"/>
        <v>47.894119594000045</v>
      </c>
      <c r="H359" t="str">
        <f t="shared" si="22"/>
        <v/>
      </c>
      <c r="I359" t="str">
        <f t="shared" si="23"/>
        <v/>
      </c>
    </row>
    <row r="360" spans="1:9" x14ac:dyDescent="0.25">
      <c r="A360">
        <f>'Noise Filter'!A360</f>
        <v>358</v>
      </c>
      <c r="B360">
        <f>'Noise Filter'!F360</f>
        <v>0.37494214599999998</v>
      </c>
      <c r="C360" t="b">
        <f>AND(IF(Settings!$D$18&gt;=1,B360&lt;B359,TRUE),IF(Settings!$D$18&gt;=2,B359&lt;B358,TRUE),IF(Settings!$D$18&gt;=3,B358&lt;B357,TRUE),IF(Settings!$D$18&gt;=4,B357&lt;B356,TRUE))</f>
        <v>0</v>
      </c>
      <c r="D360" t="b">
        <f>AND(IF(Settings!$D$18&gt;=1,B360&gt;B359,TRUE),IF(Settings!$D$18&gt;=2,B359&gt;B358,TRUE),IF(Settings!$D$18&gt;=3,B358&gt;B357,TRUE),IF(Settings!$D$18&gt;=4,B357&gt;B356,TRUE))</f>
        <v>0</v>
      </c>
      <c r="E360" t="b">
        <f>IF(E359,NOT(AND(D360,F359+B360&gt;Settings!$D$20)),AND(C360,G359+B360&gt;Settings!$D$19))</f>
        <v>0</v>
      </c>
      <c r="F360">
        <f t="shared" si="20"/>
        <v>0</v>
      </c>
      <c r="G360">
        <f t="shared" si="21"/>
        <v>48.269061740000048</v>
      </c>
      <c r="H360" t="str">
        <f t="shared" si="22"/>
        <v/>
      </c>
      <c r="I360" t="str">
        <f t="shared" si="23"/>
        <v/>
      </c>
    </row>
    <row r="361" spans="1:9" x14ac:dyDescent="0.25">
      <c r="A361">
        <f>'Noise Filter'!A361</f>
        <v>359</v>
      </c>
      <c r="B361">
        <f>'Noise Filter'!F361</f>
        <v>0.37494214599999998</v>
      </c>
      <c r="C361" t="b">
        <f>AND(IF(Settings!$D$18&gt;=1,B361&lt;B360,TRUE),IF(Settings!$D$18&gt;=2,B360&lt;B359,TRUE),IF(Settings!$D$18&gt;=3,B359&lt;B358,TRUE),IF(Settings!$D$18&gt;=4,B358&lt;B357,TRUE))</f>
        <v>0</v>
      </c>
      <c r="D361" t="b">
        <f>AND(IF(Settings!$D$18&gt;=1,B361&gt;B360,TRUE),IF(Settings!$D$18&gt;=2,B360&gt;B359,TRUE),IF(Settings!$D$18&gt;=3,B359&gt;B358,TRUE),IF(Settings!$D$18&gt;=4,B358&gt;B357,TRUE))</f>
        <v>0</v>
      </c>
      <c r="E361" t="b">
        <f>IF(E360,NOT(AND(D361,F360+B361&gt;Settings!$D$20)),AND(C361,G360+B361&gt;Settings!$D$19))</f>
        <v>0</v>
      </c>
      <c r="F361">
        <f t="shared" si="20"/>
        <v>0</v>
      </c>
      <c r="G361">
        <f t="shared" si="21"/>
        <v>48.64400388600005</v>
      </c>
      <c r="H361" t="str">
        <f t="shared" si="22"/>
        <v/>
      </c>
      <c r="I361" t="str">
        <f t="shared" si="23"/>
        <v/>
      </c>
    </row>
    <row r="362" spans="1:9" x14ac:dyDescent="0.25">
      <c r="A362">
        <f>'Noise Filter'!A362</f>
        <v>360</v>
      </c>
      <c r="B362">
        <f>'Noise Filter'!F362</f>
        <v>0.37494214599999998</v>
      </c>
      <c r="C362" t="b">
        <f>AND(IF(Settings!$D$18&gt;=1,B362&lt;B361,TRUE),IF(Settings!$D$18&gt;=2,B361&lt;B360,TRUE),IF(Settings!$D$18&gt;=3,B360&lt;B359,TRUE),IF(Settings!$D$18&gt;=4,B359&lt;B358,TRUE))</f>
        <v>0</v>
      </c>
      <c r="D362" t="b">
        <f>AND(IF(Settings!$D$18&gt;=1,B362&gt;B361,TRUE),IF(Settings!$D$18&gt;=2,B361&gt;B360,TRUE),IF(Settings!$D$18&gt;=3,B360&gt;B359,TRUE),IF(Settings!$D$18&gt;=4,B359&gt;B358,TRUE))</f>
        <v>0</v>
      </c>
      <c r="E362" t="b">
        <f>IF(E361,NOT(AND(D362,F361+B362&gt;Settings!$D$20)),AND(C362,G361+B362&gt;Settings!$D$19))</f>
        <v>0</v>
      </c>
      <c r="F362">
        <f t="shared" si="20"/>
        <v>0</v>
      </c>
      <c r="G362">
        <f t="shared" si="21"/>
        <v>49.018946032000052</v>
      </c>
      <c r="H362" t="str">
        <f t="shared" si="22"/>
        <v/>
      </c>
      <c r="I362" t="str">
        <f t="shared" si="23"/>
        <v/>
      </c>
    </row>
    <row r="363" spans="1:9" x14ac:dyDescent="0.25">
      <c r="A363">
        <f>'Noise Filter'!A363</f>
        <v>361</v>
      </c>
      <c r="B363">
        <f>'Noise Filter'!F363</f>
        <v>0.37494214599999998</v>
      </c>
      <c r="C363" t="b">
        <f>AND(IF(Settings!$D$18&gt;=1,B363&lt;B362,TRUE),IF(Settings!$D$18&gt;=2,B362&lt;B361,TRUE),IF(Settings!$D$18&gt;=3,B361&lt;B360,TRUE),IF(Settings!$D$18&gt;=4,B360&lt;B359,TRUE))</f>
        <v>0</v>
      </c>
      <c r="D363" t="b">
        <f>AND(IF(Settings!$D$18&gt;=1,B363&gt;B362,TRUE),IF(Settings!$D$18&gt;=2,B362&gt;B361,TRUE),IF(Settings!$D$18&gt;=3,B361&gt;B360,TRUE),IF(Settings!$D$18&gt;=4,B360&gt;B359,TRUE))</f>
        <v>0</v>
      </c>
      <c r="E363" t="b">
        <f>IF(E362,NOT(AND(D363,F362+B363&gt;Settings!$D$20)),AND(C363,G362+B363&gt;Settings!$D$19))</f>
        <v>0</v>
      </c>
      <c r="F363">
        <f t="shared" si="20"/>
        <v>0</v>
      </c>
      <c r="G363">
        <f t="shared" si="21"/>
        <v>49.393888178000054</v>
      </c>
      <c r="H363" t="str">
        <f t="shared" si="22"/>
        <v/>
      </c>
      <c r="I363" t="str">
        <f t="shared" si="23"/>
        <v/>
      </c>
    </row>
    <row r="364" spans="1:9" x14ac:dyDescent="0.25">
      <c r="A364">
        <f>'Noise Filter'!A364</f>
        <v>362</v>
      </c>
      <c r="B364">
        <f>'Noise Filter'!F364</f>
        <v>0.37494214599999998</v>
      </c>
      <c r="C364" t="b">
        <f>AND(IF(Settings!$D$18&gt;=1,B364&lt;B363,TRUE),IF(Settings!$D$18&gt;=2,B363&lt;B362,TRUE),IF(Settings!$D$18&gt;=3,B362&lt;B361,TRUE),IF(Settings!$D$18&gt;=4,B361&lt;B360,TRUE))</f>
        <v>0</v>
      </c>
      <c r="D364" t="b">
        <f>AND(IF(Settings!$D$18&gt;=1,B364&gt;B363,TRUE),IF(Settings!$D$18&gt;=2,B363&gt;B362,TRUE),IF(Settings!$D$18&gt;=3,B362&gt;B361,TRUE),IF(Settings!$D$18&gt;=4,B361&gt;B360,TRUE))</f>
        <v>0</v>
      </c>
      <c r="E364" t="b">
        <f>IF(E363,NOT(AND(D364,F363+B364&gt;Settings!$D$20)),AND(C364,G363+B364&gt;Settings!$D$19))</f>
        <v>0</v>
      </c>
      <c r="F364">
        <f t="shared" si="20"/>
        <v>0</v>
      </c>
      <c r="G364">
        <f t="shared" si="21"/>
        <v>49.768830324000056</v>
      </c>
      <c r="H364" t="str">
        <f t="shared" si="22"/>
        <v/>
      </c>
      <c r="I364" t="str">
        <f t="shared" si="23"/>
        <v/>
      </c>
    </row>
    <row r="365" spans="1:9" x14ac:dyDescent="0.25">
      <c r="A365">
        <f>'Noise Filter'!A365</f>
        <v>363</v>
      </c>
      <c r="B365">
        <f>'Noise Filter'!F365</f>
        <v>0.37494214599999998</v>
      </c>
      <c r="C365" t="b">
        <f>AND(IF(Settings!$D$18&gt;=1,B365&lt;B364,TRUE),IF(Settings!$D$18&gt;=2,B364&lt;B363,TRUE),IF(Settings!$D$18&gt;=3,B363&lt;B362,TRUE),IF(Settings!$D$18&gt;=4,B362&lt;B361,TRUE))</f>
        <v>0</v>
      </c>
      <c r="D365" t="b">
        <f>AND(IF(Settings!$D$18&gt;=1,B365&gt;B364,TRUE),IF(Settings!$D$18&gt;=2,B364&gt;B363,TRUE),IF(Settings!$D$18&gt;=3,B363&gt;B362,TRUE),IF(Settings!$D$18&gt;=4,B362&gt;B361,TRUE))</f>
        <v>0</v>
      </c>
      <c r="E365" t="b">
        <f>IF(E364,NOT(AND(D365,F364+B365&gt;Settings!$D$20)),AND(C365,G364+B365&gt;Settings!$D$19))</f>
        <v>0</v>
      </c>
      <c r="F365">
        <f t="shared" si="20"/>
        <v>0</v>
      </c>
      <c r="G365">
        <f t="shared" si="21"/>
        <v>50.143772470000059</v>
      </c>
      <c r="H365" t="str">
        <f t="shared" si="22"/>
        <v/>
      </c>
      <c r="I365" t="str">
        <f t="shared" si="23"/>
        <v/>
      </c>
    </row>
    <row r="366" spans="1:9" x14ac:dyDescent="0.25">
      <c r="A366">
        <f>'Noise Filter'!A366</f>
        <v>364</v>
      </c>
      <c r="B366">
        <f>'Noise Filter'!F366</f>
        <v>0.37494214599999998</v>
      </c>
      <c r="C366" t="b">
        <f>AND(IF(Settings!$D$18&gt;=1,B366&lt;B365,TRUE),IF(Settings!$D$18&gt;=2,B365&lt;B364,TRUE),IF(Settings!$D$18&gt;=3,B364&lt;B363,TRUE),IF(Settings!$D$18&gt;=4,B363&lt;B362,TRUE))</f>
        <v>0</v>
      </c>
      <c r="D366" t="b">
        <f>AND(IF(Settings!$D$18&gt;=1,B366&gt;B365,TRUE),IF(Settings!$D$18&gt;=2,B365&gt;B364,TRUE),IF(Settings!$D$18&gt;=3,B364&gt;B363,TRUE),IF(Settings!$D$18&gt;=4,B363&gt;B362,TRUE))</f>
        <v>0</v>
      </c>
      <c r="E366" t="b">
        <f>IF(E365,NOT(AND(D366,F365+B366&gt;Settings!$D$20)),AND(C366,G365+B366&gt;Settings!$D$19))</f>
        <v>0</v>
      </c>
      <c r="F366">
        <f t="shared" si="20"/>
        <v>0</v>
      </c>
      <c r="G366">
        <f t="shared" si="21"/>
        <v>50.518714616000061</v>
      </c>
      <c r="H366" t="str">
        <f t="shared" si="22"/>
        <v/>
      </c>
      <c r="I366" t="str">
        <f t="shared" si="23"/>
        <v/>
      </c>
    </row>
    <row r="367" spans="1:9" x14ac:dyDescent="0.25">
      <c r="A367">
        <f>'Noise Filter'!A367</f>
        <v>365</v>
      </c>
      <c r="B367">
        <f>'Noise Filter'!F367</f>
        <v>0.37494214599999998</v>
      </c>
      <c r="C367" t="b">
        <f>AND(IF(Settings!$D$18&gt;=1,B367&lt;B366,TRUE),IF(Settings!$D$18&gt;=2,B366&lt;B365,TRUE),IF(Settings!$D$18&gt;=3,B365&lt;B364,TRUE),IF(Settings!$D$18&gt;=4,B364&lt;B363,TRUE))</f>
        <v>0</v>
      </c>
      <c r="D367" t="b">
        <f>AND(IF(Settings!$D$18&gt;=1,B367&gt;B366,TRUE),IF(Settings!$D$18&gt;=2,B366&gt;B365,TRUE),IF(Settings!$D$18&gt;=3,B365&gt;B364,TRUE),IF(Settings!$D$18&gt;=4,B364&gt;B363,TRUE))</f>
        <v>0</v>
      </c>
      <c r="E367" t="b">
        <f>IF(E366,NOT(AND(D367,F366+B367&gt;Settings!$D$20)),AND(C367,G366+B367&gt;Settings!$D$19))</f>
        <v>0</v>
      </c>
      <c r="F367">
        <f t="shared" si="20"/>
        <v>0</v>
      </c>
      <c r="G367">
        <f t="shared" si="21"/>
        <v>50.893656762000063</v>
      </c>
      <c r="H367" t="str">
        <f t="shared" si="22"/>
        <v/>
      </c>
      <c r="I367" t="str">
        <f t="shared" si="23"/>
        <v/>
      </c>
    </row>
    <row r="368" spans="1:9" x14ac:dyDescent="0.25">
      <c r="A368">
        <f>'Noise Filter'!A368</f>
        <v>366</v>
      </c>
      <c r="B368">
        <f>'Noise Filter'!F368</f>
        <v>0.37494214599999998</v>
      </c>
      <c r="C368" t="b">
        <f>AND(IF(Settings!$D$18&gt;=1,B368&lt;B367,TRUE),IF(Settings!$D$18&gt;=2,B367&lt;B366,TRUE),IF(Settings!$D$18&gt;=3,B366&lt;B365,TRUE),IF(Settings!$D$18&gt;=4,B365&lt;B364,TRUE))</f>
        <v>0</v>
      </c>
      <c r="D368" t="b">
        <f>AND(IF(Settings!$D$18&gt;=1,B368&gt;B367,TRUE),IF(Settings!$D$18&gt;=2,B367&gt;B366,TRUE),IF(Settings!$D$18&gt;=3,B366&gt;B365,TRUE),IF(Settings!$D$18&gt;=4,B365&gt;B364,TRUE))</f>
        <v>0</v>
      </c>
      <c r="E368" t="b">
        <f>IF(E367,NOT(AND(D368,F367+B368&gt;Settings!$D$20)),AND(C368,G367+B368&gt;Settings!$D$19))</f>
        <v>0</v>
      </c>
      <c r="F368">
        <f t="shared" si="20"/>
        <v>0</v>
      </c>
      <c r="G368">
        <f t="shared" si="21"/>
        <v>51.268598908000065</v>
      </c>
      <c r="H368" t="str">
        <f t="shared" si="22"/>
        <v/>
      </c>
      <c r="I368" t="str">
        <f t="shared" si="23"/>
        <v/>
      </c>
    </row>
    <row r="369" spans="1:9" x14ac:dyDescent="0.25">
      <c r="A369">
        <f>'Noise Filter'!A369</f>
        <v>367</v>
      </c>
      <c r="B369">
        <f>'Noise Filter'!F369</f>
        <v>0.37494214599999998</v>
      </c>
      <c r="C369" t="b">
        <f>AND(IF(Settings!$D$18&gt;=1,B369&lt;B368,TRUE),IF(Settings!$D$18&gt;=2,B368&lt;B367,TRUE),IF(Settings!$D$18&gt;=3,B367&lt;B366,TRUE),IF(Settings!$D$18&gt;=4,B366&lt;B365,TRUE))</f>
        <v>0</v>
      </c>
      <c r="D369" t="b">
        <f>AND(IF(Settings!$D$18&gt;=1,B369&gt;B368,TRUE),IF(Settings!$D$18&gt;=2,B368&gt;B367,TRUE),IF(Settings!$D$18&gt;=3,B367&gt;B366,TRUE),IF(Settings!$D$18&gt;=4,B366&gt;B365,TRUE))</f>
        <v>0</v>
      </c>
      <c r="E369" t="b">
        <f>IF(E368,NOT(AND(D369,F368+B369&gt;Settings!$D$20)),AND(C369,G368+B369&gt;Settings!$D$19))</f>
        <v>0</v>
      </c>
      <c r="F369">
        <f t="shared" si="20"/>
        <v>0</v>
      </c>
      <c r="G369">
        <f t="shared" si="21"/>
        <v>51.643541054000067</v>
      </c>
      <c r="H369" t="str">
        <f t="shared" si="22"/>
        <v/>
      </c>
      <c r="I369" t="str">
        <f t="shared" si="23"/>
        <v/>
      </c>
    </row>
    <row r="370" spans="1:9" x14ac:dyDescent="0.25">
      <c r="A370">
        <f>'Noise Filter'!A370</f>
        <v>368</v>
      </c>
      <c r="B370">
        <f>'Noise Filter'!F370</f>
        <v>0.37494214599999998</v>
      </c>
      <c r="C370" t="b">
        <f>AND(IF(Settings!$D$18&gt;=1,B370&lt;B369,TRUE),IF(Settings!$D$18&gt;=2,B369&lt;B368,TRUE),IF(Settings!$D$18&gt;=3,B368&lt;B367,TRUE),IF(Settings!$D$18&gt;=4,B367&lt;B366,TRUE))</f>
        <v>0</v>
      </c>
      <c r="D370" t="b">
        <f>AND(IF(Settings!$D$18&gt;=1,B370&gt;B369,TRUE),IF(Settings!$D$18&gt;=2,B369&gt;B368,TRUE),IF(Settings!$D$18&gt;=3,B368&gt;B367,TRUE),IF(Settings!$D$18&gt;=4,B367&gt;B366,TRUE))</f>
        <v>0</v>
      </c>
      <c r="E370" t="b">
        <f>IF(E369,NOT(AND(D370,F369+B370&gt;Settings!$D$20)),AND(C370,G369+B370&gt;Settings!$D$19))</f>
        <v>0</v>
      </c>
      <c r="F370">
        <f t="shared" si="20"/>
        <v>0</v>
      </c>
      <c r="G370">
        <f t="shared" si="21"/>
        <v>52.01848320000007</v>
      </c>
      <c r="H370" t="str">
        <f t="shared" si="22"/>
        <v/>
      </c>
      <c r="I370" t="str">
        <f t="shared" si="23"/>
        <v/>
      </c>
    </row>
    <row r="371" spans="1:9" x14ac:dyDescent="0.25">
      <c r="A371">
        <f>'Noise Filter'!A371</f>
        <v>369</v>
      </c>
      <c r="B371">
        <f>'Noise Filter'!F371</f>
        <v>0.37494214599999998</v>
      </c>
      <c r="C371" t="b">
        <f>AND(IF(Settings!$D$18&gt;=1,B371&lt;B370,TRUE),IF(Settings!$D$18&gt;=2,B370&lt;B369,TRUE),IF(Settings!$D$18&gt;=3,B369&lt;B368,TRUE),IF(Settings!$D$18&gt;=4,B368&lt;B367,TRUE))</f>
        <v>0</v>
      </c>
      <c r="D371" t="b">
        <f>AND(IF(Settings!$D$18&gt;=1,B371&gt;B370,TRUE),IF(Settings!$D$18&gt;=2,B370&gt;B369,TRUE),IF(Settings!$D$18&gt;=3,B369&gt;B368,TRUE),IF(Settings!$D$18&gt;=4,B368&gt;B367,TRUE))</f>
        <v>0</v>
      </c>
      <c r="E371" t="b">
        <f>IF(E370,NOT(AND(D371,F370+B371&gt;Settings!$D$20)),AND(C371,G370+B371&gt;Settings!$D$19))</f>
        <v>0</v>
      </c>
      <c r="F371">
        <f t="shared" si="20"/>
        <v>0</v>
      </c>
      <c r="G371">
        <f t="shared" si="21"/>
        <v>52.393425346000072</v>
      </c>
      <c r="H371" t="str">
        <f t="shared" si="22"/>
        <v/>
      </c>
      <c r="I371" t="str">
        <f t="shared" si="23"/>
        <v/>
      </c>
    </row>
    <row r="372" spans="1:9" x14ac:dyDescent="0.25">
      <c r="A372">
        <f>'Noise Filter'!A372</f>
        <v>370</v>
      </c>
      <c r="B372">
        <f>'Noise Filter'!F372</f>
        <v>0.37494214599999998</v>
      </c>
      <c r="C372" t="b">
        <f>AND(IF(Settings!$D$18&gt;=1,B372&lt;B371,TRUE),IF(Settings!$D$18&gt;=2,B371&lt;B370,TRUE),IF(Settings!$D$18&gt;=3,B370&lt;B369,TRUE),IF(Settings!$D$18&gt;=4,B369&lt;B368,TRUE))</f>
        <v>0</v>
      </c>
      <c r="D372" t="b">
        <f>AND(IF(Settings!$D$18&gt;=1,B372&gt;B371,TRUE),IF(Settings!$D$18&gt;=2,B371&gt;B370,TRUE),IF(Settings!$D$18&gt;=3,B370&gt;B369,TRUE),IF(Settings!$D$18&gt;=4,B369&gt;B368,TRUE))</f>
        <v>0</v>
      </c>
      <c r="E372" t="b">
        <f>IF(E371,NOT(AND(D372,F371+B372&gt;Settings!$D$20)),AND(C372,G371+B372&gt;Settings!$D$19))</f>
        <v>0</v>
      </c>
      <c r="F372">
        <f t="shared" si="20"/>
        <v>0</v>
      </c>
      <c r="G372">
        <f t="shared" si="21"/>
        <v>52.768367492000074</v>
      </c>
      <c r="H372" t="str">
        <f t="shared" si="22"/>
        <v/>
      </c>
      <c r="I372" t="str">
        <f t="shared" si="23"/>
        <v/>
      </c>
    </row>
    <row r="373" spans="1:9" x14ac:dyDescent="0.25">
      <c r="A373">
        <f>'Noise Filter'!A373</f>
        <v>371</v>
      </c>
      <c r="B373">
        <f>'Noise Filter'!F373</f>
        <v>0.37494214599999998</v>
      </c>
      <c r="C373" t="b">
        <f>AND(IF(Settings!$D$18&gt;=1,B373&lt;B372,TRUE),IF(Settings!$D$18&gt;=2,B372&lt;B371,TRUE),IF(Settings!$D$18&gt;=3,B371&lt;B370,TRUE),IF(Settings!$D$18&gt;=4,B370&lt;B369,TRUE))</f>
        <v>0</v>
      </c>
      <c r="D373" t="b">
        <f>AND(IF(Settings!$D$18&gt;=1,B373&gt;B372,TRUE),IF(Settings!$D$18&gt;=2,B372&gt;B371,TRUE),IF(Settings!$D$18&gt;=3,B371&gt;B370,TRUE),IF(Settings!$D$18&gt;=4,B370&gt;B369,TRUE))</f>
        <v>0</v>
      </c>
      <c r="E373" t="b">
        <f>IF(E372,NOT(AND(D373,F372+B373&gt;Settings!$D$20)),AND(C373,G372+B373&gt;Settings!$D$19))</f>
        <v>0</v>
      </c>
      <c r="F373">
        <f t="shared" si="20"/>
        <v>0</v>
      </c>
      <c r="G373">
        <f t="shared" si="21"/>
        <v>53.143309638000076</v>
      </c>
      <c r="H373" t="str">
        <f t="shared" si="22"/>
        <v/>
      </c>
      <c r="I373" t="str">
        <f t="shared" si="23"/>
        <v/>
      </c>
    </row>
    <row r="374" spans="1:9" x14ac:dyDescent="0.25">
      <c r="A374">
        <f>'Noise Filter'!A374</f>
        <v>372</v>
      </c>
      <c r="B374">
        <f>'Noise Filter'!F374</f>
        <v>0.37494214599999998</v>
      </c>
      <c r="C374" t="b">
        <f>AND(IF(Settings!$D$18&gt;=1,B374&lt;B373,TRUE),IF(Settings!$D$18&gt;=2,B373&lt;B372,TRUE),IF(Settings!$D$18&gt;=3,B372&lt;B371,TRUE),IF(Settings!$D$18&gt;=4,B371&lt;B370,TRUE))</f>
        <v>0</v>
      </c>
      <c r="D374" t="b">
        <f>AND(IF(Settings!$D$18&gt;=1,B374&gt;B373,TRUE),IF(Settings!$D$18&gt;=2,B373&gt;B372,TRUE),IF(Settings!$D$18&gt;=3,B372&gt;B371,TRUE),IF(Settings!$D$18&gt;=4,B371&gt;B370,TRUE))</f>
        <v>0</v>
      </c>
      <c r="E374" t="b">
        <f>IF(E373,NOT(AND(D374,F373+B374&gt;Settings!$D$20)),AND(C374,G373+B374&gt;Settings!$D$19))</f>
        <v>0</v>
      </c>
      <c r="F374">
        <f t="shared" si="20"/>
        <v>0</v>
      </c>
      <c r="G374">
        <f t="shared" si="21"/>
        <v>53.518251784000078</v>
      </c>
      <c r="H374" t="str">
        <f t="shared" si="22"/>
        <v/>
      </c>
      <c r="I374" t="str">
        <f t="shared" si="23"/>
        <v/>
      </c>
    </row>
    <row r="375" spans="1:9" x14ac:dyDescent="0.25">
      <c r="A375">
        <f>'Noise Filter'!A375</f>
        <v>373</v>
      </c>
      <c r="B375">
        <f>'Noise Filter'!F375</f>
        <v>0.37494214599999998</v>
      </c>
      <c r="C375" t="b">
        <f>AND(IF(Settings!$D$18&gt;=1,B375&lt;B374,TRUE),IF(Settings!$D$18&gt;=2,B374&lt;B373,TRUE),IF(Settings!$D$18&gt;=3,B373&lt;B372,TRUE),IF(Settings!$D$18&gt;=4,B372&lt;B371,TRUE))</f>
        <v>0</v>
      </c>
      <c r="D375" t="b">
        <f>AND(IF(Settings!$D$18&gt;=1,B375&gt;B374,TRUE),IF(Settings!$D$18&gt;=2,B374&gt;B373,TRUE),IF(Settings!$D$18&gt;=3,B373&gt;B372,TRUE),IF(Settings!$D$18&gt;=4,B372&gt;B371,TRUE))</f>
        <v>0</v>
      </c>
      <c r="E375" t="b">
        <f>IF(E374,NOT(AND(D375,F374+B375&gt;Settings!$D$20)),AND(C375,G374+B375&gt;Settings!$D$19))</f>
        <v>0</v>
      </c>
      <c r="F375">
        <f t="shared" si="20"/>
        <v>0</v>
      </c>
      <c r="G375">
        <f t="shared" si="21"/>
        <v>53.893193930000081</v>
      </c>
      <c r="H375" t="str">
        <f t="shared" si="22"/>
        <v/>
      </c>
      <c r="I375" t="str">
        <f t="shared" si="23"/>
        <v/>
      </c>
    </row>
    <row r="376" spans="1:9" x14ac:dyDescent="0.25">
      <c r="A376">
        <f>'Noise Filter'!A376</f>
        <v>374</v>
      </c>
      <c r="B376">
        <f>'Noise Filter'!F376</f>
        <v>0.37494214599999998</v>
      </c>
      <c r="C376" t="b">
        <f>AND(IF(Settings!$D$18&gt;=1,B376&lt;B375,TRUE),IF(Settings!$D$18&gt;=2,B375&lt;B374,TRUE),IF(Settings!$D$18&gt;=3,B374&lt;B373,TRUE),IF(Settings!$D$18&gt;=4,B373&lt;B372,TRUE))</f>
        <v>0</v>
      </c>
      <c r="D376" t="b">
        <f>AND(IF(Settings!$D$18&gt;=1,B376&gt;B375,TRUE),IF(Settings!$D$18&gt;=2,B375&gt;B374,TRUE),IF(Settings!$D$18&gt;=3,B374&gt;B373,TRUE),IF(Settings!$D$18&gt;=4,B373&gt;B372,TRUE))</f>
        <v>0</v>
      </c>
      <c r="E376" t="b">
        <f>IF(E375,NOT(AND(D376,F375+B376&gt;Settings!$D$20)),AND(C376,G375+B376&gt;Settings!$D$19))</f>
        <v>0</v>
      </c>
      <c r="F376">
        <f t="shared" si="20"/>
        <v>0</v>
      </c>
      <c r="G376">
        <f t="shared" si="21"/>
        <v>54.268136076000083</v>
      </c>
      <c r="H376" t="str">
        <f t="shared" si="22"/>
        <v/>
      </c>
      <c r="I376" t="str">
        <f t="shared" si="23"/>
        <v/>
      </c>
    </row>
    <row r="377" spans="1:9" x14ac:dyDescent="0.25">
      <c r="A377">
        <f>'Noise Filter'!A377</f>
        <v>375</v>
      </c>
      <c r="B377">
        <f>'Noise Filter'!F377</f>
        <v>0.37494214599999998</v>
      </c>
      <c r="C377" t="b">
        <f>AND(IF(Settings!$D$18&gt;=1,B377&lt;B376,TRUE),IF(Settings!$D$18&gt;=2,B376&lt;B375,TRUE),IF(Settings!$D$18&gt;=3,B375&lt;B374,TRUE),IF(Settings!$D$18&gt;=4,B374&lt;B373,TRUE))</f>
        <v>0</v>
      </c>
      <c r="D377" t="b">
        <f>AND(IF(Settings!$D$18&gt;=1,B377&gt;B376,TRUE),IF(Settings!$D$18&gt;=2,B376&gt;B375,TRUE),IF(Settings!$D$18&gt;=3,B375&gt;B374,TRUE),IF(Settings!$D$18&gt;=4,B374&gt;B373,TRUE))</f>
        <v>0</v>
      </c>
      <c r="E377" t="b">
        <f>IF(E376,NOT(AND(D377,F376+B377&gt;Settings!$D$20)),AND(C377,G376+B377&gt;Settings!$D$19))</f>
        <v>0</v>
      </c>
      <c r="F377">
        <f t="shared" si="20"/>
        <v>0</v>
      </c>
      <c r="G377">
        <f t="shared" si="21"/>
        <v>54.643078222000085</v>
      </c>
      <c r="H377" t="str">
        <f t="shared" si="22"/>
        <v/>
      </c>
      <c r="I377" t="str">
        <f t="shared" si="23"/>
        <v/>
      </c>
    </row>
    <row r="378" spans="1:9" x14ac:dyDescent="0.25">
      <c r="A378">
        <f>'Noise Filter'!A378</f>
        <v>376</v>
      </c>
      <c r="B378">
        <f>'Noise Filter'!F378</f>
        <v>0.37494214599999998</v>
      </c>
      <c r="C378" t="b">
        <f>AND(IF(Settings!$D$18&gt;=1,B378&lt;B377,TRUE),IF(Settings!$D$18&gt;=2,B377&lt;B376,TRUE),IF(Settings!$D$18&gt;=3,B376&lt;B375,TRUE),IF(Settings!$D$18&gt;=4,B375&lt;B374,TRUE))</f>
        <v>0</v>
      </c>
      <c r="D378" t="b">
        <f>AND(IF(Settings!$D$18&gt;=1,B378&gt;B377,TRUE),IF(Settings!$D$18&gt;=2,B377&gt;B376,TRUE),IF(Settings!$D$18&gt;=3,B376&gt;B375,TRUE),IF(Settings!$D$18&gt;=4,B375&gt;B374,TRUE))</f>
        <v>0</v>
      </c>
      <c r="E378" t="b">
        <f>IF(E377,NOT(AND(D378,F377+B378&gt;Settings!$D$20)),AND(C378,G377+B378&gt;Settings!$D$19))</f>
        <v>0</v>
      </c>
      <c r="F378">
        <f t="shared" si="20"/>
        <v>0</v>
      </c>
      <c r="G378">
        <f t="shared" si="21"/>
        <v>55.018020368000087</v>
      </c>
      <c r="H378" t="str">
        <f t="shared" si="22"/>
        <v/>
      </c>
      <c r="I378" t="str">
        <f t="shared" si="23"/>
        <v/>
      </c>
    </row>
    <row r="379" spans="1:9" x14ac:dyDescent="0.25">
      <c r="A379">
        <f>'Noise Filter'!A379</f>
        <v>377</v>
      </c>
      <c r="B379">
        <f>'Noise Filter'!F379</f>
        <v>0.37494214599999998</v>
      </c>
      <c r="C379" t="b">
        <f>AND(IF(Settings!$D$18&gt;=1,B379&lt;B378,TRUE),IF(Settings!$D$18&gt;=2,B378&lt;B377,TRUE),IF(Settings!$D$18&gt;=3,B377&lt;B376,TRUE),IF(Settings!$D$18&gt;=4,B376&lt;B375,TRUE))</f>
        <v>0</v>
      </c>
      <c r="D379" t="b">
        <f>AND(IF(Settings!$D$18&gt;=1,B379&gt;B378,TRUE),IF(Settings!$D$18&gt;=2,B378&gt;B377,TRUE),IF(Settings!$D$18&gt;=3,B377&gt;B376,TRUE),IF(Settings!$D$18&gt;=4,B376&gt;B375,TRUE))</f>
        <v>0</v>
      </c>
      <c r="E379" t="b">
        <f>IF(E378,NOT(AND(D379,F378+B379&gt;Settings!$D$20)),AND(C379,G378+B379&gt;Settings!$D$19))</f>
        <v>0</v>
      </c>
      <c r="F379">
        <f t="shared" si="20"/>
        <v>0</v>
      </c>
      <c r="G379">
        <f t="shared" si="21"/>
        <v>55.392962514000089</v>
      </c>
      <c r="H379" t="str">
        <f t="shared" si="22"/>
        <v/>
      </c>
      <c r="I379" t="str">
        <f t="shared" si="23"/>
        <v/>
      </c>
    </row>
    <row r="380" spans="1:9" x14ac:dyDescent="0.25">
      <c r="A380">
        <f>'Noise Filter'!A380</f>
        <v>378</v>
      </c>
      <c r="B380">
        <f>'Noise Filter'!F380</f>
        <v>0.37494214599999998</v>
      </c>
      <c r="C380" t="b">
        <f>AND(IF(Settings!$D$18&gt;=1,B380&lt;B379,TRUE),IF(Settings!$D$18&gt;=2,B379&lt;B378,TRUE),IF(Settings!$D$18&gt;=3,B378&lt;B377,TRUE),IF(Settings!$D$18&gt;=4,B377&lt;B376,TRUE))</f>
        <v>0</v>
      </c>
      <c r="D380" t="b">
        <f>AND(IF(Settings!$D$18&gt;=1,B380&gt;B379,TRUE),IF(Settings!$D$18&gt;=2,B379&gt;B378,TRUE),IF(Settings!$D$18&gt;=3,B378&gt;B377,TRUE),IF(Settings!$D$18&gt;=4,B377&gt;B376,TRUE))</f>
        <v>0</v>
      </c>
      <c r="E380" t="b">
        <f>IF(E379,NOT(AND(D380,F379+B380&gt;Settings!$D$20)),AND(C380,G379+B380&gt;Settings!$D$19))</f>
        <v>0</v>
      </c>
      <c r="F380">
        <f t="shared" si="20"/>
        <v>0</v>
      </c>
      <c r="G380">
        <f t="shared" si="21"/>
        <v>55.767904660000092</v>
      </c>
      <c r="H380" t="str">
        <f t="shared" si="22"/>
        <v/>
      </c>
      <c r="I380" t="str">
        <f t="shared" si="23"/>
        <v/>
      </c>
    </row>
    <row r="381" spans="1:9" x14ac:dyDescent="0.25">
      <c r="A381">
        <f>'Noise Filter'!A381</f>
        <v>379</v>
      </c>
      <c r="B381">
        <f>'Noise Filter'!F381</f>
        <v>0.37494214599999998</v>
      </c>
      <c r="C381" t="b">
        <f>AND(IF(Settings!$D$18&gt;=1,B381&lt;B380,TRUE),IF(Settings!$D$18&gt;=2,B380&lt;B379,TRUE),IF(Settings!$D$18&gt;=3,B379&lt;B378,TRUE),IF(Settings!$D$18&gt;=4,B378&lt;B377,TRUE))</f>
        <v>0</v>
      </c>
      <c r="D381" t="b">
        <f>AND(IF(Settings!$D$18&gt;=1,B381&gt;B380,TRUE),IF(Settings!$D$18&gt;=2,B380&gt;B379,TRUE),IF(Settings!$D$18&gt;=3,B379&gt;B378,TRUE),IF(Settings!$D$18&gt;=4,B378&gt;B377,TRUE))</f>
        <v>0</v>
      </c>
      <c r="E381" t="b">
        <f>IF(E380,NOT(AND(D381,F380+B381&gt;Settings!$D$20)),AND(C381,G380+B381&gt;Settings!$D$19))</f>
        <v>0</v>
      </c>
      <c r="F381">
        <f t="shared" si="20"/>
        <v>0</v>
      </c>
      <c r="G381">
        <f t="shared" si="21"/>
        <v>56.142846806000094</v>
      </c>
      <c r="H381" t="str">
        <f t="shared" si="22"/>
        <v/>
      </c>
      <c r="I381" t="str">
        <f t="shared" si="23"/>
        <v/>
      </c>
    </row>
    <row r="382" spans="1:9" x14ac:dyDescent="0.25">
      <c r="A382">
        <f>'Noise Filter'!A382</f>
        <v>380</v>
      </c>
      <c r="B382">
        <f>'Noise Filter'!F382</f>
        <v>0.37494214599999998</v>
      </c>
      <c r="C382" t="b">
        <f>AND(IF(Settings!$D$18&gt;=1,B382&lt;B381,TRUE),IF(Settings!$D$18&gt;=2,B381&lt;B380,TRUE),IF(Settings!$D$18&gt;=3,B380&lt;B379,TRUE),IF(Settings!$D$18&gt;=4,B379&lt;B378,TRUE))</f>
        <v>0</v>
      </c>
      <c r="D382" t="b">
        <f>AND(IF(Settings!$D$18&gt;=1,B382&gt;B381,TRUE),IF(Settings!$D$18&gt;=2,B381&gt;B380,TRUE),IF(Settings!$D$18&gt;=3,B380&gt;B379,TRUE),IF(Settings!$D$18&gt;=4,B379&gt;B378,TRUE))</f>
        <v>0</v>
      </c>
      <c r="E382" t="b">
        <f>IF(E381,NOT(AND(D382,F381+B382&gt;Settings!$D$20)),AND(C382,G381+B382&gt;Settings!$D$19))</f>
        <v>0</v>
      </c>
      <c r="F382">
        <f t="shared" si="20"/>
        <v>0</v>
      </c>
      <c r="G382">
        <f t="shared" si="21"/>
        <v>56.517788952000096</v>
      </c>
      <c r="H382" t="str">
        <f t="shared" si="22"/>
        <v/>
      </c>
      <c r="I382" t="str">
        <f t="shared" si="23"/>
        <v/>
      </c>
    </row>
    <row r="383" spans="1:9" x14ac:dyDescent="0.25">
      <c r="A383">
        <f>'Noise Filter'!A383</f>
        <v>381</v>
      </c>
      <c r="B383">
        <f>'Noise Filter'!F383</f>
        <v>0.37494214599999998</v>
      </c>
      <c r="C383" t="b">
        <f>AND(IF(Settings!$D$18&gt;=1,B383&lt;B382,TRUE),IF(Settings!$D$18&gt;=2,B382&lt;B381,TRUE),IF(Settings!$D$18&gt;=3,B381&lt;B380,TRUE),IF(Settings!$D$18&gt;=4,B380&lt;B379,TRUE))</f>
        <v>0</v>
      </c>
      <c r="D383" t="b">
        <f>AND(IF(Settings!$D$18&gt;=1,B383&gt;B382,TRUE),IF(Settings!$D$18&gt;=2,B382&gt;B381,TRUE),IF(Settings!$D$18&gt;=3,B381&gt;B380,TRUE),IF(Settings!$D$18&gt;=4,B380&gt;B379,TRUE))</f>
        <v>0</v>
      </c>
      <c r="E383" t="b">
        <f>IF(E382,NOT(AND(D383,F382+B383&gt;Settings!$D$20)),AND(C383,G382+B383&gt;Settings!$D$19))</f>
        <v>0</v>
      </c>
      <c r="F383">
        <f t="shared" si="20"/>
        <v>0</v>
      </c>
      <c r="G383">
        <f t="shared" si="21"/>
        <v>56.892731098000098</v>
      </c>
      <c r="H383" t="str">
        <f t="shared" si="22"/>
        <v/>
      </c>
      <c r="I383" t="str">
        <f t="shared" si="23"/>
        <v/>
      </c>
    </row>
    <row r="384" spans="1:9" x14ac:dyDescent="0.25">
      <c r="A384">
        <f>'Noise Filter'!A384</f>
        <v>382</v>
      </c>
      <c r="B384">
        <f>'Noise Filter'!F384</f>
        <v>0.37494214599999998</v>
      </c>
      <c r="C384" t="b">
        <f>AND(IF(Settings!$D$18&gt;=1,B384&lt;B383,TRUE),IF(Settings!$D$18&gt;=2,B383&lt;B382,TRUE),IF(Settings!$D$18&gt;=3,B382&lt;B381,TRUE),IF(Settings!$D$18&gt;=4,B381&lt;B380,TRUE))</f>
        <v>0</v>
      </c>
      <c r="D384" t="b">
        <f>AND(IF(Settings!$D$18&gt;=1,B384&gt;B383,TRUE),IF(Settings!$D$18&gt;=2,B383&gt;B382,TRUE),IF(Settings!$D$18&gt;=3,B382&gt;B381,TRUE),IF(Settings!$D$18&gt;=4,B381&gt;B380,TRUE))</f>
        <v>0</v>
      </c>
      <c r="E384" t="b">
        <f>IF(E383,NOT(AND(D384,F383+B384&gt;Settings!$D$20)),AND(C384,G383+B384&gt;Settings!$D$19))</f>
        <v>0</v>
      </c>
      <c r="F384">
        <f t="shared" si="20"/>
        <v>0</v>
      </c>
      <c r="G384">
        <f t="shared" si="21"/>
        <v>57.2676732440001</v>
      </c>
      <c r="H384" t="str">
        <f t="shared" si="22"/>
        <v/>
      </c>
      <c r="I384" t="str">
        <f t="shared" si="23"/>
        <v/>
      </c>
    </row>
    <row r="385" spans="1:9" x14ac:dyDescent="0.25">
      <c r="A385">
        <f>'Noise Filter'!A385</f>
        <v>383</v>
      </c>
      <c r="B385">
        <f>'Noise Filter'!F385</f>
        <v>0.37494214599999998</v>
      </c>
      <c r="C385" t="b">
        <f>AND(IF(Settings!$D$18&gt;=1,B385&lt;B384,TRUE),IF(Settings!$D$18&gt;=2,B384&lt;B383,TRUE),IF(Settings!$D$18&gt;=3,B383&lt;B382,TRUE),IF(Settings!$D$18&gt;=4,B382&lt;B381,TRUE))</f>
        <v>0</v>
      </c>
      <c r="D385" t="b">
        <f>AND(IF(Settings!$D$18&gt;=1,B385&gt;B384,TRUE),IF(Settings!$D$18&gt;=2,B384&gt;B383,TRUE),IF(Settings!$D$18&gt;=3,B383&gt;B382,TRUE),IF(Settings!$D$18&gt;=4,B382&gt;B381,TRUE))</f>
        <v>0</v>
      </c>
      <c r="E385" t="b">
        <f>IF(E384,NOT(AND(D385,F384+B385&gt;Settings!$D$20)),AND(C385,G384+B385&gt;Settings!$D$19))</f>
        <v>0</v>
      </c>
      <c r="F385">
        <f t="shared" si="20"/>
        <v>0</v>
      </c>
      <c r="G385">
        <f t="shared" si="21"/>
        <v>57.642615390000103</v>
      </c>
      <c r="H385" t="str">
        <f t="shared" si="22"/>
        <v/>
      </c>
      <c r="I385" t="str">
        <f t="shared" si="23"/>
        <v/>
      </c>
    </row>
    <row r="386" spans="1:9" x14ac:dyDescent="0.25">
      <c r="A386">
        <f>'Noise Filter'!A386</f>
        <v>384</v>
      </c>
      <c r="B386">
        <f>'Noise Filter'!F386</f>
        <v>0.37494214599999998</v>
      </c>
      <c r="C386" t="b">
        <f>AND(IF(Settings!$D$18&gt;=1,B386&lt;B385,TRUE),IF(Settings!$D$18&gt;=2,B385&lt;B384,TRUE),IF(Settings!$D$18&gt;=3,B384&lt;B383,TRUE),IF(Settings!$D$18&gt;=4,B383&lt;B382,TRUE))</f>
        <v>0</v>
      </c>
      <c r="D386" t="b">
        <f>AND(IF(Settings!$D$18&gt;=1,B386&gt;B385,TRUE),IF(Settings!$D$18&gt;=2,B385&gt;B384,TRUE),IF(Settings!$D$18&gt;=3,B384&gt;B383,TRUE),IF(Settings!$D$18&gt;=4,B383&gt;B382,TRUE))</f>
        <v>0</v>
      </c>
      <c r="E386" t="b">
        <f>IF(E385,NOT(AND(D386,F385+B386&gt;Settings!$D$20)),AND(C386,G385+B386&gt;Settings!$D$19))</f>
        <v>0</v>
      </c>
      <c r="F386">
        <f t="shared" si="20"/>
        <v>0</v>
      </c>
      <c r="G386">
        <f t="shared" si="21"/>
        <v>58.017557536000105</v>
      </c>
      <c r="H386" t="str">
        <f t="shared" si="22"/>
        <v/>
      </c>
      <c r="I386" t="str">
        <f t="shared" si="23"/>
        <v/>
      </c>
    </row>
    <row r="387" spans="1:9" x14ac:dyDescent="0.25">
      <c r="A387">
        <f>'Noise Filter'!A387</f>
        <v>385</v>
      </c>
      <c r="B387">
        <f>'Noise Filter'!F387</f>
        <v>0.37494214599999998</v>
      </c>
      <c r="C387" t="b">
        <f>AND(IF(Settings!$D$18&gt;=1,B387&lt;B386,TRUE),IF(Settings!$D$18&gt;=2,B386&lt;B385,TRUE),IF(Settings!$D$18&gt;=3,B385&lt;B384,TRUE),IF(Settings!$D$18&gt;=4,B384&lt;B383,TRUE))</f>
        <v>0</v>
      </c>
      <c r="D387" t="b">
        <f>AND(IF(Settings!$D$18&gt;=1,B387&gt;B386,TRUE),IF(Settings!$D$18&gt;=2,B386&gt;B385,TRUE),IF(Settings!$D$18&gt;=3,B385&gt;B384,TRUE),IF(Settings!$D$18&gt;=4,B384&gt;B383,TRUE))</f>
        <v>0</v>
      </c>
      <c r="E387" t="b">
        <f>IF(E386,NOT(AND(D387,F386+B387&gt;Settings!$D$20)),AND(C387,G386+B387&gt;Settings!$D$19))</f>
        <v>0</v>
      </c>
      <c r="F387">
        <f t="shared" si="20"/>
        <v>0</v>
      </c>
      <c r="G387">
        <f t="shared" si="21"/>
        <v>58.392499682000107</v>
      </c>
      <c r="H387" t="str">
        <f t="shared" si="22"/>
        <v/>
      </c>
      <c r="I387" t="str">
        <f t="shared" si="23"/>
        <v/>
      </c>
    </row>
    <row r="388" spans="1:9" x14ac:dyDescent="0.25">
      <c r="A388">
        <f>'Noise Filter'!A388</f>
        <v>386</v>
      </c>
      <c r="B388">
        <f>'Noise Filter'!F388</f>
        <v>0.37494214599999998</v>
      </c>
      <c r="C388" t="b">
        <f>AND(IF(Settings!$D$18&gt;=1,B388&lt;B387,TRUE),IF(Settings!$D$18&gt;=2,B387&lt;B386,TRUE),IF(Settings!$D$18&gt;=3,B386&lt;B385,TRUE),IF(Settings!$D$18&gt;=4,B385&lt;B384,TRUE))</f>
        <v>0</v>
      </c>
      <c r="D388" t="b">
        <f>AND(IF(Settings!$D$18&gt;=1,B388&gt;B387,TRUE),IF(Settings!$D$18&gt;=2,B387&gt;B386,TRUE),IF(Settings!$D$18&gt;=3,B386&gt;B385,TRUE),IF(Settings!$D$18&gt;=4,B385&gt;B384,TRUE))</f>
        <v>0</v>
      </c>
      <c r="E388" t="b">
        <f>IF(E387,NOT(AND(D388,F387+B388&gt;Settings!$D$20)),AND(C388,G387+B388&gt;Settings!$D$19))</f>
        <v>0</v>
      </c>
      <c r="F388">
        <f t="shared" ref="F388:F451" si="24">IF(E388,IF(E387,F387+B388,B388),0)</f>
        <v>0</v>
      </c>
      <c r="G388">
        <f t="shared" ref="G388:G451" si="25">IF(E388,0,IF(E387,B388,G387+B388))</f>
        <v>58.767441828000109</v>
      </c>
      <c r="H388" t="str">
        <f t="shared" ref="H388:H451" si="26">IF(AND(E388,E389=FALSE),F388,"")</f>
        <v/>
      </c>
      <c r="I388" t="str">
        <f t="shared" ref="I388:I451" si="27">IF(AND(E388=FALSE,E389),G388,"")</f>
        <v/>
      </c>
    </row>
    <row r="389" spans="1:9" x14ac:dyDescent="0.25">
      <c r="A389">
        <f>'Noise Filter'!A389</f>
        <v>387</v>
      </c>
      <c r="B389">
        <f>'Noise Filter'!F389</f>
        <v>0.37494214599999998</v>
      </c>
      <c r="C389" t="b">
        <f>AND(IF(Settings!$D$18&gt;=1,B389&lt;B388,TRUE),IF(Settings!$D$18&gt;=2,B388&lt;B387,TRUE),IF(Settings!$D$18&gt;=3,B387&lt;B386,TRUE),IF(Settings!$D$18&gt;=4,B386&lt;B385,TRUE))</f>
        <v>0</v>
      </c>
      <c r="D389" t="b">
        <f>AND(IF(Settings!$D$18&gt;=1,B389&gt;B388,TRUE),IF(Settings!$D$18&gt;=2,B388&gt;B387,TRUE),IF(Settings!$D$18&gt;=3,B387&gt;B386,TRUE),IF(Settings!$D$18&gt;=4,B386&gt;B385,TRUE))</f>
        <v>0</v>
      </c>
      <c r="E389" t="b">
        <f>IF(E388,NOT(AND(D389,F388+B389&gt;Settings!$D$20)),AND(C389,G388+B389&gt;Settings!$D$19))</f>
        <v>0</v>
      </c>
      <c r="F389">
        <f t="shared" si="24"/>
        <v>0</v>
      </c>
      <c r="G389">
        <f t="shared" si="25"/>
        <v>59.142383974000111</v>
      </c>
      <c r="H389" t="str">
        <f t="shared" si="26"/>
        <v/>
      </c>
      <c r="I389" t="str">
        <f t="shared" si="27"/>
        <v/>
      </c>
    </row>
    <row r="390" spans="1:9" x14ac:dyDescent="0.25">
      <c r="A390">
        <f>'Noise Filter'!A390</f>
        <v>388</v>
      </c>
      <c r="B390">
        <f>'Noise Filter'!F390</f>
        <v>0.37494214599999998</v>
      </c>
      <c r="C390" t="b">
        <f>AND(IF(Settings!$D$18&gt;=1,B390&lt;B389,TRUE),IF(Settings!$D$18&gt;=2,B389&lt;B388,TRUE),IF(Settings!$D$18&gt;=3,B388&lt;B387,TRUE),IF(Settings!$D$18&gt;=4,B387&lt;B386,TRUE))</f>
        <v>0</v>
      </c>
      <c r="D390" t="b">
        <f>AND(IF(Settings!$D$18&gt;=1,B390&gt;B389,TRUE),IF(Settings!$D$18&gt;=2,B389&gt;B388,TRUE),IF(Settings!$D$18&gt;=3,B388&gt;B387,TRUE),IF(Settings!$D$18&gt;=4,B387&gt;B386,TRUE))</f>
        <v>0</v>
      </c>
      <c r="E390" t="b">
        <f>IF(E389,NOT(AND(D390,F389+B390&gt;Settings!$D$20)),AND(C390,G389+B390&gt;Settings!$D$19))</f>
        <v>0</v>
      </c>
      <c r="F390">
        <f t="shared" si="24"/>
        <v>0</v>
      </c>
      <c r="G390">
        <f t="shared" si="25"/>
        <v>59.517326120000114</v>
      </c>
      <c r="H390" t="str">
        <f t="shared" si="26"/>
        <v/>
      </c>
      <c r="I390" t="str">
        <f t="shared" si="27"/>
        <v/>
      </c>
    </row>
    <row r="391" spans="1:9" x14ac:dyDescent="0.25">
      <c r="A391">
        <f>'Noise Filter'!A391</f>
        <v>389</v>
      </c>
      <c r="B391">
        <f>'Noise Filter'!F391</f>
        <v>0.37494214599999998</v>
      </c>
      <c r="C391" t="b">
        <f>AND(IF(Settings!$D$18&gt;=1,B391&lt;B390,TRUE),IF(Settings!$D$18&gt;=2,B390&lt;B389,TRUE),IF(Settings!$D$18&gt;=3,B389&lt;B388,TRUE),IF(Settings!$D$18&gt;=4,B388&lt;B387,TRUE))</f>
        <v>0</v>
      </c>
      <c r="D391" t="b">
        <f>AND(IF(Settings!$D$18&gt;=1,B391&gt;B390,TRUE),IF(Settings!$D$18&gt;=2,B390&gt;B389,TRUE),IF(Settings!$D$18&gt;=3,B389&gt;B388,TRUE),IF(Settings!$D$18&gt;=4,B388&gt;B387,TRUE))</f>
        <v>0</v>
      </c>
      <c r="E391" t="b">
        <f>IF(E390,NOT(AND(D391,F390+B391&gt;Settings!$D$20)),AND(C391,G390+B391&gt;Settings!$D$19))</f>
        <v>0</v>
      </c>
      <c r="F391">
        <f t="shared" si="24"/>
        <v>0</v>
      </c>
      <c r="G391">
        <f t="shared" si="25"/>
        <v>59.892268266000116</v>
      </c>
      <c r="H391" t="str">
        <f t="shared" si="26"/>
        <v/>
      </c>
      <c r="I391" t="str">
        <f t="shared" si="27"/>
        <v/>
      </c>
    </row>
    <row r="392" spans="1:9" x14ac:dyDescent="0.25">
      <c r="A392">
        <f>'Noise Filter'!A392</f>
        <v>390</v>
      </c>
      <c r="B392">
        <f>'Noise Filter'!F392</f>
        <v>0.37494214599999998</v>
      </c>
      <c r="C392" t="b">
        <f>AND(IF(Settings!$D$18&gt;=1,B392&lt;B391,TRUE),IF(Settings!$D$18&gt;=2,B391&lt;B390,TRUE),IF(Settings!$D$18&gt;=3,B390&lt;B389,TRUE),IF(Settings!$D$18&gt;=4,B389&lt;B388,TRUE))</f>
        <v>0</v>
      </c>
      <c r="D392" t="b">
        <f>AND(IF(Settings!$D$18&gt;=1,B392&gt;B391,TRUE),IF(Settings!$D$18&gt;=2,B391&gt;B390,TRUE),IF(Settings!$D$18&gt;=3,B390&gt;B389,TRUE),IF(Settings!$D$18&gt;=4,B389&gt;B388,TRUE))</f>
        <v>0</v>
      </c>
      <c r="E392" t="b">
        <f>IF(E391,NOT(AND(D392,F391+B392&gt;Settings!$D$20)),AND(C392,G391+B392&gt;Settings!$D$19))</f>
        <v>0</v>
      </c>
      <c r="F392">
        <f t="shared" si="24"/>
        <v>0</v>
      </c>
      <c r="G392">
        <f t="shared" si="25"/>
        <v>60.267210412000118</v>
      </c>
      <c r="H392" t="str">
        <f t="shared" si="26"/>
        <v/>
      </c>
      <c r="I392" t="str">
        <f t="shared" si="27"/>
        <v/>
      </c>
    </row>
    <row r="393" spans="1:9" x14ac:dyDescent="0.25">
      <c r="A393">
        <f>'Noise Filter'!A393</f>
        <v>391</v>
      </c>
      <c r="B393">
        <f>'Noise Filter'!F393</f>
        <v>0.37494214599999998</v>
      </c>
      <c r="C393" t="b">
        <f>AND(IF(Settings!$D$18&gt;=1,B393&lt;B392,TRUE),IF(Settings!$D$18&gt;=2,B392&lt;B391,TRUE),IF(Settings!$D$18&gt;=3,B391&lt;B390,TRUE),IF(Settings!$D$18&gt;=4,B390&lt;B389,TRUE))</f>
        <v>0</v>
      </c>
      <c r="D393" t="b">
        <f>AND(IF(Settings!$D$18&gt;=1,B393&gt;B392,TRUE),IF(Settings!$D$18&gt;=2,B392&gt;B391,TRUE),IF(Settings!$D$18&gt;=3,B391&gt;B390,TRUE),IF(Settings!$D$18&gt;=4,B390&gt;B389,TRUE))</f>
        <v>0</v>
      </c>
      <c r="E393" t="b">
        <f>IF(E392,NOT(AND(D393,F392+B393&gt;Settings!$D$20)),AND(C393,G392+B393&gt;Settings!$D$19))</f>
        <v>0</v>
      </c>
      <c r="F393">
        <f t="shared" si="24"/>
        <v>0</v>
      </c>
      <c r="G393">
        <f t="shared" si="25"/>
        <v>60.64215255800012</v>
      </c>
      <c r="H393" t="str">
        <f t="shared" si="26"/>
        <v/>
      </c>
      <c r="I393" t="str">
        <f t="shared" si="27"/>
        <v/>
      </c>
    </row>
    <row r="394" spans="1:9" x14ac:dyDescent="0.25">
      <c r="A394">
        <f>'Noise Filter'!A394</f>
        <v>392</v>
      </c>
      <c r="B394">
        <f>'Noise Filter'!F394</f>
        <v>0.37494214599999998</v>
      </c>
      <c r="C394" t="b">
        <f>AND(IF(Settings!$D$18&gt;=1,B394&lt;B393,TRUE),IF(Settings!$D$18&gt;=2,B393&lt;B392,TRUE),IF(Settings!$D$18&gt;=3,B392&lt;B391,TRUE),IF(Settings!$D$18&gt;=4,B391&lt;B390,TRUE))</f>
        <v>0</v>
      </c>
      <c r="D394" t="b">
        <f>AND(IF(Settings!$D$18&gt;=1,B394&gt;B393,TRUE),IF(Settings!$D$18&gt;=2,B393&gt;B392,TRUE),IF(Settings!$D$18&gt;=3,B392&gt;B391,TRUE),IF(Settings!$D$18&gt;=4,B391&gt;B390,TRUE))</f>
        <v>0</v>
      </c>
      <c r="E394" t="b">
        <f>IF(E393,NOT(AND(D394,F393+B394&gt;Settings!$D$20)),AND(C394,G393+B394&gt;Settings!$D$19))</f>
        <v>0</v>
      </c>
      <c r="F394">
        <f t="shared" si="24"/>
        <v>0</v>
      </c>
      <c r="G394">
        <f t="shared" si="25"/>
        <v>61.017094704000122</v>
      </c>
      <c r="H394" t="str">
        <f t="shared" si="26"/>
        <v/>
      </c>
      <c r="I394" t="str">
        <f t="shared" si="27"/>
        <v/>
      </c>
    </row>
    <row r="395" spans="1:9" x14ac:dyDescent="0.25">
      <c r="A395">
        <f>'Noise Filter'!A395</f>
        <v>393</v>
      </c>
      <c r="B395">
        <f>'Noise Filter'!F395</f>
        <v>0.37494214599999998</v>
      </c>
      <c r="C395" t="b">
        <f>AND(IF(Settings!$D$18&gt;=1,B395&lt;B394,TRUE),IF(Settings!$D$18&gt;=2,B394&lt;B393,TRUE),IF(Settings!$D$18&gt;=3,B393&lt;B392,TRUE),IF(Settings!$D$18&gt;=4,B392&lt;B391,TRUE))</f>
        <v>0</v>
      </c>
      <c r="D395" t="b">
        <f>AND(IF(Settings!$D$18&gt;=1,B395&gt;B394,TRUE),IF(Settings!$D$18&gt;=2,B394&gt;B393,TRUE),IF(Settings!$D$18&gt;=3,B393&gt;B392,TRUE),IF(Settings!$D$18&gt;=4,B392&gt;B391,TRUE))</f>
        <v>0</v>
      </c>
      <c r="E395" t="b">
        <f>IF(E394,NOT(AND(D395,F394+B395&gt;Settings!$D$20)),AND(C395,G394+B395&gt;Settings!$D$19))</f>
        <v>0</v>
      </c>
      <c r="F395">
        <f t="shared" si="24"/>
        <v>0</v>
      </c>
      <c r="G395">
        <f t="shared" si="25"/>
        <v>61.392036850000125</v>
      </c>
      <c r="H395" t="str">
        <f t="shared" si="26"/>
        <v/>
      </c>
      <c r="I395" t="str">
        <f t="shared" si="27"/>
        <v/>
      </c>
    </row>
    <row r="396" spans="1:9" x14ac:dyDescent="0.25">
      <c r="A396">
        <f>'Noise Filter'!A396</f>
        <v>394</v>
      </c>
      <c r="B396">
        <f>'Noise Filter'!F396</f>
        <v>0.37494214599999998</v>
      </c>
      <c r="C396" t="b">
        <f>AND(IF(Settings!$D$18&gt;=1,B396&lt;B395,TRUE),IF(Settings!$D$18&gt;=2,B395&lt;B394,TRUE),IF(Settings!$D$18&gt;=3,B394&lt;B393,TRUE),IF(Settings!$D$18&gt;=4,B393&lt;B392,TRUE))</f>
        <v>0</v>
      </c>
      <c r="D396" t="b">
        <f>AND(IF(Settings!$D$18&gt;=1,B396&gt;B395,TRUE),IF(Settings!$D$18&gt;=2,B395&gt;B394,TRUE),IF(Settings!$D$18&gt;=3,B394&gt;B393,TRUE),IF(Settings!$D$18&gt;=4,B393&gt;B392,TRUE))</f>
        <v>0</v>
      </c>
      <c r="E396" t="b">
        <f>IF(E395,NOT(AND(D396,F395+B396&gt;Settings!$D$20)),AND(C396,G395+B396&gt;Settings!$D$19))</f>
        <v>0</v>
      </c>
      <c r="F396">
        <f t="shared" si="24"/>
        <v>0</v>
      </c>
      <c r="G396">
        <f t="shared" si="25"/>
        <v>61.766978996000127</v>
      </c>
      <c r="H396" t="str">
        <f t="shared" si="26"/>
        <v/>
      </c>
      <c r="I396" t="str">
        <f t="shared" si="27"/>
        <v/>
      </c>
    </row>
    <row r="397" spans="1:9" x14ac:dyDescent="0.25">
      <c r="A397">
        <f>'Noise Filter'!A397</f>
        <v>395</v>
      </c>
      <c r="B397">
        <f>'Noise Filter'!F397</f>
        <v>0.37494214599999998</v>
      </c>
      <c r="C397" t="b">
        <f>AND(IF(Settings!$D$18&gt;=1,B397&lt;B396,TRUE),IF(Settings!$D$18&gt;=2,B396&lt;B395,TRUE),IF(Settings!$D$18&gt;=3,B395&lt;B394,TRUE),IF(Settings!$D$18&gt;=4,B394&lt;B393,TRUE))</f>
        <v>0</v>
      </c>
      <c r="D397" t="b">
        <f>AND(IF(Settings!$D$18&gt;=1,B397&gt;B396,TRUE),IF(Settings!$D$18&gt;=2,B396&gt;B395,TRUE),IF(Settings!$D$18&gt;=3,B395&gt;B394,TRUE),IF(Settings!$D$18&gt;=4,B394&gt;B393,TRUE))</f>
        <v>0</v>
      </c>
      <c r="E397" t="b">
        <f>IF(E396,NOT(AND(D397,F396+B397&gt;Settings!$D$20)),AND(C397,G396+B397&gt;Settings!$D$19))</f>
        <v>0</v>
      </c>
      <c r="F397">
        <f t="shared" si="24"/>
        <v>0</v>
      </c>
      <c r="G397">
        <f t="shared" si="25"/>
        <v>62.141921142000129</v>
      </c>
      <c r="H397" t="str">
        <f t="shared" si="26"/>
        <v/>
      </c>
      <c r="I397" t="str">
        <f t="shared" si="27"/>
        <v/>
      </c>
    </row>
    <row r="398" spans="1:9" x14ac:dyDescent="0.25">
      <c r="A398">
        <f>'Noise Filter'!A398</f>
        <v>396</v>
      </c>
      <c r="B398">
        <f>'Noise Filter'!F398</f>
        <v>0.37494214599999998</v>
      </c>
      <c r="C398" t="b">
        <f>AND(IF(Settings!$D$18&gt;=1,B398&lt;B397,TRUE),IF(Settings!$D$18&gt;=2,B397&lt;B396,TRUE),IF(Settings!$D$18&gt;=3,B396&lt;B395,TRUE),IF(Settings!$D$18&gt;=4,B395&lt;B394,TRUE))</f>
        <v>0</v>
      </c>
      <c r="D398" t="b">
        <f>AND(IF(Settings!$D$18&gt;=1,B398&gt;B397,TRUE),IF(Settings!$D$18&gt;=2,B397&gt;B396,TRUE),IF(Settings!$D$18&gt;=3,B396&gt;B395,TRUE),IF(Settings!$D$18&gt;=4,B395&gt;B394,TRUE))</f>
        <v>0</v>
      </c>
      <c r="E398" t="b">
        <f>IF(E397,NOT(AND(D398,F397+B398&gt;Settings!$D$20)),AND(C398,G397+B398&gt;Settings!$D$19))</f>
        <v>0</v>
      </c>
      <c r="F398">
        <f t="shared" si="24"/>
        <v>0</v>
      </c>
      <c r="G398">
        <f t="shared" si="25"/>
        <v>62.516863288000131</v>
      </c>
      <c r="H398" t="str">
        <f t="shared" si="26"/>
        <v/>
      </c>
      <c r="I398" t="str">
        <f t="shared" si="27"/>
        <v/>
      </c>
    </row>
    <row r="399" spans="1:9" x14ac:dyDescent="0.25">
      <c r="A399">
        <f>'Noise Filter'!A399</f>
        <v>397</v>
      </c>
      <c r="B399">
        <f>'Noise Filter'!F399</f>
        <v>0.37494214599999998</v>
      </c>
      <c r="C399" t="b">
        <f>AND(IF(Settings!$D$18&gt;=1,B399&lt;B398,TRUE),IF(Settings!$D$18&gt;=2,B398&lt;B397,TRUE),IF(Settings!$D$18&gt;=3,B397&lt;B396,TRUE),IF(Settings!$D$18&gt;=4,B396&lt;B395,TRUE))</f>
        <v>0</v>
      </c>
      <c r="D399" t="b">
        <f>AND(IF(Settings!$D$18&gt;=1,B399&gt;B398,TRUE),IF(Settings!$D$18&gt;=2,B398&gt;B397,TRUE),IF(Settings!$D$18&gt;=3,B397&gt;B396,TRUE),IF(Settings!$D$18&gt;=4,B396&gt;B395,TRUE))</f>
        <v>0</v>
      </c>
      <c r="E399" t="b">
        <f>IF(E398,NOT(AND(D399,F398+B399&gt;Settings!$D$20)),AND(C399,G398+B399&gt;Settings!$D$19))</f>
        <v>0</v>
      </c>
      <c r="F399">
        <f t="shared" si="24"/>
        <v>0</v>
      </c>
      <c r="G399">
        <f t="shared" si="25"/>
        <v>62.891805434000133</v>
      </c>
      <c r="H399" t="str">
        <f t="shared" si="26"/>
        <v/>
      </c>
      <c r="I399" t="str">
        <f t="shared" si="27"/>
        <v/>
      </c>
    </row>
    <row r="400" spans="1:9" x14ac:dyDescent="0.25">
      <c r="A400">
        <f>'Noise Filter'!A400</f>
        <v>398</v>
      </c>
      <c r="B400">
        <f>'Noise Filter'!F400</f>
        <v>0.37494214599999998</v>
      </c>
      <c r="C400" t="b">
        <f>AND(IF(Settings!$D$18&gt;=1,B400&lt;B399,TRUE),IF(Settings!$D$18&gt;=2,B399&lt;B398,TRUE),IF(Settings!$D$18&gt;=3,B398&lt;B397,TRUE),IF(Settings!$D$18&gt;=4,B397&lt;B396,TRUE))</f>
        <v>0</v>
      </c>
      <c r="D400" t="b">
        <f>AND(IF(Settings!$D$18&gt;=1,B400&gt;B399,TRUE),IF(Settings!$D$18&gt;=2,B399&gt;B398,TRUE),IF(Settings!$D$18&gt;=3,B398&gt;B397,TRUE),IF(Settings!$D$18&gt;=4,B397&gt;B396,TRUE))</f>
        <v>0</v>
      </c>
      <c r="E400" t="b">
        <f>IF(E399,NOT(AND(D400,F399+B400&gt;Settings!$D$20)),AND(C400,G399+B400&gt;Settings!$D$19))</f>
        <v>0</v>
      </c>
      <c r="F400">
        <f t="shared" si="24"/>
        <v>0</v>
      </c>
      <c r="G400">
        <f t="shared" si="25"/>
        <v>63.266747580000136</v>
      </c>
      <c r="H400" t="str">
        <f t="shared" si="26"/>
        <v/>
      </c>
      <c r="I400" t="str">
        <f t="shared" si="27"/>
        <v/>
      </c>
    </row>
    <row r="401" spans="1:9" x14ac:dyDescent="0.25">
      <c r="A401">
        <f>'Noise Filter'!A401</f>
        <v>399</v>
      </c>
      <c r="B401">
        <f>'Noise Filter'!F401</f>
        <v>0.37494214599999998</v>
      </c>
      <c r="C401" t="b">
        <f>AND(IF(Settings!$D$18&gt;=1,B401&lt;B400,TRUE),IF(Settings!$D$18&gt;=2,B400&lt;B399,TRUE),IF(Settings!$D$18&gt;=3,B399&lt;B398,TRUE),IF(Settings!$D$18&gt;=4,B398&lt;B397,TRUE))</f>
        <v>0</v>
      </c>
      <c r="D401" t="b">
        <f>AND(IF(Settings!$D$18&gt;=1,B401&gt;B400,TRUE),IF(Settings!$D$18&gt;=2,B400&gt;B399,TRUE),IF(Settings!$D$18&gt;=3,B399&gt;B398,TRUE),IF(Settings!$D$18&gt;=4,B398&gt;B397,TRUE))</f>
        <v>0</v>
      </c>
      <c r="E401" t="b">
        <f>IF(E400,NOT(AND(D401,F400+B401&gt;Settings!$D$20)),AND(C401,G400+B401&gt;Settings!$D$19))</f>
        <v>0</v>
      </c>
      <c r="F401">
        <f t="shared" si="24"/>
        <v>0</v>
      </c>
      <c r="G401">
        <f t="shared" si="25"/>
        <v>63.641689726000138</v>
      </c>
      <c r="H401" t="str">
        <f t="shared" si="26"/>
        <v/>
      </c>
      <c r="I401" t="str">
        <f t="shared" si="27"/>
        <v/>
      </c>
    </row>
    <row r="402" spans="1:9" x14ac:dyDescent="0.25">
      <c r="A402">
        <f>'Noise Filter'!A402</f>
        <v>400</v>
      </c>
      <c r="B402">
        <f>'Noise Filter'!F402</f>
        <v>0.37494214599999998</v>
      </c>
      <c r="C402" t="b">
        <f>AND(IF(Settings!$D$18&gt;=1,B402&lt;B401,TRUE),IF(Settings!$D$18&gt;=2,B401&lt;B400,TRUE),IF(Settings!$D$18&gt;=3,B400&lt;B399,TRUE),IF(Settings!$D$18&gt;=4,B399&lt;B398,TRUE))</f>
        <v>0</v>
      </c>
      <c r="D402" t="b">
        <f>AND(IF(Settings!$D$18&gt;=1,B402&gt;B401,TRUE),IF(Settings!$D$18&gt;=2,B401&gt;B400,TRUE),IF(Settings!$D$18&gt;=3,B400&gt;B399,TRUE),IF(Settings!$D$18&gt;=4,B399&gt;B398,TRUE))</f>
        <v>0</v>
      </c>
      <c r="E402" t="b">
        <f>IF(E401,NOT(AND(D402,F401+B402&gt;Settings!$D$20)),AND(C402,G401+B402&gt;Settings!$D$19))</f>
        <v>0</v>
      </c>
      <c r="F402">
        <f t="shared" si="24"/>
        <v>0</v>
      </c>
      <c r="G402">
        <f t="shared" si="25"/>
        <v>64.016631872000133</v>
      </c>
      <c r="H402" t="str">
        <f t="shared" si="26"/>
        <v/>
      </c>
      <c r="I402" t="str">
        <f t="shared" si="27"/>
        <v/>
      </c>
    </row>
    <row r="403" spans="1:9" x14ac:dyDescent="0.25">
      <c r="A403">
        <f>'Noise Filter'!A403</f>
        <v>401</v>
      </c>
      <c r="B403">
        <f>'Noise Filter'!F403</f>
        <v>0.37494214599999998</v>
      </c>
      <c r="C403" t="b">
        <f>AND(IF(Settings!$D$18&gt;=1,B403&lt;B402,TRUE),IF(Settings!$D$18&gt;=2,B402&lt;B401,TRUE),IF(Settings!$D$18&gt;=3,B401&lt;B400,TRUE),IF(Settings!$D$18&gt;=4,B400&lt;B399,TRUE))</f>
        <v>0</v>
      </c>
      <c r="D403" t="b">
        <f>AND(IF(Settings!$D$18&gt;=1,B403&gt;B402,TRUE),IF(Settings!$D$18&gt;=2,B402&gt;B401,TRUE),IF(Settings!$D$18&gt;=3,B401&gt;B400,TRUE),IF(Settings!$D$18&gt;=4,B400&gt;B399,TRUE))</f>
        <v>0</v>
      </c>
      <c r="E403" t="b">
        <f>IF(E402,NOT(AND(D403,F402+B403&gt;Settings!$D$20)),AND(C403,G402+B403&gt;Settings!$D$19))</f>
        <v>0</v>
      </c>
      <c r="F403">
        <f t="shared" si="24"/>
        <v>0</v>
      </c>
      <c r="G403">
        <f t="shared" si="25"/>
        <v>64.391574018000128</v>
      </c>
      <c r="H403" t="str">
        <f t="shared" si="26"/>
        <v/>
      </c>
      <c r="I403" t="str">
        <f t="shared" si="27"/>
        <v/>
      </c>
    </row>
    <row r="404" spans="1:9" x14ac:dyDescent="0.25">
      <c r="A404">
        <f>'Noise Filter'!A404</f>
        <v>402</v>
      </c>
      <c r="B404">
        <f>'Noise Filter'!F404</f>
        <v>0.37494214599999998</v>
      </c>
      <c r="C404" t="b">
        <f>AND(IF(Settings!$D$18&gt;=1,B404&lt;B403,TRUE),IF(Settings!$D$18&gt;=2,B403&lt;B402,TRUE),IF(Settings!$D$18&gt;=3,B402&lt;B401,TRUE),IF(Settings!$D$18&gt;=4,B401&lt;B400,TRUE))</f>
        <v>0</v>
      </c>
      <c r="D404" t="b">
        <f>AND(IF(Settings!$D$18&gt;=1,B404&gt;B403,TRUE),IF(Settings!$D$18&gt;=2,B403&gt;B402,TRUE),IF(Settings!$D$18&gt;=3,B402&gt;B401,TRUE),IF(Settings!$D$18&gt;=4,B401&gt;B400,TRUE))</f>
        <v>0</v>
      </c>
      <c r="E404" t="b">
        <f>IF(E403,NOT(AND(D404,F403+B404&gt;Settings!$D$20)),AND(C404,G403+B404&gt;Settings!$D$19))</f>
        <v>0</v>
      </c>
      <c r="F404">
        <f t="shared" si="24"/>
        <v>0</v>
      </c>
      <c r="G404">
        <f t="shared" si="25"/>
        <v>64.766516164000123</v>
      </c>
      <c r="H404" t="str">
        <f t="shared" si="26"/>
        <v/>
      </c>
      <c r="I404" t="str">
        <f t="shared" si="27"/>
        <v/>
      </c>
    </row>
    <row r="405" spans="1:9" x14ac:dyDescent="0.25">
      <c r="A405">
        <f>'Noise Filter'!A405</f>
        <v>403</v>
      </c>
      <c r="B405">
        <f>'Noise Filter'!F405</f>
        <v>0.37494214599999998</v>
      </c>
      <c r="C405" t="b">
        <f>AND(IF(Settings!$D$18&gt;=1,B405&lt;B404,TRUE),IF(Settings!$D$18&gt;=2,B404&lt;B403,TRUE),IF(Settings!$D$18&gt;=3,B403&lt;B402,TRUE),IF(Settings!$D$18&gt;=4,B402&lt;B401,TRUE))</f>
        <v>0</v>
      </c>
      <c r="D405" t="b">
        <f>AND(IF(Settings!$D$18&gt;=1,B405&gt;B404,TRUE),IF(Settings!$D$18&gt;=2,B404&gt;B403,TRUE),IF(Settings!$D$18&gt;=3,B403&gt;B402,TRUE),IF(Settings!$D$18&gt;=4,B402&gt;B401,TRUE))</f>
        <v>0</v>
      </c>
      <c r="E405" t="b">
        <f>IF(E404,NOT(AND(D405,F404+B405&gt;Settings!$D$20)),AND(C405,G404+B405&gt;Settings!$D$19))</f>
        <v>0</v>
      </c>
      <c r="F405">
        <f t="shared" si="24"/>
        <v>0</v>
      </c>
      <c r="G405">
        <f t="shared" si="25"/>
        <v>65.141458310000118</v>
      </c>
      <c r="H405" t="str">
        <f t="shared" si="26"/>
        <v/>
      </c>
      <c r="I405" t="str">
        <f t="shared" si="27"/>
        <v/>
      </c>
    </row>
    <row r="406" spans="1:9" x14ac:dyDescent="0.25">
      <c r="A406">
        <f>'Noise Filter'!A406</f>
        <v>404</v>
      </c>
      <c r="B406">
        <f>'Noise Filter'!F406</f>
        <v>0.37494214599999998</v>
      </c>
      <c r="C406" t="b">
        <f>AND(IF(Settings!$D$18&gt;=1,B406&lt;B405,TRUE),IF(Settings!$D$18&gt;=2,B405&lt;B404,TRUE),IF(Settings!$D$18&gt;=3,B404&lt;B403,TRUE),IF(Settings!$D$18&gt;=4,B403&lt;B402,TRUE))</f>
        <v>0</v>
      </c>
      <c r="D406" t="b">
        <f>AND(IF(Settings!$D$18&gt;=1,B406&gt;B405,TRUE),IF(Settings!$D$18&gt;=2,B405&gt;B404,TRUE),IF(Settings!$D$18&gt;=3,B404&gt;B403,TRUE),IF(Settings!$D$18&gt;=4,B403&gt;B402,TRUE))</f>
        <v>0</v>
      </c>
      <c r="E406" t="b">
        <f>IF(E405,NOT(AND(D406,F405+B406&gt;Settings!$D$20)),AND(C406,G405+B406&gt;Settings!$D$19))</f>
        <v>0</v>
      </c>
      <c r="F406">
        <f t="shared" si="24"/>
        <v>0</v>
      </c>
      <c r="G406">
        <f t="shared" si="25"/>
        <v>65.516400456000113</v>
      </c>
      <c r="H406" t="str">
        <f t="shared" si="26"/>
        <v/>
      </c>
      <c r="I406" t="str">
        <f t="shared" si="27"/>
        <v/>
      </c>
    </row>
    <row r="407" spans="1:9" x14ac:dyDescent="0.25">
      <c r="A407">
        <f>'Noise Filter'!A407</f>
        <v>405</v>
      </c>
      <c r="B407">
        <f>'Noise Filter'!F407</f>
        <v>0.37494214599999998</v>
      </c>
      <c r="C407" t="b">
        <f>AND(IF(Settings!$D$18&gt;=1,B407&lt;B406,TRUE),IF(Settings!$D$18&gt;=2,B406&lt;B405,TRUE),IF(Settings!$D$18&gt;=3,B405&lt;B404,TRUE),IF(Settings!$D$18&gt;=4,B404&lt;B403,TRUE))</f>
        <v>0</v>
      </c>
      <c r="D407" t="b">
        <f>AND(IF(Settings!$D$18&gt;=1,B407&gt;B406,TRUE),IF(Settings!$D$18&gt;=2,B406&gt;B405,TRUE),IF(Settings!$D$18&gt;=3,B405&gt;B404,TRUE),IF(Settings!$D$18&gt;=4,B404&gt;B403,TRUE))</f>
        <v>0</v>
      </c>
      <c r="E407" t="b">
        <f>IF(E406,NOT(AND(D407,F406+B407&gt;Settings!$D$20)),AND(C407,G406+B407&gt;Settings!$D$19))</f>
        <v>0</v>
      </c>
      <c r="F407">
        <f t="shared" si="24"/>
        <v>0</v>
      </c>
      <c r="G407">
        <f t="shared" si="25"/>
        <v>65.891342602000108</v>
      </c>
      <c r="H407" t="str">
        <f t="shared" si="26"/>
        <v/>
      </c>
      <c r="I407" t="str">
        <f t="shared" si="27"/>
        <v/>
      </c>
    </row>
    <row r="408" spans="1:9" x14ac:dyDescent="0.25">
      <c r="A408">
        <f>'Noise Filter'!A408</f>
        <v>406</v>
      </c>
      <c r="B408">
        <f>'Noise Filter'!F408</f>
        <v>0.37494214599999998</v>
      </c>
      <c r="C408" t="b">
        <f>AND(IF(Settings!$D$18&gt;=1,B408&lt;B407,TRUE),IF(Settings!$D$18&gt;=2,B407&lt;B406,TRUE),IF(Settings!$D$18&gt;=3,B406&lt;B405,TRUE),IF(Settings!$D$18&gt;=4,B405&lt;B404,TRUE))</f>
        <v>0</v>
      </c>
      <c r="D408" t="b">
        <f>AND(IF(Settings!$D$18&gt;=1,B408&gt;B407,TRUE),IF(Settings!$D$18&gt;=2,B407&gt;B406,TRUE),IF(Settings!$D$18&gt;=3,B406&gt;B405,TRUE),IF(Settings!$D$18&gt;=4,B405&gt;B404,TRUE))</f>
        <v>0</v>
      </c>
      <c r="E408" t="b">
        <f>IF(E407,NOT(AND(D408,F407+B408&gt;Settings!$D$20)),AND(C408,G407+B408&gt;Settings!$D$19))</f>
        <v>0</v>
      </c>
      <c r="F408">
        <f t="shared" si="24"/>
        <v>0</v>
      </c>
      <c r="G408">
        <f t="shared" si="25"/>
        <v>66.266284748000103</v>
      </c>
      <c r="H408" t="str">
        <f t="shared" si="26"/>
        <v/>
      </c>
      <c r="I408" t="str">
        <f t="shared" si="27"/>
        <v/>
      </c>
    </row>
    <row r="409" spans="1:9" x14ac:dyDescent="0.25">
      <c r="A409">
        <f>'Noise Filter'!A409</f>
        <v>407</v>
      </c>
      <c r="B409">
        <f>'Noise Filter'!F409</f>
        <v>0.37494214599999998</v>
      </c>
      <c r="C409" t="b">
        <f>AND(IF(Settings!$D$18&gt;=1,B409&lt;B408,TRUE),IF(Settings!$D$18&gt;=2,B408&lt;B407,TRUE),IF(Settings!$D$18&gt;=3,B407&lt;B406,TRUE),IF(Settings!$D$18&gt;=4,B406&lt;B405,TRUE))</f>
        <v>0</v>
      </c>
      <c r="D409" t="b">
        <f>AND(IF(Settings!$D$18&gt;=1,B409&gt;B408,TRUE),IF(Settings!$D$18&gt;=2,B408&gt;B407,TRUE),IF(Settings!$D$18&gt;=3,B407&gt;B406,TRUE),IF(Settings!$D$18&gt;=4,B406&gt;B405,TRUE))</f>
        <v>0</v>
      </c>
      <c r="E409" t="b">
        <f>IF(E408,NOT(AND(D409,F408+B409&gt;Settings!$D$20)),AND(C409,G408+B409&gt;Settings!$D$19))</f>
        <v>0</v>
      </c>
      <c r="F409">
        <f t="shared" si="24"/>
        <v>0</v>
      </c>
      <c r="G409">
        <f t="shared" si="25"/>
        <v>66.641226894000098</v>
      </c>
      <c r="H409" t="str">
        <f t="shared" si="26"/>
        <v/>
      </c>
      <c r="I409" t="str">
        <f t="shared" si="27"/>
        <v/>
      </c>
    </row>
    <row r="410" spans="1:9" x14ac:dyDescent="0.25">
      <c r="A410">
        <f>'Noise Filter'!A410</f>
        <v>408</v>
      </c>
      <c r="B410">
        <f>'Noise Filter'!F410</f>
        <v>0.37494214599999998</v>
      </c>
      <c r="C410" t="b">
        <f>AND(IF(Settings!$D$18&gt;=1,B410&lt;B409,TRUE),IF(Settings!$D$18&gt;=2,B409&lt;B408,TRUE),IF(Settings!$D$18&gt;=3,B408&lt;B407,TRUE),IF(Settings!$D$18&gt;=4,B407&lt;B406,TRUE))</f>
        <v>0</v>
      </c>
      <c r="D410" t="b">
        <f>AND(IF(Settings!$D$18&gt;=1,B410&gt;B409,TRUE),IF(Settings!$D$18&gt;=2,B409&gt;B408,TRUE),IF(Settings!$D$18&gt;=3,B408&gt;B407,TRUE),IF(Settings!$D$18&gt;=4,B407&gt;B406,TRUE))</f>
        <v>0</v>
      </c>
      <c r="E410" t="b">
        <f>IF(E409,NOT(AND(D410,F409+B410&gt;Settings!$D$20)),AND(C410,G409+B410&gt;Settings!$D$19))</f>
        <v>0</v>
      </c>
      <c r="F410">
        <f t="shared" si="24"/>
        <v>0</v>
      </c>
      <c r="G410">
        <f t="shared" si="25"/>
        <v>67.016169040000094</v>
      </c>
      <c r="H410" t="str">
        <f t="shared" si="26"/>
        <v/>
      </c>
      <c r="I410" t="str">
        <f t="shared" si="27"/>
        <v/>
      </c>
    </row>
    <row r="411" spans="1:9" x14ac:dyDescent="0.25">
      <c r="A411">
        <f>'Noise Filter'!A411</f>
        <v>409</v>
      </c>
      <c r="B411">
        <f>'Noise Filter'!F411</f>
        <v>0.37494214599999998</v>
      </c>
      <c r="C411" t="b">
        <f>AND(IF(Settings!$D$18&gt;=1,B411&lt;B410,TRUE),IF(Settings!$D$18&gt;=2,B410&lt;B409,TRUE),IF(Settings!$D$18&gt;=3,B409&lt;B408,TRUE),IF(Settings!$D$18&gt;=4,B408&lt;B407,TRUE))</f>
        <v>0</v>
      </c>
      <c r="D411" t="b">
        <f>AND(IF(Settings!$D$18&gt;=1,B411&gt;B410,TRUE),IF(Settings!$D$18&gt;=2,B410&gt;B409,TRUE),IF(Settings!$D$18&gt;=3,B409&gt;B408,TRUE),IF(Settings!$D$18&gt;=4,B408&gt;B407,TRUE))</f>
        <v>0</v>
      </c>
      <c r="E411" t="b">
        <f>IF(E410,NOT(AND(D411,F410+B411&gt;Settings!$D$20)),AND(C411,G410+B411&gt;Settings!$D$19))</f>
        <v>0</v>
      </c>
      <c r="F411">
        <f t="shared" si="24"/>
        <v>0</v>
      </c>
      <c r="G411">
        <f t="shared" si="25"/>
        <v>67.391111186000089</v>
      </c>
      <c r="H411" t="str">
        <f t="shared" si="26"/>
        <v/>
      </c>
      <c r="I411" t="str">
        <f t="shared" si="27"/>
        <v/>
      </c>
    </row>
    <row r="412" spans="1:9" x14ac:dyDescent="0.25">
      <c r="A412">
        <f>'Noise Filter'!A412</f>
        <v>410</v>
      </c>
      <c r="B412">
        <f>'Noise Filter'!F412</f>
        <v>0.37494214599999998</v>
      </c>
      <c r="C412" t="b">
        <f>AND(IF(Settings!$D$18&gt;=1,B412&lt;B411,TRUE),IF(Settings!$D$18&gt;=2,B411&lt;B410,TRUE),IF(Settings!$D$18&gt;=3,B410&lt;B409,TRUE),IF(Settings!$D$18&gt;=4,B409&lt;B408,TRUE))</f>
        <v>0</v>
      </c>
      <c r="D412" t="b">
        <f>AND(IF(Settings!$D$18&gt;=1,B412&gt;B411,TRUE),IF(Settings!$D$18&gt;=2,B411&gt;B410,TRUE),IF(Settings!$D$18&gt;=3,B410&gt;B409,TRUE),IF(Settings!$D$18&gt;=4,B409&gt;B408,TRUE))</f>
        <v>0</v>
      </c>
      <c r="E412" t="b">
        <f>IF(E411,NOT(AND(D412,F411+B412&gt;Settings!$D$20)),AND(C412,G411+B412&gt;Settings!$D$19))</f>
        <v>0</v>
      </c>
      <c r="F412">
        <f t="shared" si="24"/>
        <v>0</v>
      </c>
      <c r="G412">
        <f t="shared" si="25"/>
        <v>67.766053332000084</v>
      </c>
      <c r="H412" t="str">
        <f t="shared" si="26"/>
        <v/>
      </c>
      <c r="I412" t="str">
        <f t="shared" si="27"/>
        <v/>
      </c>
    </row>
    <row r="413" spans="1:9" x14ac:dyDescent="0.25">
      <c r="A413">
        <f>'Noise Filter'!A413</f>
        <v>411</v>
      </c>
      <c r="B413">
        <f>'Noise Filter'!F413</f>
        <v>0.37494214599999998</v>
      </c>
      <c r="C413" t="b">
        <f>AND(IF(Settings!$D$18&gt;=1,B413&lt;B412,TRUE),IF(Settings!$D$18&gt;=2,B412&lt;B411,TRUE),IF(Settings!$D$18&gt;=3,B411&lt;B410,TRUE),IF(Settings!$D$18&gt;=4,B410&lt;B409,TRUE))</f>
        <v>0</v>
      </c>
      <c r="D413" t="b">
        <f>AND(IF(Settings!$D$18&gt;=1,B413&gt;B412,TRUE),IF(Settings!$D$18&gt;=2,B412&gt;B411,TRUE),IF(Settings!$D$18&gt;=3,B411&gt;B410,TRUE),IF(Settings!$D$18&gt;=4,B410&gt;B409,TRUE))</f>
        <v>0</v>
      </c>
      <c r="E413" t="b">
        <f>IF(E412,NOT(AND(D413,F412+B413&gt;Settings!$D$20)),AND(C413,G412+B413&gt;Settings!$D$19))</f>
        <v>0</v>
      </c>
      <c r="F413">
        <f t="shared" si="24"/>
        <v>0</v>
      </c>
      <c r="G413">
        <f t="shared" si="25"/>
        <v>68.140995478000079</v>
      </c>
      <c r="H413" t="str">
        <f t="shared" si="26"/>
        <v/>
      </c>
      <c r="I413" t="str">
        <f t="shared" si="27"/>
        <v/>
      </c>
    </row>
    <row r="414" spans="1:9" x14ac:dyDescent="0.25">
      <c r="A414">
        <f>'Noise Filter'!A414</f>
        <v>412</v>
      </c>
      <c r="B414">
        <f>'Noise Filter'!F414</f>
        <v>0.37494214599999998</v>
      </c>
      <c r="C414" t="b">
        <f>AND(IF(Settings!$D$18&gt;=1,B414&lt;B413,TRUE),IF(Settings!$D$18&gt;=2,B413&lt;B412,TRUE),IF(Settings!$D$18&gt;=3,B412&lt;B411,TRUE),IF(Settings!$D$18&gt;=4,B411&lt;B410,TRUE))</f>
        <v>0</v>
      </c>
      <c r="D414" t="b">
        <f>AND(IF(Settings!$D$18&gt;=1,B414&gt;B413,TRUE),IF(Settings!$D$18&gt;=2,B413&gt;B412,TRUE),IF(Settings!$D$18&gt;=3,B412&gt;B411,TRUE),IF(Settings!$D$18&gt;=4,B411&gt;B410,TRUE))</f>
        <v>0</v>
      </c>
      <c r="E414" t="b">
        <f>IF(E413,NOT(AND(D414,F413+B414&gt;Settings!$D$20)),AND(C414,G413+B414&gt;Settings!$D$19))</f>
        <v>0</v>
      </c>
      <c r="F414">
        <f t="shared" si="24"/>
        <v>0</v>
      </c>
      <c r="G414">
        <f t="shared" si="25"/>
        <v>68.515937624000074</v>
      </c>
      <c r="H414" t="str">
        <f t="shared" si="26"/>
        <v/>
      </c>
      <c r="I414" t="str">
        <f t="shared" si="27"/>
        <v/>
      </c>
    </row>
    <row r="415" spans="1:9" x14ac:dyDescent="0.25">
      <c r="A415">
        <f>'Noise Filter'!A415</f>
        <v>413</v>
      </c>
      <c r="B415">
        <f>'Noise Filter'!F415</f>
        <v>0.37494214599999998</v>
      </c>
      <c r="C415" t="b">
        <f>AND(IF(Settings!$D$18&gt;=1,B415&lt;B414,TRUE),IF(Settings!$D$18&gt;=2,B414&lt;B413,TRUE),IF(Settings!$D$18&gt;=3,B413&lt;B412,TRUE),IF(Settings!$D$18&gt;=4,B412&lt;B411,TRUE))</f>
        <v>0</v>
      </c>
      <c r="D415" t="b">
        <f>AND(IF(Settings!$D$18&gt;=1,B415&gt;B414,TRUE),IF(Settings!$D$18&gt;=2,B414&gt;B413,TRUE),IF(Settings!$D$18&gt;=3,B413&gt;B412,TRUE),IF(Settings!$D$18&gt;=4,B412&gt;B411,TRUE))</f>
        <v>0</v>
      </c>
      <c r="E415" t="b">
        <f>IF(E414,NOT(AND(D415,F414+B415&gt;Settings!$D$20)),AND(C415,G414+B415&gt;Settings!$D$19))</f>
        <v>0</v>
      </c>
      <c r="F415">
        <f t="shared" si="24"/>
        <v>0</v>
      </c>
      <c r="G415">
        <f t="shared" si="25"/>
        <v>68.890879770000069</v>
      </c>
      <c r="H415" t="str">
        <f t="shared" si="26"/>
        <v/>
      </c>
      <c r="I415" t="str">
        <f t="shared" si="27"/>
        <v/>
      </c>
    </row>
    <row r="416" spans="1:9" x14ac:dyDescent="0.25">
      <c r="A416">
        <f>'Noise Filter'!A416</f>
        <v>414</v>
      </c>
      <c r="B416">
        <f>'Noise Filter'!F416</f>
        <v>0.37494214599999998</v>
      </c>
      <c r="C416" t="b">
        <f>AND(IF(Settings!$D$18&gt;=1,B416&lt;B415,TRUE),IF(Settings!$D$18&gt;=2,B415&lt;B414,TRUE),IF(Settings!$D$18&gt;=3,B414&lt;B413,TRUE),IF(Settings!$D$18&gt;=4,B413&lt;B412,TRUE))</f>
        <v>0</v>
      </c>
      <c r="D416" t="b">
        <f>AND(IF(Settings!$D$18&gt;=1,B416&gt;B415,TRUE),IF(Settings!$D$18&gt;=2,B415&gt;B414,TRUE),IF(Settings!$D$18&gt;=3,B414&gt;B413,TRUE),IF(Settings!$D$18&gt;=4,B413&gt;B412,TRUE))</f>
        <v>0</v>
      </c>
      <c r="E416" t="b">
        <f>IF(E415,NOT(AND(D416,F415+B416&gt;Settings!$D$20)),AND(C416,G415+B416&gt;Settings!$D$19))</f>
        <v>0</v>
      </c>
      <c r="F416">
        <f t="shared" si="24"/>
        <v>0</v>
      </c>
      <c r="G416">
        <f t="shared" si="25"/>
        <v>69.265821916000064</v>
      </c>
      <c r="H416" t="str">
        <f t="shared" si="26"/>
        <v/>
      </c>
      <c r="I416" t="str">
        <f t="shared" si="27"/>
        <v/>
      </c>
    </row>
    <row r="417" spans="1:9" x14ac:dyDescent="0.25">
      <c r="A417">
        <f>'Noise Filter'!A417</f>
        <v>415</v>
      </c>
      <c r="B417">
        <f>'Noise Filter'!F417</f>
        <v>0.37494214599999998</v>
      </c>
      <c r="C417" t="b">
        <f>AND(IF(Settings!$D$18&gt;=1,B417&lt;B416,TRUE),IF(Settings!$D$18&gt;=2,B416&lt;B415,TRUE),IF(Settings!$D$18&gt;=3,B415&lt;B414,TRUE),IF(Settings!$D$18&gt;=4,B414&lt;B413,TRUE))</f>
        <v>0</v>
      </c>
      <c r="D417" t="b">
        <f>AND(IF(Settings!$D$18&gt;=1,B417&gt;B416,TRUE),IF(Settings!$D$18&gt;=2,B416&gt;B415,TRUE),IF(Settings!$D$18&gt;=3,B415&gt;B414,TRUE),IF(Settings!$D$18&gt;=4,B414&gt;B413,TRUE))</f>
        <v>0</v>
      </c>
      <c r="E417" t="b">
        <f>IF(E416,NOT(AND(D417,F416+B417&gt;Settings!$D$20)),AND(C417,G416+B417&gt;Settings!$D$19))</f>
        <v>0</v>
      </c>
      <c r="F417">
        <f t="shared" si="24"/>
        <v>0</v>
      </c>
      <c r="G417">
        <f t="shared" si="25"/>
        <v>69.640764062000059</v>
      </c>
      <c r="H417" t="str">
        <f t="shared" si="26"/>
        <v/>
      </c>
      <c r="I417" t="str">
        <f t="shared" si="27"/>
        <v/>
      </c>
    </row>
    <row r="418" spans="1:9" x14ac:dyDescent="0.25">
      <c r="A418">
        <f>'Noise Filter'!A418</f>
        <v>416</v>
      </c>
      <c r="B418">
        <f>'Noise Filter'!F418</f>
        <v>0.37494214599999998</v>
      </c>
      <c r="C418" t="b">
        <f>AND(IF(Settings!$D$18&gt;=1,B418&lt;B417,TRUE),IF(Settings!$D$18&gt;=2,B417&lt;B416,TRUE),IF(Settings!$D$18&gt;=3,B416&lt;B415,TRUE),IF(Settings!$D$18&gt;=4,B415&lt;B414,TRUE))</f>
        <v>0</v>
      </c>
      <c r="D418" t="b">
        <f>AND(IF(Settings!$D$18&gt;=1,B418&gt;B417,TRUE),IF(Settings!$D$18&gt;=2,B417&gt;B416,TRUE),IF(Settings!$D$18&gt;=3,B416&gt;B415,TRUE),IF(Settings!$D$18&gt;=4,B415&gt;B414,TRUE))</f>
        <v>0</v>
      </c>
      <c r="E418" t="b">
        <f>IF(E417,NOT(AND(D418,F417+B418&gt;Settings!$D$20)),AND(C418,G417+B418&gt;Settings!$D$19))</f>
        <v>0</v>
      </c>
      <c r="F418">
        <f t="shared" si="24"/>
        <v>0</v>
      </c>
      <c r="G418">
        <f t="shared" si="25"/>
        <v>70.015706208000054</v>
      </c>
      <c r="H418" t="str">
        <f t="shared" si="26"/>
        <v/>
      </c>
      <c r="I418" t="str">
        <f t="shared" si="27"/>
        <v/>
      </c>
    </row>
    <row r="419" spans="1:9" x14ac:dyDescent="0.25">
      <c r="A419">
        <f>'Noise Filter'!A419</f>
        <v>417</v>
      </c>
      <c r="B419">
        <f>'Noise Filter'!F419</f>
        <v>0.37494214599999998</v>
      </c>
      <c r="C419" t="b">
        <f>AND(IF(Settings!$D$18&gt;=1,B419&lt;B418,TRUE),IF(Settings!$D$18&gt;=2,B418&lt;B417,TRUE),IF(Settings!$D$18&gt;=3,B417&lt;B416,TRUE),IF(Settings!$D$18&gt;=4,B416&lt;B415,TRUE))</f>
        <v>0</v>
      </c>
      <c r="D419" t="b">
        <f>AND(IF(Settings!$D$18&gt;=1,B419&gt;B418,TRUE),IF(Settings!$D$18&gt;=2,B418&gt;B417,TRUE),IF(Settings!$D$18&gt;=3,B417&gt;B416,TRUE),IF(Settings!$D$18&gt;=4,B416&gt;B415,TRUE))</f>
        <v>0</v>
      </c>
      <c r="E419" t="b">
        <f>IF(E418,NOT(AND(D419,F418+B419&gt;Settings!$D$20)),AND(C419,G418+B419&gt;Settings!$D$19))</f>
        <v>0</v>
      </c>
      <c r="F419">
        <f t="shared" si="24"/>
        <v>0</v>
      </c>
      <c r="G419">
        <f t="shared" si="25"/>
        <v>70.390648354000049</v>
      </c>
      <c r="H419" t="str">
        <f t="shared" si="26"/>
        <v/>
      </c>
      <c r="I419" t="str">
        <f t="shared" si="27"/>
        <v/>
      </c>
    </row>
    <row r="420" spans="1:9" x14ac:dyDescent="0.25">
      <c r="A420">
        <f>'Noise Filter'!A420</f>
        <v>418</v>
      </c>
      <c r="B420">
        <f>'Noise Filter'!F420</f>
        <v>0.37494214599999998</v>
      </c>
      <c r="C420" t="b">
        <f>AND(IF(Settings!$D$18&gt;=1,B420&lt;B419,TRUE),IF(Settings!$D$18&gt;=2,B419&lt;B418,TRUE),IF(Settings!$D$18&gt;=3,B418&lt;B417,TRUE),IF(Settings!$D$18&gt;=4,B417&lt;B416,TRUE))</f>
        <v>0</v>
      </c>
      <c r="D420" t="b">
        <f>AND(IF(Settings!$D$18&gt;=1,B420&gt;B419,TRUE),IF(Settings!$D$18&gt;=2,B419&gt;B418,TRUE),IF(Settings!$D$18&gt;=3,B418&gt;B417,TRUE),IF(Settings!$D$18&gt;=4,B417&gt;B416,TRUE))</f>
        <v>0</v>
      </c>
      <c r="E420" t="b">
        <f>IF(E419,NOT(AND(D420,F419+B420&gt;Settings!$D$20)),AND(C420,G419+B420&gt;Settings!$D$19))</f>
        <v>0</v>
      </c>
      <c r="F420">
        <f t="shared" si="24"/>
        <v>0</v>
      </c>
      <c r="G420">
        <f t="shared" si="25"/>
        <v>70.765590500000044</v>
      </c>
      <c r="H420" t="str">
        <f t="shared" si="26"/>
        <v/>
      </c>
      <c r="I420" t="str">
        <f t="shared" si="27"/>
        <v/>
      </c>
    </row>
    <row r="421" spans="1:9" x14ac:dyDescent="0.25">
      <c r="A421">
        <f>'Noise Filter'!A421</f>
        <v>419</v>
      </c>
      <c r="B421">
        <f>'Noise Filter'!F421</f>
        <v>0.37494214599999998</v>
      </c>
      <c r="C421" t="b">
        <f>AND(IF(Settings!$D$18&gt;=1,B421&lt;B420,TRUE),IF(Settings!$D$18&gt;=2,B420&lt;B419,TRUE),IF(Settings!$D$18&gt;=3,B419&lt;B418,TRUE),IF(Settings!$D$18&gt;=4,B418&lt;B417,TRUE))</f>
        <v>0</v>
      </c>
      <c r="D421" t="b">
        <f>AND(IF(Settings!$D$18&gt;=1,B421&gt;B420,TRUE),IF(Settings!$D$18&gt;=2,B420&gt;B419,TRUE),IF(Settings!$D$18&gt;=3,B419&gt;B418,TRUE),IF(Settings!$D$18&gt;=4,B418&gt;B417,TRUE))</f>
        <v>0</v>
      </c>
      <c r="E421" t="b">
        <f>IF(E420,NOT(AND(D421,F420+B421&gt;Settings!$D$20)),AND(C421,G420+B421&gt;Settings!$D$19))</f>
        <v>0</v>
      </c>
      <c r="F421">
        <f t="shared" si="24"/>
        <v>0</v>
      </c>
      <c r="G421">
        <f t="shared" si="25"/>
        <v>71.14053264600004</v>
      </c>
      <c r="H421" t="str">
        <f t="shared" si="26"/>
        <v/>
      </c>
      <c r="I421" t="str">
        <f t="shared" si="27"/>
        <v/>
      </c>
    </row>
    <row r="422" spans="1:9" x14ac:dyDescent="0.25">
      <c r="A422">
        <f>'Noise Filter'!A422</f>
        <v>420</v>
      </c>
      <c r="B422">
        <f>'Noise Filter'!F422</f>
        <v>0.37494214599999998</v>
      </c>
      <c r="C422" t="b">
        <f>AND(IF(Settings!$D$18&gt;=1,B422&lt;B421,TRUE),IF(Settings!$D$18&gt;=2,B421&lt;B420,TRUE),IF(Settings!$D$18&gt;=3,B420&lt;B419,TRUE),IF(Settings!$D$18&gt;=4,B419&lt;B418,TRUE))</f>
        <v>0</v>
      </c>
      <c r="D422" t="b">
        <f>AND(IF(Settings!$D$18&gt;=1,B422&gt;B421,TRUE),IF(Settings!$D$18&gt;=2,B421&gt;B420,TRUE),IF(Settings!$D$18&gt;=3,B420&gt;B419,TRUE),IF(Settings!$D$18&gt;=4,B419&gt;B418,TRUE))</f>
        <v>0</v>
      </c>
      <c r="E422" t="b">
        <f>IF(E421,NOT(AND(D422,F421+B422&gt;Settings!$D$20)),AND(C422,G421+B422&gt;Settings!$D$19))</f>
        <v>0</v>
      </c>
      <c r="F422">
        <f t="shared" si="24"/>
        <v>0</v>
      </c>
      <c r="G422">
        <f t="shared" si="25"/>
        <v>71.515474792000035</v>
      </c>
      <c r="H422" t="str">
        <f t="shared" si="26"/>
        <v/>
      </c>
      <c r="I422" t="str">
        <f t="shared" si="27"/>
        <v/>
      </c>
    </row>
    <row r="423" spans="1:9" x14ac:dyDescent="0.25">
      <c r="A423">
        <f>'Noise Filter'!A423</f>
        <v>421</v>
      </c>
      <c r="B423">
        <f>'Noise Filter'!F423</f>
        <v>0.37494214599999998</v>
      </c>
      <c r="C423" t="b">
        <f>AND(IF(Settings!$D$18&gt;=1,B423&lt;B422,TRUE),IF(Settings!$D$18&gt;=2,B422&lt;B421,TRUE),IF(Settings!$D$18&gt;=3,B421&lt;B420,TRUE),IF(Settings!$D$18&gt;=4,B420&lt;B419,TRUE))</f>
        <v>0</v>
      </c>
      <c r="D423" t="b">
        <f>AND(IF(Settings!$D$18&gt;=1,B423&gt;B422,TRUE),IF(Settings!$D$18&gt;=2,B422&gt;B421,TRUE),IF(Settings!$D$18&gt;=3,B421&gt;B420,TRUE),IF(Settings!$D$18&gt;=4,B420&gt;B419,TRUE))</f>
        <v>0</v>
      </c>
      <c r="E423" t="b">
        <f>IF(E422,NOT(AND(D423,F422+B423&gt;Settings!$D$20)),AND(C423,G422+B423&gt;Settings!$D$19))</f>
        <v>0</v>
      </c>
      <c r="F423">
        <f t="shared" si="24"/>
        <v>0</v>
      </c>
      <c r="G423">
        <f t="shared" si="25"/>
        <v>71.89041693800003</v>
      </c>
      <c r="H423" t="str">
        <f t="shared" si="26"/>
        <v/>
      </c>
      <c r="I423" t="str">
        <f t="shared" si="27"/>
        <v/>
      </c>
    </row>
    <row r="424" spans="1:9" x14ac:dyDescent="0.25">
      <c r="A424">
        <f>'Noise Filter'!A424</f>
        <v>422</v>
      </c>
      <c r="B424">
        <f>'Noise Filter'!F424</f>
        <v>0.37494214599999998</v>
      </c>
      <c r="C424" t="b">
        <f>AND(IF(Settings!$D$18&gt;=1,B424&lt;B423,TRUE),IF(Settings!$D$18&gt;=2,B423&lt;B422,TRUE),IF(Settings!$D$18&gt;=3,B422&lt;B421,TRUE),IF(Settings!$D$18&gt;=4,B421&lt;B420,TRUE))</f>
        <v>0</v>
      </c>
      <c r="D424" t="b">
        <f>AND(IF(Settings!$D$18&gt;=1,B424&gt;B423,TRUE),IF(Settings!$D$18&gt;=2,B423&gt;B422,TRUE),IF(Settings!$D$18&gt;=3,B422&gt;B421,TRUE),IF(Settings!$D$18&gt;=4,B421&gt;B420,TRUE))</f>
        <v>0</v>
      </c>
      <c r="E424" t="b">
        <f>IF(E423,NOT(AND(D424,F423+B424&gt;Settings!$D$20)),AND(C424,G423+B424&gt;Settings!$D$19))</f>
        <v>0</v>
      </c>
      <c r="F424">
        <f t="shared" si="24"/>
        <v>0</v>
      </c>
      <c r="G424">
        <f t="shared" si="25"/>
        <v>72.265359084000025</v>
      </c>
      <c r="H424" t="str">
        <f t="shared" si="26"/>
        <v/>
      </c>
      <c r="I424" t="str">
        <f t="shared" si="27"/>
        <v/>
      </c>
    </row>
    <row r="425" spans="1:9" x14ac:dyDescent="0.25">
      <c r="A425">
        <f>'Noise Filter'!A425</f>
        <v>423</v>
      </c>
      <c r="B425">
        <f>'Noise Filter'!F425</f>
        <v>0.37494214599999998</v>
      </c>
      <c r="C425" t="b">
        <f>AND(IF(Settings!$D$18&gt;=1,B425&lt;B424,TRUE),IF(Settings!$D$18&gt;=2,B424&lt;B423,TRUE),IF(Settings!$D$18&gt;=3,B423&lt;B422,TRUE),IF(Settings!$D$18&gt;=4,B422&lt;B421,TRUE))</f>
        <v>0</v>
      </c>
      <c r="D425" t="b">
        <f>AND(IF(Settings!$D$18&gt;=1,B425&gt;B424,TRUE),IF(Settings!$D$18&gt;=2,B424&gt;B423,TRUE),IF(Settings!$D$18&gt;=3,B423&gt;B422,TRUE),IF(Settings!$D$18&gt;=4,B422&gt;B421,TRUE))</f>
        <v>0</v>
      </c>
      <c r="E425" t="b">
        <f>IF(E424,NOT(AND(D425,F424+B425&gt;Settings!$D$20)),AND(C425,G424+B425&gt;Settings!$D$19))</f>
        <v>0</v>
      </c>
      <c r="F425">
        <f t="shared" si="24"/>
        <v>0</v>
      </c>
      <c r="G425">
        <f t="shared" si="25"/>
        <v>72.64030123000002</v>
      </c>
      <c r="H425" t="str">
        <f t="shared" si="26"/>
        <v/>
      </c>
      <c r="I425" t="str">
        <f t="shared" si="27"/>
        <v/>
      </c>
    </row>
    <row r="426" spans="1:9" x14ac:dyDescent="0.25">
      <c r="A426">
        <f>'Noise Filter'!A426</f>
        <v>424</v>
      </c>
      <c r="B426">
        <f>'Noise Filter'!F426</f>
        <v>0.37494214599999998</v>
      </c>
      <c r="C426" t="b">
        <f>AND(IF(Settings!$D$18&gt;=1,B426&lt;B425,TRUE),IF(Settings!$D$18&gt;=2,B425&lt;B424,TRUE),IF(Settings!$D$18&gt;=3,B424&lt;B423,TRUE),IF(Settings!$D$18&gt;=4,B423&lt;B422,TRUE))</f>
        <v>0</v>
      </c>
      <c r="D426" t="b">
        <f>AND(IF(Settings!$D$18&gt;=1,B426&gt;B425,TRUE),IF(Settings!$D$18&gt;=2,B425&gt;B424,TRUE),IF(Settings!$D$18&gt;=3,B424&gt;B423,TRUE),IF(Settings!$D$18&gt;=4,B423&gt;B422,TRUE))</f>
        <v>0</v>
      </c>
      <c r="E426" t="b">
        <f>IF(E425,NOT(AND(D426,F425+B426&gt;Settings!$D$20)),AND(C426,G425+B426&gt;Settings!$D$19))</f>
        <v>0</v>
      </c>
      <c r="F426">
        <f t="shared" si="24"/>
        <v>0</v>
      </c>
      <c r="G426">
        <f t="shared" si="25"/>
        <v>73.015243376000015</v>
      </c>
      <c r="H426" t="str">
        <f t="shared" si="26"/>
        <v/>
      </c>
      <c r="I426" t="str">
        <f t="shared" si="27"/>
        <v/>
      </c>
    </row>
    <row r="427" spans="1:9" x14ac:dyDescent="0.25">
      <c r="A427">
        <f>'Noise Filter'!A427</f>
        <v>425</v>
      </c>
      <c r="B427">
        <f>'Noise Filter'!F427</f>
        <v>0.37494214599999998</v>
      </c>
      <c r="C427" t="b">
        <f>AND(IF(Settings!$D$18&gt;=1,B427&lt;B426,TRUE),IF(Settings!$D$18&gt;=2,B426&lt;B425,TRUE),IF(Settings!$D$18&gt;=3,B425&lt;B424,TRUE),IF(Settings!$D$18&gt;=4,B424&lt;B423,TRUE))</f>
        <v>0</v>
      </c>
      <c r="D427" t="b">
        <f>AND(IF(Settings!$D$18&gt;=1,B427&gt;B426,TRUE),IF(Settings!$D$18&gt;=2,B426&gt;B425,TRUE),IF(Settings!$D$18&gt;=3,B425&gt;B424,TRUE),IF(Settings!$D$18&gt;=4,B424&gt;B423,TRUE))</f>
        <v>0</v>
      </c>
      <c r="E427" t="b">
        <f>IF(E426,NOT(AND(D427,F426+B427&gt;Settings!$D$20)),AND(C427,G426+B427&gt;Settings!$D$19))</f>
        <v>0</v>
      </c>
      <c r="F427">
        <f t="shared" si="24"/>
        <v>0</v>
      </c>
      <c r="G427">
        <f t="shared" si="25"/>
        <v>73.39018552200001</v>
      </c>
      <c r="H427" t="str">
        <f t="shared" si="26"/>
        <v/>
      </c>
      <c r="I427" t="str">
        <f t="shared" si="27"/>
        <v/>
      </c>
    </row>
    <row r="428" spans="1:9" x14ac:dyDescent="0.25">
      <c r="A428">
        <f>'Noise Filter'!A428</f>
        <v>426</v>
      </c>
      <c r="B428">
        <f>'Noise Filter'!F428</f>
        <v>0.37494214599999998</v>
      </c>
      <c r="C428" t="b">
        <f>AND(IF(Settings!$D$18&gt;=1,B428&lt;B427,TRUE),IF(Settings!$D$18&gt;=2,B427&lt;B426,TRUE),IF(Settings!$D$18&gt;=3,B426&lt;B425,TRUE),IF(Settings!$D$18&gt;=4,B425&lt;B424,TRUE))</f>
        <v>0</v>
      </c>
      <c r="D428" t="b">
        <f>AND(IF(Settings!$D$18&gt;=1,B428&gt;B427,TRUE),IF(Settings!$D$18&gt;=2,B427&gt;B426,TRUE),IF(Settings!$D$18&gt;=3,B426&gt;B425,TRUE),IF(Settings!$D$18&gt;=4,B425&gt;B424,TRUE))</f>
        <v>0</v>
      </c>
      <c r="E428" t="b">
        <f>IF(E427,NOT(AND(D428,F427+B428&gt;Settings!$D$20)),AND(C428,G427+B428&gt;Settings!$D$19))</f>
        <v>0</v>
      </c>
      <c r="F428">
        <f t="shared" si="24"/>
        <v>0</v>
      </c>
      <c r="G428">
        <f t="shared" si="25"/>
        <v>73.765127668000005</v>
      </c>
      <c r="H428" t="str">
        <f t="shared" si="26"/>
        <v/>
      </c>
      <c r="I428" t="str">
        <f t="shared" si="27"/>
        <v/>
      </c>
    </row>
    <row r="429" spans="1:9" x14ac:dyDescent="0.25">
      <c r="A429">
        <f>'Noise Filter'!A429</f>
        <v>427</v>
      </c>
      <c r="B429">
        <f>'Noise Filter'!F429</f>
        <v>0.37494214599999998</v>
      </c>
      <c r="C429" t="b">
        <f>AND(IF(Settings!$D$18&gt;=1,B429&lt;B428,TRUE),IF(Settings!$D$18&gt;=2,B428&lt;B427,TRUE),IF(Settings!$D$18&gt;=3,B427&lt;B426,TRUE),IF(Settings!$D$18&gt;=4,B426&lt;B425,TRUE))</f>
        <v>0</v>
      </c>
      <c r="D429" t="b">
        <f>AND(IF(Settings!$D$18&gt;=1,B429&gt;B428,TRUE),IF(Settings!$D$18&gt;=2,B428&gt;B427,TRUE),IF(Settings!$D$18&gt;=3,B427&gt;B426,TRUE),IF(Settings!$D$18&gt;=4,B426&gt;B425,TRUE))</f>
        <v>0</v>
      </c>
      <c r="E429" t="b">
        <f>IF(E428,NOT(AND(D429,F428+B429&gt;Settings!$D$20)),AND(C429,G428+B429&gt;Settings!$D$19))</f>
        <v>0</v>
      </c>
      <c r="F429">
        <f t="shared" si="24"/>
        <v>0</v>
      </c>
      <c r="G429">
        <f t="shared" si="25"/>
        <v>74.140069814</v>
      </c>
      <c r="H429" t="str">
        <f t="shared" si="26"/>
        <v/>
      </c>
      <c r="I429" t="str">
        <f t="shared" si="27"/>
        <v/>
      </c>
    </row>
    <row r="430" spans="1:9" x14ac:dyDescent="0.25">
      <c r="A430">
        <f>'Noise Filter'!A430</f>
        <v>428</v>
      </c>
      <c r="B430">
        <f>'Noise Filter'!F430</f>
        <v>0.37494214599999998</v>
      </c>
      <c r="C430" t="b">
        <f>AND(IF(Settings!$D$18&gt;=1,B430&lt;B429,TRUE),IF(Settings!$D$18&gt;=2,B429&lt;B428,TRUE),IF(Settings!$D$18&gt;=3,B428&lt;B427,TRUE),IF(Settings!$D$18&gt;=4,B427&lt;B426,TRUE))</f>
        <v>0</v>
      </c>
      <c r="D430" t="b">
        <f>AND(IF(Settings!$D$18&gt;=1,B430&gt;B429,TRUE),IF(Settings!$D$18&gt;=2,B429&gt;B428,TRUE),IF(Settings!$D$18&gt;=3,B428&gt;B427,TRUE),IF(Settings!$D$18&gt;=4,B427&gt;B426,TRUE))</f>
        <v>0</v>
      </c>
      <c r="E430" t="b">
        <f>IF(E429,NOT(AND(D430,F429+B430&gt;Settings!$D$20)),AND(C430,G429+B430&gt;Settings!$D$19))</f>
        <v>0</v>
      </c>
      <c r="F430">
        <f t="shared" si="24"/>
        <v>0</v>
      </c>
      <c r="G430">
        <f t="shared" si="25"/>
        <v>74.515011959999995</v>
      </c>
      <c r="H430" t="str">
        <f t="shared" si="26"/>
        <v/>
      </c>
      <c r="I430" t="str">
        <f t="shared" si="27"/>
        <v/>
      </c>
    </row>
    <row r="431" spans="1:9" x14ac:dyDescent="0.25">
      <c r="A431">
        <f>'Noise Filter'!A431</f>
        <v>429</v>
      </c>
      <c r="B431">
        <f>'Noise Filter'!F431</f>
        <v>0.37494214599999998</v>
      </c>
      <c r="C431" t="b">
        <f>AND(IF(Settings!$D$18&gt;=1,B431&lt;B430,TRUE),IF(Settings!$D$18&gt;=2,B430&lt;B429,TRUE),IF(Settings!$D$18&gt;=3,B429&lt;B428,TRUE),IF(Settings!$D$18&gt;=4,B428&lt;B427,TRUE))</f>
        <v>0</v>
      </c>
      <c r="D431" t="b">
        <f>AND(IF(Settings!$D$18&gt;=1,B431&gt;B430,TRUE),IF(Settings!$D$18&gt;=2,B430&gt;B429,TRUE),IF(Settings!$D$18&gt;=3,B429&gt;B428,TRUE),IF(Settings!$D$18&gt;=4,B428&gt;B427,TRUE))</f>
        <v>0</v>
      </c>
      <c r="E431" t="b">
        <f>IF(E430,NOT(AND(D431,F430+B431&gt;Settings!$D$20)),AND(C431,G430+B431&gt;Settings!$D$19))</f>
        <v>0</v>
      </c>
      <c r="F431">
        <f t="shared" si="24"/>
        <v>0</v>
      </c>
      <c r="G431">
        <f t="shared" si="25"/>
        <v>74.88995410599999</v>
      </c>
      <c r="H431" t="str">
        <f t="shared" si="26"/>
        <v/>
      </c>
      <c r="I431" t="str">
        <f t="shared" si="27"/>
        <v/>
      </c>
    </row>
    <row r="432" spans="1:9" x14ac:dyDescent="0.25">
      <c r="A432">
        <f>'Noise Filter'!A432</f>
        <v>430</v>
      </c>
      <c r="B432">
        <f>'Noise Filter'!F432</f>
        <v>0.37494214599999998</v>
      </c>
      <c r="C432" t="b">
        <f>AND(IF(Settings!$D$18&gt;=1,B432&lt;B431,TRUE),IF(Settings!$D$18&gt;=2,B431&lt;B430,TRUE),IF(Settings!$D$18&gt;=3,B430&lt;B429,TRUE),IF(Settings!$D$18&gt;=4,B429&lt;B428,TRUE))</f>
        <v>0</v>
      </c>
      <c r="D432" t="b">
        <f>AND(IF(Settings!$D$18&gt;=1,B432&gt;B431,TRUE),IF(Settings!$D$18&gt;=2,B431&gt;B430,TRUE),IF(Settings!$D$18&gt;=3,B430&gt;B429,TRUE),IF(Settings!$D$18&gt;=4,B429&gt;B428,TRUE))</f>
        <v>0</v>
      </c>
      <c r="E432" t="b">
        <f>IF(E431,NOT(AND(D432,F431+B432&gt;Settings!$D$20)),AND(C432,G431+B432&gt;Settings!$D$19))</f>
        <v>0</v>
      </c>
      <c r="F432">
        <f t="shared" si="24"/>
        <v>0</v>
      </c>
      <c r="G432">
        <f t="shared" si="25"/>
        <v>75.264896251999986</v>
      </c>
      <c r="H432" t="str">
        <f t="shared" si="26"/>
        <v/>
      </c>
      <c r="I432" t="str">
        <f t="shared" si="27"/>
        <v/>
      </c>
    </row>
    <row r="433" spans="1:9" x14ac:dyDescent="0.25">
      <c r="A433">
        <f>'Noise Filter'!A433</f>
        <v>431</v>
      </c>
      <c r="B433">
        <f>'Noise Filter'!F433</f>
        <v>0.37494214599999998</v>
      </c>
      <c r="C433" t="b">
        <f>AND(IF(Settings!$D$18&gt;=1,B433&lt;B432,TRUE),IF(Settings!$D$18&gt;=2,B432&lt;B431,TRUE),IF(Settings!$D$18&gt;=3,B431&lt;B430,TRUE),IF(Settings!$D$18&gt;=4,B430&lt;B429,TRUE))</f>
        <v>0</v>
      </c>
      <c r="D433" t="b">
        <f>AND(IF(Settings!$D$18&gt;=1,B433&gt;B432,TRUE),IF(Settings!$D$18&gt;=2,B432&gt;B431,TRUE),IF(Settings!$D$18&gt;=3,B431&gt;B430,TRUE),IF(Settings!$D$18&gt;=4,B430&gt;B429,TRUE))</f>
        <v>0</v>
      </c>
      <c r="E433" t="b">
        <f>IF(E432,NOT(AND(D433,F432+B433&gt;Settings!$D$20)),AND(C433,G432+B433&gt;Settings!$D$19))</f>
        <v>0</v>
      </c>
      <c r="F433">
        <f t="shared" si="24"/>
        <v>0</v>
      </c>
      <c r="G433">
        <f t="shared" si="25"/>
        <v>75.639838397999981</v>
      </c>
      <c r="H433" t="str">
        <f t="shared" si="26"/>
        <v/>
      </c>
      <c r="I433" t="str">
        <f t="shared" si="27"/>
        <v/>
      </c>
    </row>
    <row r="434" spans="1:9" x14ac:dyDescent="0.25">
      <c r="A434">
        <f>'Noise Filter'!A434</f>
        <v>432</v>
      </c>
      <c r="B434">
        <f>'Noise Filter'!F434</f>
        <v>0.37494214599999998</v>
      </c>
      <c r="C434" t="b">
        <f>AND(IF(Settings!$D$18&gt;=1,B434&lt;B433,TRUE),IF(Settings!$D$18&gt;=2,B433&lt;B432,TRUE),IF(Settings!$D$18&gt;=3,B432&lt;B431,TRUE),IF(Settings!$D$18&gt;=4,B431&lt;B430,TRUE))</f>
        <v>0</v>
      </c>
      <c r="D434" t="b">
        <f>AND(IF(Settings!$D$18&gt;=1,B434&gt;B433,TRUE),IF(Settings!$D$18&gt;=2,B433&gt;B432,TRUE),IF(Settings!$D$18&gt;=3,B432&gt;B431,TRUE),IF(Settings!$D$18&gt;=4,B431&gt;B430,TRUE))</f>
        <v>0</v>
      </c>
      <c r="E434" t="b">
        <f>IF(E433,NOT(AND(D434,F433+B434&gt;Settings!$D$20)),AND(C434,G433+B434&gt;Settings!$D$19))</f>
        <v>0</v>
      </c>
      <c r="F434">
        <f t="shared" si="24"/>
        <v>0</v>
      </c>
      <c r="G434">
        <f t="shared" si="25"/>
        <v>76.014780543999976</v>
      </c>
      <c r="H434" t="str">
        <f t="shared" si="26"/>
        <v/>
      </c>
      <c r="I434" t="str">
        <f t="shared" si="27"/>
        <v/>
      </c>
    </row>
    <row r="435" spans="1:9" x14ac:dyDescent="0.25">
      <c r="A435">
        <f>'Noise Filter'!A435</f>
        <v>433</v>
      </c>
      <c r="B435">
        <f>'Noise Filter'!F435</f>
        <v>0.37494214599999998</v>
      </c>
      <c r="C435" t="b">
        <f>AND(IF(Settings!$D$18&gt;=1,B435&lt;B434,TRUE),IF(Settings!$D$18&gt;=2,B434&lt;B433,TRUE),IF(Settings!$D$18&gt;=3,B433&lt;B432,TRUE),IF(Settings!$D$18&gt;=4,B432&lt;B431,TRUE))</f>
        <v>0</v>
      </c>
      <c r="D435" t="b">
        <f>AND(IF(Settings!$D$18&gt;=1,B435&gt;B434,TRUE),IF(Settings!$D$18&gt;=2,B434&gt;B433,TRUE),IF(Settings!$D$18&gt;=3,B433&gt;B432,TRUE),IF(Settings!$D$18&gt;=4,B432&gt;B431,TRUE))</f>
        <v>0</v>
      </c>
      <c r="E435" t="b">
        <f>IF(E434,NOT(AND(D435,F434+B435&gt;Settings!$D$20)),AND(C435,G434+B435&gt;Settings!$D$19))</f>
        <v>0</v>
      </c>
      <c r="F435">
        <f t="shared" si="24"/>
        <v>0</v>
      </c>
      <c r="G435">
        <f t="shared" si="25"/>
        <v>76.389722689999971</v>
      </c>
      <c r="H435" t="str">
        <f t="shared" si="26"/>
        <v/>
      </c>
      <c r="I435" t="str">
        <f t="shared" si="27"/>
        <v/>
      </c>
    </row>
    <row r="436" spans="1:9" x14ac:dyDescent="0.25">
      <c r="A436">
        <f>'Noise Filter'!A436</f>
        <v>434</v>
      </c>
      <c r="B436">
        <f>'Noise Filter'!F436</f>
        <v>0.37494214599999998</v>
      </c>
      <c r="C436" t="b">
        <f>AND(IF(Settings!$D$18&gt;=1,B436&lt;B435,TRUE),IF(Settings!$D$18&gt;=2,B435&lt;B434,TRUE),IF(Settings!$D$18&gt;=3,B434&lt;B433,TRUE),IF(Settings!$D$18&gt;=4,B433&lt;B432,TRUE))</f>
        <v>0</v>
      </c>
      <c r="D436" t="b">
        <f>AND(IF(Settings!$D$18&gt;=1,B436&gt;B435,TRUE),IF(Settings!$D$18&gt;=2,B435&gt;B434,TRUE),IF(Settings!$D$18&gt;=3,B434&gt;B433,TRUE),IF(Settings!$D$18&gt;=4,B433&gt;B432,TRUE))</f>
        <v>0</v>
      </c>
      <c r="E436" t="b">
        <f>IF(E435,NOT(AND(D436,F435+B436&gt;Settings!$D$20)),AND(C436,G435+B436&gt;Settings!$D$19))</f>
        <v>0</v>
      </c>
      <c r="F436">
        <f t="shared" si="24"/>
        <v>0</v>
      </c>
      <c r="G436">
        <f t="shared" si="25"/>
        <v>76.764664835999966</v>
      </c>
      <c r="H436" t="str">
        <f t="shared" si="26"/>
        <v/>
      </c>
      <c r="I436" t="str">
        <f t="shared" si="27"/>
        <v/>
      </c>
    </row>
    <row r="437" spans="1:9" x14ac:dyDescent="0.25">
      <c r="A437">
        <f>'Noise Filter'!A437</f>
        <v>435</v>
      </c>
      <c r="B437">
        <f>'Noise Filter'!F437</f>
        <v>0.37494214599999998</v>
      </c>
      <c r="C437" t="b">
        <f>AND(IF(Settings!$D$18&gt;=1,B437&lt;B436,TRUE),IF(Settings!$D$18&gt;=2,B436&lt;B435,TRUE),IF(Settings!$D$18&gt;=3,B435&lt;B434,TRUE),IF(Settings!$D$18&gt;=4,B434&lt;B433,TRUE))</f>
        <v>0</v>
      </c>
      <c r="D437" t="b">
        <f>AND(IF(Settings!$D$18&gt;=1,B437&gt;B436,TRUE),IF(Settings!$D$18&gt;=2,B436&gt;B435,TRUE),IF(Settings!$D$18&gt;=3,B435&gt;B434,TRUE),IF(Settings!$D$18&gt;=4,B434&gt;B433,TRUE))</f>
        <v>0</v>
      </c>
      <c r="E437" t="b">
        <f>IF(E436,NOT(AND(D437,F436+B437&gt;Settings!$D$20)),AND(C437,G436+B437&gt;Settings!$D$19))</f>
        <v>0</v>
      </c>
      <c r="F437">
        <f t="shared" si="24"/>
        <v>0</v>
      </c>
      <c r="G437">
        <f t="shared" si="25"/>
        <v>77.139606981999961</v>
      </c>
      <c r="H437" t="str">
        <f t="shared" si="26"/>
        <v/>
      </c>
      <c r="I437" t="str">
        <f t="shared" si="27"/>
        <v/>
      </c>
    </row>
    <row r="438" spans="1:9" x14ac:dyDescent="0.25">
      <c r="A438">
        <f>'Noise Filter'!A438</f>
        <v>436</v>
      </c>
      <c r="B438">
        <f>'Noise Filter'!F438</f>
        <v>0.37494214599999998</v>
      </c>
      <c r="C438" t="b">
        <f>AND(IF(Settings!$D$18&gt;=1,B438&lt;B437,TRUE),IF(Settings!$D$18&gt;=2,B437&lt;B436,TRUE),IF(Settings!$D$18&gt;=3,B436&lt;B435,TRUE),IF(Settings!$D$18&gt;=4,B435&lt;B434,TRUE))</f>
        <v>0</v>
      </c>
      <c r="D438" t="b">
        <f>AND(IF(Settings!$D$18&gt;=1,B438&gt;B437,TRUE),IF(Settings!$D$18&gt;=2,B437&gt;B436,TRUE),IF(Settings!$D$18&gt;=3,B436&gt;B435,TRUE),IF(Settings!$D$18&gt;=4,B435&gt;B434,TRUE))</f>
        <v>0</v>
      </c>
      <c r="E438" t="b">
        <f>IF(E437,NOT(AND(D438,F437+B438&gt;Settings!$D$20)),AND(C438,G437+B438&gt;Settings!$D$19))</f>
        <v>0</v>
      </c>
      <c r="F438">
        <f t="shared" si="24"/>
        <v>0</v>
      </c>
      <c r="G438">
        <f t="shared" si="25"/>
        <v>77.514549127999956</v>
      </c>
      <c r="H438" t="str">
        <f t="shared" si="26"/>
        <v/>
      </c>
      <c r="I438" t="str">
        <f t="shared" si="27"/>
        <v/>
      </c>
    </row>
    <row r="439" spans="1:9" x14ac:dyDescent="0.25">
      <c r="A439">
        <f>'Noise Filter'!A439</f>
        <v>437</v>
      </c>
      <c r="B439">
        <f>'Noise Filter'!F439</f>
        <v>0.37494214599999998</v>
      </c>
      <c r="C439" t="b">
        <f>AND(IF(Settings!$D$18&gt;=1,B439&lt;B438,TRUE),IF(Settings!$D$18&gt;=2,B438&lt;B437,TRUE),IF(Settings!$D$18&gt;=3,B437&lt;B436,TRUE),IF(Settings!$D$18&gt;=4,B436&lt;B435,TRUE))</f>
        <v>0</v>
      </c>
      <c r="D439" t="b">
        <f>AND(IF(Settings!$D$18&gt;=1,B439&gt;B438,TRUE),IF(Settings!$D$18&gt;=2,B438&gt;B437,TRUE),IF(Settings!$D$18&gt;=3,B437&gt;B436,TRUE),IF(Settings!$D$18&gt;=4,B436&gt;B435,TRUE))</f>
        <v>0</v>
      </c>
      <c r="E439" t="b">
        <f>IF(E438,NOT(AND(D439,F438+B439&gt;Settings!$D$20)),AND(C439,G438+B439&gt;Settings!$D$19))</f>
        <v>0</v>
      </c>
      <c r="F439">
        <f t="shared" si="24"/>
        <v>0</v>
      </c>
      <c r="G439">
        <f t="shared" si="25"/>
        <v>77.889491273999951</v>
      </c>
      <c r="H439" t="str">
        <f t="shared" si="26"/>
        <v/>
      </c>
      <c r="I439" t="str">
        <f t="shared" si="27"/>
        <v/>
      </c>
    </row>
    <row r="440" spans="1:9" x14ac:dyDescent="0.25">
      <c r="A440">
        <f>'Noise Filter'!A440</f>
        <v>438</v>
      </c>
      <c r="B440">
        <f>'Noise Filter'!F440</f>
        <v>0.37494214599999998</v>
      </c>
      <c r="C440" t="b">
        <f>AND(IF(Settings!$D$18&gt;=1,B440&lt;B439,TRUE),IF(Settings!$D$18&gt;=2,B439&lt;B438,TRUE),IF(Settings!$D$18&gt;=3,B438&lt;B437,TRUE),IF(Settings!$D$18&gt;=4,B437&lt;B436,TRUE))</f>
        <v>0</v>
      </c>
      <c r="D440" t="b">
        <f>AND(IF(Settings!$D$18&gt;=1,B440&gt;B439,TRUE),IF(Settings!$D$18&gt;=2,B439&gt;B438,TRUE),IF(Settings!$D$18&gt;=3,B438&gt;B437,TRUE),IF(Settings!$D$18&gt;=4,B437&gt;B436,TRUE))</f>
        <v>0</v>
      </c>
      <c r="E440" t="b">
        <f>IF(E439,NOT(AND(D440,F439+B440&gt;Settings!$D$20)),AND(C440,G439+B440&gt;Settings!$D$19))</f>
        <v>0</v>
      </c>
      <c r="F440">
        <f t="shared" si="24"/>
        <v>0</v>
      </c>
      <c r="G440">
        <f t="shared" si="25"/>
        <v>78.264433419999946</v>
      </c>
      <c r="H440" t="str">
        <f t="shared" si="26"/>
        <v/>
      </c>
      <c r="I440" t="str">
        <f t="shared" si="27"/>
        <v/>
      </c>
    </row>
    <row r="441" spans="1:9" x14ac:dyDescent="0.25">
      <c r="A441">
        <f>'Noise Filter'!A441</f>
        <v>439</v>
      </c>
      <c r="B441">
        <f>'Noise Filter'!F441</f>
        <v>0.37494214599999998</v>
      </c>
      <c r="C441" t="b">
        <f>AND(IF(Settings!$D$18&gt;=1,B441&lt;B440,TRUE),IF(Settings!$D$18&gt;=2,B440&lt;B439,TRUE),IF(Settings!$D$18&gt;=3,B439&lt;B438,TRUE),IF(Settings!$D$18&gt;=4,B438&lt;B437,TRUE))</f>
        <v>0</v>
      </c>
      <c r="D441" t="b">
        <f>AND(IF(Settings!$D$18&gt;=1,B441&gt;B440,TRUE),IF(Settings!$D$18&gt;=2,B440&gt;B439,TRUE),IF(Settings!$D$18&gt;=3,B439&gt;B438,TRUE),IF(Settings!$D$18&gt;=4,B438&gt;B437,TRUE))</f>
        <v>0</v>
      </c>
      <c r="E441" t="b">
        <f>IF(E440,NOT(AND(D441,F440+B441&gt;Settings!$D$20)),AND(C441,G440+B441&gt;Settings!$D$19))</f>
        <v>0</v>
      </c>
      <c r="F441">
        <f t="shared" si="24"/>
        <v>0</v>
      </c>
      <c r="G441">
        <f t="shared" si="25"/>
        <v>78.639375565999941</v>
      </c>
      <c r="H441" t="str">
        <f t="shared" si="26"/>
        <v/>
      </c>
      <c r="I441" t="str">
        <f t="shared" si="27"/>
        <v/>
      </c>
    </row>
    <row r="442" spans="1:9" x14ac:dyDescent="0.25">
      <c r="A442">
        <f>'Noise Filter'!A442</f>
        <v>440</v>
      </c>
      <c r="B442">
        <f>'Noise Filter'!F442</f>
        <v>0.37494214599999998</v>
      </c>
      <c r="C442" t="b">
        <f>AND(IF(Settings!$D$18&gt;=1,B442&lt;B441,TRUE),IF(Settings!$D$18&gt;=2,B441&lt;B440,TRUE),IF(Settings!$D$18&gt;=3,B440&lt;B439,TRUE),IF(Settings!$D$18&gt;=4,B439&lt;B438,TRUE))</f>
        <v>0</v>
      </c>
      <c r="D442" t="b">
        <f>AND(IF(Settings!$D$18&gt;=1,B442&gt;B441,TRUE),IF(Settings!$D$18&gt;=2,B441&gt;B440,TRUE),IF(Settings!$D$18&gt;=3,B440&gt;B439,TRUE),IF(Settings!$D$18&gt;=4,B439&gt;B438,TRUE))</f>
        <v>0</v>
      </c>
      <c r="E442" t="b">
        <f>IF(E441,NOT(AND(D442,F441+B442&gt;Settings!$D$20)),AND(C442,G441+B442&gt;Settings!$D$19))</f>
        <v>0</v>
      </c>
      <c r="F442">
        <f t="shared" si="24"/>
        <v>0</v>
      </c>
      <c r="G442">
        <f t="shared" si="25"/>
        <v>79.014317711999936</v>
      </c>
      <c r="H442" t="str">
        <f t="shared" si="26"/>
        <v/>
      </c>
      <c r="I442" t="str">
        <f t="shared" si="27"/>
        <v/>
      </c>
    </row>
    <row r="443" spans="1:9" x14ac:dyDescent="0.25">
      <c r="A443">
        <f>'Noise Filter'!A443</f>
        <v>441</v>
      </c>
      <c r="B443">
        <f>'Noise Filter'!F443</f>
        <v>0.37494214599999998</v>
      </c>
      <c r="C443" t="b">
        <f>AND(IF(Settings!$D$18&gt;=1,B443&lt;B442,TRUE),IF(Settings!$D$18&gt;=2,B442&lt;B441,TRUE),IF(Settings!$D$18&gt;=3,B441&lt;B440,TRUE),IF(Settings!$D$18&gt;=4,B440&lt;B439,TRUE))</f>
        <v>0</v>
      </c>
      <c r="D443" t="b">
        <f>AND(IF(Settings!$D$18&gt;=1,B443&gt;B442,TRUE),IF(Settings!$D$18&gt;=2,B442&gt;B441,TRUE),IF(Settings!$D$18&gt;=3,B441&gt;B440,TRUE),IF(Settings!$D$18&gt;=4,B440&gt;B439,TRUE))</f>
        <v>0</v>
      </c>
      <c r="E443" t="b">
        <f>IF(E442,NOT(AND(D443,F442+B443&gt;Settings!$D$20)),AND(C443,G442+B443&gt;Settings!$D$19))</f>
        <v>0</v>
      </c>
      <c r="F443">
        <f t="shared" si="24"/>
        <v>0</v>
      </c>
      <c r="G443">
        <f t="shared" si="25"/>
        <v>79.389259857999932</v>
      </c>
      <c r="H443" t="str">
        <f t="shared" si="26"/>
        <v/>
      </c>
      <c r="I443" t="str">
        <f t="shared" si="27"/>
        <v/>
      </c>
    </row>
    <row r="444" spans="1:9" x14ac:dyDescent="0.25">
      <c r="A444">
        <f>'Noise Filter'!A444</f>
        <v>442</v>
      </c>
      <c r="B444">
        <f>'Noise Filter'!F444</f>
        <v>0.37494214599999998</v>
      </c>
      <c r="C444" t="b">
        <f>AND(IF(Settings!$D$18&gt;=1,B444&lt;B443,TRUE),IF(Settings!$D$18&gt;=2,B443&lt;B442,TRUE),IF(Settings!$D$18&gt;=3,B442&lt;B441,TRUE),IF(Settings!$D$18&gt;=4,B441&lt;B440,TRUE))</f>
        <v>0</v>
      </c>
      <c r="D444" t="b">
        <f>AND(IF(Settings!$D$18&gt;=1,B444&gt;B443,TRUE),IF(Settings!$D$18&gt;=2,B443&gt;B442,TRUE),IF(Settings!$D$18&gt;=3,B442&gt;B441,TRUE),IF(Settings!$D$18&gt;=4,B441&gt;B440,TRUE))</f>
        <v>0</v>
      </c>
      <c r="E444" t="b">
        <f>IF(E443,NOT(AND(D444,F443+B444&gt;Settings!$D$20)),AND(C444,G443+B444&gt;Settings!$D$19))</f>
        <v>0</v>
      </c>
      <c r="F444">
        <f t="shared" si="24"/>
        <v>0</v>
      </c>
      <c r="G444">
        <f t="shared" si="25"/>
        <v>79.764202003999927</v>
      </c>
      <c r="H444" t="str">
        <f t="shared" si="26"/>
        <v/>
      </c>
      <c r="I444" t="str">
        <f t="shared" si="27"/>
        <v/>
      </c>
    </row>
    <row r="445" spans="1:9" x14ac:dyDescent="0.25">
      <c r="A445">
        <f>'Noise Filter'!A445</f>
        <v>443</v>
      </c>
      <c r="B445">
        <f>'Noise Filter'!F445</f>
        <v>0.37494214599999998</v>
      </c>
      <c r="C445" t="b">
        <f>AND(IF(Settings!$D$18&gt;=1,B445&lt;B444,TRUE),IF(Settings!$D$18&gt;=2,B444&lt;B443,TRUE),IF(Settings!$D$18&gt;=3,B443&lt;B442,TRUE),IF(Settings!$D$18&gt;=4,B442&lt;B441,TRUE))</f>
        <v>0</v>
      </c>
      <c r="D445" t="b">
        <f>AND(IF(Settings!$D$18&gt;=1,B445&gt;B444,TRUE),IF(Settings!$D$18&gt;=2,B444&gt;B443,TRUE),IF(Settings!$D$18&gt;=3,B443&gt;B442,TRUE),IF(Settings!$D$18&gt;=4,B442&gt;B441,TRUE))</f>
        <v>0</v>
      </c>
      <c r="E445" t="b">
        <f>IF(E444,NOT(AND(D445,F444+B445&gt;Settings!$D$20)),AND(C445,G444+B445&gt;Settings!$D$19))</f>
        <v>0</v>
      </c>
      <c r="F445">
        <f t="shared" si="24"/>
        <v>0</v>
      </c>
      <c r="G445">
        <f t="shared" si="25"/>
        <v>80.139144149999922</v>
      </c>
      <c r="H445" t="str">
        <f t="shared" si="26"/>
        <v/>
      </c>
      <c r="I445" t="str">
        <f t="shared" si="27"/>
        <v/>
      </c>
    </row>
    <row r="446" spans="1:9" x14ac:dyDescent="0.25">
      <c r="A446">
        <f>'Noise Filter'!A446</f>
        <v>444</v>
      </c>
      <c r="B446">
        <f>'Noise Filter'!F446</f>
        <v>0.37494214599999998</v>
      </c>
      <c r="C446" t="b">
        <f>AND(IF(Settings!$D$18&gt;=1,B446&lt;B445,TRUE),IF(Settings!$D$18&gt;=2,B445&lt;B444,TRUE),IF(Settings!$D$18&gt;=3,B444&lt;B443,TRUE),IF(Settings!$D$18&gt;=4,B443&lt;B442,TRUE))</f>
        <v>0</v>
      </c>
      <c r="D446" t="b">
        <f>AND(IF(Settings!$D$18&gt;=1,B446&gt;B445,TRUE),IF(Settings!$D$18&gt;=2,B445&gt;B444,TRUE),IF(Settings!$D$18&gt;=3,B444&gt;B443,TRUE),IF(Settings!$D$18&gt;=4,B443&gt;B442,TRUE))</f>
        <v>0</v>
      </c>
      <c r="E446" t="b">
        <f>IF(E445,NOT(AND(D446,F445+B446&gt;Settings!$D$20)),AND(C446,G445+B446&gt;Settings!$D$19))</f>
        <v>0</v>
      </c>
      <c r="F446">
        <f t="shared" si="24"/>
        <v>0</v>
      </c>
      <c r="G446">
        <f t="shared" si="25"/>
        <v>80.514086295999917</v>
      </c>
      <c r="H446" t="str">
        <f t="shared" si="26"/>
        <v/>
      </c>
      <c r="I446" t="str">
        <f t="shared" si="27"/>
        <v/>
      </c>
    </row>
    <row r="447" spans="1:9" x14ac:dyDescent="0.25">
      <c r="A447">
        <f>'Noise Filter'!A447</f>
        <v>445</v>
      </c>
      <c r="B447">
        <f>'Noise Filter'!F447</f>
        <v>0.37494214599999998</v>
      </c>
      <c r="C447" t="b">
        <f>AND(IF(Settings!$D$18&gt;=1,B447&lt;B446,TRUE),IF(Settings!$D$18&gt;=2,B446&lt;B445,TRUE),IF(Settings!$D$18&gt;=3,B445&lt;B444,TRUE),IF(Settings!$D$18&gt;=4,B444&lt;B443,TRUE))</f>
        <v>0</v>
      </c>
      <c r="D447" t="b">
        <f>AND(IF(Settings!$D$18&gt;=1,B447&gt;B446,TRUE),IF(Settings!$D$18&gt;=2,B446&gt;B445,TRUE),IF(Settings!$D$18&gt;=3,B445&gt;B444,TRUE),IF(Settings!$D$18&gt;=4,B444&gt;B443,TRUE))</f>
        <v>0</v>
      </c>
      <c r="E447" t="b">
        <f>IF(E446,NOT(AND(D447,F446+B447&gt;Settings!$D$20)),AND(C447,G446+B447&gt;Settings!$D$19))</f>
        <v>0</v>
      </c>
      <c r="F447">
        <f t="shared" si="24"/>
        <v>0</v>
      </c>
      <c r="G447">
        <f t="shared" si="25"/>
        <v>80.889028441999912</v>
      </c>
      <c r="H447" t="str">
        <f t="shared" si="26"/>
        <v/>
      </c>
      <c r="I447" t="str">
        <f t="shared" si="27"/>
        <v/>
      </c>
    </row>
    <row r="448" spans="1:9" x14ac:dyDescent="0.25">
      <c r="A448">
        <f>'Noise Filter'!A448</f>
        <v>446</v>
      </c>
      <c r="B448">
        <f>'Noise Filter'!F448</f>
        <v>0.37494214599999998</v>
      </c>
      <c r="C448" t="b">
        <f>AND(IF(Settings!$D$18&gt;=1,B448&lt;B447,TRUE),IF(Settings!$D$18&gt;=2,B447&lt;B446,TRUE),IF(Settings!$D$18&gt;=3,B446&lt;B445,TRUE),IF(Settings!$D$18&gt;=4,B445&lt;B444,TRUE))</f>
        <v>0</v>
      </c>
      <c r="D448" t="b">
        <f>AND(IF(Settings!$D$18&gt;=1,B448&gt;B447,TRUE),IF(Settings!$D$18&gt;=2,B447&gt;B446,TRUE),IF(Settings!$D$18&gt;=3,B446&gt;B445,TRUE),IF(Settings!$D$18&gt;=4,B445&gt;B444,TRUE))</f>
        <v>0</v>
      </c>
      <c r="E448" t="b">
        <f>IF(E447,NOT(AND(D448,F447+B448&gt;Settings!$D$20)),AND(C448,G447+B448&gt;Settings!$D$19))</f>
        <v>0</v>
      </c>
      <c r="F448">
        <f t="shared" si="24"/>
        <v>0</v>
      </c>
      <c r="G448">
        <f t="shared" si="25"/>
        <v>81.263970587999907</v>
      </c>
      <c r="H448" t="str">
        <f t="shared" si="26"/>
        <v/>
      </c>
      <c r="I448" t="str">
        <f t="shared" si="27"/>
        <v/>
      </c>
    </row>
    <row r="449" spans="1:9" x14ac:dyDescent="0.25">
      <c r="A449">
        <f>'Noise Filter'!A449</f>
        <v>447</v>
      </c>
      <c r="B449">
        <f>'Noise Filter'!F449</f>
        <v>0.37494214599999998</v>
      </c>
      <c r="C449" t="b">
        <f>AND(IF(Settings!$D$18&gt;=1,B449&lt;B448,TRUE),IF(Settings!$D$18&gt;=2,B448&lt;B447,TRUE),IF(Settings!$D$18&gt;=3,B447&lt;B446,TRUE),IF(Settings!$D$18&gt;=4,B446&lt;B445,TRUE))</f>
        <v>0</v>
      </c>
      <c r="D449" t="b">
        <f>AND(IF(Settings!$D$18&gt;=1,B449&gt;B448,TRUE),IF(Settings!$D$18&gt;=2,B448&gt;B447,TRUE),IF(Settings!$D$18&gt;=3,B447&gt;B446,TRUE),IF(Settings!$D$18&gt;=4,B446&gt;B445,TRUE))</f>
        <v>0</v>
      </c>
      <c r="E449" t="b">
        <f>IF(E448,NOT(AND(D449,F448+B449&gt;Settings!$D$20)),AND(C449,G448+B449&gt;Settings!$D$19))</f>
        <v>0</v>
      </c>
      <c r="F449">
        <f t="shared" si="24"/>
        <v>0</v>
      </c>
      <c r="G449">
        <f t="shared" si="25"/>
        <v>81.638912733999902</v>
      </c>
      <c r="H449" t="str">
        <f t="shared" si="26"/>
        <v/>
      </c>
      <c r="I449" t="str">
        <f t="shared" si="27"/>
        <v/>
      </c>
    </row>
    <row r="450" spans="1:9" x14ac:dyDescent="0.25">
      <c r="A450">
        <f>'Noise Filter'!A450</f>
        <v>448</v>
      </c>
      <c r="B450">
        <f>'Noise Filter'!F450</f>
        <v>0.37494214599999998</v>
      </c>
      <c r="C450" t="b">
        <f>AND(IF(Settings!$D$18&gt;=1,B450&lt;B449,TRUE),IF(Settings!$D$18&gt;=2,B449&lt;B448,TRUE),IF(Settings!$D$18&gt;=3,B448&lt;B447,TRUE),IF(Settings!$D$18&gt;=4,B447&lt;B446,TRUE))</f>
        <v>0</v>
      </c>
      <c r="D450" t="b">
        <f>AND(IF(Settings!$D$18&gt;=1,B450&gt;B449,TRUE),IF(Settings!$D$18&gt;=2,B449&gt;B448,TRUE),IF(Settings!$D$18&gt;=3,B448&gt;B447,TRUE),IF(Settings!$D$18&gt;=4,B447&gt;B446,TRUE))</f>
        <v>0</v>
      </c>
      <c r="E450" t="b">
        <f>IF(E449,NOT(AND(D450,F449+B450&gt;Settings!$D$20)),AND(C450,G449+B450&gt;Settings!$D$19))</f>
        <v>0</v>
      </c>
      <c r="F450">
        <f t="shared" si="24"/>
        <v>0</v>
      </c>
      <c r="G450">
        <f t="shared" si="25"/>
        <v>82.013854879999897</v>
      </c>
      <c r="H450" t="str">
        <f t="shared" si="26"/>
        <v/>
      </c>
      <c r="I450" t="str">
        <f t="shared" si="27"/>
        <v/>
      </c>
    </row>
    <row r="451" spans="1:9" x14ac:dyDescent="0.25">
      <c r="A451">
        <f>'Noise Filter'!A451</f>
        <v>449</v>
      </c>
      <c r="B451">
        <f>'Noise Filter'!F451</f>
        <v>0.37494214599999998</v>
      </c>
      <c r="C451" t="b">
        <f>AND(IF(Settings!$D$18&gt;=1,B451&lt;B450,TRUE),IF(Settings!$D$18&gt;=2,B450&lt;B449,TRUE),IF(Settings!$D$18&gt;=3,B449&lt;B448,TRUE),IF(Settings!$D$18&gt;=4,B448&lt;B447,TRUE))</f>
        <v>0</v>
      </c>
      <c r="D451" t="b">
        <f>AND(IF(Settings!$D$18&gt;=1,B451&gt;B450,TRUE),IF(Settings!$D$18&gt;=2,B450&gt;B449,TRUE),IF(Settings!$D$18&gt;=3,B449&gt;B448,TRUE),IF(Settings!$D$18&gt;=4,B448&gt;B447,TRUE))</f>
        <v>0</v>
      </c>
      <c r="E451" t="b">
        <f>IF(E450,NOT(AND(D451,F450+B451&gt;Settings!$D$20)),AND(C451,G450+B451&gt;Settings!$D$19))</f>
        <v>0</v>
      </c>
      <c r="F451">
        <f t="shared" si="24"/>
        <v>0</v>
      </c>
      <c r="G451">
        <f t="shared" si="25"/>
        <v>82.388797025999892</v>
      </c>
      <c r="H451" t="str">
        <f t="shared" si="26"/>
        <v/>
      </c>
      <c r="I451" t="str">
        <f t="shared" si="27"/>
        <v/>
      </c>
    </row>
    <row r="452" spans="1:9" x14ac:dyDescent="0.25">
      <c r="A452">
        <f>'Noise Filter'!A452</f>
        <v>450</v>
      </c>
      <c r="B452">
        <f>'Noise Filter'!F452</f>
        <v>0.37494214599999998</v>
      </c>
      <c r="C452" t="b">
        <f>AND(IF(Settings!$D$18&gt;=1,B452&lt;B451,TRUE),IF(Settings!$D$18&gt;=2,B451&lt;B450,TRUE),IF(Settings!$D$18&gt;=3,B450&lt;B449,TRUE),IF(Settings!$D$18&gt;=4,B449&lt;B448,TRUE))</f>
        <v>0</v>
      </c>
      <c r="D452" t="b">
        <f>AND(IF(Settings!$D$18&gt;=1,B452&gt;B451,TRUE),IF(Settings!$D$18&gt;=2,B451&gt;B450,TRUE),IF(Settings!$D$18&gt;=3,B450&gt;B449,TRUE),IF(Settings!$D$18&gt;=4,B449&gt;B448,TRUE))</f>
        <v>0</v>
      </c>
      <c r="E452" t="b">
        <f>IF(E451,NOT(AND(D452,F451+B452&gt;Settings!$D$20)),AND(C452,G451+B452&gt;Settings!$D$19))</f>
        <v>0</v>
      </c>
      <c r="F452">
        <f t="shared" ref="F452:F502" si="28">IF(E452,IF(E451,F451+B452,B452),0)</f>
        <v>0</v>
      </c>
      <c r="G452">
        <f t="shared" ref="G452:G502" si="29">IF(E452,0,IF(E451,B452,G451+B452))</f>
        <v>82.763739171999887</v>
      </c>
      <c r="H452" t="str">
        <f t="shared" ref="H452:H502" si="30">IF(AND(E452,E453=FALSE),F452,"")</f>
        <v/>
      </c>
      <c r="I452" t="str">
        <f t="shared" ref="I452:I502" si="31">IF(AND(E452=FALSE,E453),G452,"")</f>
        <v/>
      </c>
    </row>
    <row r="453" spans="1:9" x14ac:dyDescent="0.25">
      <c r="A453">
        <f>'Noise Filter'!A453</f>
        <v>451</v>
      </c>
      <c r="B453">
        <f>'Noise Filter'!F453</f>
        <v>0.37494214599999998</v>
      </c>
      <c r="C453" t="b">
        <f>AND(IF(Settings!$D$18&gt;=1,B453&lt;B452,TRUE),IF(Settings!$D$18&gt;=2,B452&lt;B451,TRUE),IF(Settings!$D$18&gt;=3,B451&lt;B450,TRUE),IF(Settings!$D$18&gt;=4,B450&lt;B449,TRUE))</f>
        <v>0</v>
      </c>
      <c r="D453" t="b">
        <f>AND(IF(Settings!$D$18&gt;=1,B453&gt;B452,TRUE),IF(Settings!$D$18&gt;=2,B452&gt;B451,TRUE),IF(Settings!$D$18&gt;=3,B451&gt;B450,TRUE),IF(Settings!$D$18&gt;=4,B450&gt;B449,TRUE))</f>
        <v>0</v>
      </c>
      <c r="E453" t="b">
        <f>IF(E452,NOT(AND(D453,F452+B453&gt;Settings!$D$20)),AND(C453,G452+B453&gt;Settings!$D$19))</f>
        <v>0</v>
      </c>
      <c r="F453">
        <f t="shared" si="28"/>
        <v>0</v>
      </c>
      <c r="G453">
        <f t="shared" si="29"/>
        <v>83.138681317999882</v>
      </c>
      <c r="H453" t="str">
        <f t="shared" si="30"/>
        <v/>
      </c>
      <c r="I453" t="str">
        <f t="shared" si="31"/>
        <v/>
      </c>
    </row>
    <row r="454" spans="1:9" x14ac:dyDescent="0.25">
      <c r="A454">
        <f>'Noise Filter'!A454</f>
        <v>452</v>
      </c>
      <c r="B454">
        <f>'Noise Filter'!F454</f>
        <v>0.37494214599999998</v>
      </c>
      <c r="C454" t="b">
        <f>AND(IF(Settings!$D$18&gt;=1,B454&lt;B453,TRUE),IF(Settings!$D$18&gt;=2,B453&lt;B452,TRUE),IF(Settings!$D$18&gt;=3,B452&lt;B451,TRUE),IF(Settings!$D$18&gt;=4,B451&lt;B450,TRUE))</f>
        <v>0</v>
      </c>
      <c r="D454" t="b">
        <f>AND(IF(Settings!$D$18&gt;=1,B454&gt;B453,TRUE),IF(Settings!$D$18&gt;=2,B453&gt;B452,TRUE),IF(Settings!$D$18&gt;=3,B452&gt;B451,TRUE),IF(Settings!$D$18&gt;=4,B451&gt;B450,TRUE))</f>
        <v>0</v>
      </c>
      <c r="E454" t="b">
        <f>IF(E453,NOT(AND(D454,F453+B454&gt;Settings!$D$20)),AND(C454,G453+B454&gt;Settings!$D$19))</f>
        <v>0</v>
      </c>
      <c r="F454">
        <f t="shared" si="28"/>
        <v>0</v>
      </c>
      <c r="G454">
        <f t="shared" si="29"/>
        <v>83.513623463999878</v>
      </c>
      <c r="H454" t="str">
        <f t="shared" si="30"/>
        <v/>
      </c>
      <c r="I454" t="str">
        <f t="shared" si="31"/>
        <v/>
      </c>
    </row>
    <row r="455" spans="1:9" x14ac:dyDescent="0.25">
      <c r="A455">
        <f>'Noise Filter'!A455</f>
        <v>453</v>
      </c>
      <c r="B455">
        <f>'Noise Filter'!F455</f>
        <v>0.37494214599999998</v>
      </c>
      <c r="C455" t="b">
        <f>AND(IF(Settings!$D$18&gt;=1,B455&lt;B454,TRUE),IF(Settings!$D$18&gt;=2,B454&lt;B453,TRUE),IF(Settings!$D$18&gt;=3,B453&lt;B452,TRUE),IF(Settings!$D$18&gt;=4,B452&lt;B451,TRUE))</f>
        <v>0</v>
      </c>
      <c r="D455" t="b">
        <f>AND(IF(Settings!$D$18&gt;=1,B455&gt;B454,TRUE),IF(Settings!$D$18&gt;=2,B454&gt;B453,TRUE),IF(Settings!$D$18&gt;=3,B453&gt;B452,TRUE),IF(Settings!$D$18&gt;=4,B452&gt;B451,TRUE))</f>
        <v>0</v>
      </c>
      <c r="E455" t="b">
        <f>IF(E454,NOT(AND(D455,F454+B455&gt;Settings!$D$20)),AND(C455,G454+B455&gt;Settings!$D$19))</f>
        <v>0</v>
      </c>
      <c r="F455">
        <f t="shared" si="28"/>
        <v>0</v>
      </c>
      <c r="G455">
        <f t="shared" si="29"/>
        <v>83.888565609999873</v>
      </c>
      <c r="H455" t="str">
        <f t="shared" si="30"/>
        <v/>
      </c>
      <c r="I455" t="str">
        <f t="shared" si="31"/>
        <v/>
      </c>
    </row>
    <row r="456" spans="1:9" x14ac:dyDescent="0.25">
      <c r="A456">
        <f>'Noise Filter'!A456</f>
        <v>454</v>
      </c>
      <c r="B456">
        <f>'Noise Filter'!F456</f>
        <v>0.37494214599999998</v>
      </c>
      <c r="C456" t="b">
        <f>AND(IF(Settings!$D$18&gt;=1,B456&lt;B455,TRUE),IF(Settings!$D$18&gt;=2,B455&lt;B454,TRUE),IF(Settings!$D$18&gt;=3,B454&lt;B453,TRUE),IF(Settings!$D$18&gt;=4,B453&lt;B452,TRUE))</f>
        <v>0</v>
      </c>
      <c r="D456" t="b">
        <f>AND(IF(Settings!$D$18&gt;=1,B456&gt;B455,TRUE),IF(Settings!$D$18&gt;=2,B455&gt;B454,TRUE),IF(Settings!$D$18&gt;=3,B454&gt;B453,TRUE),IF(Settings!$D$18&gt;=4,B453&gt;B452,TRUE))</f>
        <v>0</v>
      </c>
      <c r="E456" t="b">
        <f>IF(E455,NOT(AND(D456,F455+B456&gt;Settings!$D$20)),AND(C456,G455+B456&gt;Settings!$D$19))</f>
        <v>0</v>
      </c>
      <c r="F456">
        <f t="shared" si="28"/>
        <v>0</v>
      </c>
      <c r="G456">
        <f t="shared" si="29"/>
        <v>84.263507755999868</v>
      </c>
      <c r="H456" t="str">
        <f t="shared" si="30"/>
        <v/>
      </c>
      <c r="I456" t="str">
        <f t="shared" si="31"/>
        <v/>
      </c>
    </row>
    <row r="457" spans="1:9" x14ac:dyDescent="0.25">
      <c r="A457">
        <f>'Noise Filter'!A457</f>
        <v>455</v>
      </c>
      <c r="B457">
        <f>'Noise Filter'!F457</f>
        <v>0.37494214599999998</v>
      </c>
      <c r="C457" t="b">
        <f>AND(IF(Settings!$D$18&gt;=1,B457&lt;B456,TRUE),IF(Settings!$D$18&gt;=2,B456&lt;B455,TRUE),IF(Settings!$D$18&gt;=3,B455&lt;B454,TRUE),IF(Settings!$D$18&gt;=4,B454&lt;B453,TRUE))</f>
        <v>0</v>
      </c>
      <c r="D457" t="b">
        <f>AND(IF(Settings!$D$18&gt;=1,B457&gt;B456,TRUE),IF(Settings!$D$18&gt;=2,B456&gt;B455,TRUE),IF(Settings!$D$18&gt;=3,B455&gt;B454,TRUE),IF(Settings!$D$18&gt;=4,B454&gt;B453,TRUE))</f>
        <v>0</v>
      </c>
      <c r="E457" t="b">
        <f>IF(E456,NOT(AND(D457,F456+B457&gt;Settings!$D$20)),AND(C457,G456+B457&gt;Settings!$D$19))</f>
        <v>0</v>
      </c>
      <c r="F457">
        <f t="shared" si="28"/>
        <v>0</v>
      </c>
      <c r="G457">
        <f t="shared" si="29"/>
        <v>84.638449901999863</v>
      </c>
      <c r="H457" t="str">
        <f t="shared" si="30"/>
        <v/>
      </c>
      <c r="I457" t="str">
        <f t="shared" si="31"/>
        <v/>
      </c>
    </row>
    <row r="458" spans="1:9" x14ac:dyDescent="0.25">
      <c r="A458">
        <f>'Noise Filter'!A458</f>
        <v>456</v>
      </c>
      <c r="B458">
        <f>'Noise Filter'!F458</f>
        <v>0.37494214599999998</v>
      </c>
      <c r="C458" t="b">
        <f>AND(IF(Settings!$D$18&gt;=1,B458&lt;B457,TRUE),IF(Settings!$D$18&gt;=2,B457&lt;B456,TRUE),IF(Settings!$D$18&gt;=3,B456&lt;B455,TRUE),IF(Settings!$D$18&gt;=4,B455&lt;B454,TRUE))</f>
        <v>0</v>
      </c>
      <c r="D458" t="b">
        <f>AND(IF(Settings!$D$18&gt;=1,B458&gt;B457,TRUE),IF(Settings!$D$18&gt;=2,B457&gt;B456,TRUE),IF(Settings!$D$18&gt;=3,B456&gt;B455,TRUE),IF(Settings!$D$18&gt;=4,B455&gt;B454,TRUE))</f>
        <v>0</v>
      </c>
      <c r="E458" t="b">
        <f>IF(E457,NOT(AND(D458,F457+B458&gt;Settings!$D$20)),AND(C458,G457+B458&gt;Settings!$D$19))</f>
        <v>0</v>
      </c>
      <c r="F458">
        <f t="shared" si="28"/>
        <v>0</v>
      </c>
      <c r="G458">
        <f t="shared" si="29"/>
        <v>85.013392047999858</v>
      </c>
      <c r="H458" t="str">
        <f t="shared" si="30"/>
        <v/>
      </c>
      <c r="I458" t="str">
        <f t="shared" si="31"/>
        <v/>
      </c>
    </row>
    <row r="459" spans="1:9" x14ac:dyDescent="0.25">
      <c r="A459">
        <f>'Noise Filter'!A459</f>
        <v>457</v>
      </c>
      <c r="B459">
        <f>'Noise Filter'!F459</f>
        <v>0.37494214599999998</v>
      </c>
      <c r="C459" t="b">
        <f>AND(IF(Settings!$D$18&gt;=1,B459&lt;B458,TRUE),IF(Settings!$D$18&gt;=2,B458&lt;B457,TRUE),IF(Settings!$D$18&gt;=3,B457&lt;B456,TRUE),IF(Settings!$D$18&gt;=4,B456&lt;B455,TRUE))</f>
        <v>0</v>
      </c>
      <c r="D459" t="b">
        <f>AND(IF(Settings!$D$18&gt;=1,B459&gt;B458,TRUE),IF(Settings!$D$18&gt;=2,B458&gt;B457,TRUE),IF(Settings!$D$18&gt;=3,B457&gt;B456,TRUE),IF(Settings!$D$18&gt;=4,B456&gt;B455,TRUE))</f>
        <v>0</v>
      </c>
      <c r="E459" t="b">
        <f>IF(E458,NOT(AND(D459,F458+B459&gt;Settings!$D$20)),AND(C459,G458+B459&gt;Settings!$D$19))</f>
        <v>0</v>
      </c>
      <c r="F459">
        <f t="shared" si="28"/>
        <v>0</v>
      </c>
      <c r="G459">
        <f t="shared" si="29"/>
        <v>85.388334193999853</v>
      </c>
      <c r="H459" t="str">
        <f t="shared" si="30"/>
        <v/>
      </c>
      <c r="I459" t="str">
        <f t="shared" si="31"/>
        <v/>
      </c>
    </row>
    <row r="460" spans="1:9" x14ac:dyDescent="0.25">
      <c r="A460">
        <f>'Noise Filter'!A460</f>
        <v>458</v>
      </c>
      <c r="B460">
        <f>'Noise Filter'!F460</f>
        <v>0.37494214599999998</v>
      </c>
      <c r="C460" t="b">
        <f>AND(IF(Settings!$D$18&gt;=1,B460&lt;B459,TRUE),IF(Settings!$D$18&gt;=2,B459&lt;B458,TRUE),IF(Settings!$D$18&gt;=3,B458&lt;B457,TRUE),IF(Settings!$D$18&gt;=4,B457&lt;B456,TRUE))</f>
        <v>0</v>
      </c>
      <c r="D460" t="b">
        <f>AND(IF(Settings!$D$18&gt;=1,B460&gt;B459,TRUE),IF(Settings!$D$18&gt;=2,B459&gt;B458,TRUE),IF(Settings!$D$18&gt;=3,B458&gt;B457,TRUE),IF(Settings!$D$18&gt;=4,B457&gt;B456,TRUE))</f>
        <v>0</v>
      </c>
      <c r="E460" t="b">
        <f>IF(E459,NOT(AND(D460,F459+B460&gt;Settings!$D$20)),AND(C460,G459+B460&gt;Settings!$D$19))</f>
        <v>0</v>
      </c>
      <c r="F460">
        <f t="shared" si="28"/>
        <v>0</v>
      </c>
      <c r="G460">
        <f t="shared" si="29"/>
        <v>85.763276339999848</v>
      </c>
      <c r="H460" t="str">
        <f t="shared" si="30"/>
        <v/>
      </c>
      <c r="I460" t="str">
        <f t="shared" si="31"/>
        <v/>
      </c>
    </row>
    <row r="461" spans="1:9" x14ac:dyDescent="0.25">
      <c r="A461">
        <f>'Noise Filter'!A461</f>
        <v>459</v>
      </c>
      <c r="B461">
        <f>'Noise Filter'!F461</f>
        <v>0.37494214599999998</v>
      </c>
      <c r="C461" t="b">
        <f>AND(IF(Settings!$D$18&gt;=1,B461&lt;B460,TRUE),IF(Settings!$D$18&gt;=2,B460&lt;B459,TRUE),IF(Settings!$D$18&gt;=3,B459&lt;B458,TRUE),IF(Settings!$D$18&gt;=4,B458&lt;B457,TRUE))</f>
        <v>0</v>
      </c>
      <c r="D461" t="b">
        <f>AND(IF(Settings!$D$18&gt;=1,B461&gt;B460,TRUE),IF(Settings!$D$18&gt;=2,B460&gt;B459,TRUE),IF(Settings!$D$18&gt;=3,B459&gt;B458,TRUE),IF(Settings!$D$18&gt;=4,B458&gt;B457,TRUE))</f>
        <v>0</v>
      </c>
      <c r="E461" t="b">
        <f>IF(E460,NOT(AND(D461,F460+B461&gt;Settings!$D$20)),AND(C461,G460+B461&gt;Settings!$D$19))</f>
        <v>0</v>
      </c>
      <c r="F461">
        <f t="shared" si="28"/>
        <v>0</v>
      </c>
      <c r="G461">
        <f t="shared" si="29"/>
        <v>86.138218485999843</v>
      </c>
      <c r="H461" t="str">
        <f t="shared" si="30"/>
        <v/>
      </c>
      <c r="I461" t="str">
        <f t="shared" si="31"/>
        <v/>
      </c>
    </row>
    <row r="462" spans="1:9" x14ac:dyDescent="0.25">
      <c r="A462">
        <f>'Noise Filter'!A462</f>
        <v>460</v>
      </c>
      <c r="B462">
        <f>'Noise Filter'!F462</f>
        <v>0.37494214599999998</v>
      </c>
      <c r="C462" t="b">
        <f>AND(IF(Settings!$D$18&gt;=1,B462&lt;B461,TRUE),IF(Settings!$D$18&gt;=2,B461&lt;B460,TRUE),IF(Settings!$D$18&gt;=3,B460&lt;B459,TRUE),IF(Settings!$D$18&gt;=4,B459&lt;B458,TRUE))</f>
        <v>0</v>
      </c>
      <c r="D462" t="b">
        <f>AND(IF(Settings!$D$18&gt;=1,B462&gt;B461,TRUE),IF(Settings!$D$18&gt;=2,B461&gt;B460,TRUE),IF(Settings!$D$18&gt;=3,B460&gt;B459,TRUE),IF(Settings!$D$18&gt;=4,B459&gt;B458,TRUE))</f>
        <v>0</v>
      </c>
      <c r="E462" t="b">
        <f>IF(E461,NOT(AND(D462,F461+B462&gt;Settings!$D$20)),AND(C462,G461+B462&gt;Settings!$D$19))</f>
        <v>0</v>
      </c>
      <c r="F462">
        <f t="shared" si="28"/>
        <v>0</v>
      </c>
      <c r="G462">
        <f t="shared" si="29"/>
        <v>86.513160631999838</v>
      </c>
      <c r="H462" t="str">
        <f t="shared" si="30"/>
        <v/>
      </c>
      <c r="I462" t="str">
        <f t="shared" si="31"/>
        <v/>
      </c>
    </row>
    <row r="463" spans="1:9" x14ac:dyDescent="0.25">
      <c r="A463">
        <f>'Noise Filter'!A463</f>
        <v>461</v>
      </c>
      <c r="B463">
        <f>'Noise Filter'!F463</f>
        <v>0.37494214599999998</v>
      </c>
      <c r="C463" t="b">
        <f>AND(IF(Settings!$D$18&gt;=1,B463&lt;B462,TRUE),IF(Settings!$D$18&gt;=2,B462&lt;B461,TRUE),IF(Settings!$D$18&gt;=3,B461&lt;B460,TRUE),IF(Settings!$D$18&gt;=4,B460&lt;B459,TRUE))</f>
        <v>0</v>
      </c>
      <c r="D463" t="b">
        <f>AND(IF(Settings!$D$18&gt;=1,B463&gt;B462,TRUE),IF(Settings!$D$18&gt;=2,B462&gt;B461,TRUE),IF(Settings!$D$18&gt;=3,B461&gt;B460,TRUE),IF(Settings!$D$18&gt;=4,B460&gt;B459,TRUE))</f>
        <v>0</v>
      </c>
      <c r="E463" t="b">
        <f>IF(E462,NOT(AND(D463,F462+B463&gt;Settings!$D$20)),AND(C463,G462+B463&gt;Settings!$D$19))</f>
        <v>0</v>
      </c>
      <c r="F463">
        <f t="shared" si="28"/>
        <v>0</v>
      </c>
      <c r="G463">
        <f t="shared" si="29"/>
        <v>86.888102777999833</v>
      </c>
      <c r="H463" t="str">
        <f t="shared" si="30"/>
        <v/>
      </c>
      <c r="I463" t="str">
        <f t="shared" si="31"/>
        <v/>
      </c>
    </row>
    <row r="464" spans="1:9" x14ac:dyDescent="0.25">
      <c r="A464">
        <f>'Noise Filter'!A464</f>
        <v>462</v>
      </c>
      <c r="B464">
        <f>'Noise Filter'!F464</f>
        <v>0.37494214599999998</v>
      </c>
      <c r="C464" t="b">
        <f>AND(IF(Settings!$D$18&gt;=1,B464&lt;B463,TRUE),IF(Settings!$D$18&gt;=2,B463&lt;B462,TRUE),IF(Settings!$D$18&gt;=3,B462&lt;B461,TRUE),IF(Settings!$D$18&gt;=4,B461&lt;B460,TRUE))</f>
        <v>0</v>
      </c>
      <c r="D464" t="b">
        <f>AND(IF(Settings!$D$18&gt;=1,B464&gt;B463,TRUE),IF(Settings!$D$18&gt;=2,B463&gt;B462,TRUE),IF(Settings!$D$18&gt;=3,B462&gt;B461,TRUE),IF(Settings!$D$18&gt;=4,B461&gt;B460,TRUE))</f>
        <v>0</v>
      </c>
      <c r="E464" t="b">
        <f>IF(E463,NOT(AND(D464,F463+B464&gt;Settings!$D$20)),AND(C464,G463+B464&gt;Settings!$D$19))</f>
        <v>0</v>
      </c>
      <c r="F464">
        <f t="shared" si="28"/>
        <v>0</v>
      </c>
      <c r="G464">
        <f t="shared" si="29"/>
        <v>87.263044923999828</v>
      </c>
      <c r="H464" t="str">
        <f t="shared" si="30"/>
        <v/>
      </c>
      <c r="I464" t="str">
        <f t="shared" si="31"/>
        <v/>
      </c>
    </row>
    <row r="465" spans="1:9" x14ac:dyDescent="0.25">
      <c r="A465">
        <f>'Noise Filter'!A465</f>
        <v>463</v>
      </c>
      <c r="B465">
        <f>'Noise Filter'!F465</f>
        <v>0.37494214599999998</v>
      </c>
      <c r="C465" t="b">
        <f>AND(IF(Settings!$D$18&gt;=1,B465&lt;B464,TRUE),IF(Settings!$D$18&gt;=2,B464&lt;B463,TRUE),IF(Settings!$D$18&gt;=3,B463&lt;B462,TRUE),IF(Settings!$D$18&gt;=4,B462&lt;B461,TRUE))</f>
        <v>0</v>
      </c>
      <c r="D465" t="b">
        <f>AND(IF(Settings!$D$18&gt;=1,B465&gt;B464,TRUE),IF(Settings!$D$18&gt;=2,B464&gt;B463,TRUE),IF(Settings!$D$18&gt;=3,B463&gt;B462,TRUE),IF(Settings!$D$18&gt;=4,B462&gt;B461,TRUE))</f>
        <v>0</v>
      </c>
      <c r="E465" t="b">
        <f>IF(E464,NOT(AND(D465,F464+B465&gt;Settings!$D$20)),AND(C465,G464+B465&gt;Settings!$D$19))</f>
        <v>0</v>
      </c>
      <c r="F465">
        <f t="shared" si="28"/>
        <v>0</v>
      </c>
      <c r="G465">
        <f t="shared" si="29"/>
        <v>87.637987069999824</v>
      </c>
      <c r="H465" t="str">
        <f t="shared" si="30"/>
        <v/>
      </c>
      <c r="I465" t="str">
        <f t="shared" si="31"/>
        <v/>
      </c>
    </row>
    <row r="466" spans="1:9" x14ac:dyDescent="0.25">
      <c r="A466">
        <f>'Noise Filter'!A466</f>
        <v>464</v>
      </c>
      <c r="B466">
        <f>'Noise Filter'!F466</f>
        <v>0.37494214599999998</v>
      </c>
      <c r="C466" t="b">
        <f>AND(IF(Settings!$D$18&gt;=1,B466&lt;B465,TRUE),IF(Settings!$D$18&gt;=2,B465&lt;B464,TRUE),IF(Settings!$D$18&gt;=3,B464&lt;B463,TRUE),IF(Settings!$D$18&gt;=4,B463&lt;B462,TRUE))</f>
        <v>0</v>
      </c>
      <c r="D466" t="b">
        <f>AND(IF(Settings!$D$18&gt;=1,B466&gt;B465,TRUE),IF(Settings!$D$18&gt;=2,B465&gt;B464,TRUE),IF(Settings!$D$18&gt;=3,B464&gt;B463,TRUE),IF(Settings!$D$18&gt;=4,B463&gt;B462,TRUE))</f>
        <v>0</v>
      </c>
      <c r="E466" t="b">
        <f>IF(E465,NOT(AND(D466,F465+B466&gt;Settings!$D$20)),AND(C466,G465+B466&gt;Settings!$D$19))</f>
        <v>0</v>
      </c>
      <c r="F466">
        <f t="shared" si="28"/>
        <v>0</v>
      </c>
      <c r="G466">
        <f t="shared" si="29"/>
        <v>88.012929215999819</v>
      </c>
      <c r="H466" t="str">
        <f t="shared" si="30"/>
        <v/>
      </c>
      <c r="I466" t="str">
        <f t="shared" si="31"/>
        <v/>
      </c>
    </row>
    <row r="467" spans="1:9" x14ac:dyDescent="0.25">
      <c r="A467">
        <f>'Noise Filter'!A467</f>
        <v>465</v>
      </c>
      <c r="B467">
        <f>'Noise Filter'!F467</f>
        <v>0.37494214599999998</v>
      </c>
      <c r="C467" t="b">
        <f>AND(IF(Settings!$D$18&gt;=1,B467&lt;B466,TRUE),IF(Settings!$D$18&gt;=2,B466&lt;B465,TRUE),IF(Settings!$D$18&gt;=3,B465&lt;B464,TRUE),IF(Settings!$D$18&gt;=4,B464&lt;B463,TRUE))</f>
        <v>0</v>
      </c>
      <c r="D467" t="b">
        <f>AND(IF(Settings!$D$18&gt;=1,B467&gt;B466,TRUE),IF(Settings!$D$18&gt;=2,B466&gt;B465,TRUE),IF(Settings!$D$18&gt;=3,B465&gt;B464,TRUE),IF(Settings!$D$18&gt;=4,B464&gt;B463,TRUE))</f>
        <v>0</v>
      </c>
      <c r="E467" t="b">
        <f>IF(E466,NOT(AND(D467,F466+B467&gt;Settings!$D$20)),AND(C467,G466+B467&gt;Settings!$D$19))</f>
        <v>0</v>
      </c>
      <c r="F467">
        <f t="shared" si="28"/>
        <v>0</v>
      </c>
      <c r="G467">
        <f t="shared" si="29"/>
        <v>88.387871361999814</v>
      </c>
      <c r="H467" t="str">
        <f t="shared" si="30"/>
        <v/>
      </c>
      <c r="I467" t="str">
        <f t="shared" si="31"/>
        <v/>
      </c>
    </row>
    <row r="468" spans="1:9" x14ac:dyDescent="0.25">
      <c r="A468">
        <f>'Noise Filter'!A468</f>
        <v>466</v>
      </c>
      <c r="B468">
        <f>'Noise Filter'!F468</f>
        <v>0.37494214599999998</v>
      </c>
      <c r="C468" t="b">
        <f>AND(IF(Settings!$D$18&gt;=1,B468&lt;B467,TRUE),IF(Settings!$D$18&gt;=2,B467&lt;B466,TRUE),IF(Settings!$D$18&gt;=3,B466&lt;B465,TRUE),IF(Settings!$D$18&gt;=4,B465&lt;B464,TRUE))</f>
        <v>0</v>
      </c>
      <c r="D468" t="b">
        <f>AND(IF(Settings!$D$18&gt;=1,B468&gt;B467,TRUE),IF(Settings!$D$18&gt;=2,B467&gt;B466,TRUE),IF(Settings!$D$18&gt;=3,B466&gt;B465,TRUE),IF(Settings!$D$18&gt;=4,B465&gt;B464,TRUE))</f>
        <v>0</v>
      </c>
      <c r="E468" t="b">
        <f>IF(E467,NOT(AND(D468,F467+B468&gt;Settings!$D$20)),AND(C468,G467+B468&gt;Settings!$D$19))</f>
        <v>0</v>
      </c>
      <c r="F468">
        <f t="shared" si="28"/>
        <v>0</v>
      </c>
      <c r="G468">
        <f t="shared" si="29"/>
        <v>88.762813507999809</v>
      </c>
      <c r="H468" t="str">
        <f t="shared" si="30"/>
        <v/>
      </c>
      <c r="I468" t="str">
        <f t="shared" si="31"/>
        <v/>
      </c>
    </row>
    <row r="469" spans="1:9" x14ac:dyDescent="0.25">
      <c r="A469">
        <f>'Noise Filter'!A469</f>
        <v>467</v>
      </c>
      <c r="B469">
        <f>'Noise Filter'!F469</f>
        <v>0.37494214599999998</v>
      </c>
      <c r="C469" t="b">
        <f>AND(IF(Settings!$D$18&gt;=1,B469&lt;B468,TRUE),IF(Settings!$D$18&gt;=2,B468&lt;B467,TRUE),IF(Settings!$D$18&gt;=3,B467&lt;B466,TRUE),IF(Settings!$D$18&gt;=4,B466&lt;B465,TRUE))</f>
        <v>0</v>
      </c>
      <c r="D469" t="b">
        <f>AND(IF(Settings!$D$18&gt;=1,B469&gt;B468,TRUE),IF(Settings!$D$18&gt;=2,B468&gt;B467,TRUE),IF(Settings!$D$18&gt;=3,B467&gt;B466,TRUE),IF(Settings!$D$18&gt;=4,B466&gt;B465,TRUE))</f>
        <v>0</v>
      </c>
      <c r="E469" t="b">
        <f>IF(E468,NOT(AND(D469,F468+B469&gt;Settings!$D$20)),AND(C469,G468+B469&gt;Settings!$D$19))</f>
        <v>0</v>
      </c>
      <c r="F469">
        <f t="shared" si="28"/>
        <v>0</v>
      </c>
      <c r="G469">
        <f t="shared" si="29"/>
        <v>89.137755653999804</v>
      </c>
      <c r="H469" t="str">
        <f t="shared" si="30"/>
        <v/>
      </c>
      <c r="I469" t="str">
        <f t="shared" si="31"/>
        <v/>
      </c>
    </row>
    <row r="470" spans="1:9" x14ac:dyDescent="0.25">
      <c r="A470">
        <f>'Noise Filter'!A470</f>
        <v>468</v>
      </c>
      <c r="B470">
        <f>'Noise Filter'!F470</f>
        <v>0.37494214599999998</v>
      </c>
      <c r="C470" t="b">
        <f>AND(IF(Settings!$D$18&gt;=1,B470&lt;B469,TRUE),IF(Settings!$D$18&gt;=2,B469&lt;B468,TRUE),IF(Settings!$D$18&gt;=3,B468&lt;B467,TRUE),IF(Settings!$D$18&gt;=4,B467&lt;B466,TRUE))</f>
        <v>0</v>
      </c>
      <c r="D470" t="b">
        <f>AND(IF(Settings!$D$18&gt;=1,B470&gt;B469,TRUE),IF(Settings!$D$18&gt;=2,B469&gt;B468,TRUE),IF(Settings!$D$18&gt;=3,B468&gt;B467,TRUE),IF(Settings!$D$18&gt;=4,B467&gt;B466,TRUE))</f>
        <v>0</v>
      </c>
      <c r="E470" t="b">
        <f>IF(E469,NOT(AND(D470,F469+B470&gt;Settings!$D$20)),AND(C470,G469+B470&gt;Settings!$D$19))</f>
        <v>0</v>
      </c>
      <c r="F470">
        <f t="shared" si="28"/>
        <v>0</v>
      </c>
      <c r="G470">
        <f t="shared" si="29"/>
        <v>89.512697799999799</v>
      </c>
      <c r="H470" t="str">
        <f t="shared" si="30"/>
        <v/>
      </c>
      <c r="I470" t="str">
        <f t="shared" si="31"/>
        <v/>
      </c>
    </row>
    <row r="471" spans="1:9" x14ac:dyDescent="0.25">
      <c r="A471">
        <f>'Noise Filter'!A471</f>
        <v>469</v>
      </c>
      <c r="B471">
        <f>'Noise Filter'!F471</f>
        <v>0.37494214599999998</v>
      </c>
      <c r="C471" t="b">
        <f>AND(IF(Settings!$D$18&gt;=1,B471&lt;B470,TRUE),IF(Settings!$D$18&gt;=2,B470&lt;B469,TRUE),IF(Settings!$D$18&gt;=3,B469&lt;B468,TRUE),IF(Settings!$D$18&gt;=4,B468&lt;B467,TRUE))</f>
        <v>0</v>
      </c>
      <c r="D471" t="b">
        <f>AND(IF(Settings!$D$18&gt;=1,B471&gt;B470,TRUE),IF(Settings!$D$18&gt;=2,B470&gt;B469,TRUE),IF(Settings!$D$18&gt;=3,B469&gt;B468,TRUE),IF(Settings!$D$18&gt;=4,B468&gt;B467,TRUE))</f>
        <v>0</v>
      </c>
      <c r="E471" t="b">
        <f>IF(E470,NOT(AND(D471,F470+B471&gt;Settings!$D$20)),AND(C471,G470+B471&gt;Settings!$D$19))</f>
        <v>0</v>
      </c>
      <c r="F471">
        <f t="shared" si="28"/>
        <v>0</v>
      </c>
      <c r="G471">
        <f t="shared" si="29"/>
        <v>89.887639945999794</v>
      </c>
      <c r="H471" t="str">
        <f t="shared" si="30"/>
        <v/>
      </c>
      <c r="I471" t="str">
        <f t="shared" si="31"/>
        <v/>
      </c>
    </row>
    <row r="472" spans="1:9" x14ac:dyDescent="0.25">
      <c r="A472">
        <f>'Noise Filter'!A472</f>
        <v>470</v>
      </c>
      <c r="B472">
        <f>'Noise Filter'!F472</f>
        <v>0.37494214599999998</v>
      </c>
      <c r="C472" t="b">
        <f>AND(IF(Settings!$D$18&gt;=1,B472&lt;B471,TRUE),IF(Settings!$D$18&gt;=2,B471&lt;B470,TRUE),IF(Settings!$D$18&gt;=3,B470&lt;B469,TRUE),IF(Settings!$D$18&gt;=4,B469&lt;B468,TRUE))</f>
        <v>0</v>
      </c>
      <c r="D472" t="b">
        <f>AND(IF(Settings!$D$18&gt;=1,B472&gt;B471,TRUE),IF(Settings!$D$18&gt;=2,B471&gt;B470,TRUE),IF(Settings!$D$18&gt;=3,B470&gt;B469,TRUE),IF(Settings!$D$18&gt;=4,B469&gt;B468,TRUE))</f>
        <v>0</v>
      </c>
      <c r="E472" t="b">
        <f>IF(E471,NOT(AND(D472,F471+B472&gt;Settings!$D$20)),AND(C472,G471+B472&gt;Settings!$D$19))</f>
        <v>0</v>
      </c>
      <c r="F472">
        <f t="shared" si="28"/>
        <v>0</v>
      </c>
      <c r="G472">
        <f t="shared" si="29"/>
        <v>90.262582091999789</v>
      </c>
      <c r="H472" t="str">
        <f t="shared" si="30"/>
        <v/>
      </c>
      <c r="I472" t="str">
        <f t="shared" si="31"/>
        <v/>
      </c>
    </row>
    <row r="473" spans="1:9" x14ac:dyDescent="0.25">
      <c r="A473">
        <f>'Noise Filter'!A473</f>
        <v>471</v>
      </c>
      <c r="B473">
        <f>'Noise Filter'!F473</f>
        <v>0.37494214599999998</v>
      </c>
      <c r="C473" t="b">
        <f>AND(IF(Settings!$D$18&gt;=1,B473&lt;B472,TRUE),IF(Settings!$D$18&gt;=2,B472&lt;B471,TRUE),IF(Settings!$D$18&gt;=3,B471&lt;B470,TRUE),IF(Settings!$D$18&gt;=4,B470&lt;B469,TRUE))</f>
        <v>0</v>
      </c>
      <c r="D473" t="b">
        <f>AND(IF(Settings!$D$18&gt;=1,B473&gt;B472,TRUE),IF(Settings!$D$18&gt;=2,B472&gt;B471,TRUE),IF(Settings!$D$18&gt;=3,B471&gt;B470,TRUE),IF(Settings!$D$18&gt;=4,B470&gt;B469,TRUE))</f>
        <v>0</v>
      </c>
      <c r="E473" t="b">
        <f>IF(E472,NOT(AND(D473,F472+B473&gt;Settings!$D$20)),AND(C473,G472+B473&gt;Settings!$D$19))</f>
        <v>0</v>
      </c>
      <c r="F473">
        <f t="shared" si="28"/>
        <v>0</v>
      </c>
      <c r="G473">
        <f t="shared" si="29"/>
        <v>90.637524237999784</v>
      </c>
      <c r="H473" t="str">
        <f t="shared" si="30"/>
        <v/>
      </c>
      <c r="I473" t="str">
        <f t="shared" si="31"/>
        <v/>
      </c>
    </row>
    <row r="474" spans="1:9" x14ac:dyDescent="0.25">
      <c r="A474">
        <f>'Noise Filter'!A474</f>
        <v>472</v>
      </c>
      <c r="B474">
        <f>'Noise Filter'!F474</f>
        <v>0.37494214599999998</v>
      </c>
      <c r="C474" t="b">
        <f>AND(IF(Settings!$D$18&gt;=1,B474&lt;B473,TRUE),IF(Settings!$D$18&gt;=2,B473&lt;B472,TRUE),IF(Settings!$D$18&gt;=3,B472&lt;B471,TRUE),IF(Settings!$D$18&gt;=4,B471&lt;B470,TRUE))</f>
        <v>0</v>
      </c>
      <c r="D474" t="b">
        <f>AND(IF(Settings!$D$18&gt;=1,B474&gt;B473,TRUE),IF(Settings!$D$18&gt;=2,B473&gt;B472,TRUE),IF(Settings!$D$18&gt;=3,B472&gt;B471,TRUE),IF(Settings!$D$18&gt;=4,B471&gt;B470,TRUE))</f>
        <v>0</v>
      </c>
      <c r="E474" t="b">
        <f>IF(E473,NOT(AND(D474,F473+B474&gt;Settings!$D$20)),AND(C474,G473+B474&gt;Settings!$D$19))</f>
        <v>0</v>
      </c>
      <c r="F474">
        <f t="shared" si="28"/>
        <v>0</v>
      </c>
      <c r="G474">
        <f t="shared" si="29"/>
        <v>91.012466383999779</v>
      </c>
      <c r="H474" t="str">
        <f t="shared" si="30"/>
        <v/>
      </c>
      <c r="I474" t="str">
        <f t="shared" si="31"/>
        <v/>
      </c>
    </row>
    <row r="475" spans="1:9" x14ac:dyDescent="0.25">
      <c r="A475">
        <f>'Noise Filter'!A475</f>
        <v>473</v>
      </c>
      <c r="B475">
        <f>'Noise Filter'!F475</f>
        <v>0.37494214599999998</v>
      </c>
      <c r="C475" t="b">
        <f>AND(IF(Settings!$D$18&gt;=1,B475&lt;B474,TRUE),IF(Settings!$D$18&gt;=2,B474&lt;B473,TRUE),IF(Settings!$D$18&gt;=3,B473&lt;B472,TRUE),IF(Settings!$D$18&gt;=4,B472&lt;B471,TRUE))</f>
        <v>0</v>
      </c>
      <c r="D475" t="b">
        <f>AND(IF(Settings!$D$18&gt;=1,B475&gt;B474,TRUE),IF(Settings!$D$18&gt;=2,B474&gt;B473,TRUE),IF(Settings!$D$18&gt;=3,B473&gt;B472,TRUE),IF(Settings!$D$18&gt;=4,B472&gt;B471,TRUE))</f>
        <v>0</v>
      </c>
      <c r="E475" t="b">
        <f>IF(E474,NOT(AND(D475,F474+B475&gt;Settings!$D$20)),AND(C475,G474+B475&gt;Settings!$D$19))</f>
        <v>0</v>
      </c>
      <c r="F475">
        <f t="shared" si="28"/>
        <v>0</v>
      </c>
      <c r="G475">
        <f t="shared" si="29"/>
        <v>91.387408529999774</v>
      </c>
      <c r="H475" t="str">
        <f t="shared" si="30"/>
        <v/>
      </c>
      <c r="I475" t="str">
        <f t="shared" si="31"/>
        <v/>
      </c>
    </row>
    <row r="476" spans="1:9" x14ac:dyDescent="0.25">
      <c r="A476">
        <f>'Noise Filter'!A476</f>
        <v>474</v>
      </c>
      <c r="B476">
        <f>'Noise Filter'!F476</f>
        <v>0.37494214599999998</v>
      </c>
      <c r="C476" t="b">
        <f>AND(IF(Settings!$D$18&gt;=1,B476&lt;B475,TRUE),IF(Settings!$D$18&gt;=2,B475&lt;B474,TRUE),IF(Settings!$D$18&gt;=3,B474&lt;B473,TRUE),IF(Settings!$D$18&gt;=4,B473&lt;B472,TRUE))</f>
        <v>0</v>
      </c>
      <c r="D476" t="b">
        <f>AND(IF(Settings!$D$18&gt;=1,B476&gt;B475,TRUE),IF(Settings!$D$18&gt;=2,B475&gt;B474,TRUE),IF(Settings!$D$18&gt;=3,B474&gt;B473,TRUE),IF(Settings!$D$18&gt;=4,B473&gt;B472,TRUE))</f>
        <v>0</v>
      </c>
      <c r="E476" t="b">
        <f>IF(E475,NOT(AND(D476,F475+B476&gt;Settings!$D$20)),AND(C476,G475+B476&gt;Settings!$D$19))</f>
        <v>0</v>
      </c>
      <c r="F476">
        <f t="shared" si="28"/>
        <v>0</v>
      </c>
      <c r="G476">
        <f t="shared" si="29"/>
        <v>91.76235067599977</v>
      </c>
      <c r="H476" t="str">
        <f t="shared" si="30"/>
        <v/>
      </c>
      <c r="I476" t="str">
        <f t="shared" si="31"/>
        <v/>
      </c>
    </row>
    <row r="477" spans="1:9" x14ac:dyDescent="0.25">
      <c r="A477">
        <f>'Noise Filter'!A477</f>
        <v>475</v>
      </c>
      <c r="B477">
        <f>'Noise Filter'!F477</f>
        <v>0.37494214599999998</v>
      </c>
      <c r="C477" t="b">
        <f>AND(IF(Settings!$D$18&gt;=1,B477&lt;B476,TRUE),IF(Settings!$D$18&gt;=2,B476&lt;B475,TRUE),IF(Settings!$D$18&gt;=3,B475&lt;B474,TRUE),IF(Settings!$D$18&gt;=4,B474&lt;B473,TRUE))</f>
        <v>0</v>
      </c>
      <c r="D477" t="b">
        <f>AND(IF(Settings!$D$18&gt;=1,B477&gt;B476,TRUE),IF(Settings!$D$18&gt;=2,B476&gt;B475,TRUE),IF(Settings!$D$18&gt;=3,B475&gt;B474,TRUE),IF(Settings!$D$18&gt;=4,B474&gt;B473,TRUE))</f>
        <v>0</v>
      </c>
      <c r="E477" t="b">
        <f>IF(E476,NOT(AND(D477,F476+B477&gt;Settings!$D$20)),AND(C477,G476+B477&gt;Settings!$D$19))</f>
        <v>0</v>
      </c>
      <c r="F477">
        <f t="shared" si="28"/>
        <v>0</v>
      </c>
      <c r="G477">
        <f t="shared" si="29"/>
        <v>92.137292821999765</v>
      </c>
      <c r="H477" t="str">
        <f t="shared" si="30"/>
        <v/>
      </c>
      <c r="I477" t="str">
        <f t="shared" si="31"/>
        <v/>
      </c>
    </row>
    <row r="478" spans="1:9" x14ac:dyDescent="0.25">
      <c r="A478">
        <f>'Noise Filter'!A478</f>
        <v>476</v>
      </c>
      <c r="B478">
        <f>'Noise Filter'!F478</f>
        <v>0.37494214599999998</v>
      </c>
      <c r="C478" t="b">
        <f>AND(IF(Settings!$D$18&gt;=1,B478&lt;B477,TRUE),IF(Settings!$D$18&gt;=2,B477&lt;B476,TRUE),IF(Settings!$D$18&gt;=3,B476&lt;B475,TRUE),IF(Settings!$D$18&gt;=4,B475&lt;B474,TRUE))</f>
        <v>0</v>
      </c>
      <c r="D478" t="b">
        <f>AND(IF(Settings!$D$18&gt;=1,B478&gt;B477,TRUE),IF(Settings!$D$18&gt;=2,B477&gt;B476,TRUE),IF(Settings!$D$18&gt;=3,B476&gt;B475,TRUE),IF(Settings!$D$18&gt;=4,B475&gt;B474,TRUE))</f>
        <v>0</v>
      </c>
      <c r="E478" t="b">
        <f>IF(E477,NOT(AND(D478,F477+B478&gt;Settings!$D$20)),AND(C478,G477+B478&gt;Settings!$D$19))</f>
        <v>0</v>
      </c>
      <c r="F478">
        <f t="shared" si="28"/>
        <v>0</v>
      </c>
      <c r="G478">
        <f t="shared" si="29"/>
        <v>92.51223496799976</v>
      </c>
      <c r="H478" t="str">
        <f t="shared" si="30"/>
        <v/>
      </c>
      <c r="I478" t="str">
        <f t="shared" si="31"/>
        <v/>
      </c>
    </row>
    <row r="479" spans="1:9" x14ac:dyDescent="0.25">
      <c r="A479">
        <f>'Noise Filter'!A479</f>
        <v>477</v>
      </c>
      <c r="B479">
        <f>'Noise Filter'!F479</f>
        <v>0.37494214599999998</v>
      </c>
      <c r="C479" t="b">
        <f>AND(IF(Settings!$D$18&gt;=1,B479&lt;B478,TRUE),IF(Settings!$D$18&gt;=2,B478&lt;B477,TRUE),IF(Settings!$D$18&gt;=3,B477&lt;B476,TRUE),IF(Settings!$D$18&gt;=4,B476&lt;B475,TRUE))</f>
        <v>0</v>
      </c>
      <c r="D479" t="b">
        <f>AND(IF(Settings!$D$18&gt;=1,B479&gt;B478,TRUE),IF(Settings!$D$18&gt;=2,B478&gt;B477,TRUE),IF(Settings!$D$18&gt;=3,B477&gt;B476,TRUE),IF(Settings!$D$18&gt;=4,B476&gt;B475,TRUE))</f>
        <v>0</v>
      </c>
      <c r="E479" t="b">
        <f>IF(E478,NOT(AND(D479,F478+B479&gt;Settings!$D$20)),AND(C479,G478+B479&gt;Settings!$D$19))</f>
        <v>0</v>
      </c>
      <c r="F479">
        <f t="shared" si="28"/>
        <v>0</v>
      </c>
      <c r="G479">
        <f t="shared" si="29"/>
        <v>92.887177113999755</v>
      </c>
      <c r="H479" t="str">
        <f t="shared" si="30"/>
        <v/>
      </c>
      <c r="I479" t="str">
        <f t="shared" si="31"/>
        <v/>
      </c>
    </row>
    <row r="480" spans="1:9" x14ac:dyDescent="0.25">
      <c r="A480">
        <f>'Noise Filter'!A480</f>
        <v>478</v>
      </c>
      <c r="B480">
        <f>'Noise Filter'!F480</f>
        <v>0.37494214599999998</v>
      </c>
      <c r="C480" t="b">
        <f>AND(IF(Settings!$D$18&gt;=1,B480&lt;B479,TRUE),IF(Settings!$D$18&gt;=2,B479&lt;B478,TRUE),IF(Settings!$D$18&gt;=3,B478&lt;B477,TRUE),IF(Settings!$D$18&gt;=4,B477&lt;B476,TRUE))</f>
        <v>0</v>
      </c>
      <c r="D480" t="b">
        <f>AND(IF(Settings!$D$18&gt;=1,B480&gt;B479,TRUE),IF(Settings!$D$18&gt;=2,B479&gt;B478,TRUE),IF(Settings!$D$18&gt;=3,B478&gt;B477,TRUE),IF(Settings!$D$18&gt;=4,B477&gt;B476,TRUE))</f>
        <v>0</v>
      </c>
      <c r="E480" t="b">
        <f>IF(E479,NOT(AND(D480,F479+B480&gt;Settings!$D$20)),AND(C480,G479+B480&gt;Settings!$D$19))</f>
        <v>0</v>
      </c>
      <c r="F480">
        <f t="shared" si="28"/>
        <v>0</v>
      </c>
      <c r="G480">
        <f t="shared" si="29"/>
        <v>93.26211925999975</v>
      </c>
      <c r="H480" t="str">
        <f t="shared" si="30"/>
        <v/>
      </c>
      <c r="I480" t="str">
        <f t="shared" si="31"/>
        <v/>
      </c>
    </row>
    <row r="481" spans="1:9" x14ac:dyDescent="0.25">
      <c r="A481">
        <f>'Noise Filter'!A481</f>
        <v>479</v>
      </c>
      <c r="B481">
        <f>'Noise Filter'!F481</f>
        <v>0.37494214599999998</v>
      </c>
      <c r="C481" t="b">
        <f>AND(IF(Settings!$D$18&gt;=1,B481&lt;B480,TRUE),IF(Settings!$D$18&gt;=2,B480&lt;B479,TRUE),IF(Settings!$D$18&gt;=3,B479&lt;B478,TRUE),IF(Settings!$D$18&gt;=4,B478&lt;B477,TRUE))</f>
        <v>0</v>
      </c>
      <c r="D481" t="b">
        <f>AND(IF(Settings!$D$18&gt;=1,B481&gt;B480,TRUE),IF(Settings!$D$18&gt;=2,B480&gt;B479,TRUE),IF(Settings!$D$18&gt;=3,B479&gt;B478,TRUE),IF(Settings!$D$18&gt;=4,B478&gt;B477,TRUE))</f>
        <v>0</v>
      </c>
      <c r="E481" t="b">
        <f>IF(E480,NOT(AND(D481,F480+B481&gt;Settings!$D$20)),AND(C481,G480+B481&gt;Settings!$D$19))</f>
        <v>0</v>
      </c>
      <c r="F481">
        <f t="shared" si="28"/>
        <v>0</v>
      </c>
      <c r="G481">
        <f t="shared" si="29"/>
        <v>93.637061405999745</v>
      </c>
      <c r="H481" t="str">
        <f t="shared" si="30"/>
        <v/>
      </c>
      <c r="I481" t="str">
        <f t="shared" si="31"/>
        <v/>
      </c>
    </row>
    <row r="482" spans="1:9" x14ac:dyDescent="0.25">
      <c r="A482">
        <f>'Noise Filter'!A482</f>
        <v>480</v>
      </c>
      <c r="B482">
        <f>'Noise Filter'!F482</f>
        <v>0.37494214599999998</v>
      </c>
      <c r="C482" t="b">
        <f>AND(IF(Settings!$D$18&gt;=1,B482&lt;B481,TRUE),IF(Settings!$D$18&gt;=2,B481&lt;B480,TRUE),IF(Settings!$D$18&gt;=3,B480&lt;B479,TRUE),IF(Settings!$D$18&gt;=4,B479&lt;B478,TRUE))</f>
        <v>0</v>
      </c>
      <c r="D482" t="b">
        <f>AND(IF(Settings!$D$18&gt;=1,B482&gt;B481,TRUE),IF(Settings!$D$18&gt;=2,B481&gt;B480,TRUE),IF(Settings!$D$18&gt;=3,B480&gt;B479,TRUE),IF(Settings!$D$18&gt;=4,B479&gt;B478,TRUE))</f>
        <v>0</v>
      </c>
      <c r="E482" t="b">
        <f>IF(E481,NOT(AND(D482,F481+B482&gt;Settings!$D$20)),AND(C482,G481+B482&gt;Settings!$D$19))</f>
        <v>0</v>
      </c>
      <c r="F482">
        <f t="shared" si="28"/>
        <v>0</v>
      </c>
      <c r="G482">
        <f t="shared" si="29"/>
        <v>94.01200355199974</v>
      </c>
      <c r="H482" t="str">
        <f t="shared" si="30"/>
        <v/>
      </c>
      <c r="I482" t="str">
        <f t="shared" si="31"/>
        <v/>
      </c>
    </row>
    <row r="483" spans="1:9" x14ac:dyDescent="0.25">
      <c r="A483">
        <f>'Noise Filter'!A483</f>
        <v>481</v>
      </c>
      <c r="B483">
        <f>'Noise Filter'!F483</f>
        <v>0.37494214599999998</v>
      </c>
      <c r="C483" t="b">
        <f>AND(IF(Settings!$D$18&gt;=1,B483&lt;B482,TRUE),IF(Settings!$D$18&gt;=2,B482&lt;B481,TRUE),IF(Settings!$D$18&gt;=3,B481&lt;B480,TRUE),IF(Settings!$D$18&gt;=4,B480&lt;B479,TRUE))</f>
        <v>0</v>
      </c>
      <c r="D483" t="b">
        <f>AND(IF(Settings!$D$18&gt;=1,B483&gt;B482,TRUE),IF(Settings!$D$18&gt;=2,B482&gt;B481,TRUE),IF(Settings!$D$18&gt;=3,B481&gt;B480,TRUE),IF(Settings!$D$18&gt;=4,B480&gt;B479,TRUE))</f>
        <v>0</v>
      </c>
      <c r="E483" t="b">
        <f>IF(E482,NOT(AND(D483,F482+B483&gt;Settings!$D$20)),AND(C483,G482+B483&gt;Settings!$D$19))</f>
        <v>0</v>
      </c>
      <c r="F483">
        <f t="shared" si="28"/>
        <v>0</v>
      </c>
      <c r="G483">
        <f t="shared" si="29"/>
        <v>94.386945697999735</v>
      </c>
      <c r="H483" t="str">
        <f t="shared" si="30"/>
        <v/>
      </c>
      <c r="I483" t="str">
        <f t="shared" si="31"/>
        <v/>
      </c>
    </row>
    <row r="484" spans="1:9" x14ac:dyDescent="0.25">
      <c r="A484">
        <f>'Noise Filter'!A484</f>
        <v>482</v>
      </c>
      <c r="B484">
        <f>'Noise Filter'!F484</f>
        <v>0.37494214599999998</v>
      </c>
      <c r="C484" t="b">
        <f>AND(IF(Settings!$D$18&gt;=1,B484&lt;B483,TRUE),IF(Settings!$D$18&gt;=2,B483&lt;B482,TRUE),IF(Settings!$D$18&gt;=3,B482&lt;B481,TRUE),IF(Settings!$D$18&gt;=4,B481&lt;B480,TRUE))</f>
        <v>0</v>
      </c>
      <c r="D484" t="b">
        <f>AND(IF(Settings!$D$18&gt;=1,B484&gt;B483,TRUE),IF(Settings!$D$18&gt;=2,B483&gt;B482,TRUE),IF(Settings!$D$18&gt;=3,B482&gt;B481,TRUE),IF(Settings!$D$18&gt;=4,B481&gt;B480,TRUE))</f>
        <v>0</v>
      </c>
      <c r="E484" t="b">
        <f>IF(E483,NOT(AND(D484,F483+B484&gt;Settings!$D$20)),AND(C484,G483+B484&gt;Settings!$D$19))</f>
        <v>0</v>
      </c>
      <c r="F484">
        <f t="shared" si="28"/>
        <v>0</v>
      </c>
      <c r="G484">
        <f t="shared" si="29"/>
        <v>94.76188784399973</v>
      </c>
      <c r="H484" t="str">
        <f t="shared" si="30"/>
        <v/>
      </c>
      <c r="I484" t="str">
        <f t="shared" si="31"/>
        <v/>
      </c>
    </row>
    <row r="485" spans="1:9" x14ac:dyDescent="0.25">
      <c r="A485">
        <f>'Noise Filter'!A485</f>
        <v>483</v>
      </c>
      <c r="B485">
        <f>'Noise Filter'!F485</f>
        <v>0.37494214599999998</v>
      </c>
      <c r="C485" t="b">
        <f>AND(IF(Settings!$D$18&gt;=1,B485&lt;B484,TRUE),IF(Settings!$D$18&gt;=2,B484&lt;B483,TRUE),IF(Settings!$D$18&gt;=3,B483&lt;B482,TRUE),IF(Settings!$D$18&gt;=4,B482&lt;B481,TRUE))</f>
        <v>0</v>
      </c>
      <c r="D485" t="b">
        <f>AND(IF(Settings!$D$18&gt;=1,B485&gt;B484,TRUE),IF(Settings!$D$18&gt;=2,B484&gt;B483,TRUE),IF(Settings!$D$18&gt;=3,B483&gt;B482,TRUE),IF(Settings!$D$18&gt;=4,B482&gt;B481,TRUE))</f>
        <v>0</v>
      </c>
      <c r="E485" t="b">
        <f>IF(E484,NOT(AND(D485,F484+B485&gt;Settings!$D$20)),AND(C485,G484+B485&gt;Settings!$D$19))</f>
        <v>0</v>
      </c>
      <c r="F485">
        <f t="shared" si="28"/>
        <v>0</v>
      </c>
      <c r="G485">
        <f t="shared" si="29"/>
        <v>95.136829989999725</v>
      </c>
      <c r="H485" t="str">
        <f t="shared" si="30"/>
        <v/>
      </c>
      <c r="I485" t="str">
        <f t="shared" si="31"/>
        <v/>
      </c>
    </row>
    <row r="486" spans="1:9" x14ac:dyDescent="0.25">
      <c r="A486">
        <f>'Noise Filter'!A486</f>
        <v>484</v>
      </c>
      <c r="B486">
        <f>'Noise Filter'!F486</f>
        <v>0.37494214599999998</v>
      </c>
      <c r="C486" t="b">
        <f>AND(IF(Settings!$D$18&gt;=1,B486&lt;B485,TRUE),IF(Settings!$D$18&gt;=2,B485&lt;B484,TRUE),IF(Settings!$D$18&gt;=3,B484&lt;B483,TRUE),IF(Settings!$D$18&gt;=4,B483&lt;B482,TRUE))</f>
        <v>0</v>
      </c>
      <c r="D486" t="b">
        <f>AND(IF(Settings!$D$18&gt;=1,B486&gt;B485,TRUE),IF(Settings!$D$18&gt;=2,B485&gt;B484,TRUE),IF(Settings!$D$18&gt;=3,B484&gt;B483,TRUE),IF(Settings!$D$18&gt;=4,B483&gt;B482,TRUE))</f>
        <v>0</v>
      </c>
      <c r="E486" t="b">
        <f>IF(E485,NOT(AND(D486,F485+B486&gt;Settings!$D$20)),AND(C486,G485+B486&gt;Settings!$D$19))</f>
        <v>0</v>
      </c>
      <c r="F486">
        <f t="shared" si="28"/>
        <v>0</v>
      </c>
      <c r="G486">
        <f t="shared" si="29"/>
        <v>95.51177213599972</v>
      </c>
      <c r="H486" t="str">
        <f t="shared" si="30"/>
        <v/>
      </c>
      <c r="I486" t="str">
        <f t="shared" si="31"/>
        <v/>
      </c>
    </row>
    <row r="487" spans="1:9" x14ac:dyDescent="0.25">
      <c r="A487">
        <f>'Noise Filter'!A487</f>
        <v>485</v>
      </c>
      <c r="B487">
        <f>'Noise Filter'!F487</f>
        <v>0.37494214599999998</v>
      </c>
      <c r="C487" t="b">
        <f>AND(IF(Settings!$D$18&gt;=1,B487&lt;B486,TRUE),IF(Settings!$D$18&gt;=2,B486&lt;B485,TRUE),IF(Settings!$D$18&gt;=3,B485&lt;B484,TRUE),IF(Settings!$D$18&gt;=4,B484&lt;B483,TRUE))</f>
        <v>0</v>
      </c>
      <c r="D487" t="b">
        <f>AND(IF(Settings!$D$18&gt;=1,B487&gt;B486,TRUE),IF(Settings!$D$18&gt;=2,B486&gt;B485,TRUE),IF(Settings!$D$18&gt;=3,B485&gt;B484,TRUE),IF(Settings!$D$18&gt;=4,B484&gt;B483,TRUE))</f>
        <v>0</v>
      </c>
      <c r="E487" t="b">
        <f>IF(E486,NOT(AND(D487,F486+B487&gt;Settings!$D$20)),AND(C487,G486+B487&gt;Settings!$D$19))</f>
        <v>0</v>
      </c>
      <c r="F487">
        <f t="shared" si="28"/>
        <v>0</v>
      </c>
      <c r="G487">
        <f t="shared" si="29"/>
        <v>95.886714281999716</v>
      </c>
      <c r="H487" t="str">
        <f t="shared" si="30"/>
        <v/>
      </c>
      <c r="I487" t="str">
        <f t="shared" si="31"/>
        <v/>
      </c>
    </row>
    <row r="488" spans="1:9" x14ac:dyDescent="0.25">
      <c r="A488">
        <f>'Noise Filter'!A488</f>
        <v>486</v>
      </c>
      <c r="B488">
        <f>'Noise Filter'!F488</f>
        <v>0.37494214599999998</v>
      </c>
      <c r="C488" t="b">
        <f>AND(IF(Settings!$D$18&gt;=1,B488&lt;B487,TRUE),IF(Settings!$D$18&gt;=2,B487&lt;B486,TRUE),IF(Settings!$D$18&gt;=3,B486&lt;B485,TRUE),IF(Settings!$D$18&gt;=4,B485&lt;B484,TRUE))</f>
        <v>0</v>
      </c>
      <c r="D488" t="b">
        <f>AND(IF(Settings!$D$18&gt;=1,B488&gt;B487,TRUE),IF(Settings!$D$18&gt;=2,B487&gt;B486,TRUE),IF(Settings!$D$18&gt;=3,B486&gt;B485,TRUE),IF(Settings!$D$18&gt;=4,B485&gt;B484,TRUE))</f>
        <v>0</v>
      </c>
      <c r="E488" t="b">
        <f>IF(E487,NOT(AND(D488,F487+B488&gt;Settings!$D$20)),AND(C488,G487+B488&gt;Settings!$D$19))</f>
        <v>0</v>
      </c>
      <c r="F488">
        <f t="shared" si="28"/>
        <v>0</v>
      </c>
      <c r="G488">
        <f t="shared" si="29"/>
        <v>96.261656427999711</v>
      </c>
      <c r="H488" t="str">
        <f t="shared" si="30"/>
        <v/>
      </c>
      <c r="I488" t="str">
        <f t="shared" si="31"/>
        <v/>
      </c>
    </row>
    <row r="489" spans="1:9" x14ac:dyDescent="0.25">
      <c r="A489">
        <f>'Noise Filter'!A489</f>
        <v>487</v>
      </c>
      <c r="B489">
        <f>'Noise Filter'!F489</f>
        <v>0.37494214599999998</v>
      </c>
      <c r="C489" t="b">
        <f>AND(IF(Settings!$D$18&gt;=1,B489&lt;B488,TRUE),IF(Settings!$D$18&gt;=2,B488&lt;B487,TRUE),IF(Settings!$D$18&gt;=3,B487&lt;B486,TRUE),IF(Settings!$D$18&gt;=4,B486&lt;B485,TRUE))</f>
        <v>0</v>
      </c>
      <c r="D489" t="b">
        <f>AND(IF(Settings!$D$18&gt;=1,B489&gt;B488,TRUE),IF(Settings!$D$18&gt;=2,B488&gt;B487,TRUE),IF(Settings!$D$18&gt;=3,B487&gt;B486,TRUE),IF(Settings!$D$18&gt;=4,B486&gt;B485,TRUE))</f>
        <v>0</v>
      </c>
      <c r="E489" t="b">
        <f>IF(E488,NOT(AND(D489,F488+B489&gt;Settings!$D$20)),AND(C489,G488+B489&gt;Settings!$D$19))</f>
        <v>0</v>
      </c>
      <c r="F489">
        <f t="shared" si="28"/>
        <v>0</v>
      </c>
      <c r="G489">
        <f t="shared" si="29"/>
        <v>96.636598573999706</v>
      </c>
      <c r="H489" t="str">
        <f t="shared" si="30"/>
        <v/>
      </c>
      <c r="I489" t="str">
        <f t="shared" si="31"/>
        <v/>
      </c>
    </row>
    <row r="490" spans="1:9" x14ac:dyDescent="0.25">
      <c r="A490">
        <f>'Noise Filter'!A490</f>
        <v>488</v>
      </c>
      <c r="B490">
        <f>'Noise Filter'!F490</f>
        <v>0.37494214599999998</v>
      </c>
      <c r="C490" t="b">
        <f>AND(IF(Settings!$D$18&gt;=1,B490&lt;B489,TRUE),IF(Settings!$D$18&gt;=2,B489&lt;B488,TRUE),IF(Settings!$D$18&gt;=3,B488&lt;B487,TRUE),IF(Settings!$D$18&gt;=4,B487&lt;B486,TRUE))</f>
        <v>0</v>
      </c>
      <c r="D490" t="b">
        <f>AND(IF(Settings!$D$18&gt;=1,B490&gt;B489,TRUE),IF(Settings!$D$18&gt;=2,B489&gt;B488,TRUE),IF(Settings!$D$18&gt;=3,B488&gt;B487,TRUE),IF(Settings!$D$18&gt;=4,B487&gt;B486,TRUE))</f>
        <v>0</v>
      </c>
      <c r="E490" t="b">
        <f>IF(E489,NOT(AND(D490,F489+B490&gt;Settings!$D$20)),AND(C490,G489+B490&gt;Settings!$D$19))</f>
        <v>0</v>
      </c>
      <c r="F490">
        <f t="shared" si="28"/>
        <v>0</v>
      </c>
      <c r="G490">
        <f t="shared" si="29"/>
        <v>97.011540719999701</v>
      </c>
      <c r="H490" t="str">
        <f t="shared" si="30"/>
        <v/>
      </c>
      <c r="I490" t="str">
        <f t="shared" si="31"/>
        <v/>
      </c>
    </row>
    <row r="491" spans="1:9" x14ac:dyDescent="0.25">
      <c r="A491">
        <f>'Noise Filter'!A491</f>
        <v>489</v>
      </c>
      <c r="B491">
        <f>'Noise Filter'!F491</f>
        <v>0.37494214599999998</v>
      </c>
      <c r="C491" t="b">
        <f>AND(IF(Settings!$D$18&gt;=1,B491&lt;B490,TRUE),IF(Settings!$D$18&gt;=2,B490&lt;B489,TRUE),IF(Settings!$D$18&gt;=3,B489&lt;B488,TRUE),IF(Settings!$D$18&gt;=4,B488&lt;B487,TRUE))</f>
        <v>0</v>
      </c>
      <c r="D491" t="b">
        <f>AND(IF(Settings!$D$18&gt;=1,B491&gt;B490,TRUE),IF(Settings!$D$18&gt;=2,B490&gt;B489,TRUE),IF(Settings!$D$18&gt;=3,B489&gt;B488,TRUE),IF(Settings!$D$18&gt;=4,B488&gt;B487,TRUE))</f>
        <v>0</v>
      </c>
      <c r="E491" t="b">
        <f>IF(E490,NOT(AND(D491,F490+B491&gt;Settings!$D$20)),AND(C491,G490+B491&gt;Settings!$D$19))</f>
        <v>0</v>
      </c>
      <c r="F491">
        <f t="shared" si="28"/>
        <v>0</v>
      </c>
      <c r="G491">
        <f t="shared" si="29"/>
        <v>97.386482865999696</v>
      </c>
      <c r="H491" t="str">
        <f t="shared" si="30"/>
        <v/>
      </c>
      <c r="I491" t="str">
        <f t="shared" si="31"/>
        <v/>
      </c>
    </row>
    <row r="492" spans="1:9" x14ac:dyDescent="0.25">
      <c r="A492">
        <f>'Noise Filter'!A492</f>
        <v>490</v>
      </c>
      <c r="B492">
        <f>'Noise Filter'!F492</f>
        <v>0.37494214599999998</v>
      </c>
      <c r="C492" t="b">
        <f>AND(IF(Settings!$D$18&gt;=1,B492&lt;B491,TRUE),IF(Settings!$D$18&gt;=2,B491&lt;B490,TRUE),IF(Settings!$D$18&gt;=3,B490&lt;B489,TRUE),IF(Settings!$D$18&gt;=4,B489&lt;B488,TRUE))</f>
        <v>0</v>
      </c>
      <c r="D492" t="b">
        <f>AND(IF(Settings!$D$18&gt;=1,B492&gt;B491,TRUE),IF(Settings!$D$18&gt;=2,B491&gt;B490,TRUE),IF(Settings!$D$18&gt;=3,B490&gt;B489,TRUE),IF(Settings!$D$18&gt;=4,B489&gt;B488,TRUE))</f>
        <v>0</v>
      </c>
      <c r="E492" t="b">
        <f>IF(E491,NOT(AND(D492,F491+B492&gt;Settings!$D$20)),AND(C492,G491+B492&gt;Settings!$D$19))</f>
        <v>0</v>
      </c>
      <c r="F492">
        <f t="shared" si="28"/>
        <v>0</v>
      </c>
      <c r="G492">
        <f t="shared" si="29"/>
        <v>97.761425011999691</v>
      </c>
      <c r="H492" t="str">
        <f t="shared" si="30"/>
        <v/>
      </c>
      <c r="I492" t="str">
        <f t="shared" si="31"/>
        <v/>
      </c>
    </row>
    <row r="493" spans="1:9" x14ac:dyDescent="0.25">
      <c r="A493">
        <f>'Noise Filter'!A493</f>
        <v>491</v>
      </c>
      <c r="B493">
        <f>'Noise Filter'!F493</f>
        <v>0.37494214599999998</v>
      </c>
      <c r="C493" t="b">
        <f>AND(IF(Settings!$D$18&gt;=1,B493&lt;B492,TRUE),IF(Settings!$D$18&gt;=2,B492&lt;B491,TRUE),IF(Settings!$D$18&gt;=3,B491&lt;B490,TRUE),IF(Settings!$D$18&gt;=4,B490&lt;B489,TRUE))</f>
        <v>0</v>
      </c>
      <c r="D493" t="b">
        <f>AND(IF(Settings!$D$18&gt;=1,B493&gt;B492,TRUE),IF(Settings!$D$18&gt;=2,B492&gt;B491,TRUE),IF(Settings!$D$18&gt;=3,B491&gt;B490,TRUE),IF(Settings!$D$18&gt;=4,B490&gt;B489,TRUE))</f>
        <v>0</v>
      </c>
      <c r="E493" t="b">
        <f>IF(E492,NOT(AND(D493,F492+B493&gt;Settings!$D$20)),AND(C493,G492+B493&gt;Settings!$D$19))</f>
        <v>0</v>
      </c>
      <c r="F493">
        <f t="shared" si="28"/>
        <v>0</v>
      </c>
      <c r="G493">
        <f t="shared" si="29"/>
        <v>98.136367157999686</v>
      </c>
      <c r="H493" t="str">
        <f t="shared" si="30"/>
        <v/>
      </c>
      <c r="I493" t="str">
        <f t="shared" si="31"/>
        <v/>
      </c>
    </row>
    <row r="494" spans="1:9" x14ac:dyDescent="0.25">
      <c r="A494">
        <f>'Noise Filter'!A494</f>
        <v>492</v>
      </c>
      <c r="B494">
        <f>'Noise Filter'!F494</f>
        <v>0.37494214599999998</v>
      </c>
      <c r="C494" t="b">
        <f>AND(IF(Settings!$D$18&gt;=1,B494&lt;B493,TRUE),IF(Settings!$D$18&gt;=2,B493&lt;B492,TRUE),IF(Settings!$D$18&gt;=3,B492&lt;B491,TRUE),IF(Settings!$D$18&gt;=4,B491&lt;B490,TRUE))</f>
        <v>0</v>
      </c>
      <c r="D494" t="b">
        <f>AND(IF(Settings!$D$18&gt;=1,B494&gt;B493,TRUE),IF(Settings!$D$18&gt;=2,B493&gt;B492,TRUE),IF(Settings!$D$18&gt;=3,B492&gt;B491,TRUE),IF(Settings!$D$18&gt;=4,B491&gt;B490,TRUE))</f>
        <v>0</v>
      </c>
      <c r="E494" t="b">
        <f>IF(E493,NOT(AND(D494,F493+B494&gt;Settings!$D$20)),AND(C494,G493+B494&gt;Settings!$D$19))</f>
        <v>0</v>
      </c>
      <c r="F494">
        <f t="shared" si="28"/>
        <v>0</v>
      </c>
      <c r="G494">
        <f t="shared" si="29"/>
        <v>98.511309303999681</v>
      </c>
      <c r="H494" t="str">
        <f t="shared" si="30"/>
        <v/>
      </c>
      <c r="I494" t="str">
        <f t="shared" si="31"/>
        <v/>
      </c>
    </row>
    <row r="495" spans="1:9" x14ac:dyDescent="0.25">
      <c r="A495">
        <f>'Noise Filter'!A495</f>
        <v>493</v>
      </c>
      <c r="B495">
        <f>'Noise Filter'!F495</f>
        <v>0.37494214599999998</v>
      </c>
      <c r="C495" t="b">
        <f>AND(IF(Settings!$D$18&gt;=1,B495&lt;B494,TRUE),IF(Settings!$D$18&gt;=2,B494&lt;B493,TRUE),IF(Settings!$D$18&gt;=3,B493&lt;B492,TRUE),IF(Settings!$D$18&gt;=4,B492&lt;B491,TRUE))</f>
        <v>0</v>
      </c>
      <c r="D495" t="b">
        <f>AND(IF(Settings!$D$18&gt;=1,B495&gt;B494,TRUE),IF(Settings!$D$18&gt;=2,B494&gt;B493,TRUE),IF(Settings!$D$18&gt;=3,B493&gt;B492,TRUE),IF(Settings!$D$18&gt;=4,B492&gt;B491,TRUE))</f>
        <v>0</v>
      </c>
      <c r="E495" t="b">
        <f>IF(E494,NOT(AND(D495,F494+B495&gt;Settings!$D$20)),AND(C495,G494+B495&gt;Settings!$D$19))</f>
        <v>0</v>
      </c>
      <c r="F495">
        <f t="shared" si="28"/>
        <v>0</v>
      </c>
      <c r="G495">
        <f t="shared" si="29"/>
        <v>98.886251449999676</v>
      </c>
      <c r="H495" t="str">
        <f t="shared" si="30"/>
        <v/>
      </c>
      <c r="I495" t="str">
        <f t="shared" si="31"/>
        <v/>
      </c>
    </row>
    <row r="496" spans="1:9" x14ac:dyDescent="0.25">
      <c r="A496">
        <f>'Noise Filter'!A496</f>
        <v>494</v>
      </c>
      <c r="B496">
        <f>'Noise Filter'!F496</f>
        <v>0.37494214599999998</v>
      </c>
      <c r="C496" t="b">
        <f>AND(IF(Settings!$D$18&gt;=1,B496&lt;B495,TRUE),IF(Settings!$D$18&gt;=2,B495&lt;B494,TRUE),IF(Settings!$D$18&gt;=3,B494&lt;B493,TRUE),IF(Settings!$D$18&gt;=4,B493&lt;B492,TRUE))</f>
        <v>0</v>
      </c>
      <c r="D496" t="b">
        <f>AND(IF(Settings!$D$18&gt;=1,B496&gt;B495,TRUE),IF(Settings!$D$18&gt;=2,B495&gt;B494,TRUE),IF(Settings!$D$18&gt;=3,B494&gt;B493,TRUE),IF(Settings!$D$18&gt;=4,B493&gt;B492,TRUE))</f>
        <v>0</v>
      </c>
      <c r="E496" t="b">
        <f>IF(E495,NOT(AND(D496,F495+B496&gt;Settings!$D$20)),AND(C496,G495+B496&gt;Settings!$D$19))</f>
        <v>0</v>
      </c>
      <c r="F496">
        <f t="shared" si="28"/>
        <v>0</v>
      </c>
      <c r="G496">
        <f t="shared" si="29"/>
        <v>99.261193595999671</v>
      </c>
      <c r="H496" t="str">
        <f t="shared" si="30"/>
        <v/>
      </c>
      <c r="I496" t="str">
        <f t="shared" si="31"/>
        <v/>
      </c>
    </row>
    <row r="497" spans="1:9" x14ac:dyDescent="0.25">
      <c r="A497">
        <f>'Noise Filter'!A497</f>
        <v>495</v>
      </c>
      <c r="B497">
        <f>'Noise Filter'!F497</f>
        <v>0.37494214599999998</v>
      </c>
      <c r="C497" t="b">
        <f>AND(IF(Settings!$D$18&gt;=1,B497&lt;B496,TRUE),IF(Settings!$D$18&gt;=2,B496&lt;B495,TRUE),IF(Settings!$D$18&gt;=3,B495&lt;B494,TRUE),IF(Settings!$D$18&gt;=4,B494&lt;B493,TRUE))</f>
        <v>0</v>
      </c>
      <c r="D497" t="b">
        <f>AND(IF(Settings!$D$18&gt;=1,B497&gt;B496,TRUE),IF(Settings!$D$18&gt;=2,B496&gt;B495,TRUE),IF(Settings!$D$18&gt;=3,B495&gt;B494,TRUE),IF(Settings!$D$18&gt;=4,B494&gt;B493,TRUE))</f>
        <v>0</v>
      </c>
      <c r="E497" t="b">
        <f>IF(E496,NOT(AND(D497,F496+B497&gt;Settings!$D$20)),AND(C497,G496+B497&gt;Settings!$D$19))</f>
        <v>0</v>
      </c>
      <c r="F497">
        <f t="shared" si="28"/>
        <v>0</v>
      </c>
      <c r="G497">
        <f t="shared" si="29"/>
        <v>99.636135741999666</v>
      </c>
      <c r="H497" t="str">
        <f t="shared" si="30"/>
        <v/>
      </c>
      <c r="I497" t="str">
        <f t="shared" si="31"/>
        <v/>
      </c>
    </row>
    <row r="498" spans="1:9" x14ac:dyDescent="0.25">
      <c r="A498">
        <f>'Noise Filter'!A498</f>
        <v>496</v>
      </c>
      <c r="B498">
        <f>'Noise Filter'!F498</f>
        <v>0.37494214599999998</v>
      </c>
      <c r="C498" t="b">
        <f>AND(IF(Settings!$D$18&gt;=1,B498&lt;B497,TRUE),IF(Settings!$D$18&gt;=2,B497&lt;B496,TRUE),IF(Settings!$D$18&gt;=3,B496&lt;B495,TRUE),IF(Settings!$D$18&gt;=4,B495&lt;B494,TRUE))</f>
        <v>0</v>
      </c>
      <c r="D498" t="b">
        <f>AND(IF(Settings!$D$18&gt;=1,B498&gt;B497,TRUE),IF(Settings!$D$18&gt;=2,B497&gt;B496,TRUE),IF(Settings!$D$18&gt;=3,B496&gt;B495,TRUE),IF(Settings!$D$18&gt;=4,B495&gt;B494,TRUE))</f>
        <v>0</v>
      </c>
      <c r="E498" t="b">
        <f>IF(E497,NOT(AND(D498,F497+B498&gt;Settings!$D$20)),AND(C498,G497+B498&gt;Settings!$D$19))</f>
        <v>0</v>
      </c>
      <c r="F498">
        <f t="shared" si="28"/>
        <v>0</v>
      </c>
      <c r="G498">
        <f t="shared" si="29"/>
        <v>100.01107788799966</v>
      </c>
      <c r="H498" t="str">
        <f t="shared" si="30"/>
        <v/>
      </c>
      <c r="I498" t="str">
        <f t="shared" si="31"/>
        <v/>
      </c>
    </row>
    <row r="499" spans="1:9" x14ac:dyDescent="0.25">
      <c r="A499">
        <f>'Noise Filter'!A499</f>
        <v>497</v>
      </c>
      <c r="B499">
        <f>'Noise Filter'!F499</f>
        <v>0.37494214599999998</v>
      </c>
      <c r="C499" t="b">
        <f>AND(IF(Settings!$D$18&gt;=1,B499&lt;B498,TRUE),IF(Settings!$D$18&gt;=2,B498&lt;B497,TRUE),IF(Settings!$D$18&gt;=3,B497&lt;B496,TRUE),IF(Settings!$D$18&gt;=4,B496&lt;B495,TRUE))</f>
        <v>0</v>
      </c>
      <c r="D499" t="b">
        <f>AND(IF(Settings!$D$18&gt;=1,B499&gt;B498,TRUE),IF(Settings!$D$18&gt;=2,B498&gt;B497,TRUE),IF(Settings!$D$18&gt;=3,B497&gt;B496,TRUE),IF(Settings!$D$18&gt;=4,B496&gt;B495,TRUE))</f>
        <v>0</v>
      </c>
      <c r="E499" t="b">
        <f>IF(E498,NOT(AND(D499,F498+B499&gt;Settings!$D$20)),AND(C499,G498+B499&gt;Settings!$D$19))</f>
        <v>0</v>
      </c>
      <c r="F499">
        <f t="shared" si="28"/>
        <v>0</v>
      </c>
      <c r="G499">
        <f t="shared" si="29"/>
        <v>100.38602003399966</v>
      </c>
      <c r="H499" t="str">
        <f t="shared" si="30"/>
        <v/>
      </c>
      <c r="I499" t="str">
        <f t="shared" si="31"/>
        <v/>
      </c>
    </row>
    <row r="500" spans="1:9" x14ac:dyDescent="0.25">
      <c r="A500">
        <f>'Noise Filter'!A500</f>
        <v>498</v>
      </c>
      <c r="B500">
        <f>'Noise Filter'!F500</f>
        <v>0.37494214599999998</v>
      </c>
      <c r="C500" t="b">
        <f>AND(IF(Settings!$D$18&gt;=1,B500&lt;B499,TRUE),IF(Settings!$D$18&gt;=2,B499&lt;B498,TRUE),IF(Settings!$D$18&gt;=3,B498&lt;B497,TRUE),IF(Settings!$D$18&gt;=4,B497&lt;B496,TRUE))</f>
        <v>0</v>
      </c>
      <c r="D500" t="b">
        <f>AND(IF(Settings!$D$18&gt;=1,B500&gt;B499,TRUE),IF(Settings!$D$18&gt;=2,B499&gt;B498,TRUE),IF(Settings!$D$18&gt;=3,B498&gt;B497,TRUE),IF(Settings!$D$18&gt;=4,B497&gt;B496,TRUE))</f>
        <v>0</v>
      </c>
      <c r="E500" t="b">
        <f>IF(E499,NOT(AND(D500,F499+B500&gt;Settings!$D$20)),AND(C500,G499+B500&gt;Settings!$D$19))</f>
        <v>0</v>
      </c>
      <c r="F500">
        <f t="shared" si="28"/>
        <v>0</v>
      </c>
      <c r="G500">
        <f t="shared" si="29"/>
        <v>100.76096217999965</v>
      </c>
      <c r="H500" t="str">
        <f t="shared" si="30"/>
        <v/>
      </c>
      <c r="I500" t="str">
        <f t="shared" si="31"/>
        <v/>
      </c>
    </row>
    <row r="501" spans="1:9" x14ac:dyDescent="0.25">
      <c r="A501">
        <f>'Noise Filter'!A501</f>
        <v>499</v>
      </c>
      <c r="B501">
        <f>'Noise Filter'!F501</f>
        <v>0.37494214599999998</v>
      </c>
      <c r="C501" t="b">
        <f>AND(IF(Settings!$D$18&gt;=1,B501&lt;B500,TRUE),IF(Settings!$D$18&gt;=2,B500&lt;B499,TRUE),IF(Settings!$D$18&gt;=3,B499&lt;B498,TRUE),IF(Settings!$D$18&gt;=4,B498&lt;B497,TRUE))</f>
        <v>0</v>
      </c>
      <c r="D501" t="b">
        <f>AND(IF(Settings!$D$18&gt;=1,B501&gt;B500,TRUE),IF(Settings!$D$18&gt;=2,B500&gt;B499,TRUE),IF(Settings!$D$18&gt;=3,B499&gt;B498,TRUE),IF(Settings!$D$18&gt;=4,B498&gt;B497,TRUE))</f>
        <v>0</v>
      </c>
      <c r="E501" t="b">
        <f>IF(E500,NOT(AND(D501,F500+B501&gt;Settings!$D$20)),AND(C501,G500+B501&gt;Settings!$D$19))</f>
        <v>0</v>
      </c>
      <c r="F501">
        <f t="shared" si="28"/>
        <v>0</v>
      </c>
      <c r="G501">
        <f t="shared" si="29"/>
        <v>101.13590432599965</v>
      </c>
      <c r="H501" t="str">
        <f t="shared" si="30"/>
        <v/>
      </c>
      <c r="I501" t="str">
        <f t="shared" si="31"/>
        <v/>
      </c>
    </row>
    <row r="502" spans="1:9" x14ac:dyDescent="0.25">
      <c r="A502">
        <f>'Noise Filter'!A502</f>
        <v>500</v>
      </c>
      <c r="B502">
        <f>'Noise Filter'!F502</f>
        <v>0.37494214599999998</v>
      </c>
      <c r="C502" t="b">
        <f>AND(IF(Settings!$D$18&gt;=1,B502&lt;B501,TRUE),IF(Settings!$D$18&gt;=2,B501&lt;B500,TRUE),IF(Settings!$D$18&gt;=3,B500&lt;B499,TRUE),IF(Settings!$D$18&gt;=4,B499&lt;B498,TRUE))</f>
        <v>0</v>
      </c>
      <c r="D502" t="b">
        <f>AND(IF(Settings!$D$18&gt;=1,B502&gt;B501,TRUE),IF(Settings!$D$18&gt;=2,B501&gt;B500,TRUE),IF(Settings!$D$18&gt;=3,B500&gt;B499,TRUE),IF(Settings!$D$18&gt;=4,B499&gt;B498,TRUE))</f>
        <v>0</v>
      </c>
      <c r="E502" t="b">
        <f>IF(E501,NOT(AND(D502,F501+B502&gt;Settings!$D$20)),AND(C502,G501+B502&gt;Settings!$D$19))</f>
        <v>0</v>
      </c>
      <c r="F502">
        <f t="shared" si="28"/>
        <v>0</v>
      </c>
      <c r="G502">
        <f t="shared" si="29"/>
        <v>101.51084647199964</v>
      </c>
      <c r="H502" t="str">
        <f t="shared" si="30"/>
        <v/>
      </c>
      <c r="I502">
        <f t="shared" si="31"/>
        <v>101.51084647199964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4EAE-8BC8-4F0E-AF6C-6517841ECC2D}">
  <dimension ref="A1:E301"/>
  <sheetViews>
    <sheetView topLeftCell="A2" workbookViewId="0">
      <selection activeCell="C1" sqref="C1:E1048576"/>
    </sheetView>
  </sheetViews>
  <sheetFormatPr defaultRowHeight="15" x14ac:dyDescent="0.25"/>
  <cols>
    <col min="1" max="1" width="9.5703125" customWidth="1"/>
    <col min="2" max="2" width="18.7109375" customWidth="1"/>
    <col min="3" max="3" width="19.140625" customWidth="1"/>
    <col min="4" max="4" width="18.28515625" customWidth="1"/>
    <col min="5" max="5" width="16.5703125" customWidth="1"/>
  </cols>
  <sheetData>
    <row r="1" spans="1:5" x14ac:dyDescent="0.25">
      <c r="A1" s="1" t="s">
        <v>24</v>
      </c>
      <c r="B1" s="1" t="s">
        <v>25</v>
      </c>
      <c r="C1" s="1" t="s">
        <v>26</v>
      </c>
      <c r="D1" s="1" t="s">
        <v>36</v>
      </c>
      <c r="E1" s="1" t="s">
        <v>37</v>
      </c>
    </row>
    <row r="2" spans="1:5" x14ac:dyDescent="0.25">
      <c r="A2">
        <f ca="1">INDIRECT("'Noise Filter'!A"&amp;(Settings!$D$25+ROW()))</f>
        <v>5</v>
      </c>
      <c r="B2">
        <f ca="1">INDIRECT("'Noise Filter'!B"&amp;(Settings!$D$25+ROW()))</f>
        <v>0.119784433</v>
      </c>
      <c r="C2">
        <f ca="1">INDIRECT("'Noise Filter'!F"&amp;(Settings!$D$25+ROW()))</f>
        <v>0.119784433</v>
      </c>
      <c r="D2">
        <f ca="1">IF(INDIRECT("'Stroke Detection'!E"&amp;(Settings!$D$25+ROW())),C2,"")</f>
        <v>0.119784433</v>
      </c>
      <c r="E2" t="str">
        <f ca="1">IF(INDIRECT("'Stroke Detection'!E"&amp;(Settings!$D$25+ROW())),"",C2)</f>
        <v/>
      </c>
    </row>
    <row r="3" spans="1:5" x14ac:dyDescent="0.25">
      <c r="A3">
        <f ca="1">INDIRECT("'Noise Filter'!A"&amp;(Settings!$D$25+ROW()))</f>
        <v>6</v>
      </c>
      <c r="B3">
        <f ca="1">INDIRECT("'Noise Filter'!B"&amp;(Settings!$D$25+ROW()))</f>
        <v>0.114578416</v>
      </c>
      <c r="C3">
        <f ca="1">INDIRECT("'Noise Filter'!F"&amp;(Settings!$D$25+ROW()))</f>
        <v>0.114578416</v>
      </c>
      <c r="D3">
        <f ca="1">IF(INDIRECT("'Stroke Detection'!E"&amp;(Settings!$D$25+ROW())),C3,"")</f>
        <v>0.114578416</v>
      </c>
      <c r="E3" t="str">
        <f ca="1">IF(INDIRECT("'Stroke Detection'!E"&amp;(Settings!$D$25+ROW())),"",C3)</f>
        <v/>
      </c>
    </row>
    <row r="4" spans="1:5" x14ac:dyDescent="0.25">
      <c r="A4">
        <f ca="1">INDIRECT("'Noise Filter'!A"&amp;(Settings!$D$25+ROW()))</f>
        <v>7</v>
      </c>
      <c r="B4">
        <f ca="1">INDIRECT("'Noise Filter'!B"&amp;(Settings!$D$25+ROW()))</f>
        <v>0.12121095</v>
      </c>
      <c r="C4">
        <f ca="1">INDIRECT("'Noise Filter'!F"&amp;(Settings!$D$25+ROW()))</f>
        <v>0.12121095</v>
      </c>
      <c r="D4" t="str">
        <f ca="1">IF(INDIRECT("'Stroke Detection'!E"&amp;(Settings!$D$25+ROW())),C4,"")</f>
        <v/>
      </c>
      <c r="E4">
        <f ca="1">IF(INDIRECT("'Stroke Detection'!E"&amp;(Settings!$D$25+ROW())),"",C4)</f>
        <v>0.12121095</v>
      </c>
    </row>
    <row r="5" spans="1:5" x14ac:dyDescent="0.25">
      <c r="A5">
        <f ca="1">INDIRECT("'Noise Filter'!A"&amp;(Settings!$D$25+ROW()))</f>
        <v>8</v>
      </c>
      <c r="B5">
        <f ca="1">INDIRECT("'Noise Filter'!B"&amp;(Settings!$D$25+ROW()))</f>
        <v>0.15357216200000001</v>
      </c>
      <c r="C5">
        <f ca="1">INDIRECT("'Noise Filter'!F"&amp;(Settings!$D$25+ROW()))</f>
        <v>0.15357216200000001</v>
      </c>
      <c r="D5" t="str">
        <f ca="1">IF(INDIRECT("'Stroke Detection'!E"&amp;(Settings!$D$25+ROW())),C5,"")</f>
        <v/>
      </c>
      <c r="E5">
        <f ca="1">IF(INDIRECT("'Stroke Detection'!E"&amp;(Settings!$D$25+ROW())),"",C5)</f>
        <v>0.15357216200000001</v>
      </c>
    </row>
    <row r="6" spans="1:5" x14ac:dyDescent="0.25">
      <c r="A6">
        <f ca="1">INDIRECT("'Noise Filter'!A"&amp;(Settings!$D$25+ROW()))</f>
        <v>9</v>
      </c>
      <c r="B6">
        <f ca="1">INDIRECT("'Noise Filter'!B"&amp;(Settings!$D$25+ROW()))</f>
        <v>0.18443393899999999</v>
      </c>
      <c r="C6">
        <f ca="1">INDIRECT("'Noise Filter'!F"&amp;(Settings!$D$25+ROW()))</f>
        <v>0.18443393899999999</v>
      </c>
      <c r="D6" t="str">
        <f ca="1">IF(INDIRECT("'Stroke Detection'!E"&amp;(Settings!$D$25+ROW())),C6,"")</f>
        <v/>
      </c>
      <c r="E6">
        <f ca="1">IF(INDIRECT("'Stroke Detection'!E"&amp;(Settings!$D$25+ROW())),"",C6)</f>
        <v>0.18443393899999999</v>
      </c>
    </row>
    <row r="7" spans="1:5" x14ac:dyDescent="0.25">
      <c r="A7">
        <f ca="1">INDIRECT("'Noise Filter'!A"&amp;(Settings!$D$25+ROW()))</f>
        <v>10</v>
      </c>
      <c r="B7">
        <f ca="1">INDIRECT("'Noise Filter'!B"&amp;(Settings!$D$25+ROW()))</f>
        <v>0.20285455699999999</v>
      </c>
      <c r="C7">
        <f ca="1">INDIRECT("'Noise Filter'!F"&amp;(Settings!$D$25+ROW()))</f>
        <v>0.20285455699999999</v>
      </c>
      <c r="D7" t="str">
        <f ca="1">IF(INDIRECT("'Stroke Detection'!E"&amp;(Settings!$D$25+ROW())),C7,"")</f>
        <v/>
      </c>
      <c r="E7">
        <f ca="1">IF(INDIRECT("'Stroke Detection'!E"&amp;(Settings!$D$25+ROW())),"",C7)</f>
        <v>0.20285455699999999</v>
      </c>
    </row>
    <row r="8" spans="1:5" x14ac:dyDescent="0.25">
      <c r="A8">
        <f ca="1">INDIRECT("'Noise Filter'!A"&amp;(Settings!$D$25+ROW()))</f>
        <v>11</v>
      </c>
      <c r="B8">
        <f ca="1">INDIRECT("'Noise Filter'!B"&amp;(Settings!$D$25+ROW()))</f>
        <v>0.23219564000000001</v>
      </c>
      <c r="C8">
        <f ca="1">INDIRECT("'Noise Filter'!F"&amp;(Settings!$D$25+ROW()))</f>
        <v>0.23219564000000001</v>
      </c>
      <c r="D8" t="str">
        <f ca="1">IF(INDIRECT("'Stroke Detection'!E"&amp;(Settings!$D$25+ROW())),C8,"")</f>
        <v/>
      </c>
      <c r="E8">
        <f ca="1">IF(INDIRECT("'Stroke Detection'!E"&amp;(Settings!$D$25+ROW())),"",C8)</f>
        <v>0.23219564000000001</v>
      </c>
    </row>
    <row r="9" spans="1:5" x14ac:dyDescent="0.25">
      <c r="A9">
        <f ca="1">INDIRECT("'Noise Filter'!A"&amp;(Settings!$D$25+ROW()))</f>
        <v>12</v>
      </c>
      <c r="B9">
        <f ca="1">INDIRECT("'Noise Filter'!B"&amp;(Settings!$D$25+ROW()))</f>
        <v>0.26057406500000002</v>
      </c>
      <c r="C9">
        <f ca="1">INDIRECT("'Noise Filter'!F"&amp;(Settings!$D$25+ROW()))</f>
        <v>0.26057406500000002</v>
      </c>
      <c r="D9" t="str">
        <f ca="1">IF(INDIRECT("'Stroke Detection'!E"&amp;(Settings!$D$25+ROW())),C9,"")</f>
        <v/>
      </c>
      <c r="E9">
        <f ca="1">IF(INDIRECT("'Stroke Detection'!E"&amp;(Settings!$D$25+ROW())),"",C9)</f>
        <v>0.26057406500000002</v>
      </c>
    </row>
    <row r="10" spans="1:5" x14ac:dyDescent="0.25">
      <c r="A10">
        <f ca="1">INDIRECT("'Noise Filter'!A"&amp;(Settings!$D$25+ROW()))</f>
        <v>13</v>
      </c>
      <c r="B10">
        <f ca="1">INDIRECT("'Noise Filter'!B"&amp;(Settings!$D$25+ROW()))</f>
        <v>0.30098989999999998</v>
      </c>
      <c r="C10">
        <f ca="1">INDIRECT("'Noise Filter'!F"&amp;(Settings!$D$25+ROW()))</f>
        <v>0.30098989999999998</v>
      </c>
      <c r="D10" t="str">
        <f ca="1">IF(INDIRECT("'Stroke Detection'!E"&amp;(Settings!$D$25+ROW())),C10,"")</f>
        <v/>
      </c>
      <c r="E10">
        <f ca="1">IF(INDIRECT("'Stroke Detection'!E"&amp;(Settings!$D$25+ROW())),"",C10)</f>
        <v>0.30098989999999998</v>
      </c>
    </row>
    <row r="11" spans="1:5" x14ac:dyDescent="0.25">
      <c r="A11">
        <f ca="1">INDIRECT("'Noise Filter'!A"&amp;(Settings!$D$25+ROW()))</f>
        <v>14</v>
      </c>
      <c r="B11">
        <f ca="1">INDIRECT("'Noise Filter'!B"&amp;(Settings!$D$25+ROW()))</f>
        <v>0.33339501399999999</v>
      </c>
      <c r="C11">
        <f ca="1">INDIRECT("'Noise Filter'!F"&amp;(Settings!$D$25+ROW()))</f>
        <v>0.33339501399999999</v>
      </c>
      <c r="D11" t="str">
        <f ca="1">IF(INDIRECT("'Stroke Detection'!E"&amp;(Settings!$D$25+ROW())),C11,"")</f>
        <v/>
      </c>
      <c r="E11">
        <f ca="1">IF(INDIRECT("'Stroke Detection'!E"&amp;(Settings!$D$25+ROW())),"",C11)</f>
        <v>0.33339501399999999</v>
      </c>
    </row>
    <row r="12" spans="1:5" x14ac:dyDescent="0.25">
      <c r="A12">
        <f ca="1">INDIRECT("'Noise Filter'!A"&amp;(Settings!$D$25+ROW()))</f>
        <v>15</v>
      </c>
      <c r="B12">
        <f ca="1">INDIRECT("'Noise Filter'!B"&amp;(Settings!$D$25+ROW()))</f>
        <v>0.37743684199999999</v>
      </c>
      <c r="C12">
        <f ca="1">INDIRECT("'Noise Filter'!F"&amp;(Settings!$D$25+ROW()))</f>
        <v>0.37743684199999999</v>
      </c>
      <c r="D12" t="str">
        <f ca="1">IF(INDIRECT("'Stroke Detection'!E"&amp;(Settings!$D$25+ROW())),C12,"")</f>
        <v/>
      </c>
      <c r="E12">
        <f ca="1">IF(INDIRECT("'Stroke Detection'!E"&amp;(Settings!$D$25+ROW())),"",C12)</f>
        <v>0.37743684199999999</v>
      </c>
    </row>
    <row r="13" spans="1:5" x14ac:dyDescent="0.25">
      <c r="A13">
        <f ca="1">INDIRECT("'Noise Filter'!A"&amp;(Settings!$D$25+ROW()))</f>
        <v>16</v>
      </c>
      <c r="B13">
        <f ca="1">INDIRECT("'Noise Filter'!B"&amp;(Settings!$D$25+ROW()))</f>
        <v>0.198644722</v>
      </c>
      <c r="C13">
        <f ca="1">INDIRECT("'Noise Filter'!F"&amp;(Settings!$D$25+ROW()))</f>
        <v>0.198644722</v>
      </c>
      <c r="D13">
        <f ca="1">IF(INDIRECT("'Stroke Detection'!E"&amp;(Settings!$D$25+ROW())),C13,"")</f>
        <v>0.198644722</v>
      </c>
      <c r="E13" t="str">
        <f ca="1">IF(INDIRECT("'Stroke Detection'!E"&amp;(Settings!$D$25+ROW())),"",C13)</f>
        <v/>
      </c>
    </row>
    <row r="14" spans="1:5" x14ac:dyDescent="0.25">
      <c r="A14">
        <f ca="1">INDIRECT("'Noise Filter'!A"&amp;(Settings!$D$25+ROW()))</f>
        <v>17</v>
      </c>
      <c r="B14">
        <f ca="1">INDIRECT("'Noise Filter'!B"&amp;(Settings!$D$25+ROW()))</f>
        <v>0.15379579299999999</v>
      </c>
      <c r="C14">
        <f ca="1">INDIRECT("'Noise Filter'!F"&amp;(Settings!$D$25+ROW()))</f>
        <v>0.15379579299999999</v>
      </c>
      <c r="D14">
        <f ca="1">IF(INDIRECT("'Stroke Detection'!E"&amp;(Settings!$D$25+ROW())),C14,"")</f>
        <v>0.15379579299999999</v>
      </c>
      <c r="E14" t="str">
        <f ca="1">IF(INDIRECT("'Stroke Detection'!E"&amp;(Settings!$D$25+ROW())),"",C14)</f>
        <v/>
      </c>
    </row>
    <row r="15" spans="1:5" x14ac:dyDescent="0.25">
      <c r="A15">
        <f ca="1">INDIRECT("'Noise Filter'!A"&amp;(Settings!$D$25+ROW()))</f>
        <v>18</v>
      </c>
      <c r="B15">
        <f ca="1">INDIRECT("'Noise Filter'!B"&amp;(Settings!$D$25+ROW()))</f>
        <v>0.13046228800000001</v>
      </c>
      <c r="C15">
        <f ca="1">INDIRECT("'Noise Filter'!F"&amp;(Settings!$D$25+ROW()))</f>
        <v>0.13046228800000001</v>
      </c>
      <c r="D15">
        <f ca="1">IF(INDIRECT("'Stroke Detection'!E"&amp;(Settings!$D$25+ROW())),C15,"")</f>
        <v>0.13046228800000001</v>
      </c>
      <c r="E15" t="str">
        <f ca="1">IF(INDIRECT("'Stroke Detection'!E"&amp;(Settings!$D$25+ROW())),"",C15)</f>
        <v/>
      </c>
    </row>
    <row r="16" spans="1:5" x14ac:dyDescent="0.25">
      <c r="A16">
        <f ca="1">INDIRECT("'Noise Filter'!A"&amp;(Settings!$D$25+ROW()))</f>
        <v>19</v>
      </c>
      <c r="B16">
        <f ca="1">INDIRECT("'Noise Filter'!B"&amp;(Settings!$D$25+ROW()))</f>
        <v>0.11504397700000001</v>
      </c>
      <c r="C16">
        <f ca="1">INDIRECT("'Noise Filter'!F"&amp;(Settings!$D$25+ROW()))</f>
        <v>0.11504397700000001</v>
      </c>
      <c r="D16">
        <f ca="1">IF(INDIRECT("'Stroke Detection'!E"&amp;(Settings!$D$25+ROW())),C16,"")</f>
        <v>0.11504397700000001</v>
      </c>
      <c r="E16" t="str">
        <f ca="1">IF(INDIRECT("'Stroke Detection'!E"&amp;(Settings!$D$25+ROW())),"",C16)</f>
        <v/>
      </c>
    </row>
    <row r="17" spans="1:5" x14ac:dyDescent="0.25">
      <c r="A17">
        <f ca="1">INDIRECT("'Noise Filter'!A"&amp;(Settings!$D$25+ROW()))</f>
        <v>20</v>
      </c>
      <c r="B17">
        <f ca="1">INDIRECT("'Noise Filter'!B"&amp;(Settings!$D$25+ROW()))</f>
        <v>0.107439246</v>
      </c>
      <c r="C17">
        <f ca="1">INDIRECT("'Noise Filter'!F"&amp;(Settings!$D$25+ROW()))</f>
        <v>0.107439246</v>
      </c>
      <c r="D17">
        <f ca="1">IF(INDIRECT("'Stroke Detection'!E"&amp;(Settings!$D$25+ROW())),C17,"")</f>
        <v>0.107439246</v>
      </c>
      <c r="E17" t="str">
        <f ca="1">IF(INDIRECT("'Stroke Detection'!E"&amp;(Settings!$D$25+ROW())),"",C17)</f>
        <v/>
      </c>
    </row>
    <row r="18" spans="1:5" x14ac:dyDescent="0.25">
      <c r="A18">
        <f ca="1">INDIRECT("'Noise Filter'!A"&amp;(Settings!$D$25+ROW()))</f>
        <v>21</v>
      </c>
      <c r="B18">
        <f ca="1">INDIRECT("'Noise Filter'!B"&amp;(Settings!$D$25+ROW()))</f>
        <v>0.108239303</v>
      </c>
      <c r="C18">
        <f ca="1">INDIRECT("'Noise Filter'!F"&amp;(Settings!$D$25+ROW()))</f>
        <v>0.108239303</v>
      </c>
      <c r="D18" t="str">
        <f ca="1">IF(INDIRECT("'Stroke Detection'!E"&amp;(Settings!$D$25+ROW())),C18,"")</f>
        <v/>
      </c>
      <c r="E18">
        <f ca="1">IF(INDIRECT("'Stroke Detection'!E"&amp;(Settings!$D$25+ROW())),"",C18)</f>
        <v>0.108239303</v>
      </c>
    </row>
    <row r="19" spans="1:5" x14ac:dyDescent="0.25">
      <c r="A19">
        <f ca="1">INDIRECT("'Noise Filter'!A"&amp;(Settings!$D$25+ROW()))</f>
        <v>22</v>
      </c>
      <c r="B19">
        <f ca="1">INDIRECT("'Noise Filter'!B"&amp;(Settings!$D$25+ROW()))</f>
        <v>0.113454798</v>
      </c>
      <c r="C19">
        <f ca="1">INDIRECT("'Noise Filter'!F"&amp;(Settings!$D$25+ROW()))</f>
        <v>0.113454798</v>
      </c>
      <c r="D19" t="str">
        <f ca="1">IF(INDIRECT("'Stroke Detection'!E"&amp;(Settings!$D$25+ROW())),C19,"")</f>
        <v/>
      </c>
      <c r="E19">
        <f ca="1">IF(INDIRECT("'Stroke Detection'!E"&amp;(Settings!$D$25+ROW())),"",C19)</f>
        <v>0.113454798</v>
      </c>
    </row>
    <row r="20" spans="1:5" x14ac:dyDescent="0.25">
      <c r="A20">
        <f ca="1">INDIRECT("'Noise Filter'!A"&amp;(Settings!$D$25+ROW()))</f>
        <v>23</v>
      </c>
      <c r="B20">
        <f ca="1">INDIRECT("'Noise Filter'!B"&amp;(Settings!$D$25+ROW()))</f>
        <v>0.145922619</v>
      </c>
      <c r="C20">
        <f ca="1">INDIRECT("'Noise Filter'!F"&amp;(Settings!$D$25+ROW()))</f>
        <v>0.145922619</v>
      </c>
      <c r="D20" t="str">
        <f ca="1">IF(INDIRECT("'Stroke Detection'!E"&amp;(Settings!$D$25+ROW())),C20,"")</f>
        <v/>
      </c>
      <c r="E20">
        <f ca="1">IF(INDIRECT("'Stroke Detection'!E"&amp;(Settings!$D$25+ROW())),"",C20)</f>
        <v>0.145922619</v>
      </c>
    </row>
    <row r="21" spans="1:5" x14ac:dyDescent="0.25">
      <c r="A21">
        <f ca="1">INDIRECT("'Noise Filter'!A"&amp;(Settings!$D$25+ROW()))</f>
        <v>24</v>
      </c>
      <c r="B21">
        <f ca="1">INDIRECT("'Noise Filter'!B"&amp;(Settings!$D$25+ROW()))</f>
        <v>0.16736642800000001</v>
      </c>
      <c r="C21">
        <f ca="1">INDIRECT("'Noise Filter'!F"&amp;(Settings!$D$25+ROW()))</f>
        <v>0.16736642800000001</v>
      </c>
      <c r="D21" t="str">
        <f ca="1">IF(INDIRECT("'Stroke Detection'!E"&amp;(Settings!$D$25+ROW())),C21,"")</f>
        <v/>
      </c>
      <c r="E21">
        <f ca="1">IF(INDIRECT("'Stroke Detection'!E"&amp;(Settings!$D$25+ROW())),"",C21)</f>
        <v>0.16736642800000001</v>
      </c>
    </row>
    <row r="22" spans="1:5" x14ac:dyDescent="0.25">
      <c r="A22">
        <f ca="1">INDIRECT("'Noise Filter'!A"&amp;(Settings!$D$25+ROW()))</f>
        <v>25</v>
      </c>
      <c r="B22">
        <f ca="1">INDIRECT("'Noise Filter'!B"&amp;(Settings!$D$25+ROW()))</f>
        <v>0.18724840300000001</v>
      </c>
      <c r="C22">
        <f ca="1">INDIRECT("'Noise Filter'!F"&amp;(Settings!$D$25+ROW()))</f>
        <v>0.18724840300000001</v>
      </c>
      <c r="D22" t="str">
        <f ca="1">IF(INDIRECT("'Stroke Detection'!E"&amp;(Settings!$D$25+ROW())),C22,"")</f>
        <v/>
      </c>
      <c r="E22">
        <f ca="1">IF(INDIRECT("'Stroke Detection'!E"&amp;(Settings!$D$25+ROW())),"",C22)</f>
        <v>0.18724840300000001</v>
      </c>
    </row>
    <row r="23" spans="1:5" x14ac:dyDescent="0.25">
      <c r="A23">
        <f ca="1">INDIRECT("'Noise Filter'!A"&amp;(Settings!$D$25+ROW()))</f>
        <v>26</v>
      </c>
      <c r="B23">
        <f ca="1">INDIRECT("'Noise Filter'!B"&amp;(Settings!$D$25+ROW()))</f>
        <v>0.21014195399999999</v>
      </c>
      <c r="C23">
        <f ca="1">INDIRECT("'Noise Filter'!F"&amp;(Settings!$D$25+ROW()))</f>
        <v>0.21014195399999999</v>
      </c>
      <c r="D23" t="str">
        <f ca="1">IF(INDIRECT("'Stroke Detection'!E"&amp;(Settings!$D$25+ROW())),C23,"")</f>
        <v/>
      </c>
      <c r="E23">
        <f ca="1">IF(INDIRECT("'Stroke Detection'!E"&amp;(Settings!$D$25+ROW())),"",C23)</f>
        <v>0.21014195399999999</v>
      </c>
    </row>
    <row r="24" spans="1:5" x14ac:dyDescent="0.25">
      <c r="A24">
        <f ca="1">INDIRECT("'Noise Filter'!A"&amp;(Settings!$D$25+ROW()))</f>
        <v>27</v>
      </c>
      <c r="B24">
        <f ca="1">INDIRECT("'Noise Filter'!B"&amp;(Settings!$D$25+ROW()))</f>
        <v>0.24247492400000001</v>
      </c>
      <c r="C24">
        <f ca="1">INDIRECT("'Noise Filter'!F"&amp;(Settings!$D$25+ROW()))</f>
        <v>0.24247492400000001</v>
      </c>
      <c r="D24" t="str">
        <f ca="1">IF(INDIRECT("'Stroke Detection'!E"&amp;(Settings!$D$25+ROW())),C24,"")</f>
        <v/>
      </c>
      <c r="E24">
        <f ca="1">IF(INDIRECT("'Stroke Detection'!E"&amp;(Settings!$D$25+ROW())),"",C24)</f>
        <v>0.24247492400000001</v>
      </c>
    </row>
    <row r="25" spans="1:5" x14ac:dyDescent="0.25">
      <c r="A25">
        <f ca="1">INDIRECT("'Noise Filter'!A"&amp;(Settings!$D$25+ROW()))</f>
        <v>28</v>
      </c>
      <c r="B25">
        <f ca="1">INDIRECT("'Noise Filter'!B"&amp;(Settings!$D$25+ROW()))</f>
        <v>0.26805812600000001</v>
      </c>
      <c r="C25">
        <f ca="1">INDIRECT("'Noise Filter'!F"&amp;(Settings!$D$25+ROW()))</f>
        <v>0.26805812600000001</v>
      </c>
      <c r="D25" t="str">
        <f ca="1">IF(INDIRECT("'Stroke Detection'!E"&amp;(Settings!$D$25+ROW())),C25,"")</f>
        <v/>
      </c>
      <c r="E25">
        <f ca="1">IF(INDIRECT("'Stroke Detection'!E"&amp;(Settings!$D$25+ROW())),"",C25)</f>
        <v>0.26805812600000001</v>
      </c>
    </row>
    <row r="26" spans="1:5" x14ac:dyDescent="0.25">
      <c r="A26">
        <f ca="1">INDIRECT("'Noise Filter'!A"&amp;(Settings!$D$25+ROW()))</f>
        <v>29</v>
      </c>
      <c r="B26">
        <f ca="1">INDIRECT("'Noise Filter'!B"&amp;(Settings!$D$25+ROW()))</f>
        <v>0.307969942</v>
      </c>
      <c r="C26">
        <f ca="1">INDIRECT("'Noise Filter'!F"&amp;(Settings!$D$25+ROW()))</f>
        <v>0.307969942</v>
      </c>
      <c r="D26" t="str">
        <f ca="1">IF(INDIRECT("'Stroke Detection'!E"&amp;(Settings!$D$25+ROW())),C26,"")</f>
        <v/>
      </c>
      <c r="E26">
        <f ca="1">IF(INDIRECT("'Stroke Detection'!E"&amp;(Settings!$D$25+ROW())),"",C26)</f>
        <v>0.307969942</v>
      </c>
    </row>
    <row r="27" spans="1:5" x14ac:dyDescent="0.25">
      <c r="A27">
        <f ca="1">INDIRECT("'Noise Filter'!A"&amp;(Settings!$D$25+ROW()))</f>
        <v>30</v>
      </c>
      <c r="B27">
        <f ca="1">INDIRECT("'Noise Filter'!B"&amp;(Settings!$D$25+ROW()))</f>
        <v>0.34332443200000001</v>
      </c>
      <c r="C27">
        <f ca="1">INDIRECT("'Noise Filter'!F"&amp;(Settings!$D$25+ROW()))</f>
        <v>0.34332443200000001</v>
      </c>
      <c r="D27" t="str">
        <f ca="1">IF(INDIRECT("'Stroke Detection'!E"&amp;(Settings!$D$25+ROW())),C27,"")</f>
        <v/>
      </c>
      <c r="E27">
        <f ca="1">IF(INDIRECT("'Stroke Detection'!E"&amp;(Settings!$D$25+ROW())),"",C27)</f>
        <v>0.34332443200000001</v>
      </c>
    </row>
    <row r="28" spans="1:5" x14ac:dyDescent="0.25">
      <c r="A28">
        <f ca="1">INDIRECT("'Noise Filter'!A"&amp;(Settings!$D$25+ROW()))</f>
        <v>31</v>
      </c>
      <c r="B28">
        <f ca="1">INDIRECT("'Noise Filter'!B"&amp;(Settings!$D$25+ROW()))</f>
        <v>0.228630208</v>
      </c>
      <c r="C28">
        <f ca="1">INDIRECT("'Noise Filter'!F"&amp;(Settings!$D$25+ROW()))</f>
        <v>0.228630208</v>
      </c>
      <c r="D28">
        <f ca="1">IF(INDIRECT("'Stroke Detection'!E"&amp;(Settings!$D$25+ROW())),C28,"")</f>
        <v>0.228630208</v>
      </c>
      <c r="E28" t="str">
        <f ca="1">IF(INDIRECT("'Stroke Detection'!E"&amp;(Settings!$D$25+ROW())),"",C28)</f>
        <v/>
      </c>
    </row>
    <row r="29" spans="1:5" x14ac:dyDescent="0.25">
      <c r="A29">
        <f ca="1">INDIRECT("'Noise Filter'!A"&amp;(Settings!$D$25+ROW()))</f>
        <v>32</v>
      </c>
      <c r="B29">
        <f ca="1">INDIRECT("'Noise Filter'!B"&amp;(Settings!$D$25+ROW()))</f>
        <v>0.156398127</v>
      </c>
      <c r="C29">
        <f ca="1">INDIRECT("'Noise Filter'!F"&amp;(Settings!$D$25+ROW()))</f>
        <v>0.156398127</v>
      </c>
      <c r="D29">
        <f ca="1">IF(INDIRECT("'Stroke Detection'!E"&amp;(Settings!$D$25+ROW())),C29,"")</f>
        <v>0.156398127</v>
      </c>
      <c r="E29" t="str">
        <f ca="1">IF(INDIRECT("'Stroke Detection'!E"&amp;(Settings!$D$25+ROW())),"",C29)</f>
        <v/>
      </c>
    </row>
    <row r="30" spans="1:5" x14ac:dyDescent="0.25">
      <c r="A30">
        <f ca="1">INDIRECT("'Noise Filter'!A"&amp;(Settings!$D$25+ROW()))</f>
        <v>33</v>
      </c>
      <c r="B30">
        <f ca="1">INDIRECT("'Noise Filter'!B"&amp;(Settings!$D$25+ROW()))</f>
        <v>0.13341426200000001</v>
      </c>
      <c r="C30">
        <f ca="1">INDIRECT("'Noise Filter'!F"&amp;(Settings!$D$25+ROW()))</f>
        <v>0.13341426200000001</v>
      </c>
      <c r="D30">
        <f ca="1">IF(INDIRECT("'Stroke Detection'!E"&amp;(Settings!$D$25+ROW())),C30,"")</f>
        <v>0.13341426200000001</v>
      </c>
      <c r="E30" t="str">
        <f ca="1">IF(INDIRECT("'Stroke Detection'!E"&amp;(Settings!$D$25+ROW())),"",C30)</f>
        <v/>
      </c>
    </row>
    <row r="31" spans="1:5" x14ac:dyDescent="0.25">
      <c r="A31">
        <f ca="1">INDIRECT("'Noise Filter'!A"&amp;(Settings!$D$25+ROW()))</f>
        <v>34</v>
      </c>
      <c r="B31">
        <f ca="1">INDIRECT("'Noise Filter'!B"&amp;(Settings!$D$25+ROW()))</f>
        <v>0.112986556</v>
      </c>
      <c r="C31">
        <f ca="1">INDIRECT("'Noise Filter'!F"&amp;(Settings!$D$25+ROW()))</f>
        <v>0.112986556</v>
      </c>
      <c r="D31">
        <f ca="1">IF(INDIRECT("'Stroke Detection'!E"&amp;(Settings!$D$25+ROW())),C31,"")</f>
        <v>0.112986556</v>
      </c>
      <c r="E31" t="str">
        <f ca="1">IF(INDIRECT("'Stroke Detection'!E"&amp;(Settings!$D$25+ROW())),"",C31)</f>
        <v/>
      </c>
    </row>
    <row r="32" spans="1:5" x14ac:dyDescent="0.25">
      <c r="A32">
        <f ca="1">INDIRECT("'Noise Filter'!A"&amp;(Settings!$D$25+ROW()))</f>
        <v>35</v>
      </c>
      <c r="B32">
        <f ca="1">INDIRECT("'Noise Filter'!B"&amp;(Settings!$D$25+ROW()))</f>
        <v>0.105764331</v>
      </c>
      <c r="C32">
        <f ca="1">INDIRECT("'Noise Filter'!F"&amp;(Settings!$D$25+ROW()))</f>
        <v>0.105764331</v>
      </c>
      <c r="D32">
        <f ca="1">IF(INDIRECT("'Stroke Detection'!E"&amp;(Settings!$D$25+ROW())),C32,"")</f>
        <v>0.105764331</v>
      </c>
      <c r="E32" t="str">
        <f ca="1">IF(INDIRECT("'Stroke Detection'!E"&amp;(Settings!$D$25+ROW())),"",C32)</f>
        <v/>
      </c>
    </row>
    <row r="33" spans="1:5" x14ac:dyDescent="0.25">
      <c r="A33">
        <f ca="1">INDIRECT("'Noise Filter'!A"&amp;(Settings!$D$25+ROW()))</f>
        <v>36</v>
      </c>
      <c r="B33">
        <f ca="1">INDIRECT("'Noise Filter'!B"&amp;(Settings!$D$25+ROW()))</f>
        <v>0.102080664</v>
      </c>
      <c r="C33">
        <f ca="1">INDIRECT("'Noise Filter'!F"&amp;(Settings!$D$25+ROW()))</f>
        <v>0.102080664</v>
      </c>
      <c r="D33">
        <f ca="1">IF(INDIRECT("'Stroke Detection'!E"&amp;(Settings!$D$25+ROW())),C33,"")</f>
        <v>0.102080664</v>
      </c>
      <c r="E33" t="str">
        <f ca="1">IF(INDIRECT("'Stroke Detection'!E"&amp;(Settings!$D$25+ROW())),"",C33)</f>
        <v/>
      </c>
    </row>
    <row r="34" spans="1:5" x14ac:dyDescent="0.25">
      <c r="A34">
        <f ca="1">INDIRECT("'Noise Filter'!A"&amp;(Settings!$D$25+ROW()))</f>
        <v>37</v>
      </c>
      <c r="B34">
        <f ca="1">INDIRECT("'Noise Filter'!B"&amp;(Settings!$D$25+ROW()))</f>
        <v>0.106950791</v>
      </c>
      <c r="C34">
        <f ca="1">INDIRECT("'Noise Filter'!F"&amp;(Settings!$D$25+ROW()))</f>
        <v>0.106950791</v>
      </c>
      <c r="D34" t="str">
        <f ca="1">IF(INDIRECT("'Stroke Detection'!E"&amp;(Settings!$D$25+ROW())),C34,"")</f>
        <v/>
      </c>
      <c r="E34">
        <f ca="1">IF(INDIRECT("'Stroke Detection'!E"&amp;(Settings!$D$25+ROW())),"",C34)</f>
        <v>0.106950791</v>
      </c>
    </row>
    <row r="35" spans="1:5" x14ac:dyDescent="0.25">
      <c r="A35">
        <f ca="1">INDIRECT("'Noise Filter'!A"&amp;(Settings!$D$25+ROW()))</f>
        <v>38</v>
      </c>
      <c r="B35">
        <f ca="1">INDIRECT("'Noise Filter'!B"&amp;(Settings!$D$25+ROW()))</f>
        <v>0.13034132400000001</v>
      </c>
      <c r="C35">
        <f ca="1">INDIRECT("'Noise Filter'!F"&amp;(Settings!$D$25+ROW()))</f>
        <v>0.13034132400000001</v>
      </c>
      <c r="D35" t="str">
        <f ca="1">IF(INDIRECT("'Stroke Detection'!E"&amp;(Settings!$D$25+ROW())),C35,"")</f>
        <v/>
      </c>
      <c r="E35">
        <f ca="1">IF(INDIRECT("'Stroke Detection'!E"&amp;(Settings!$D$25+ROW())),"",C35)</f>
        <v>0.13034132400000001</v>
      </c>
    </row>
    <row r="36" spans="1:5" x14ac:dyDescent="0.25">
      <c r="A36">
        <f ca="1">INDIRECT("'Noise Filter'!A"&amp;(Settings!$D$25+ROW()))</f>
        <v>39</v>
      </c>
      <c r="B36">
        <f ca="1">INDIRECT("'Noise Filter'!B"&amp;(Settings!$D$25+ROW()))</f>
        <v>0.15728192599999999</v>
      </c>
      <c r="C36">
        <f ca="1">INDIRECT("'Noise Filter'!F"&amp;(Settings!$D$25+ROW()))</f>
        <v>0.15728192599999999</v>
      </c>
      <c r="D36" t="str">
        <f ca="1">IF(INDIRECT("'Stroke Detection'!E"&amp;(Settings!$D$25+ROW())),C36,"")</f>
        <v/>
      </c>
      <c r="E36">
        <f ca="1">IF(INDIRECT("'Stroke Detection'!E"&amp;(Settings!$D$25+ROW())),"",C36)</f>
        <v>0.15728192599999999</v>
      </c>
    </row>
    <row r="37" spans="1:5" x14ac:dyDescent="0.25">
      <c r="A37">
        <f ca="1">INDIRECT("'Noise Filter'!A"&amp;(Settings!$D$25+ROW()))</f>
        <v>40</v>
      </c>
      <c r="B37">
        <f ca="1">INDIRECT("'Noise Filter'!B"&amp;(Settings!$D$25+ROW()))</f>
        <v>0.17193012399999999</v>
      </c>
      <c r="C37">
        <f ca="1">INDIRECT("'Noise Filter'!F"&amp;(Settings!$D$25+ROW()))</f>
        <v>0.17193012399999999</v>
      </c>
      <c r="D37" t="str">
        <f ca="1">IF(INDIRECT("'Stroke Detection'!E"&amp;(Settings!$D$25+ROW())),C37,"")</f>
        <v/>
      </c>
      <c r="E37">
        <f ca="1">IF(INDIRECT("'Stroke Detection'!E"&amp;(Settings!$D$25+ROW())),"",C37)</f>
        <v>0.17193012399999999</v>
      </c>
    </row>
    <row r="38" spans="1:5" x14ac:dyDescent="0.25">
      <c r="A38">
        <f ca="1">INDIRECT("'Noise Filter'!A"&amp;(Settings!$D$25+ROW()))</f>
        <v>41</v>
      </c>
      <c r="B38">
        <f ca="1">INDIRECT("'Noise Filter'!B"&amp;(Settings!$D$25+ROW()))</f>
        <v>0.198041087</v>
      </c>
      <c r="C38">
        <f ca="1">INDIRECT("'Noise Filter'!F"&amp;(Settings!$D$25+ROW()))</f>
        <v>0.198041087</v>
      </c>
      <c r="D38" t="str">
        <f ca="1">IF(INDIRECT("'Stroke Detection'!E"&amp;(Settings!$D$25+ROW())),C38,"")</f>
        <v/>
      </c>
      <c r="E38">
        <f ca="1">IF(INDIRECT("'Stroke Detection'!E"&amp;(Settings!$D$25+ROW())),"",C38)</f>
        <v>0.198041087</v>
      </c>
    </row>
    <row r="39" spans="1:5" x14ac:dyDescent="0.25">
      <c r="A39">
        <f ca="1">INDIRECT("'Noise Filter'!A"&amp;(Settings!$D$25+ROW()))</f>
        <v>42</v>
      </c>
      <c r="B39">
        <f ca="1">INDIRECT("'Noise Filter'!B"&amp;(Settings!$D$25+ROW()))</f>
        <v>0.224491475</v>
      </c>
      <c r="C39">
        <f ca="1">INDIRECT("'Noise Filter'!F"&amp;(Settings!$D$25+ROW()))</f>
        <v>0.224491475</v>
      </c>
      <c r="D39" t="str">
        <f ca="1">IF(INDIRECT("'Stroke Detection'!E"&amp;(Settings!$D$25+ROW())),C39,"")</f>
        <v/>
      </c>
      <c r="E39">
        <f ca="1">IF(INDIRECT("'Stroke Detection'!E"&amp;(Settings!$D$25+ROW())),"",C39)</f>
        <v>0.224491475</v>
      </c>
    </row>
    <row r="40" spans="1:5" x14ac:dyDescent="0.25">
      <c r="A40">
        <f ca="1">INDIRECT("'Noise Filter'!A"&amp;(Settings!$D$25+ROW()))</f>
        <v>43</v>
      </c>
      <c r="B40">
        <f ca="1">INDIRECT("'Noise Filter'!B"&amp;(Settings!$D$25+ROW()))</f>
        <v>0.25817152900000001</v>
      </c>
      <c r="C40">
        <f ca="1">INDIRECT("'Noise Filter'!F"&amp;(Settings!$D$25+ROW()))</f>
        <v>0.25817152900000001</v>
      </c>
      <c r="D40" t="str">
        <f ca="1">IF(INDIRECT("'Stroke Detection'!E"&amp;(Settings!$D$25+ROW())),C40,"")</f>
        <v/>
      </c>
      <c r="E40">
        <f ca="1">IF(INDIRECT("'Stroke Detection'!E"&amp;(Settings!$D$25+ROW())),"",C40)</f>
        <v>0.25817152900000001</v>
      </c>
    </row>
    <row r="41" spans="1:5" x14ac:dyDescent="0.25">
      <c r="A41">
        <f ca="1">INDIRECT("'Noise Filter'!A"&amp;(Settings!$D$25+ROW()))</f>
        <v>44</v>
      </c>
      <c r="B41">
        <f ca="1">INDIRECT("'Noise Filter'!B"&amp;(Settings!$D$25+ROW()))</f>
        <v>0.28777547799999997</v>
      </c>
      <c r="C41">
        <f ca="1">INDIRECT("'Noise Filter'!F"&amp;(Settings!$D$25+ROW()))</f>
        <v>0.28777547799999997</v>
      </c>
      <c r="D41" t="str">
        <f ca="1">IF(INDIRECT("'Stroke Detection'!E"&amp;(Settings!$D$25+ROW())),C41,"")</f>
        <v/>
      </c>
      <c r="E41">
        <f ca="1">IF(INDIRECT("'Stroke Detection'!E"&amp;(Settings!$D$25+ROW())),"",C41)</f>
        <v>0.28777547799999997</v>
      </c>
    </row>
    <row r="42" spans="1:5" x14ac:dyDescent="0.25">
      <c r="A42">
        <f ca="1">INDIRECT("'Noise Filter'!A"&amp;(Settings!$D$25+ROW()))</f>
        <v>45</v>
      </c>
      <c r="B42">
        <f ca="1">INDIRECT("'Noise Filter'!B"&amp;(Settings!$D$25+ROW()))</f>
        <v>0.32911484699999999</v>
      </c>
      <c r="C42">
        <f ca="1">INDIRECT("'Noise Filter'!F"&amp;(Settings!$D$25+ROW()))</f>
        <v>0.32911484699999999</v>
      </c>
      <c r="D42" t="str">
        <f ca="1">IF(INDIRECT("'Stroke Detection'!E"&amp;(Settings!$D$25+ROW())),C42,"")</f>
        <v/>
      </c>
      <c r="E42">
        <f ca="1">IF(INDIRECT("'Stroke Detection'!E"&amp;(Settings!$D$25+ROW())),"",C42)</f>
        <v>0.32911484699999999</v>
      </c>
    </row>
    <row r="43" spans="1:5" x14ac:dyDescent="0.25">
      <c r="A43">
        <f ca="1">INDIRECT("'Noise Filter'!A"&amp;(Settings!$D$25+ROW()))</f>
        <v>46</v>
      </c>
      <c r="B43">
        <f ca="1">INDIRECT("'Noise Filter'!B"&amp;(Settings!$D$25+ROW()))</f>
        <v>0.27490634200000003</v>
      </c>
      <c r="C43">
        <f ca="1">INDIRECT("'Noise Filter'!F"&amp;(Settings!$D$25+ROW()))</f>
        <v>0.27490634200000003</v>
      </c>
      <c r="D43">
        <f ca="1">IF(INDIRECT("'Stroke Detection'!E"&amp;(Settings!$D$25+ROW())),C43,"")</f>
        <v>0.27490634200000003</v>
      </c>
      <c r="E43" t="str">
        <f ca="1">IF(INDIRECT("'Stroke Detection'!E"&amp;(Settings!$D$25+ROW())),"",C43)</f>
        <v/>
      </c>
    </row>
    <row r="44" spans="1:5" x14ac:dyDescent="0.25">
      <c r="A44">
        <f ca="1">INDIRECT("'Noise Filter'!A"&amp;(Settings!$D$25+ROW()))</f>
        <v>47</v>
      </c>
      <c r="B44">
        <f ca="1">INDIRECT("'Noise Filter'!B"&amp;(Settings!$D$25+ROW()))</f>
        <v>0.15939249599999999</v>
      </c>
      <c r="C44">
        <f ca="1">INDIRECT("'Noise Filter'!F"&amp;(Settings!$D$25+ROW()))</f>
        <v>0.15939249599999999</v>
      </c>
      <c r="D44">
        <f ca="1">IF(INDIRECT("'Stroke Detection'!E"&amp;(Settings!$D$25+ROW())),C44,"")</f>
        <v>0.15939249599999999</v>
      </c>
      <c r="E44" t="str">
        <f ca="1">IF(INDIRECT("'Stroke Detection'!E"&amp;(Settings!$D$25+ROW())),"",C44)</f>
        <v/>
      </c>
    </row>
    <row r="45" spans="1:5" x14ac:dyDescent="0.25">
      <c r="A45">
        <f ca="1">INDIRECT("'Noise Filter'!A"&amp;(Settings!$D$25+ROW()))</f>
        <v>48</v>
      </c>
      <c r="B45">
        <f ca="1">INDIRECT("'Noise Filter'!B"&amp;(Settings!$D$25+ROW()))</f>
        <v>0.13756837799999999</v>
      </c>
      <c r="C45">
        <f ca="1">INDIRECT("'Noise Filter'!F"&amp;(Settings!$D$25+ROW()))</f>
        <v>0.13756837799999999</v>
      </c>
      <c r="D45">
        <f ca="1">IF(INDIRECT("'Stroke Detection'!E"&amp;(Settings!$D$25+ROW())),C45,"")</f>
        <v>0.13756837799999999</v>
      </c>
      <c r="E45" t="str">
        <f ca="1">IF(INDIRECT("'Stroke Detection'!E"&amp;(Settings!$D$25+ROW())),"",C45)</f>
        <v/>
      </c>
    </row>
    <row r="46" spans="1:5" x14ac:dyDescent="0.25">
      <c r="A46">
        <f ca="1">INDIRECT("'Noise Filter'!A"&amp;(Settings!$D$25+ROW()))</f>
        <v>49</v>
      </c>
      <c r="B46">
        <f ca="1">INDIRECT("'Noise Filter'!B"&amp;(Settings!$D$25+ROW()))</f>
        <v>0.125176652</v>
      </c>
      <c r="C46">
        <f ca="1">INDIRECT("'Noise Filter'!F"&amp;(Settings!$D$25+ROW()))</f>
        <v>0.125176652</v>
      </c>
      <c r="D46">
        <f ca="1">IF(INDIRECT("'Stroke Detection'!E"&amp;(Settings!$D$25+ROW())),C46,"")</f>
        <v>0.125176652</v>
      </c>
      <c r="E46" t="str">
        <f ca="1">IF(INDIRECT("'Stroke Detection'!E"&amp;(Settings!$D$25+ROW())),"",C46)</f>
        <v/>
      </c>
    </row>
    <row r="47" spans="1:5" x14ac:dyDescent="0.25">
      <c r="A47">
        <f ca="1">INDIRECT("'Noise Filter'!A"&amp;(Settings!$D$25+ROW()))</f>
        <v>50</v>
      </c>
      <c r="B47">
        <f ca="1">INDIRECT("'Noise Filter'!B"&amp;(Settings!$D$25+ROW()))</f>
        <v>0.109015167</v>
      </c>
      <c r="C47">
        <f ca="1">INDIRECT("'Noise Filter'!F"&amp;(Settings!$D$25+ROW()))</f>
        <v>0.109015167</v>
      </c>
      <c r="D47">
        <f ca="1">IF(INDIRECT("'Stroke Detection'!E"&amp;(Settings!$D$25+ROW())),C47,"")</f>
        <v>0.109015167</v>
      </c>
      <c r="E47" t="str">
        <f ca="1">IF(INDIRECT("'Stroke Detection'!E"&amp;(Settings!$D$25+ROW())),"",C47)</f>
        <v/>
      </c>
    </row>
    <row r="48" spans="1:5" x14ac:dyDescent="0.25">
      <c r="A48">
        <f ca="1">INDIRECT("'Noise Filter'!A"&amp;(Settings!$D$25+ROW()))</f>
        <v>51</v>
      </c>
      <c r="B48">
        <f ca="1">INDIRECT("'Noise Filter'!B"&amp;(Settings!$D$25+ROW()))</f>
        <v>0.10628280900000001</v>
      </c>
      <c r="C48">
        <f ca="1">INDIRECT("'Noise Filter'!F"&amp;(Settings!$D$25+ROW()))</f>
        <v>0.10628280900000001</v>
      </c>
      <c r="D48">
        <f ca="1">IF(INDIRECT("'Stroke Detection'!E"&amp;(Settings!$D$25+ROW())),C48,"")</f>
        <v>0.10628280900000001</v>
      </c>
      <c r="E48" t="str">
        <f ca="1">IF(INDIRECT("'Stroke Detection'!E"&amp;(Settings!$D$25+ROW())),"",C48)</f>
        <v/>
      </c>
    </row>
    <row r="49" spans="1:5" x14ac:dyDescent="0.25">
      <c r="A49">
        <f ca="1">INDIRECT("'Noise Filter'!A"&amp;(Settings!$D$25+ROW()))</f>
        <v>52</v>
      </c>
      <c r="B49">
        <f ca="1">INDIRECT("'Noise Filter'!B"&amp;(Settings!$D$25+ROW()))</f>
        <v>0.103924986</v>
      </c>
      <c r="C49">
        <f ca="1">INDIRECT("'Noise Filter'!F"&amp;(Settings!$D$25+ROW()))</f>
        <v>0.103924986</v>
      </c>
      <c r="D49">
        <f ca="1">IF(INDIRECT("'Stroke Detection'!E"&amp;(Settings!$D$25+ROW())),C49,"")</f>
        <v>0.103924986</v>
      </c>
      <c r="E49" t="str">
        <f ca="1">IF(INDIRECT("'Stroke Detection'!E"&amp;(Settings!$D$25+ROW())),"",C49)</f>
        <v/>
      </c>
    </row>
    <row r="50" spans="1:5" x14ac:dyDescent="0.25">
      <c r="A50">
        <f ca="1">INDIRECT("'Noise Filter'!A"&amp;(Settings!$D$25+ROW()))</f>
        <v>53</v>
      </c>
      <c r="B50">
        <f ca="1">INDIRECT("'Noise Filter'!B"&amp;(Settings!$D$25+ROW()))</f>
        <v>0.127300408</v>
      </c>
      <c r="C50">
        <f ca="1">INDIRECT("'Noise Filter'!F"&amp;(Settings!$D$25+ROW()))</f>
        <v>0.127300408</v>
      </c>
      <c r="D50" t="str">
        <f ca="1">IF(INDIRECT("'Stroke Detection'!E"&amp;(Settings!$D$25+ROW())),C50,"")</f>
        <v/>
      </c>
      <c r="E50">
        <f ca="1">IF(INDIRECT("'Stroke Detection'!E"&amp;(Settings!$D$25+ROW())),"",C50)</f>
        <v>0.127300408</v>
      </c>
    </row>
    <row r="51" spans="1:5" x14ac:dyDescent="0.25">
      <c r="A51">
        <f ca="1">INDIRECT("'Noise Filter'!A"&amp;(Settings!$D$25+ROW()))</f>
        <v>54</v>
      </c>
      <c r="B51">
        <f ca="1">INDIRECT("'Noise Filter'!B"&amp;(Settings!$D$25+ROW()))</f>
        <v>0.151420367</v>
      </c>
      <c r="C51">
        <f ca="1">INDIRECT("'Noise Filter'!F"&amp;(Settings!$D$25+ROW()))</f>
        <v>0.151420367</v>
      </c>
      <c r="D51" t="str">
        <f ca="1">IF(INDIRECT("'Stroke Detection'!E"&amp;(Settings!$D$25+ROW())),C51,"")</f>
        <v/>
      </c>
      <c r="E51">
        <f ca="1">IF(INDIRECT("'Stroke Detection'!E"&amp;(Settings!$D$25+ROW())),"",C51)</f>
        <v>0.151420367</v>
      </c>
    </row>
    <row r="52" spans="1:5" x14ac:dyDescent="0.25">
      <c r="A52">
        <f ca="1">INDIRECT("'Noise Filter'!A"&amp;(Settings!$D$25+ROW()))</f>
        <v>55</v>
      </c>
      <c r="B52">
        <f ca="1">INDIRECT("'Noise Filter'!B"&amp;(Settings!$D$25+ROW()))</f>
        <v>0.175726943</v>
      </c>
      <c r="C52">
        <f ca="1">INDIRECT("'Noise Filter'!F"&amp;(Settings!$D$25+ROW()))</f>
        <v>0.175726943</v>
      </c>
      <c r="D52" t="str">
        <f ca="1">IF(INDIRECT("'Stroke Detection'!E"&amp;(Settings!$D$25+ROW())),C52,"")</f>
        <v/>
      </c>
      <c r="E52">
        <f ca="1">IF(INDIRECT("'Stroke Detection'!E"&amp;(Settings!$D$25+ROW())),"",C52)</f>
        <v>0.175726943</v>
      </c>
    </row>
    <row r="53" spans="1:5" x14ac:dyDescent="0.25">
      <c r="A53">
        <f ca="1">INDIRECT("'Noise Filter'!A"&amp;(Settings!$D$25+ROW()))</f>
        <v>56</v>
      </c>
      <c r="B53">
        <f ca="1">INDIRECT("'Noise Filter'!B"&amp;(Settings!$D$25+ROW()))</f>
        <v>0.19666798099999999</v>
      </c>
      <c r="C53">
        <f ca="1">INDIRECT("'Noise Filter'!F"&amp;(Settings!$D$25+ROW()))</f>
        <v>0.19666798099999999</v>
      </c>
      <c r="D53" t="str">
        <f ca="1">IF(INDIRECT("'Stroke Detection'!E"&amp;(Settings!$D$25+ROW())),C53,"")</f>
        <v/>
      </c>
      <c r="E53">
        <f ca="1">IF(INDIRECT("'Stroke Detection'!E"&amp;(Settings!$D$25+ROW())),"",C53)</f>
        <v>0.19666798099999999</v>
      </c>
    </row>
    <row r="54" spans="1:5" x14ac:dyDescent="0.25">
      <c r="A54">
        <f ca="1">INDIRECT("'Noise Filter'!A"&amp;(Settings!$D$25+ROW()))</f>
        <v>57</v>
      </c>
      <c r="B54">
        <f ca="1">INDIRECT("'Noise Filter'!B"&amp;(Settings!$D$25+ROW()))</f>
        <v>0.229334285</v>
      </c>
      <c r="C54">
        <f ca="1">INDIRECT("'Noise Filter'!F"&amp;(Settings!$D$25+ROW()))</f>
        <v>0.229334285</v>
      </c>
      <c r="D54" t="str">
        <f ca="1">IF(INDIRECT("'Stroke Detection'!E"&amp;(Settings!$D$25+ROW())),C54,"")</f>
        <v/>
      </c>
      <c r="E54">
        <f ca="1">IF(INDIRECT("'Stroke Detection'!E"&amp;(Settings!$D$25+ROW())),"",C54)</f>
        <v>0.229334285</v>
      </c>
    </row>
    <row r="55" spans="1:5" x14ac:dyDescent="0.25">
      <c r="A55">
        <f ca="1">INDIRECT("'Noise Filter'!A"&amp;(Settings!$D$25+ROW()))</f>
        <v>58</v>
      </c>
      <c r="B55">
        <f ca="1">INDIRECT("'Noise Filter'!B"&amp;(Settings!$D$25+ROW()))</f>
        <v>0.25596638900000002</v>
      </c>
      <c r="C55">
        <f ca="1">INDIRECT("'Noise Filter'!F"&amp;(Settings!$D$25+ROW()))</f>
        <v>0.25596638900000002</v>
      </c>
      <c r="D55" t="str">
        <f ca="1">IF(INDIRECT("'Stroke Detection'!E"&amp;(Settings!$D$25+ROW())),C55,"")</f>
        <v/>
      </c>
      <c r="E55">
        <f ca="1">IF(INDIRECT("'Stroke Detection'!E"&amp;(Settings!$D$25+ROW())),"",C55)</f>
        <v>0.25596638900000002</v>
      </c>
    </row>
    <row r="56" spans="1:5" x14ac:dyDescent="0.25">
      <c r="A56">
        <f ca="1">INDIRECT("'Noise Filter'!A"&amp;(Settings!$D$25+ROW()))</f>
        <v>59</v>
      </c>
      <c r="B56">
        <f ca="1">INDIRECT("'Noise Filter'!B"&amp;(Settings!$D$25+ROW()))</f>
        <v>0.295231519</v>
      </c>
      <c r="C56">
        <f ca="1">INDIRECT("'Noise Filter'!F"&amp;(Settings!$D$25+ROW()))</f>
        <v>0.295231519</v>
      </c>
      <c r="D56" t="str">
        <f ca="1">IF(INDIRECT("'Stroke Detection'!E"&amp;(Settings!$D$25+ROW())),C56,"")</f>
        <v/>
      </c>
      <c r="E56">
        <f ca="1">IF(INDIRECT("'Stroke Detection'!E"&amp;(Settings!$D$25+ROW())),"",C56)</f>
        <v>0.295231519</v>
      </c>
    </row>
    <row r="57" spans="1:5" x14ac:dyDescent="0.25">
      <c r="A57">
        <f ca="1">INDIRECT("'Noise Filter'!A"&amp;(Settings!$D$25+ROW()))</f>
        <v>60</v>
      </c>
      <c r="B57">
        <f ca="1">INDIRECT("'Noise Filter'!B"&amp;(Settings!$D$25+ROW()))</f>
        <v>0.33004871600000002</v>
      </c>
      <c r="C57">
        <f ca="1">INDIRECT("'Noise Filter'!F"&amp;(Settings!$D$25+ROW()))</f>
        <v>0.33004871600000002</v>
      </c>
      <c r="D57" t="str">
        <f ca="1">IF(INDIRECT("'Stroke Detection'!E"&amp;(Settings!$D$25+ROW())),C57,"")</f>
        <v/>
      </c>
      <c r="E57">
        <f ca="1">IF(INDIRECT("'Stroke Detection'!E"&amp;(Settings!$D$25+ROW())),"",C57)</f>
        <v>0.33004871600000002</v>
      </c>
    </row>
    <row r="58" spans="1:5" x14ac:dyDescent="0.25">
      <c r="A58">
        <f ca="1">INDIRECT("'Noise Filter'!A"&amp;(Settings!$D$25+ROW()))</f>
        <v>61</v>
      </c>
      <c r="B58">
        <f ca="1">INDIRECT("'Noise Filter'!B"&amp;(Settings!$D$25+ROW()))</f>
        <v>0.35207298599999998</v>
      </c>
      <c r="C58">
        <f ca="1">INDIRECT("'Noise Filter'!F"&amp;(Settings!$D$25+ROW()))</f>
        <v>0.35207298599999998</v>
      </c>
      <c r="D58" t="str">
        <f ca="1">IF(INDIRECT("'Stroke Detection'!E"&amp;(Settings!$D$25+ROW())),C58,"")</f>
        <v/>
      </c>
      <c r="E58">
        <f ca="1">IF(INDIRECT("'Stroke Detection'!E"&amp;(Settings!$D$25+ROW())),"",C58)</f>
        <v>0.35207298599999998</v>
      </c>
    </row>
    <row r="59" spans="1:5" x14ac:dyDescent="0.25">
      <c r="A59">
        <f ca="1">INDIRECT("'Noise Filter'!A"&amp;(Settings!$D$25+ROW()))</f>
        <v>62</v>
      </c>
      <c r="B59">
        <f ca="1">INDIRECT("'Noise Filter'!B"&amp;(Settings!$D$25+ROW()))</f>
        <v>0.17939449900000001</v>
      </c>
      <c r="C59">
        <f ca="1">INDIRECT("'Noise Filter'!F"&amp;(Settings!$D$25+ROW()))</f>
        <v>0.17939449900000001</v>
      </c>
      <c r="D59">
        <f ca="1">IF(INDIRECT("'Stroke Detection'!E"&amp;(Settings!$D$25+ROW())),C59,"")</f>
        <v>0.17939449900000001</v>
      </c>
      <c r="E59" t="str">
        <f ca="1">IF(INDIRECT("'Stroke Detection'!E"&amp;(Settings!$D$25+ROW())),"",C59)</f>
        <v/>
      </c>
    </row>
    <row r="60" spans="1:5" x14ac:dyDescent="0.25">
      <c r="A60">
        <f ca="1">INDIRECT("'Noise Filter'!A"&amp;(Settings!$D$25+ROW()))</f>
        <v>63</v>
      </c>
      <c r="B60">
        <f ca="1">INDIRECT("'Noise Filter'!B"&amp;(Settings!$D$25+ROW()))</f>
        <v>0.142523281</v>
      </c>
      <c r="C60">
        <f ca="1">INDIRECT("'Noise Filter'!F"&amp;(Settings!$D$25+ROW()))</f>
        <v>0.142523281</v>
      </c>
      <c r="D60">
        <f ca="1">IF(INDIRECT("'Stroke Detection'!E"&amp;(Settings!$D$25+ROW())),C60,"")</f>
        <v>0.142523281</v>
      </c>
      <c r="E60" t="str">
        <f ca="1">IF(INDIRECT("'Stroke Detection'!E"&amp;(Settings!$D$25+ROW())),"",C60)</f>
        <v/>
      </c>
    </row>
    <row r="61" spans="1:5" x14ac:dyDescent="0.25">
      <c r="A61">
        <f ca="1">INDIRECT("'Noise Filter'!A"&amp;(Settings!$D$25+ROW()))</f>
        <v>64</v>
      </c>
      <c r="B61">
        <f ca="1">INDIRECT("'Noise Filter'!B"&amp;(Settings!$D$25+ROW()))</f>
        <v>0.12222844500000001</v>
      </c>
      <c r="C61">
        <f ca="1">INDIRECT("'Noise Filter'!F"&amp;(Settings!$D$25+ROW()))</f>
        <v>0.12222844500000001</v>
      </c>
      <c r="D61">
        <f ca="1">IF(INDIRECT("'Stroke Detection'!E"&amp;(Settings!$D$25+ROW())),C61,"")</f>
        <v>0.12222844500000001</v>
      </c>
      <c r="E61" t="str">
        <f ca="1">IF(INDIRECT("'Stroke Detection'!E"&amp;(Settings!$D$25+ROW())),"",C61)</f>
        <v/>
      </c>
    </row>
    <row r="62" spans="1:5" x14ac:dyDescent="0.25">
      <c r="A62">
        <f ca="1">INDIRECT("'Noise Filter'!A"&amp;(Settings!$D$25+ROW()))</f>
        <v>65</v>
      </c>
      <c r="B62">
        <f ca="1">INDIRECT("'Noise Filter'!B"&amp;(Settings!$D$25+ROW()))</f>
        <v>0.11057938</v>
      </c>
      <c r="C62">
        <f ca="1">INDIRECT("'Noise Filter'!F"&amp;(Settings!$D$25+ROW()))</f>
        <v>0.11057938</v>
      </c>
      <c r="D62">
        <f ca="1">IF(INDIRECT("'Stroke Detection'!E"&amp;(Settings!$D$25+ROW())),C62,"")</f>
        <v>0.11057938</v>
      </c>
      <c r="E62" t="str">
        <f ca="1">IF(INDIRECT("'Stroke Detection'!E"&amp;(Settings!$D$25+ROW())),"",C62)</f>
        <v/>
      </c>
    </row>
    <row r="63" spans="1:5" x14ac:dyDescent="0.25">
      <c r="A63">
        <f ca="1">INDIRECT("'Noise Filter'!A"&amp;(Settings!$D$25+ROW()))</f>
        <v>66</v>
      </c>
      <c r="B63">
        <f ca="1">INDIRECT("'Noise Filter'!B"&amp;(Settings!$D$25+ROW()))</f>
        <v>0.101011209</v>
      </c>
      <c r="C63">
        <f ca="1">INDIRECT("'Noise Filter'!F"&amp;(Settings!$D$25+ROW()))</f>
        <v>0.101011209</v>
      </c>
      <c r="D63">
        <f ca="1">IF(INDIRECT("'Stroke Detection'!E"&amp;(Settings!$D$25+ROW())),C63,"")</f>
        <v>0.101011209</v>
      </c>
      <c r="E63" t="str">
        <f ca="1">IF(INDIRECT("'Stroke Detection'!E"&amp;(Settings!$D$25+ROW())),"",C63)</f>
        <v/>
      </c>
    </row>
    <row r="64" spans="1:5" x14ac:dyDescent="0.25">
      <c r="A64">
        <f ca="1">INDIRECT("'Noise Filter'!A"&amp;(Settings!$D$25+ROW()))</f>
        <v>67</v>
      </c>
      <c r="B64">
        <f ca="1">INDIRECT("'Noise Filter'!B"&amp;(Settings!$D$25+ROW()))</f>
        <v>0.103973254</v>
      </c>
      <c r="C64">
        <f ca="1">INDIRECT("'Noise Filter'!F"&amp;(Settings!$D$25+ROW()))</f>
        <v>0.103973254</v>
      </c>
      <c r="D64" t="str">
        <f ca="1">IF(INDIRECT("'Stroke Detection'!E"&amp;(Settings!$D$25+ROW())),C64,"")</f>
        <v/>
      </c>
      <c r="E64">
        <f ca="1">IF(INDIRECT("'Stroke Detection'!E"&amp;(Settings!$D$25+ROW())),"",C64)</f>
        <v>0.103973254</v>
      </c>
    </row>
    <row r="65" spans="1:5" x14ac:dyDescent="0.25">
      <c r="A65">
        <f ca="1">INDIRECT("'Noise Filter'!A"&amp;(Settings!$D$25+ROW()))</f>
        <v>68</v>
      </c>
      <c r="B65">
        <f ca="1">INDIRECT("'Noise Filter'!B"&amp;(Settings!$D$25+ROW()))</f>
        <v>0.109900158</v>
      </c>
      <c r="C65">
        <f ca="1">INDIRECT("'Noise Filter'!F"&amp;(Settings!$D$25+ROW()))</f>
        <v>0.109900158</v>
      </c>
      <c r="D65" t="str">
        <f ca="1">IF(INDIRECT("'Stroke Detection'!E"&amp;(Settings!$D$25+ROW())),C65,"")</f>
        <v/>
      </c>
      <c r="E65">
        <f ca="1">IF(INDIRECT("'Stroke Detection'!E"&amp;(Settings!$D$25+ROW())),"",C65)</f>
        <v>0.109900158</v>
      </c>
    </row>
    <row r="66" spans="1:5" x14ac:dyDescent="0.25">
      <c r="A66">
        <f ca="1">INDIRECT("'Noise Filter'!A"&amp;(Settings!$D$25+ROW()))</f>
        <v>69</v>
      </c>
      <c r="B66">
        <f ca="1">INDIRECT("'Noise Filter'!B"&amp;(Settings!$D$25+ROW()))</f>
        <v>0.14347854299999999</v>
      </c>
      <c r="C66">
        <f ca="1">INDIRECT("'Noise Filter'!F"&amp;(Settings!$D$25+ROW()))</f>
        <v>0.14347854299999999</v>
      </c>
      <c r="D66" t="str">
        <f ca="1">IF(INDIRECT("'Stroke Detection'!E"&amp;(Settings!$D$25+ROW())),C66,"")</f>
        <v/>
      </c>
      <c r="E66">
        <f ca="1">IF(INDIRECT("'Stroke Detection'!E"&amp;(Settings!$D$25+ROW())),"",C66)</f>
        <v>0.14347854299999999</v>
      </c>
    </row>
    <row r="67" spans="1:5" x14ac:dyDescent="0.25">
      <c r="A67">
        <f ca="1">INDIRECT("'Noise Filter'!A"&amp;(Settings!$D$25+ROW()))</f>
        <v>70</v>
      </c>
      <c r="B67">
        <f ca="1">INDIRECT("'Noise Filter'!B"&amp;(Settings!$D$25+ROW()))</f>
        <v>0.165265675</v>
      </c>
      <c r="C67">
        <f ca="1">INDIRECT("'Noise Filter'!F"&amp;(Settings!$D$25+ROW()))</f>
        <v>0.165265675</v>
      </c>
      <c r="D67" t="str">
        <f ca="1">IF(INDIRECT("'Stroke Detection'!E"&amp;(Settings!$D$25+ROW())),C67,"")</f>
        <v/>
      </c>
      <c r="E67">
        <f ca="1">IF(INDIRECT("'Stroke Detection'!E"&amp;(Settings!$D$25+ROW())),"",C67)</f>
        <v>0.165265675</v>
      </c>
    </row>
    <row r="68" spans="1:5" x14ac:dyDescent="0.25">
      <c r="A68">
        <f ca="1">INDIRECT("'Noise Filter'!A"&amp;(Settings!$D$25+ROW()))</f>
        <v>71</v>
      </c>
      <c r="B68">
        <f ca="1">INDIRECT("'Noise Filter'!B"&amp;(Settings!$D$25+ROW()))</f>
        <v>0.186986298</v>
      </c>
      <c r="C68">
        <f ca="1">INDIRECT("'Noise Filter'!F"&amp;(Settings!$D$25+ROW()))</f>
        <v>0.186986298</v>
      </c>
      <c r="D68" t="str">
        <f ca="1">IF(INDIRECT("'Stroke Detection'!E"&amp;(Settings!$D$25+ROW())),C68,"")</f>
        <v/>
      </c>
      <c r="E68">
        <f ca="1">IF(INDIRECT("'Stroke Detection'!E"&amp;(Settings!$D$25+ROW())),"",C68)</f>
        <v>0.186986298</v>
      </c>
    </row>
    <row r="69" spans="1:5" x14ac:dyDescent="0.25">
      <c r="A69">
        <f ca="1">INDIRECT("'Noise Filter'!A"&amp;(Settings!$D$25+ROW()))</f>
        <v>72</v>
      </c>
      <c r="B69">
        <f ca="1">INDIRECT("'Noise Filter'!B"&amp;(Settings!$D$25+ROW()))</f>
        <v>0.210726254</v>
      </c>
      <c r="C69">
        <f ca="1">INDIRECT("'Noise Filter'!F"&amp;(Settings!$D$25+ROW()))</f>
        <v>0.210726254</v>
      </c>
      <c r="D69" t="str">
        <f ca="1">IF(INDIRECT("'Stroke Detection'!E"&amp;(Settings!$D$25+ROW())),C69,"")</f>
        <v/>
      </c>
      <c r="E69">
        <f ca="1">IF(INDIRECT("'Stroke Detection'!E"&amp;(Settings!$D$25+ROW())),"",C69)</f>
        <v>0.210726254</v>
      </c>
    </row>
    <row r="70" spans="1:5" x14ac:dyDescent="0.25">
      <c r="A70">
        <f ca="1">INDIRECT("'Noise Filter'!A"&amp;(Settings!$D$25+ROW()))</f>
        <v>73</v>
      </c>
      <c r="B70">
        <f ca="1">INDIRECT("'Noise Filter'!B"&amp;(Settings!$D$25+ROW()))</f>
        <v>0.24445235000000001</v>
      </c>
      <c r="C70">
        <f ca="1">INDIRECT("'Noise Filter'!F"&amp;(Settings!$D$25+ROW()))</f>
        <v>0.24445235000000001</v>
      </c>
      <c r="D70" t="str">
        <f ca="1">IF(INDIRECT("'Stroke Detection'!E"&amp;(Settings!$D$25+ROW())),C70,"")</f>
        <v/>
      </c>
      <c r="E70">
        <f ca="1">IF(INDIRECT("'Stroke Detection'!E"&amp;(Settings!$D$25+ROW())),"",C70)</f>
        <v>0.24445235000000001</v>
      </c>
    </row>
    <row r="71" spans="1:5" x14ac:dyDescent="0.25">
      <c r="A71">
        <f ca="1">INDIRECT("'Noise Filter'!A"&amp;(Settings!$D$25+ROW()))</f>
        <v>74</v>
      </c>
      <c r="B71">
        <f ca="1">INDIRECT("'Noise Filter'!B"&amp;(Settings!$D$25+ROW()))</f>
        <v>0.27526275</v>
      </c>
      <c r="C71">
        <f ca="1">INDIRECT("'Noise Filter'!F"&amp;(Settings!$D$25+ROW()))</f>
        <v>0.27526275</v>
      </c>
      <c r="D71" t="str">
        <f ca="1">IF(INDIRECT("'Stroke Detection'!E"&amp;(Settings!$D$25+ROW())),C71,"")</f>
        <v/>
      </c>
      <c r="E71">
        <f ca="1">IF(INDIRECT("'Stroke Detection'!E"&amp;(Settings!$D$25+ROW())),"",C71)</f>
        <v>0.27526275</v>
      </c>
    </row>
    <row r="72" spans="1:5" x14ac:dyDescent="0.25">
      <c r="A72">
        <f ca="1">INDIRECT("'Noise Filter'!A"&amp;(Settings!$D$25+ROW()))</f>
        <v>75</v>
      </c>
      <c r="B72">
        <f ca="1">INDIRECT("'Noise Filter'!B"&amp;(Settings!$D$25+ROW()))</f>
        <v>0.31807409199999997</v>
      </c>
      <c r="C72">
        <f ca="1">INDIRECT("'Noise Filter'!F"&amp;(Settings!$D$25+ROW()))</f>
        <v>0.31807409199999997</v>
      </c>
      <c r="D72" t="str">
        <f ca="1">IF(INDIRECT("'Stroke Detection'!E"&amp;(Settings!$D$25+ROW())),C72,"")</f>
        <v/>
      </c>
      <c r="E72">
        <f ca="1">IF(INDIRECT("'Stroke Detection'!E"&amp;(Settings!$D$25+ROW())),"",C72)</f>
        <v>0.31807409199999997</v>
      </c>
    </row>
    <row r="73" spans="1:5" x14ac:dyDescent="0.25">
      <c r="A73">
        <f ca="1">INDIRECT("'Noise Filter'!A"&amp;(Settings!$D$25+ROW()))</f>
        <v>76</v>
      </c>
      <c r="B73">
        <f ca="1">INDIRECT("'Noise Filter'!B"&amp;(Settings!$D$25+ROW()))</f>
        <v>0.356828231</v>
      </c>
      <c r="C73">
        <f ca="1">INDIRECT("'Noise Filter'!F"&amp;(Settings!$D$25+ROW()))</f>
        <v>0.356828231</v>
      </c>
      <c r="D73" t="str">
        <f ca="1">IF(INDIRECT("'Stroke Detection'!E"&amp;(Settings!$D$25+ROW())),C73,"")</f>
        <v/>
      </c>
      <c r="E73">
        <f ca="1">IF(INDIRECT("'Stroke Detection'!E"&amp;(Settings!$D$25+ROW())),"",C73)</f>
        <v>0.356828231</v>
      </c>
    </row>
    <row r="74" spans="1:5" x14ac:dyDescent="0.25">
      <c r="A74">
        <f ca="1">INDIRECT("'Noise Filter'!A"&amp;(Settings!$D$25+ROW()))</f>
        <v>77</v>
      </c>
      <c r="B74">
        <f ca="1">INDIRECT("'Noise Filter'!B"&amp;(Settings!$D$25+ROW()))</f>
        <v>0.32626610299999997</v>
      </c>
      <c r="C74">
        <f ca="1">INDIRECT("'Noise Filter'!F"&amp;(Settings!$D$25+ROW()))</f>
        <v>0.32626610299999997</v>
      </c>
      <c r="D74">
        <f ca="1">IF(INDIRECT("'Stroke Detection'!E"&amp;(Settings!$D$25+ROW())),C74,"")</f>
        <v>0.32626610299999997</v>
      </c>
      <c r="E74" t="str">
        <f ca="1">IF(INDIRECT("'Stroke Detection'!E"&amp;(Settings!$D$25+ROW())),"",C74)</f>
        <v/>
      </c>
    </row>
    <row r="75" spans="1:5" x14ac:dyDescent="0.25">
      <c r="A75">
        <f ca="1">INDIRECT("'Noise Filter'!A"&amp;(Settings!$D$25+ROW()))</f>
        <v>78</v>
      </c>
      <c r="B75">
        <f ca="1">INDIRECT("'Noise Filter'!B"&amp;(Settings!$D$25+ROW()))</f>
        <v>0.19693950800000001</v>
      </c>
      <c r="C75">
        <f ca="1">INDIRECT("'Noise Filter'!F"&amp;(Settings!$D$25+ROW()))</f>
        <v>0.19693950800000001</v>
      </c>
      <c r="D75">
        <f ca="1">IF(INDIRECT("'Stroke Detection'!E"&amp;(Settings!$D$25+ROW())),C75,"")</f>
        <v>0.19693950800000001</v>
      </c>
      <c r="E75" t="str">
        <f ca="1">IF(INDIRECT("'Stroke Detection'!E"&amp;(Settings!$D$25+ROW())),"",C75)</f>
        <v/>
      </c>
    </row>
    <row r="76" spans="1:5" x14ac:dyDescent="0.25">
      <c r="A76">
        <f ca="1">INDIRECT("'Noise Filter'!A"&amp;(Settings!$D$25+ROW()))</f>
        <v>79</v>
      </c>
      <c r="B76">
        <f ca="1">INDIRECT("'Noise Filter'!B"&amp;(Settings!$D$25+ROW()))</f>
        <v>0.182751056</v>
      </c>
      <c r="C76">
        <f ca="1">INDIRECT("'Noise Filter'!F"&amp;(Settings!$D$25+ROW()))</f>
        <v>0.182751056</v>
      </c>
      <c r="D76">
        <f ca="1">IF(INDIRECT("'Stroke Detection'!E"&amp;(Settings!$D$25+ROW())),C76,"")</f>
        <v>0.182751056</v>
      </c>
      <c r="E76" t="str">
        <f ca="1">IF(INDIRECT("'Stroke Detection'!E"&amp;(Settings!$D$25+ROW())),"",C76)</f>
        <v/>
      </c>
    </row>
    <row r="77" spans="1:5" x14ac:dyDescent="0.25">
      <c r="A77">
        <f ca="1">INDIRECT("'Noise Filter'!A"&amp;(Settings!$D$25+ROW()))</f>
        <v>80</v>
      </c>
      <c r="B77">
        <f ca="1">INDIRECT("'Noise Filter'!B"&amp;(Settings!$D$25+ROW()))</f>
        <v>0.17378585899999999</v>
      </c>
      <c r="C77">
        <f ca="1">INDIRECT("'Noise Filter'!F"&amp;(Settings!$D$25+ROW()))</f>
        <v>0.17378585899999999</v>
      </c>
      <c r="D77">
        <f ca="1">IF(INDIRECT("'Stroke Detection'!E"&amp;(Settings!$D$25+ROW())),C77,"")</f>
        <v>0.17378585899999999</v>
      </c>
      <c r="E77" t="str">
        <f ca="1">IF(INDIRECT("'Stroke Detection'!E"&amp;(Settings!$D$25+ROW())),"",C77)</f>
        <v/>
      </c>
    </row>
    <row r="78" spans="1:5" x14ac:dyDescent="0.25">
      <c r="A78">
        <f ca="1">INDIRECT("'Noise Filter'!A"&amp;(Settings!$D$25+ROW()))</f>
        <v>81</v>
      </c>
      <c r="B78">
        <f ca="1">INDIRECT("'Noise Filter'!B"&amp;(Settings!$D$25+ROW()))</f>
        <v>0.16169923999999999</v>
      </c>
      <c r="C78">
        <f ca="1">INDIRECT("'Noise Filter'!F"&amp;(Settings!$D$25+ROW()))</f>
        <v>0.16169923999999999</v>
      </c>
      <c r="D78">
        <f ca="1">IF(INDIRECT("'Stroke Detection'!E"&amp;(Settings!$D$25+ROW())),C78,"")</f>
        <v>0.16169923999999999</v>
      </c>
      <c r="E78" t="str">
        <f ca="1">IF(INDIRECT("'Stroke Detection'!E"&amp;(Settings!$D$25+ROW())),"",C78)</f>
        <v/>
      </c>
    </row>
    <row r="79" spans="1:5" x14ac:dyDescent="0.25">
      <c r="A79">
        <f ca="1">INDIRECT("'Noise Filter'!A"&amp;(Settings!$D$25+ROW()))</f>
        <v>82</v>
      </c>
      <c r="B79">
        <f ca="1">INDIRECT("'Noise Filter'!B"&amp;(Settings!$D$25+ROW()))</f>
        <v>0.15994334499999999</v>
      </c>
      <c r="C79">
        <f ca="1">INDIRECT("'Noise Filter'!F"&amp;(Settings!$D$25+ROW()))</f>
        <v>0.15994334499999999</v>
      </c>
      <c r="D79">
        <f ca="1">IF(INDIRECT("'Stroke Detection'!E"&amp;(Settings!$D$25+ROW())),C79,"")</f>
        <v>0.15994334499999999</v>
      </c>
      <c r="E79" t="str">
        <f ca="1">IF(INDIRECT("'Stroke Detection'!E"&amp;(Settings!$D$25+ROW())),"",C79)</f>
        <v/>
      </c>
    </row>
    <row r="80" spans="1:5" x14ac:dyDescent="0.25">
      <c r="A80">
        <f ca="1">INDIRECT("'Noise Filter'!A"&amp;(Settings!$D$25+ROW()))</f>
        <v>83</v>
      </c>
      <c r="B80">
        <f ca="1">INDIRECT("'Noise Filter'!B"&amp;(Settings!$D$25+ROW()))</f>
        <v>0.16595248300000001</v>
      </c>
      <c r="C80">
        <f ca="1">INDIRECT("'Noise Filter'!F"&amp;(Settings!$D$25+ROW()))</f>
        <v>0.16595248300000001</v>
      </c>
      <c r="D80" t="str">
        <f ca="1">IF(INDIRECT("'Stroke Detection'!E"&amp;(Settings!$D$25+ROW())),C80,"")</f>
        <v/>
      </c>
      <c r="E80">
        <f ca="1">IF(INDIRECT("'Stroke Detection'!E"&amp;(Settings!$D$25+ROW())),"",C80)</f>
        <v>0.16595248300000001</v>
      </c>
    </row>
    <row r="81" spans="1:5" x14ac:dyDescent="0.25">
      <c r="A81">
        <f ca="1">INDIRECT("'Noise Filter'!A"&amp;(Settings!$D$25+ROW()))</f>
        <v>84</v>
      </c>
      <c r="B81">
        <f ca="1">INDIRECT("'Noise Filter'!B"&amp;(Settings!$D$25+ROW()))</f>
        <v>0.19066113900000001</v>
      </c>
      <c r="C81">
        <f ca="1">INDIRECT("'Noise Filter'!F"&amp;(Settings!$D$25+ROW()))</f>
        <v>0.19066113900000001</v>
      </c>
      <c r="D81" t="str">
        <f ca="1">IF(INDIRECT("'Stroke Detection'!E"&amp;(Settings!$D$25+ROW())),C81,"")</f>
        <v/>
      </c>
      <c r="E81">
        <f ca="1">IF(INDIRECT("'Stroke Detection'!E"&amp;(Settings!$D$25+ROW())),"",C81)</f>
        <v>0.19066113900000001</v>
      </c>
    </row>
    <row r="82" spans="1:5" x14ac:dyDescent="0.25">
      <c r="A82">
        <f ca="1">INDIRECT("'Noise Filter'!A"&amp;(Settings!$D$25+ROW()))</f>
        <v>85</v>
      </c>
      <c r="B82">
        <f ca="1">INDIRECT("'Noise Filter'!B"&amp;(Settings!$D$25+ROW()))</f>
        <v>0.246381083</v>
      </c>
      <c r="C82">
        <f ca="1">INDIRECT("'Noise Filter'!F"&amp;(Settings!$D$25+ROW()))</f>
        <v>0.246381083</v>
      </c>
      <c r="D82" t="str">
        <f ca="1">IF(INDIRECT("'Stroke Detection'!E"&amp;(Settings!$D$25+ROW())),C82,"")</f>
        <v/>
      </c>
      <c r="E82">
        <f ca="1">IF(INDIRECT("'Stroke Detection'!E"&amp;(Settings!$D$25+ROW())),"",C82)</f>
        <v>0.246381083</v>
      </c>
    </row>
    <row r="83" spans="1:5" x14ac:dyDescent="0.25">
      <c r="A83">
        <f ca="1">INDIRECT("'Noise Filter'!A"&amp;(Settings!$D$25+ROW()))</f>
        <v>86</v>
      </c>
      <c r="B83">
        <f ca="1">INDIRECT("'Noise Filter'!B"&amp;(Settings!$D$25+ROW()))</f>
        <v>0.27937435999999999</v>
      </c>
      <c r="C83">
        <f ca="1">INDIRECT("'Noise Filter'!F"&amp;(Settings!$D$25+ROW()))</f>
        <v>0.27937435999999999</v>
      </c>
      <c r="D83" t="str">
        <f ca="1">IF(INDIRECT("'Stroke Detection'!E"&amp;(Settings!$D$25+ROW())),C83,"")</f>
        <v/>
      </c>
      <c r="E83">
        <f ca="1">IF(INDIRECT("'Stroke Detection'!E"&amp;(Settings!$D$25+ROW())),"",C83)</f>
        <v>0.27937435999999999</v>
      </c>
    </row>
    <row r="84" spans="1:5" x14ac:dyDescent="0.25">
      <c r="A84">
        <f ca="1">INDIRECT("'Noise Filter'!A"&amp;(Settings!$D$25+ROW()))</f>
        <v>87</v>
      </c>
      <c r="B84">
        <f ca="1">INDIRECT("'Noise Filter'!B"&amp;(Settings!$D$25+ROW()))</f>
        <v>0.32273309300000003</v>
      </c>
      <c r="C84">
        <f ca="1">INDIRECT("'Noise Filter'!F"&amp;(Settings!$D$25+ROW()))</f>
        <v>0.32273309300000003</v>
      </c>
      <c r="D84" t="str">
        <f ca="1">IF(INDIRECT("'Stroke Detection'!E"&amp;(Settings!$D$25+ROW())),C84,"")</f>
        <v/>
      </c>
      <c r="E84">
        <f ca="1">IF(INDIRECT("'Stroke Detection'!E"&amp;(Settings!$D$25+ROW())),"",C84)</f>
        <v>0.32273309300000003</v>
      </c>
    </row>
    <row r="85" spans="1:5" x14ac:dyDescent="0.25">
      <c r="A85">
        <f ca="1">INDIRECT("'Noise Filter'!A"&amp;(Settings!$D$25+ROW()))</f>
        <v>88</v>
      </c>
      <c r="B85">
        <f ca="1">INDIRECT("'Noise Filter'!B"&amp;(Settings!$D$25+ROW()))</f>
        <v>0.370087057</v>
      </c>
      <c r="C85">
        <f ca="1">INDIRECT("'Noise Filter'!F"&amp;(Settings!$D$25+ROW()))</f>
        <v>0.370087057</v>
      </c>
      <c r="D85" t="str">
        <f ca="1">IF(INDIRECT("'Stroke Detection'!E"&amp;(Settings!$D$25+ROW())),C85,"")</f>
        <v/>
      </c>
      <c r="E85">
        <f ca="1">IF(INDIRECT("'Stroke Detection'!E"&amp;(Settings!$D$25+ROW())),"",C85)</f>
        <v>0.370087057</v>
      </c>
    </row>
    <row r="86" spans="1:5" x14ac:dyDescent="0.25">
      <c r="A86">
        <f ca="1">INDIRECT("'Noise Filter'!A"&amp;(Settings!$D$25+ROW()))</f>
        <v>89</v>
      </c>
      <c r="B86">
        <f ca="1">INDIRECT("'Noise Filter'!B"&amp;(Settings!$D$25+ROW()))</f>
        <v>0.43889200499999997</v>
      </c>
      <c r="C86">
        <f ca="1">INDIRECT("'Noise Filter'!F"&amp;(Settings!$D$25+ROW()))</f>
        <v>0.43889200499999997</v>
      </c>
      <c r="D86" t="str">
        <f ca="1">IF(INDIRECT("'Stroke Detection'!E"&amp;(Settings!$D$25+ROW())),C86,"")</f>
        <v/>
      </c>
      <c r="E86">
        <f ca="1">IF(INDIRECT("'Stroke Detection'!E"&amp;(Settings!$D$25+ROW())),"",C86)</f>
        <v>0.43889200499999997</v>
      </c>
    </row>
    <row r="87" spans="1:5" x14ac:dyDescent="0.25">
      <c r="A87">
        <f ca="1">INDIRECT("'Noise Filter'!A"&amp;(Settings!$D$25+ROW()))</f>
        <v>90</v>
      </c>
      <c r="B87">
        <f ca="1">INDIRECT("'Noise Filter'!B"&amp;(Settings!$D$25+ROW()))</f>
        <v>0.43294186099999998</v>
      </c>
      <c r="C87">
        <f ca="1">INDIRECT("'Noise Filter'!F"&amp;(Settings!$D$25+ROW()))</f>
        <v>0.43294186099999998</v>
      </c>
      <c r="D87">
        <f ca="1">IF(INDIRECT("'Stroke Detection'!E"&amp;(Settings!$D$25+ROW())),C87,"")</f>
        <v>0.43294186099999998</v>
      </c>
      <c r="E87" t="str">
        <f ca="1">IF(INDIRECT("'Stroke Detection'!E"&amp;(Settings!$D$25+ROW())),"",C87)</f>
        <v/>
      </c>
    </row>
    <row r="88" spans="1:5" x14ac:dyDescent="0.25">
      <c r="A88">
        <f ca="1">INDIRECT("'Noise Filter'!A"&amp;(Settings!$D$25+ROW()))</f>
        <v>91</v>
      </c>
      <c r="B88">
        <f ca="1">INDIRECT("'Noise Filter'!B"&amp;(Settings!$D$25+ROW()))</f>
        <v>0.228312443</v>
      </c>
      <c r="C88">
        <f ca="1">INDIRECT("'Noise Filter'!F"&amp;(Settings!$D$25+ROW()))</f>
        <v>0.228312443</v>
      </c>
      <c r="D88">
        <f ca="1">IF(INDIRECT("'Stroke Detection'!E"&amp;(Settings!$D$25+ROW())),C88,"")</f>
        <v>0.228312443</v>
      </c>
      <c r="E88" t="str">
        <f ca="1">IF(INDIRECT("'Stroke Detection'!E"&amp;(Settings!$D$25+ROW())),"",C88)</f>
        <v/>
      </c>
    </row>
    <row r="89" spans="1:5" x14ac:dyDescent="0.25">
      <c r="A89">
        <f ca="1">INDIRECT("'Noise Filter'!A"&amp;(Settings!$D$25+ROW()))</f>
        <v>92</v>
      </c>
      <c r="B89">
        <f ca="1">INDIRECT("'Noise Filter'!B"&amp;(Settings!$D$25+ROW()))</f>
        <v>0.19824813999999999</v>
      </c>
      <c r="C89">
        <f ca="1">INDIRECT("'Noise Filter'!F"&amp;(Settings!$D$25+ROW()))</f>
        <v>0.19824813999999999</v>
      </c>
      <c r="D89">
        <f ca="1">IF(INDIRECT("'Stroke Detection'!E"&amp;(Settings!$D$25+ROW())),C89,"")</f>
        <v>0.19824813999999999</v>
      </c>
      <c r="E89" t="str">
        <f ca="1">IF(INDIRECT("'Stroke Detection'!E"&amp;(Settings!$D$25+ROW())),"",C89)</f>
        <v/>
      </c>
    </row>
    <row r="90" spans="1:5" x14ac:dyDescent="0.25">
      <c r="A90">
        <f ca="1">INDIRECT("'Noise Filter'!A"&amp;(Settings!$D$25+ROW()))</f>
        <v>93</v>
      </c>
      <c r="B90">
        <f ca="1">INDIRECT("'Noise Filter'!B"&amp;(Settings!$D$25+ROW()))</f>
        <v>0.183513591</v>
      </c>
      <c r="C90">
        <f ca="1">INDIRECT("'Noise Filter'!F"&amp;(Settings!$D$25+ROW()))</f>
        <v>0.183513591</v>
      </c>
      <c r="D90">
        <f ca="1">IF(INDIRECT("'Stroke Detection'!E"&amp;(Settings!$D$25+ROW())),C90,"")</f>
        <v>0.183513591</v>
      </c>
      <c r="E90" t="str">
        <f ca="1">IF(INDIRECT("'Stroke Detection'!E"&amp;(Settings!$D$25+ROW())),"",C90)</f>
        <v/>
      </c>
    </row>
    <row r="91" spans="1:5" x14ac:dyDescent="0.25">
      <c r="A91">
        <f ca="1">INDIRECT("'Noise Filter'!A"&amp;(Settings!$D$25+ROW()))</f>
        <v>94</v>
      </c>
      <c r="B91">
        <f ca="1">INDIRECT("'Noise Filter'!B"&amp;(Settings!$D$25+ROW()))</f>
        <v>0.162409638</v>
      </c>
      <c r="C91">
        <f ca="1">INDIRECT("'Noise Filter'!F"&amp;(Settings!$D$25+ROW()))</f>
        <v>0.162409638</v>
      </c>
      <c r="D91">
        <f ca="1">IF(INDIRECT("'Stroke Detection'!E"&amp;(Settings!$D$25+ROW())),C91,"")</f>
        <v>0.162409638</v>
      </c>
      <c r="E91" t="str">
        <f ca="1">IF(INDIRECT("'Stroke Detection'!E"&amp;(Settings!$D$25+ROW())),"",C91)</f>
        <v/>
      </c>
    </row>
    <row r="92" spans="1:5" x14ac:dyDescent="0.25">
      <c r="A92">
        <f ca="1">INDIRECT("'Noise Filter'!A"&amp;(Settings!$D$25+ROW()))</f>
        <v>95</v>
      </c>
      <c r="B92">
        <f ca="1">INDIRECT("'Noise Filter'!B"&amp;(Settings!$D$25+ROW()))</f>
        <v>0.150200208</v>
      </c>
      <c r="C92">
        <f ca="1">INDIRECT("'Noise Filter'!F"&amp;(Settings!$D$25+ROW()))</f>
        <v>0.150200208</v>
      </c>
      <c r="D92">
        <f ca="1">IF(INDIRECT("'Stroke Detection'!E"&amp;(Settings!$D$25+ROW())),C92,"")</f>
        <v>0.150200208</v>
      </c>
      <c r="E92" t="str">
        <f ca="1">IF(INDIRECT("'Stroke Detection'!E"&amp;(Settings!$D$25+ROW())),"",C92)</f>
        <v/>
      </c>
    </row>
    <row r="93" spans="1:5" x14ac:dyDescent="0.25">
      <c r="A93">
        <f ca="1">INDIRECT("'Noise Filter'!A"&amp;(Settings!$D$25+ROW()))</f>
        <v>96</v>
      </c>
      <c r="B93">
        <f ca="1">INDIRECT("'Noise Filter'!B"&amp;(Settings!$D$25+ROW()))</f>
        <v>0.14785431299999999</v>
      </c>
      <c r="C93">
        <f ca="1">INDIRECT("'Noise Filter'!F"&amp;(Settings!$D$25+ROW()))</f>
        <v>0.14785431299999999</v>
      </c>
      <c r="D93">
        <f ca="1">IF(INDIRECT("'Stroke Detection'!E"&amp;(Settings!$D$25+ROW())),C93,"")</f>
        <v>0.14785431299999999</v>
      </c>
      <c r="E93" t="str">
        <f ca="1">IF(INDIRECT("'Stroke Detection'!E"&amp;(Settings!$D$25+ROW())),"",C93)</f>
        <v/>
      </c>
    </row>
    <row r="94" spans="1:5" x14ac:dyDescent="0.25">
      <c r="A94">
        <f ca="1">INDIRECT("'Noise Filter'!A"&amp;(Settings!$D$25+ROW()))</f>
        <v>97</v>
      </c>
      <c r="B94">
        <f ca="1">INDIRECT("'Noise Filter'!B"&amp;(Settings!$D$25+ROW()))</f>
        <v>0.16384105099999999</v>
      </c>
      <c r="C94">
        <f ca="1">INDIRECT("'Noise Filter'!F"&amp;(Settings!$D$25+ROW()))</f>
        <v>0.16384105099999999</v>
      </c>
      <c r="D94" t="str">
        <f ca="1">IF(INDIRECT("'Stroke Detection'!E"&amp;(Settings!$D$25+ROW())),C94,"")</f>
        <v/>
      </c>
      <c r="E94">
        <f ca="1">IF(INDIRECT("'Stroke Detection'!E"&amp;(Settings!$D$25+ROW())),"",C94)</f>
        <v>0.16384105099999999</v>
      </c>
    </row>
    <row r="95" spans="1:5" x14ac:dyDescent="0.25">
      <c r="A95">
        <f ca="1">INDIRECT("'Noise Filter'!A"&amp;(Settings!$D$25+ROW()))</f>
        <v>98</v>
      </c>
      <c r="B95">
        <f ca="1">INDIRECT("'Noise Filter'!B"&amp;(Settings!$D$25+ROW()))</f>
        <v>0.21088600299999999</v>
      </c>
      <c r="C95">
        <f ca="1">INDIRECT("'Noise Filter'!F"&amp;(Settings!$D$25+ROW()))</f>
        <v>0.21088600299999999</v>
      </c>
      <c r="D95" t="str">
        <f ca="1">IF(INDIRECT("'Stroke Detection'!E"&amp;(Settings!$D$25+ROW())),C95,"")</f>
        <v/>
      </c>
      <c r="E95">
        <f ca="1">IF(INDIRECT("'Stroke Detection'!E"&amp;(Settings!$D$25+ROW())),"",C95)</f>
        <v>0.21088600299999999</v>
      </c>
    </row>
    <row r="96" spans="1:5" x14ac:dyDescent="0.25">
      <c r="A96">
        <f ca="1">INDIRECT("'Noise Filter'!A"&amp;(Settings!$D$25+ROW()))</f>
        <v>99</v>
      </c>
      <c r="B96">
        <f ca="1">INDIRECT("'Noise Filter'!B"&amp;(Settings!$D$25+ROW()))</f>
        <v>0.25135310700000002</v>
      </c>
      <c r="C96">
        <f ca="1">INDIRECT("'Noise Filter'!F"&amp;(Settings!$D$25+ROW()))</f>
        <v>0.25135310700000002</v>
      </c>
      <c r="D96" t="str">
        <f ca="1">IF(INDIRECT("'Stroke Detection'!E"&amp;(Settings!$D$25+ROW())),C96,"")</f>
        <v/>
      </c>
      <c r="E96">
        <f ca="1">IF(INDIRECT("'Stroke Detection'!E"&amp;(Settings!$D$25+ROW())),"",C96)</f>
        <v>0.25135310700000002</v>
      </c>
    </row>
    <row r="97" spans="1:5" x14ac:dyDescent="0.25">
      <c r="A97">
        <f ca="1">INDIRECT("'Noise Filter'!A"&amp;(Settings!$D$25+ROW()))</f>
        <v>100</v>
      </c>
      <c r="B97">
        <f ca="1">INDIRECT("'Noise Filter'!B"&amp;(Settings!$D$25+ROW()))</f>
        <v>0.27733358499999999</v>
      </c>
      <c r="C97">
        <f ca="1">INDIRECT("'Noise Filter'!F"&amp;(Settings!$D$25+ROW()))</f>
        <v>0.27733358499999999</v>
      </c>
      <c r="D97" t="str">
        <f ca="1">IF(INDIRECT("'Stroke Detection'!E"&amp;(Settings!$D$25+ROW())),C97,"")</f>
        <v/>
      </c>
      <c r="E97">
        <f ca="1">IF(INDIRECT("'Stroke Detection'!E"&amp;(Settings!$D$25+ROW())),"",C97)</f>
        <v>0.27733358499999999</v>
      </c>
    </row>
    <row r="98" spans="1:5" x14ac:dyDescent="0.25">
      <c r="A98">
        <f ca="1">INDIRECT("'Noise Filter'!A"&amp;(Settings!$D$25+ROW()))</f>
        <v>101</v>
      </c>
      <c r="B98">
        <f ca="1">INDIRECT("'Noise Filter'!B"&amp;(Settings!$D$25+ROW()))</f>
        <v>0.32199956699999999</v>
      </c>
      <c r="C98">
        <f ca="1">INDIRECT("'Noise Filter'!F"&amp;(Settings!$D$25+ROW()))</f>
        <v>0.32199956699999999</v>
      </c>
      <c r="D98" t="str">
        <f ca="1">IF(INDIRECT("'Stroke Detection'!E"&amp;(Settings!$D$25+ROW())),C98,"")</f>
        <v/>
      </c>
      <c r="E98">
        <f ca="1">IF(INDIRECT("'Stroke Detection'!E"&amp;(Settings!$D$25+ROW())),"",C98)</f>
        <v>0.32199956699999999</v>
      </c>
    </row>
    <row r="99" spans="1:5" x14ac:dyDescent="0.25">
      <c r="A99">
        <f ca="1">INDIRECT("'Noise Filter'!A"&amp;(Settings!$D$25+ROW()))</f>
        <v>102</v>
      </c>
      <c r="B99">
        <f ca="1">INDIRECT("'Noise Filter'!B"&amp;(Settings!$D$25+ROW()))</f>
        <v>0.366235333</v>
      </c>
      <c r="C99">
        <f ca="1">INDIRECT("'Noise Filter'!F"&amp;(Settings!$D$25+ROW()))</f>
        <v>0.366235333</v>
      </c>
      <c r="D99" t="str">
        <f ca="1">IF(INDIRECT("'Stroke Detection'!E"&amp;(Settings!$D$25+ROW())),C99,"")</f>
        <v/>
      </c>
      <c r="E99">
        <f ca="1">IF(INDIRECT("'Stroke Detection'!E"&amp;(Settings!$D$25+ROW())),"",C99)</f>
        <v>0.366235333</v>
      </c>
    </row>
    <row r="100" spans="1:5" x14ac:dyDescent="0.25">
      <c r="A100">
        <f ca="1">INDIRECT("'Noise Filter'!A"&amp;(Settings!$D$25+ROW()))</f>
        <v>103</v>
      </c>
      <c r="B100">
        <f ca="1">INDIRECT("'Noise Filter'!B"&amp;(Settings!$D$25+ROW()))</f>
        <v>0.43027628899999998</v>
      </c>
      <c r="C100">
        <f ca="1">INDIRECT("'Noise Filter'!F"&amp;(Settings!$D$25+ROW()))</f>
        <v>0.43027628899999998</v>
      </c>
      <c r="D100" t="str">
        <f ca="1">IF(INDIRECT("'Stroke Detection'!E"&amp;(Settings!$D$25+ROW())),C100,"")</f>
        <v/>
      </c>
      <c r="E100">
        <f ca="1">IF(INDIRECT("'Stroke Detection'!E"&amp;(Settings!$D$25+ROW())),"",C100)</f>
        <v>0.43027628899999998</v>
      </c>
    </row>
    <row r="101" spans="1:5" x14ac:dyDescent="0.25">
      <c r="A101">
        <f ca="1">INDIRECT("'Noise Filter'!A"&amp;(Settings!$D$25+ROW()))</f>
        <v>104</v>
      </c>
      <c r="B101">
        <f ca="1">INDIRECT("'Noise Filter'!B"&amp;(Settings!$D$25+ROW()))</f>
        <v>0.33257559399999997</v>
      </c>
      <c r="C101">
        <f ca="1">INDIRECT("'Noise Filter'!F"&amp;(Settings!$D$25+ROW()))</f>
        <v>0.33257559399999997</v>
      </c>
      <c r="D101">
        <f ca="1">IF(INDIRECT("'Stroke Detection'!E"&amp;(Settings!$D$25+ROW())),C101,"")</f>
        <v>0.33257559399999997</v>
      </c>
      <c r="E101" t="str">
        <f ca="1">IF(INDIRECT("'Stroke Detection'!E"&amp;(Settings!$D$25+ROW())),"",C101)</f>
        <v/>
      </c>
    </row>
    <row r="102" spans="1:5" x14ac:dyDescent="0.25">
      <c r="A102">
        <f ca="1">INDIRECT("'Noise Filter'!A"&amp;(Settings!$D$25+ROW()))</f>
        <v>105</v>
      </c>
      <c r="B102">
        <f ca="1">INDIRECT("'Noise Filter'!B"&amp;(Settings!$D$25+ROW()))</f>
        <v>0.22634865900000001</v>
      </c>
      <c r="C102">
        <f ca="1">INDIRECT("'Noise Filter'!F"&amp;(Settings!$D$25+ROW()))</f>
        <v>0.22634865900000001</v>
      </c>
      <c r="D102">
        <f ca="1">IF(INDIRECT("'Stroke Detection'!E"&amp;(Settings!$D$25+ROW())),C102,"")</f>
        <v>0.22634865900000001</v>
      </c>
      <c r="E102" t="str">
        <f ca="1">IF(INDIRECT("'Stroke Detection'!E"&amp;(Settings!$D$25+ROW())),"",C102)</f>
        <v/>
      </c>
    </row>
    <row r="103" spans="1:5" x14ac:dyDescent="0.25">
      <c r="A103">
        <f ca="1">INDIRECT("'Noise Filter'!A"&amp;(Settings!$D$25+ROW()))</f>
        <v>106</v>
      </c>
      <c r="B103">
        <f ca="1">INDIRECT("'Noise Filter'!B"&amp;(Settings!$D$25+ROW()))</f>
        <v>0.20505585400000001</v>
      </c>
      <c r="C103">
        <f ca="1">INDIRECT("'Noise Filter'!F"&amp;(Settings!$D$25+ROW()))</f>
        <v>0.20505585400000001</v>
      </c>
      <c r="D103">
        <f ca="1">IF(INDIRECT("'Stroke Detection'!E"&amp;(Settings!$D$25+ROW())),C103,"")</f>
        <v>0.20505585400000001</v>
      </c>
      <c r="E103" t="str">
        <f ca="1">IF(INDIRECT("'Stroke Detection'!E"&amp;(Settings!$D$25+ROW())),"",C103)</f>
        <v/>
      </c>
    </row>
    <row r="104" spans="1:5" x14ac:dyDescent="0.25">
      <c r="A104">
        <f ca="1">INDIRECT("'Noise Filter'!A"&amp;(Settings!$D$25+ROW()))</f>
        <v>107</v>
      </c>
      <c r="B104">
        <f ca="1">INDIRECT("'Noise Filter'!B"&amp;(Settings!$D$25+ROW()))</f>
        <v>0.18903469000000001</v>
      </c>
      <c r="C104">
        <f ca="1">INDIRECT("'Noise Filter'!F"&amp;(Settings!$D$25+ROW()))</f>
        <v>0.18903469000000001</v>
      </c>
      <c r="D104">
        <f ca="1">IF(INDIRECT("'Stroke Detection'!E"&amp;(Settings!$D$25+ROW())),C104,"")</f>
        <v>0.18903469000000001</v>
      </c>
      <c r="E104" t="str">
        <f ca="1">IF(INDIRECT("'Stroke Detection'!E"&amp;(Settings!$D$25+ROW())),"",C104)</f>
        <v/>
      </c>
    </row>
    <row r="105" spans="1:5" x14ac:dyDescent="0.25">
      <c r="A105">
        <f ca="1">INDIRECT("'Noise Filter'!A"&amp;(Settings!$D$25+ROW()))</f>
        <v>108</v>
      </c>
      <c r="B105">
        <f ca="1">INDIRECT("'Noise Filter'!B"&amp;(Settings!$D$25+ROW()))</f>
        <v>0.168473766</v>
      </c>
      <c r="C105">
        <f ca="1">INDIRECT("'Noise Filter'!F"&amp;(Settings!$D$25+ROW()))</f>
        <v>0.168473766</v>
      </c>
      <c r="D105">
        <f ca="1">IF(INDIRECT("'Stroke Detection'!E"&amp;(Settings!$D$25+ROW())),C105,"")</f>
        <v>0.168473766</v>
      </c>
      <c r="E105" t="str">
        <f ca="1">IF(INDIRECT("'Stroke Detection'!E"&amp;(Settings!$D$25+ROW())),"",C105)</f>
        <v/>
      </c>
    </row>
    <row r="106" spans="1:5" x14ac:dyDescent="0.25">
      <c r="A106">
        <f ca="1">INDIRECT("'Noise Filter'!A"&amp;(Settings!$D$25+ROW()))</f>
        <v>109</v>
      </c>
      <c r="B106">
        <f ca="1">INDIRECT("'Noise Filter'!B"&amp;(Settings!$D$25+ROW()))</f>
        <v>0.16685271700000001</v>
      </c>
      <c r="C106">
        <f ca="1">INDIRECT("'Noise Filter'!F"&amp;(Settings!$D$25+ROW()))</f>
        <v>0.16685271700000001</v>
      </c>
      <c r="D106">
        <f ca="1">IF(INDIRECT("'Stroke Detection'!E"&amp;(Settings!$D$25+ROW())),C106,"")</f>
        <v>0.16685271700000001</v>
      </c>
      <c r="E106" t="str">
        <f ca="1">IF(INDIRECT("'Stroke Detection'!E"&amp;(Settings!$D$25+ROW())),"",C106)</f>
        <v/>
      </c>
    </row>
    <row r="107" spans="1:5" x14ac:dyDescent="0.25">
      <c r="A107">
        <f ca="1">INDIRECT("'Noise Filter'!A"&amp;(Settings!$D$25+ROW()))</f>
        <v>110</v>
      </c>
      <c r="B107">
        <f ca="1">INDIRECT("'Noise Filter'!B"&amp;(Settings!$D$25+ROW()))</f>
        <v>0.169080173</v>
      </c>
      <c r="C107">
        <f ca="1">INDIRECT("'Noise Filter'!F"&amp;(Settings!$D$25+ROW()))</f>
        <v>0.169080173</v>
      </c>
      <c r="D107" t="str">
        <f ca="1">IF(INDIRECT("'Stroke Detection'!E"&amp;(Settings!$D$25+ROW())),C107,"")</f>
        <v/>
      </c>
      <c r="E107">
        <f ca="1">IF(INDIRECT("'Stroke Detection'!E"&amp;(Settings!$D$25+ROW())),"",C107)</f>
        <v>0.169080173</v>
      </c>
    </row>
    <row r="108" spans="1:5" x14ac:dyDescent="0.25">
      <c r="A108">
        <f ca="1">INDIRECT("'Noise Filter'!A"&amp;(Settings!$D$25+ROW()))</f>
        <v>111</v>
      </c>
      <c r="B108">
        <f ca="1">INDIRECT("'Noise Filter'!B"&amp;(Settings!$D$25+ROW()))</f>
        <v>0.198056912</v>
      </c>
      <c r="C108">
        <f ca="1">INDIRECT("'Noise Filter'!F"&amp;(Settings!$D$25+ROW()))</f>
        <v>0.198056912</v>
      </c>
      <c r="D108" t="str">
        <f ca="1">IF(INDIRECT("'Stroke Detection'!E"&amp;(Settings!$D$25+ROW())),C108,"")</f>
        <v/>
      </c>
      <c r="E108">
        <f ca="1">IF(INDIRECT("'Stroke Detection'!E"&amp;(Settings!$D$25+ROW())),"",C108)</f>
        <v>0.198056912</v>
      </c>
    </row>
    <row r="109" spans="1:5" x14ac:dyDescent="0.25">
      <c r="A109">
        <f ca="1">INDIRECT("'Noise Filter'!A"&amp;(Settings!$D$25+ROW()))</f>
        <v>112</v>
      </c>
      <c r="B109">
        <f ca="1">INDIRECT("'Noise Filter'!B"&amp;(Settings!$D$25+ROW()))</f>
        <v>0.25112136299999999</v>
      </c>
      <c r="C109">
        <f ca="1">INDIRECT("'Noise Filter'!F"&amp;(Settings!$D$25+ROW()))</f>
        <v>0.25112136299999999</v>
      </c>
      <c r="D109" t="str">
        <f ca="1">IF(INDIRECT("'Stroke Detection'!E"&amp;(Settings!$D$25+ROW())),C109,"")</f>
        <v/>
      </c>
      <c r="E109">
        <f ca="1">IF(INDIRECT("'Stroke Detection'!E"&amp;(Settings!$D$25+ROW())),"",C109)</f>
        <v>0.25112136299999999</v>
      </c>
    </row>
    <row r="110" spans="1:5" x14ac:dyDescent="0.25">
      <c r="A110">
        <f ca="1">INDIRECT("'Noise Filter'!A"&amp;(Settings!$D$25+ROW()))</f>
        <v>113</v>
      </c>
      <c r="B110">
        <f ca="1">INDIRECT("'Noise Filter'!B"&amp;(Settings!$D$25+ROW()))</f>
        <v>0.28775772199999999</v>
      </c>
      <c r="C110">
        <f ca="1">INDIRECT("'Noise Filter'!F"&amp;(Settings!$D$25+ROW()))</f>
        <v>0.28775772199999999</v>
      </c>
      <c r="D110" t="str">
        <f ca="1">IF(INDIRECT("'Stroke Detection'!E"&amp;(Settings!$D$25+ROW())),C110,"")</f>
        <v/>
      </c>
      <c r="E110">
        <f ca="1">IF(INDIRECT("'Stroke Detection'!E"&amp;(Settings!$D$25+ROW())),"",C110)</f>
        <v>0.28775772199999999</v>
      </c>
    </row>
    <row r="111" spans="1:5" x14ac:dyDescent="0.25">
      <c r="A111">
        <f ca="1">INDIRECT("'Noise Filter'!A"&amp;(Settings!$D$25+ROW()))</f>
        <v>114</v>
      </c>
      <c r="B111">
        <f ca="1">INDIRECT("'Noise Filter'!B"&amp;(Settings!$D$25+ROW()))</f>
        <v>0.32265360100000001</v>
      </c>
      <c r="C111">
        <f ca="1">INDIRECT("'Noise Filter'!F"&amp;(Settings!$D$25+ROW()))</f>
        <v>0.32265360100000001</v>
      </c>
      <c r="D111" t="str">
        <f ca="1">IF(INDIRECT("'Stroke Detection'!E"&amp;(Settings!$D$25+ROW())),C111,"")</f>
        <v/>
      </c>
      <c r="E111">
        <f ca="1">IF(INDIRECT("'Stroke Detection'!E"&amp;(Settings!$D$25+ROW())),"",C111)</f>
        <v>0.32265360100000001</v>
      </c>
    </row>
    <row r="112" spans="1:5" x14ac:dyDescent="0.25">
      <c r="A112">
        <f ca="1">INDIRECT("'Noise Filter'!A"&amp;(Settings!$D$25+ROW()))</f>
        <v>115</v>
      </c>
      <c r="B112">
        <f ca="1">INDIRECT("'Noise Filter'!B"&amp;(Settings!$D$25+ROW()))</f>
        <v>0.37326527500000001</v>
      </c>
      <c r="C112">
        <f ca="1">INDIRECT("'Noise Filter'!F"&amp;(Settings!$D$25+ROW()))</f>
        <v>0.37326527500000001</v>
      </c>
      <c r="D112" t="str">
        <f ca="1">IF(INDIRECT("'Stroke Detection'!E"&amp;(Settings!$D$25+ROW())),C112,"")</f>
        <v/>
      </c>
      <c r="E112">
        <f ca="1">IF(INDIRECT("'Stroke Detection'!E"&amp;(Settings!$D$25+ROW())),"",C112)</f>
        <v>0.37326527500000001</v>
      </c>
    </row>
    <row r="113" spans="1:5" x14ac:dyDescent="0.25">
      <c r="A113">
        <f ca="1">INDIRECT("'Noise Filter'!A"&amp;(Settings!$D$25+ROW()))</f>
        <v>116</v>
      </c>
      <c r="B113">
        <f ca="1">INDIRECT("'Noise Filter'!B"&amp;(Settings!$D$25+ROW()))</f>
        <v>0.43515794099999999</v>
      </c>
      <c r="C113">
        <f ca="1">INDIRECT("'Noise Filter'!F"&amp;(Settings!$D$25+ROW()))</f>
        <v>0.43515794099999999</v>
      </c>
      <c r="D113" t="str">
        <f ca="1">IF(INDIRECT("'Stroke Detection'!E"&amp;(Settings!$D$25+ROW())),C113,"")</f>
        <v/>
      </c>
      <c r="E113">
        <f ca="1">IF(INDIRECT("'Stroke Detection'!E"&amp;(Settings!$D$25+ROW())),"",C113)</f>
        <v>0.43515794099999999</v>
      </c>
    </row>
    <row r="114" spans="1:5" x14ac:dyDescent="0.25">
      <c r="A114">
        <f ca="1">INDIRECT("'Noise Filter'!A"&amp;(Settings!$D$25+ROW()))</f>
        <v>117</v>
      </c>
      <c r="B114">
        <f ca="1">INDIRECT("'Noise Filter'!B"&amp;(Settings!$D$25+ROW()))</f>
        <v>0.27488734100000001</v>
      </c>
      <c r="C114">
        <f ca="1">INDIRECT("'Noise Filter'!F"&amp;(Settings!$D$25+ROW()))</f>
        <v>0.27488734100000001</v>
      </c>
      <c r="D114">
        <f ca="1">IF(INDIRECT("'Stroke Detection'!E"&amp;(Settings!$D$25+ROW())),C114,"")</f>
        <v>0.27488734100000001</v>
      </c>
      <c r="E114" t="str">
        <f ca="1">IF(INDIRECT("'Stroke Detection'!E"&amp;(Settings!$D$25+ROW())),"",C114)</f>
        <v/>
      </c>
    </row>
    <row r="115" spans="1:5" x14ac:dyDescent="0.25">
      <c r="A115">
        <f ca="1">INDIRECT("'Noise Filter'!A"&amp;(Settings!$D$25+ROW()))</f>
        <v>118</v>
      </c>
      <c r="B115">
        <f ca="1">INDIRECT("'Noise Filter'!B"&amp;(Settings!$D$25+ROW()))</f>
        <v>0.19042405600000001</v>
      </c>
      <c r="C115">
        <f ca="1">INDIRECT("'Noise Filter'!F"&amp;(Settings!$D$25+ROW()))</f>
        <v>0.19042405600000001</v>
      </c>
      <c r="D115">
        <f ca="1">IF(INDIRECT("'Stroke Detection'!E"&amp;(Settings!$D$25+ROW())),C115,"")</f>
        <v>0.19042405600000001</v>
      </c>
      <c r="E115" t="str">
        <f ca="1">IF(INDIRECT("'Stroke Detection'!E"&amp;(Settings!$D$25+ROW())),"",C115)</f>
        <v/>
      </c>
    </row>
    <row r="116" spans="1:5" x14ac:dyDescent="0.25">
      <c r="A116">
        <f ca="1">INDIRECT("'Noise Filter'!A"&amp;(Settings!$D$25+ROW()))</f>
        <v>119</v>
      </c>
      <c r="B116">
        <f ca="1">INDIRECT("'Noise Filter'!B"&amp;(Settings!$D$25+ROW()))</f>
        <v>0.16678114099999999</v>
      </c>
      <c r="C116">
        <f ca="1">INDIRECT("'Noise Filter'!F"&amp;(Settings!$D$25+ROW()))</f>
        <v>0.16678114099999999</v>
      </c>
      <c r="D116">
        <f ca="1">IF(INDIRECT("'Stroke Detection'!E"&amp;(Settings!$D$25+ROW())),C116,"")</f>
        <v>0.16678114099999999</v>
      </c>
      <c r="E116" t="str">
        <f ca="1">IF(INDIRECT("'Stroke Detection'!E"&amp;(Settings!$D$25+ROW())),"",C116)</f>
        <v/>
      </c>
    </row>
    <row r="117" spans="1:5" x14ac:dyDescent="0.25">
      <c r="A117">
        <f ca="1">INDIRECT("'Noise Filter'!A"&amp;(Settings!$D$25+ROW()))</f>
        <v>120</v>
      </c>
      <c r="B117">
        <f ca="1">INDIRECT("'Noise Filter'!B"&amp;(Settings!$D$25+ROW()))</f>
        <v>0.144048803</v>
      </c>
      <c r="C117">
        <f ca="1">INDIRECT("'Noise Filter'!F"&amp;(Settings!$D$25+ROW()))</f>
        <v>0.144048803</v>
      </c>
      <c r="D117">
        <f ca="1">IF(INDIRECT("'Stroke Detection'!E"&amp;(Settings!$D$25+ROW())),C117,"")</f>
        <v>0.144048803</v>
      </c>
      <c r="E117" t="str">
        <f ca="1">IF(INDIRECT("'Stroke Detection'!E"&amp;(Settings!$D$25+ROW())),"",C117)</f>
        <v/>
      </c>
    </row>
    <row r="118" spans="1:5" x14ac:dyDescent="0.25">
      <c r="A118">
        <f ca="1">INDIRECT("'Noise Filter'!A"&amp;(Settings!$D$25+ROW()))</f>
        <v>121</v>
      </c>
      <c r="B118">
        <f ca="1">INDIRECT("'Noise Filter'!B"&amp;(Settings!$D$25+ROW()))</f>
        <v>0.132469168</v>
      </c>
      <c r="C118">
        <f ca="1">INDIRECT("'Noise Filter'!F"&amp;(Settings!$D$25+ROW()))</f>
        <v>0.132469168</v>
      </c>
      <c r="D118">
        <f ca="1">IF(INDIRECT("'Stroke Detection'!E"&amp;(Settings!$D$25+ROW())),C118,"")</f>
        <v>0.132469168</v>
      </c>
      <c r="E118" t="str">
        <f ca="1">IF(INDIRECT("'Stroke Detection'!E"&amp;(Settings!$D$25+ROW())),"",C118)</f>
        <v/>
      </c>
    </row>
    <row r="119" spans="1:5" x14ac:dyDescent="0.25">
      <c r="A119">
        <f ca="1">INDIRECT("'Noise Filter'!A"&amp;(Settings!$D$25+ROW()))</f>
        <v>122</v>
      </c>
      <c r="B119">
        <f ca="1">INDIRECT("'Noise Filter'!B"&amp;(Settings!$D$25+ROW()))</f>
        <v>0.12836581699999999</v>
      </c>
      <c r="C119">
        <f ca="1">INDIRECT("'Noise Filter'!F"&amp;(Settings!$D$25+ROW()))</f>
        <v>0.12836581699999999</v>
      </c>
      <c r="D119">
        <f ca="1">IF(INDIRECT("'Stroke Detection'!E"&amp;(Settings!$D$25+ROW())),C119,"")</f>
        <v>0.12836581699999999</v>
      </c>
      <c r="E119" t="str">
        <f ca="1">IF(INDIRECT("'Stroke Detection'!E"&amp;(Settings!$D$25+ROW())),"",C119)</f>
        <v/>
      </c>
    </row>
    <row r="120" spans="1:5" x14ac:dyDescent="0.25">
      <c r="A120">
        <f ca="1">INDIRECT("'Noise Filter'!A"&amp;(Settings!$D$25+ROW()))</f>
        <v>123</v>
      </c>
      <c r="B120">
        <f ca="1">INDIRECT("'Noise Filter'!B"&amp;(Settings!$D$25+ROW()))</f>
        <v>0.137191166</v>
      </c>
      <c r="C120">
        <f ca="1">INDIRECT("'Noise Filter'!F"&amp;(Settings!$D$25+ROW()))</f>
        <v>0.137191166</v>
      </c>
      <c r="D120" t="str">
        <f ca="1">IF(INDIRECT("'Stroke Detection'!E"&amp;(Settings!$D$25+ROW())),C120,"")</f>
        <v/>
      </c>
      <c r="E120">
        <f ca="1">IF(INDIRECT("'Stroke Detection'!E"&amp;(Settings!$D$25+ROW())),"",C120)</f>
        <v>0.137191166</v>
      </c>
    </row>
    <row r="121" spans="1:5" x14ac:dyDescent="0.25">
      <c r="A121">
        <f ca="1">INDIRECT("'Noise Filter'!A"&amp;(Settings!$D$25+ROW()))</f>
        <v>124</v>
      </c>
      <c r="B121">
        <f ca="1">INDIRECT("'Noise Filter'!B"&amp;(Settings!$D$25+ROW()))</f>
        <v>0.167299107</v>
      </c>
      <c r="C121">
        <f ca="1">INDIRECT("'Noise Filter'!F"&amp;(Settings!$D$25+ROW()))</f>
        <v>0.167299107</v>
      </c>
      <c r="D121" t="str">
        <f ca="1">IF(INDIRECT("'Stroke Detection'!E"&amp;(Settings!$D$25+ROW())),C121,"")</f>
        <v/>
      </c>
      <c r="E121">
        <f ca="1">IF(INDIRECT("'Stroke Detection'!E"&amp;(Settings!$D$25+ROW())),"",C121)</f>
        <v>0.167299107</v>
      </c>
    </row>
    <row r="122" spans="1:5" x14ac:dyDescent="0.25">
      <c r="A122">
        <f ca="1">INDIRECT("'Noise Filter'!A"&amp;(Settings!$D$25+ROW()))</f>
        <v>125</v>
      </c>
      <c r="B122">
        <f ca="1">INDIRECT("'Noise Filter'!B"&amp;(Settings!$D$25+ROW()))</f>
        <v>0.20471166499999999</v>
      </c>
      <c r="C122">
        <f ca="1">INDIRECT("'Noise Filter'!F"&amp;(Settings!$D$25+ROW()))</f>
        <v>0.20471166499999999</v>
      </c>
      <c r="D122" t="str">
        <f ca="1">IF(INDIRECT("'Stroke Detection'!E"&amp;(Settings!$D$25+ROW())),C122,"")</f>
        <v/>
      </c>
      <c r="E122">
        <f ca="1">IF(INDIRECT("'Stroke Detection'!E"&amp;(Settings!$D$25+ROW())),"",C122)</f>
        <v>0.20471166499999999</v>
      </c>
    </row>
    <row r="123" spans="1:5" x14ac:dyDescent="0.25">
      <c r="A123">
        <f ca="1">INDIRECT("'Noise Filter'!A"&amp;(Settings!$D$25+ROW()))</f>
        <v>126</v>
      </c>
      <c r="B123">
        <f ca="1">INDIRECT("'Noise Filter'!B"&amp;(Settings!$D$25+ROW()))</f>
        <v>0.22443232199999999</v>
      </c>
      <c r="C123">
        <f ca="1">INDIRECT("'Noise Filter'!F"&amp;(Settings!$D$25+ROW()))</f>
        <v>0.22443232199999999</v>
      </c>
      <c r="D123" t="str">
        <f ca="1">IF(INDIRECT("'Stroke Detection'!E"&amp;(Settings!$D$25+ROW())),C123,"")</f>
        <v/>
      </c>
      <c r="E123">
        <f ca="1">IF(INDIRECT("'Stroke Detection'!E"&amp;(Settings!$D$25+ROW())),"",C123)</f>
        <v>0.22443232199999999</v>
      </c>
    </row>
    <row r="124" spans="1:5" x14ac:dyDescent="0.25">
      <c r="A124">
        <f ca="1">INDIRECT("'Noise Filter'!A"&amp;(Settings!$D$25+ROW()))</f>
        <v>127</v>
      </c>
      <c r="B124">
        <f ca="1">INDIRECT("'Noise Filter'!B"&amp;(Settings!$D$25+ROW()))</f>
        <v>0.259924663</v>
      </c>
      <c r="C124">
        <f ca="1">INDIRECT("'Noise Filter'!F"&amp;(Settings!$D$25+ROW()))</f>
        <v>0.259924663</v>
      </c>
      <c r="D124" t="str">
        <f ca="1">IF(INDIRECT("'Stroke Detection'!E"&amp;(Settings!$D$25+ROW())),C124,"")</f>
        <v/>
      </c>
      <c r="E124">
        <f ca="1">IF(INDIRECT("'Stroke Detection'!E"&amp;(Settings!$D$25+ROW())),"",C124)</f>
        <v>0.259924663</v>
      </c>
    </row>
    <row r="125" spans="1:5" x14ac:dyDescent="0.25">
      <c r="A125">
        <f ca="1">INDIRECT("'Noise Filter'!A"&amp;(Settings!$D$25+ROW()))</f>
        <v>128</v>
      </c>
      <c r="B125">
        <f ca="1">INDIRECT("'Noise Filter'!B"&amp;(Settings!$D$25+ROW()))</f>
        <v>0.294096419</v>
      </c>
      <c r="C125">
        <f ca="1">INDIRECT("'Noise Filter'!F"&amp;(Settings!$D$25+ROW()))</f>
        <v>0.294096419</v>
      </c>
      <c r="D125" t="str">
        <f ca="1">IF(INDIRECT("'Stroke Detection'!E"&amp;(Settings!$D$25+ROW())),C125,"")</f>
        <v/>
      </c>
      <c r="E125">
        <f ca="1">IF(INDIRECT("'Stroke Detection'!E"&amp;(Settings!$D$25+ROW())),"",C125)</f>
        <v>0.294096419</v>
      </c>
    </row>
    <row r="126" spans="1:5" x14ac:dyDescent="0.25">
      <c r="A126">
        <f ca="1">INDIRECT("'Noise Filter'!A"&amp;(Settings!$D$25+ROW()))</f>
        <v>129</v>
      </c>
      <c r="B126">
        <f ca="1">INDIRECT("'Noise Filter'!B"&amp;(Settings!$D$25+ROW()))</f>
        <v>0.33162694300000001</v>
      </c>
      <c r="C126">
        <f ca="1">INDIRECT("'Noise Filter'!F"&amp;(Settings!$D$25+ROW()))</f>
        <v>0.33162694300000001</v>
      </c>
      <c r="D126" t="str">
        <f ca="1">IF(INDIRECT("'Stroke Detection'!E"&amp;(Settings!$D$25+ROW())),C126,"")</f>
        <v/>
      </c>
      <c r="E126">
        <f ca="1">IF(INDIRECT("'Stroke Detection'!E"&amp;(Settings!$D$25+ROW())),"",C126)</f>
        <v>0.33162694300000001</v>
      </c>
    </row>
    <row r="127" spans="1:5" x14ac:dyDescent="0.25">
      <c r="A127">
        <f ca="1">INDIRECT("'Noise Filter'!A"&amp;(Settings!$D$25+ROW()))</f>
        <v>130</v>
      </c>
      <c r="B127">
        <f ca="1">INDIRECT("'Noise Filter'!B"&amp;(Settings!$D$25+ROW()))</f>
        <v>0.33030709400000002</v>
      </c>
      <c r="C127">
        <f ca="1">INDIRECT("'Noise Filter'!F"&amp;(Settings!$D$25+ROW()))</f>
        <v>0.33030709400000002</v>
      </c>
      <c r="D127">
        <f ca="1">IF(INDIRECT("'Stroke Detection'!E"&amp;(Settings!$D$25+ROW())),C127,"")</f>
        <v>0.33030709400000002</v>
      </c>
      <c r="E127" t="str">
        <f ca="1">IF(INDIRECT("'Stroke Detection'!E"&amp;(Settings!$D$25+ROW())),"",C127)</f>
        <v/>
      </c>
    </row>
    <row r="128" spans="1:5" x14ac:dyDescent="0.25">
      <c r="A128">
        <f ca="1">INDIRECT("'Noise Filter'!A"&amp;(Settings!$D$25+ROW()))</f>
        <v>131</v>
      </c>
      <c r="B128">
        <f ca="1">INDIRECT("'Noise Filter'!B"&amp;(Settings!$D$25+ROW()))</f>
        <v>0.191689205</v>
      </c>
      <c r="C128">
        <f ca="1">INDIRECT("'Noise Filter'!F"&amp;(Settings!$D$25+ROW()))</f>
        <v>0.191689205</v>
      </c>
      <c r="D128">
        <f ca="1">IF(INDIRECT("'Stroke Detection'!E"&amp;(Settings!$D$25+ROW())),C128,"")</f>
        <v>0.191689205</v>
      </c>
      <c r="E128" t="str">
        <f ca="1">IF(INDIRECT("'Stroke Detection'!E"&amp;(Settings!$D$25+ROW())),"",C128)</f>
        <v/>
      </c>
    </row>
    <row r="129" spans="1:5" x14ac:dyDescent="0.25">
      <c r="A129">
        <f ca="1">INDIRECT("'Noise Filter'!A"&amp;(Settings!$D$25+ROW()))</f>
        <v>132</v>
      </c>
      <c r="B129">
        <f ca="1">INDIRECT("'Noise Filter'!B"&amp;(Settings!$D$25+ROW()))</f>
        <v>0.16287861100000001</v>
      </c>
      <c r="C129">
        <f ca="1">INDIRECT("'Noise Filter'!F"&amp;(Settings!$D$25+ROW()))</f>
        <v>0.16287861100000001</v>
      </c>
      <c r="D129">
        <f ca="1">IF(INDIRECT("'Stroke Detection'!E"&amp;(Settings!$D$25+ROW())),C129,"")</f>
        <v>0.16287861100000001</v>
      </c>
      <c r="E129" t="str">
        <f ca="1">IF(INDIRECT("'Stroke Detection'!E"&amp;(Settings!$D$25+ROW())),"",C129)</f>
        <v/>
      </c>
    </row>
    <row r="130" spans="1:5" x14ac:dyDescent="0.25">
      <c r="A130">
        <f ca="1">INDIRECT("'Noise Filter'!A"&amp;(Settings!$D$25+ROW()))</f>
        <v>133</v>
      </c>
      <c r="B130">
        <f ca="1">INDIRECT("'Noise Filter'!B"&amp;(Settings!$D$25+ROW()))</f>
        <v>0.14763844200000001</v>
      </c>
      <c r="C130">
        <f ca="1">INDIRECT("'Noise Filter'!F"&amp;(Settings!$D$25+ROW()))</f>
        <v>0.14763844200000001</v>
      </c>
      <c r="D130">
        <f ca="1">IF(INDIRECT("'Stroke Detection'!E"&amp;(Settings!$D$25+ROW())),C130,"")</f>
        <v>0.14763844200000001</v>
      </c>
      <c r="E130" t="str">
        <f ca="1">IF(INDIRECT("'Stroke Detection'!E"&amp;(Settings!$D$25+ROW())),"",C130)</f>
        <v/>
      </c>
    </row>
    <row r="131" spans="1:5" x14ac:dyDescent="0.25">
      <c r="A131">
        <f ca="1">INDIRECT("'Noise Filter'!A"&amp;(Settings!$D$25+ROW()))</f>
        <v>134</v>
      </c>
      <c r="B131">
        <f ca="1">INDIRECT("'Noise Filter'!B"&amp;(Settings!$D$25+ROW()))</f>
        <v>0.13150832100000001</v>
      </c>
      <c r="C131">
        <f ca="1">INDIRECT("'Noise Filter'!F"&amp;(Settings!$D$25+ROW()))</f>
        <v>0.13150832100000001</v>
      </c>
      <c r="D131">
        <f ca="1">IF(INDIRECT("'Stroke Detection'!E"&amp;(Settings!$D$25+ROW())),C131,"")</f>
        <v>0.13150832100000001</v>
      </c>
      <c r="E131" t="str">
        <f ca="1">IF(INDIRECT("'Stroke Detection'!E"&amp;(Settings!$D$25+ROW())),"",C131)</f>
        <v/>
      </c>
    </row>
    <row r="132" spans="1:5" x14ac:dyDescent="0.25">
      <c r="A132">
        <f ca="1">INDIRECT("'Noise Filter'!A"&amp;(Settings!$D$25+ROW()))</f>
        <v>135</v>
      </c>
      <c r="B132">
        <f ca="1">INDIRECT("'Noise Filter'!B"&amp;(Settings!$D$25+ROW()))</f>
        <v>0.125551629</v>
      </c>
      <c r="C132">
        <f ca="1">INDIRECT("'Noise Filter'!F"&amp;(Settings!$D$25+ROW()))</f>
        <v>0.125551629</v>
      </c>
      <c r="D132">
        <f ca="1">IF(INDIRECT("'Stroke Detection'!E"&amp;(Settings!$D$25+ROW())),C132,"")</f>
        <v>0.125551629</v>
      </c>
      <c r="E132" t="str">
        <f ca="1">IF(INDIRECT("'Stroke Detection'!E"&amp;(Settings!$D$25+ROW())),"",C132)</f>
        <v/>
      </c>
    </row>
    <row r="133" spans="1:5" x14ac:dyDescent="0.25">
      <c r="A133">
        <f ca="1">INDIRECT("'Noise Filter'!A"&amp;(Settings!$D$25+ROW()))</f>
        <v>136</v>
      </c>
      <c r="B133">
        <f ca="1">INDIRECT("'Noise Filter'!B"&amp;(Settings!$D$25+ROW()))</f>
        <v>0.12290864899999999</v>
      </c>
      <c r="C133">
        <f ca="1">INDIRECT("'Noise Filter'!F"&amp;(Settings!$D$25+ROW()))</f>
        <v>0.12290864899999999</v>
      </c>
      <c r="D133">
        <f ca="1">IF(INDIRECT("'Stroke Detection'!E"&amp;(Settings!$D$25+ROW())),C133,"")</f>
        <v>0.12290864899999999</v>
      </c>
      <c r="E133" t="str">
        <f ca="1">IF(INDIRECT("'Stroke Detection'!E"&amp;(Settings!$D$25+ROW())),"",C133)</f>
        <v/>
      </c>
    </row>
    <row r="134" spans="1:5" x14ac:dyDescent="0.25">
      <c r="A134">
        <f ca="1">INDIRECT("'Noise Filter'!A"&amp;(Settings!$D$25+ROW()))</f>
        <v>137</v>
      </c>
      <c r="B134">
        <f ca="1">INDIRECT("'Noise Filter'!B"&amp;(Settings!$D$25+ROW()))</f>
        <v>0.13502573300000001</v>
      </c>
      <c r="C134">
        <f ca="1">INDIRECT("'Noise Filter'!F"&amp;(Settings!$D$25+ROW()))</f>
        <v>0.13502573300000001</v>
      </c>
      <c r="D134" t="str">
        <f ca="1">IF(INDIRECT("'Stroke Detection'!E"&amp;(Settings!$D$25+ROW())),C134,"")</f>
        <v/>
      </c>
      <c r="E134">
        <f ca="1">IF(INDIRECT("'Stroke Detection'!E"&amp;(Settings!$D$25+ROW())),"",C134)</f>
        <v>0.13502573300000001</v>
      </c>
    </row>
    <row r="135" spans="1:5" x14ac:dyDescent="0.25">
      <c r="A135">
        <f ca="1">INDIRECT("'Noise Filter'!A"&amp;(Settings!$D$25+ROW()))</f>
        <v>138</v>
      </c>
      <c r="B135">
        <f ca="1">INDIRECT("'Noise Filter'!B"&amp;(Settings!$D$25+ROW()))</f>
        <v>0.169379263</v>
      </c>
      <c r="C135">
        <f ca="1">INDIRECT("'Noise Filter'!F"&amp;(Settings!$D$25+ROW()))</f>
        <v>0.169379263</v>
      </c>
      <c r="D135" t="str">
        <f ca="1">IF(INDIRECT("'Stroke Detection'!E"&amp;(Settings!$D$25+ROW())),C135,"")</f>
        <v/>
      </c>
      <c r="E135">
        <f ca="1">IF(INDIRECT("'Stroke Detection'!E"&amp;(Settings!$D$25+ROW())),"",C135)</f>
        <v>0.169379263</v>
      </c>
    </row>
    <row r="136" spans="1:5" x14ac:dyDescent="0.25">
      <c r="A136">
        <f ca="1">INDIRECT("'Noise Filter'!A"&amp;(Settings!$D$25+ROW()))</f>
        <v>139</v>
      </c>
      <c r="B136">
        <f ca="1">INDIRECT("'Noise Filter'!B"&amp;(Settings!$D$25+ROW()))</f>
        <v>0.20068376800000001</v>
      </c>
      <c r="C136">
        <f ca="1">INDIRECT("'Noise Filter'!F"&amp;(Settings!$D$25+ROW()))</f>
        <v>0.20068376800000001</v>
      </c>
      <c r="D136" t="str">
        <f ca="1">IF(INDIRECT("'Stroke Detection'!E"&amp;(Settings!$D$25+ROW())),C136,"")</f>
        <v/>
      </c>
      <c r="E136">
        <f ca="1">IF(INDIRECT("'Stroke Detection'!E"&amp;(Settings!$D$25+ROW())),"",C136)</f>
        <v>0.20068376800000001</v>
      </c>
    </row>
    <row r="137" spans="1:5" x14ac:dyDescent="0.25">
      <c r="A137">
        <f ca="1">INDIRECT("'Noise Filter'!A"&amp;(Settings!$D$25+ROW()))</f>
        <v>140</v>
      </c>
      <c r="B137">
        <f ca="1">INDIRECT("'Noise Filter'!B"&amp;(Settings!$D$25+ROW()))</f>
        <v>0.220686041</v>
      </c>
      <c r="C137">
        <f ca="1">INDIRECT("'Noise Filter'!F"&amp;(Settings!$D$25+ROW()))</f>
        <v>0.220686041</v>
      </c>
      <c r="D137" t="str">
        <f ca="1">IF(INDIRECT("'Stroke Detection'!E"&amp;(Settings!$D$25+ROW())),C137,"")</f>
        <v/>
      </c>
      <c r="E137">
        <f ca="1">IF(INDIRECT("'Stroke Detection'!E"&amp;(Settings!$D$25+ROW())),"",C137)</f>
        <v>0.220686041</v>
      </c>
    </row>
    <row r="138" spans="1:5" x14ac:dyDescent="0.25">
      <c r="A138">
        <f ca="1">INDIRECT("'Noise Filter'!A"&amp;(Settings!$D$25+ROW()))</f>
        <v>141</v>
      </c>
      <c r="B138">
        <f ca="1">INDIRECT("'Noise Filter'!B"&amp;(Settings!$D$25+ROW()))</f>
        <v>0.255075196</v>
      </c>
      <c r="C138">
        <f ca="1">INDIRECT("'Noise Filter'!F"&amp;(Settings!$D$25+ROW()))</f>
        <v>0.255075196</v>
      </c>
      <c r="D138" t="str">
        <f ca="1">IF(INDIRECT("'Stroke Detection'!E"&amp;(Settings!$D$25+ROW())),C138,"")</f>
        <v/>
      </c>
      <c r="E138">
        <f ca="1">IF(INDIRECT("'Stroke Detection'!E"&amp;(Settings!$D$25+ROW())),"",C138)</f>
        <v>0.255075196</v>
      </c>
    </row>
    <row r="139" spans="1:5" x14ac:dyDescent="0.25">
      <c r="A139">
        <f ca="1">INDIRECT("'Noise Filter'!A"&amp;(Settings!$D$25+ROW()))</f>
        <v>142</v>
      </c>
      <c r="B139">
        <f ca="1">INDIRECT("'Noise Filter'!B"&amp;(Settings!$D$25+ROW()))</f>
        <v>0.28687668500000002</v>
      </c>
      <c r="C139">
        <f ca="1">INDIRECT("'Noise Filter'!F"&amp;(Settings!$D$25+ROW()))</f>
        <v>0.28687668500000002</v>
      </c>
      <c r="D139" t="str">
        <f ca="1">IF(INDIRECT("'Stroke Detection'!E"&amp;(Settings!$D$25+ROW())),C139,"")</f>
        <v/>
      </c>
      <c r="E139">
        <f ca="1">IF(INDIRECT("'Stroke Detection'!E"&amp;(Settings!$D$25+ROW())),"",C139)</f>
        <v>0.28687668500000002</v>
      </c>
    </row>
    <row r="140" spans="1:5" x14ac:dyDescent="0.25">
      <c r="A140">
        <f ca="1">INDIRECT("'Noise Filter'!A"&amp;(Settings!$D$25+ROW()))</f>
        <v>143</v>
      </c>
      <c r="B140">
        <f ca="1">INDIRECT("'Noise Filter'!B"&amp;(Settings!$D$25+ROW()))</f>
        <v>0.327382059</v>
      </c>
      <c r="C140">
        <f ca="1">INDIRECT("'Noise Filter'!F"&amp;(Settings!$D$25+ROW()))</f>
        <v>0.327382059</v>
      </c>
      <c r="D140" t="str">
        <f ca="1">IF(INDIRECT("'Stroke Detection'!E"&amp;(Settings!$D$25+ROW())),C140,"")</f>
        <v/>
      </c>
      <c r="E140">
        <f ca="1">IF(INDIRECT("'Stroke Detection'!E"&amp;(Settings!$D$25+ROW())),"",C140)</f>
        <v>0.327382059</v>
      </c>
    </row>
    <row r="141" spans="1:5" x14ac:dyDescent="0.25">
      <c r="A141">
        <f ca="1">INDIRECT("'Noise Filter'!A"&amp;(Settings!$D$25+ROW()))</f>
        <v>144</v>
      </c>
      <c r="B141">
        <f ca="1">INDIRECT("'Noise Filter'!B"&amp;(Settings!$D$25+ROW()))</f>
        <v>0.32975727700000002</v>
      </c>
      <c r="C141">
        <f ca="1">INDIRECT("'Noise Filter'!F"&amp;(Settings!$D$25+ROW()))</f>
        <v>0.32975727700000002</v>
      </c>
      <c r="D141" t="str">
        <f ca="1">IF(INDIRECT("'Stroke Detection'!E"&amp;(Settings!$D$25+ROW())),C141,"")</f>
        <v/>
      </c>
      <c r="E141">
        <f ca="1">IF(INDIRECT("'Stroke Detection'!E"&amp;(Settings!$D$25+ROW())),"",C141)</f>
        <v>0.32975727700000002</v>
      </c>
    </row>
    <row r="142" spans="1:5" x14ac:dyDescent="0.25">
      <c r="A142">
        <f ca="1">INDIRECT("'Noise Filter'!A"&amp;(Settings!$D$25+ROW()))</f>
        <v>145</v>
      </c>
      <c r="B142">
        <f ca="1">INDIRECT("'Noise Filter'!B"&amp;(Settings!$D$25+ROW()))</f>
        <v>0.17114905599999999</v>
      </c>
      <c r="C142">
        <f ca="1">INDIRECT("'Noise Filter'!F"&amp;(Settings!$D$25+ROW()))</f>
        <v>0.17114905599999999</v>
      </c>
      <c r="D142">
        <f ca="1">IF(INDIRECT("'Stroke Detection'!E"&amp;(Settings!$D$25+ROW())),C142,"")</f>
        <v>0.17114905599999999</v>
      </c>
      <c r="E142" t="str">
        <f ca="1">IF(INDIRECT("'Stroke Detection'!E"&amp;(Settings!$D$25+ROW())),"",C142)</f>
        <v/>
      </c>
    </row>
    <row r="143" spans="1:5" x14ac:dyDescent="0.25">
      <c r="A143">
        <f ca="1">INDIRECT("'Noise Filter'!A"&amp;(Settings!$D$25+ROW()))</f>
        <v>146</v>
      </c>
      <c r="B143">
        <f ca="1">INDIRECT("'Noise Filter'!B"&amp;(Settings!$D$25+ROW()))</f>
        <v>0.13317577</v>
      </c>
      <c r="C143">
        <f ca="1">INDIRECT("'Noise Filter'!F"&amp;(Settings!$D$25+ROW()))</f>
        <v>0.13317577</v>
      </c>
      <c r="D143">
        <f ca="1">IF(INDIRECT("'Stroke Detection'!E"&amp;(Settings!$D$25+ROW())),C143,"")</f>
        <v>0.13317577</v>
      </c>
      <c r="E143" t="str">
        <f ca="1">IF(INDIRECT("'Stroke Detection'!E"&amp;(Settings!$D$25+ROW())),"",C143)</f>
        <v/>
      </c>
    </row>
    <row r="144" spans="1:5" x14ac:dyDescent="0.25">
      <c r="A144">
        <f ca="1">INDIRECT("'Noise Filter'!A"&amp;(Settings!$D$25+ROW()))</f>
        <v>147</v>
      </c>
      <c r="B144">
        <f ca="1">INDIRECT("'Noise Filter'!B"&amp;(Settings!$D$25+ROW()))</f>
        <v>0.122633276</v>
      </c>
      <c r="C144">
        <f ca="1">INDIRECT("'Noise Filter'!F"&amp;(Settings!$D$25+ROW()))</f>
        <v>0.122633276</v>
      </c>
      <c r="D144">
        <f ca="1">IF(INDIRECT("'Stroke Detection'!E"&amp;(Settings!$D$25+ROW())),C144,"")</f>
        <v>0.122633276</v>
      </c>
      <c r="E144" t="str">
        <f ca="1">IF(INDIRECT("'Stroke Detection'!E"&amp;(Settings!$D$25+ROW())),"",C144)</f>
        <v/>
      </c>
    </row>
    <row r="145" spans="1:5" x14ac:dyDescent="0.25">
      <c r="A145">
        <f ca="1">INDIRECT("'Noise Filter'!A"&amp;(Settings!$D$25+ROW()))</f>
        <v>148</v>
      </c>
      <c r="B145">
        <f ca="1">INDIRECT("'Noise Filter'!B"&amp;(Settings!$D$25+ROW()))</f>
        <v>0.112728911</v>
      </c>
      <c r="C145">
        <f ca="1">INDIRECT("'Noise Filter'!F"&amp;(Settings!$D$25+ROW()))</f>
        <v>0.112728911</v>
      </c>
      <c r="D145">
        <f ca="1">IF(INDIRECT("'Stroke Detection'!E"&amp;(Settings!$D$25+ROW())),C145,"")</f>
        <v>0.112728911</v>
      </c>
      <c r="E145" t="str">
        <f ca="1">IF(INDIRECT("'Stroke Detection'!E"&amp;(Settings!$D$25+ROW())),"",C145)</f>
        <v/>
      </c>
    </row>
    <row r="146" spans="1:5" x14ac:dyDescent="0.25">
      <c r="A146">
        <f ca="1">INDIRECT("'Noise Filter'!A"&amp;(Settings!$D$25+ROW()))</f>
        <v>149</v>
      </c>
      <c r="B146">
        <f ca="1">INDIRECT("'Noise Filter'!B"&amp;(Settings!$D$25+ROW()))</f>
        <v>0.107626493</v>
      </c>
      <c r="C146">
        <f ca="1">INDIRECT("'Noise Filter'!F"&amp;(Settings!$D$25+ROW()))</f>
        <v>0.107626493</v>
      </c>
      <c r="D146">
        <f ca="1">IF(INDIRECT("'Stroke Detection'!E"&amp;(Settings!$D$25+ROW())),C146,"")</f>
        <v>0.107626493</v>
      </c>
      <c r="E146" t="str">
        <f ca="1">IF(INDIRECT("'Stroke Detection'!E"&amp;(Settings!$D$25+ROW())),"",C146)</f>
        <v/>
      </c>
    </row>
    <row r="147" spans="1:5" x14ac:dyDescent="0.25">
      <c r="A147">
        <f ca="1">INDIRECT("'Noise Filter'!A"&amp;(Settings!$D$25+ROW()))</f>
        <v>150</v>
      </c>
      <c r="B147">
        <f ca="1">INDIRECT("'Noise Filter'!B"&amp;(Settings!$D$25+ROW()))</f>
        <v>0.10468971000000001</v>
      </c>
      <c r="C147">
        <f ca="1">INDIRECT("'Noise Filter'!F"&amp;(Settings!$D$25+ROW()))</f>
        <v>0.10468971000000001</v>
      </c>
      <c r="D147">
        <f ca="1">IF(INDIRECT("'Stroke Detection'!E"&amp;(Settings!$D$25+ROW())),C147,"")</f>
        <v>0.10468971000000001</v>
      </c>
      <c r="E147" t="str">
        <f ca="1">IF(INDIRECT("'Stroke Detection'!E"&amp;(Settings!$D$25+ROW())),"",C147)</f>
        <v/>
      </c>
    </row>
    <row r="148" spans="1:5" x14ac:dyDescent="0.25">
      <c r="A148">
        <f ca="1">INDIRECT("'Noise Filter'!A"&amp;(Settings!$D$25+ROW()))</f>
        <v>151</v>
      </c>
      <c r="B148">
        <f ca="1">INDIRECT("'Noise Filter'!B"&amp;(Settings!$D$25+ROW()))</f>
        <v>0.111408072</v>
      </c>
      <c r="C148">
        <f ca="1">INDIRECT("'Noise Filter'!F"&amp;(Settings!$D$25+ROW()))</f>
        <v>0.111408072</v>
      </c>
      <c r="D148" t="str">
        <f ca="1">IF(INDIRECT("'Stroke Detection'!E"&amp;(Settings!$D$25+ROW())),C148,"")</f>
        <v/>
      </c>
      <c r="E148">
        <f ca="1">IF(INDIRECT("'Stroke Detection'!E"&amp;(Settings!$D$25+ROW())),"",C148)</f>
        <v>0.111408072</v>
      </c>
    </row>
    <row r="149" spans="1:5" x14ac:dyDescent="0.25">
      <c r="A149">
        <f ca="1">INDIRECT("'Noise Filter'!A"&amp;(Settings!$D$25+ROW()))</f>
        <v>152</v>
      </c>
      <c r="B149">
        <f ca="1">INDIRECT("'Noise Filter'!B"&amp;(Settings!$D$25+ROW()))</f>
        <v>0.138235841</v>
      </c>
      <c r="C149">
        <f ca="1">INDIRECT("'Noise Filter'!F"&amp;(Settings!$D$25+ROW()))</f>
        <v>0.138235841</v>
      </c>
      <c r="D149" t="str">
        <f ca="1">IF(INDIRECT("'Stroke Detection'!E"&amp;(Settings!$D$25+ROW())),C149,"")</f>
        <v/>
      </c>
      <c r="E149">
        <f ca="1">IF(INDIRECT("'Stroke Detection'!E"&amp;(Settings!$D$25+ROW())),"",C149)</f>
        <v>0.138235841</v>
      </c>
    </row>
    <row r="150" spans="1:5" x14ac:dyDescent="0.25">
      <c r="A150">
        <f ca="1">INDIRECT("'Noise Filter'!A"&amp;(Settings!$D$25+ROW()))</f>
        <v>153</v>
      </c>
      <c r="B150">
        <f ca="1">INDIRECT("'Noise Filter'!B"&amp;(Settings!$D$25+ROW()))</f>
        <v>0.16515058899999999</v>
      </c>
      <c r="C150">
        <f ca="1">INDIRECT("'Noise Filter'!F"&amp;(Settings!$D$25+ROW()))</f>
        <v>0.16515058899999999</v>
      </c>
      <c r="D150" t="str">
        <f ca="1">IF(INDIRECT("'Stroke Detection'!E"&amp;(Settings!$D$25+ROW())),C150,"")</f>
        <v/>
      </c>
      <c r="E150">
        <f ca="1">IF(INDIRECT("'Stroke Detection'!E"&amp;(Settings!$D$25+ROW())),"",C150)</f>
        <v>0.16515058899999999</v>
      </c>
    </row>
    <row r="151" spans="1:5" x14ac:dyDescent="0.25">
      <c r="A151">
        <f ca="1">INDIRECT("'Noise Filter'!A"&amp;(Settings!$D$25+ROW()))</f>
        <v>154</v>
      </c>
      <c r="B151">
        <f ca="1">INDIRECT("'Noise Filter'!B"&amp;(Settings!$D$25+ROW()))</f>
        <v>0.18092409200000001</v>
      </c>
      <c r="C151">
        <f ca="1">INDIRECT("'Noise Filter'!F"&amp;(Settings!$D$25+ROW()))</f>
        <v>0.18092409200000001</v>
      </c>
      <c r="D151" t="str">
        <f ca="1">IF(INDIRECT("'Stroke Detection'!E"&amp;(Settings!$D$25+ROW())),C151,"")</f>
        <v/>
      </c>
      <c r="E151">
        <f ca="1">IF(INDIRECT("'Stroke Detection'!E"&amp;(Settings!$D$25+ROW())),"",C151)</f>
        <v>0.18092409200000001</v>
      </c>
    </row>
    <row r="152" spans="1:5" x14ac:dyDescent="0.25">
      <c r="A152">
        <f ca="1">INDIRECT("'Noise Filter'!A"&amp;(Settings!$D$25+ROW()))</f>
        <v>155</v>
      </c>
      <c r="B152">
        <f ca="1">INDIRECT("'Noise Filter'!B"&amp;(Settings!$D$25+ROW()))</f>
        <v>0.20920243699999999</v>
      </c>
      <c r="C152">
        <f ca="1">INDIRECT("'Noise Filter'!F"&amp;(Settings!$D$25+ROW()))</f>
        <v>0.20920243699999999</v>
      </c>
      <c r="D152" t="str">
        <f ca="1">IF(INDIRECT("'Stroke Detection'!E"&amp;(Settings!$D$25+ROW())),C152,"")</f>
        <v/>
      </c>
      <c r="E152">
        <f ca="1">IF(INDIRECT("'Stroke Detection'!E"&amp;(Settings!$D$25+ROW())),"",C152)</f>
        <v>0.20920243699999999</v>
      </c>
    </row>
    <row r="153" spans="1:5" x14ac:dyDescent="0.25">
      <c r="A153">
        <f ca="1">INDIRECT("'Noise Filter'!A"&amp;(Settings!$D$25+ROW()))</f>
        <v>156</v>
      </c>
      <c r="B153">
        <f ca="1">INDIRECT("'Noise Filter'!B"&amp;(Settings!$D$25+ROW()))</f>
        <v>0.23669828000000001</v>
      </c>
      <c r="C153">
        <f ca="1">INDIRECT("'Noise Filter'!F"&amp;(Settings!$D$25+ROW()))</f>
        <v>0.23669828000000001</v>
      </c>
      <c r="D153" t="str">
        <f ca="1">IF(INDIRECT("'Stroke Detection'!E"&amp;(Settings!$D$25+ROW())),C153,"")</f>
        <v/>
      </c>
      <c r="E153">
        <f ca="1">IF(INDIRECT("'Stroke Detection'!E"&amp;(Settings!$D$25+ROW())),"",C153)</f>
        <v>0.23669828000000001</v>
      </c>
    </row>
    <row r="154" spans="1:5" x14ac:dyDescent="0.25">
      <c r="A154">
        <f ca="1">INDIRECT("'Noise Filter'!A"&amp;(Settings!$D$25+ROW()))</f>
        <v>157</v>
      </c>
      <c r="B154">
        <f ca="1">INDIRECT("'Noise Filter'!B"&amp;(Settings!$D$25+ROW()))</f>
        <v>0.27257504500000002</v>
      </c>
      <c r="C154">
        <f ca="1">INDIRECT("'Noise Filter'!F"&amp;(Settings!$D$25+ROW()))</f>
        <v>0.27257504500000002</v>
      </c>
      <c r="D154" t="str">
        <f ca="1">IF(INDIRECT("'Stroke Detection'!E"&amp;(Settings!$D$25+ROW())),C154,"")</f>
        <v/>
      </c>
      <c r="E154">
        <f ca="1">IF(INDIRECT("'Stroke Detection'!E"&amp;(Settings!$D$25+ROW())),"",C154)</f>
        <v>0.27257504500000002</v>
      </c>
    </row>
    <row r="155" spans="1:5" x14ac:dyDescent="0.25">
      <c r="A155">
        <f ca="1">INDIRECT("'Noise Filter'!A"&amp;(Settings!$D$25+ROW()))</f>
        <v>158</v>
      </c>
      <c r="B155">
        <f ca="1">INDIRECT("'Noise Filter'!B"&amp;(Settings!$D$25+ROW()))</f>
        <v>0.30352079799999998</v>
      </c>
      <c r="C155">
        <f ca="1">INDIRECT("'Noise Filter'!F"&amp;(Settings!$D$25+ROW()))</f>
        <v>0.30352079799999998</v>
      </c>
      <c r="D155" t="str">
        <f ca="1">IF(INDIRECT("'Stroke Detection'!E"&amp;(Settings!$D$25+ROW())),C155,"")</f>
        <v/>
      </c>
      <c r="E155">
        <f ca="1">IF(INDIRECT("'Stroke Detection'!E"&amp;(Settings!$D$25+ROW())),"",C155)</f>
        <v>0.30352079799999998</v>
      </c>
    </row>
    <row r="156" spans="1:5" x14ac:dyDescent="0.25">
      <c r="A156">
        <f ca="1">INDIRECT("'Noise Filter'!A"&amp;(Settings!$D$25+ROW()))</f>
        <v>159</v>
      </c>
      <c r="B156">
        <f ca="1">INDIRECT("'Noise Filter'!B"&amp;(Settings!$D$25+ROW()))</f>
        <v>0.31106296</v>
      </c>
      <c r="C156">
        <f ca="1">INDIRECT("'Noise Filter'!F"&amp;(Settings!$D$25+ROW()))</f>
        <v>0.31106296</v>
      </c>
      <c r="D156" t="str">
        <f ca="1">IF(INDIRECT("'Stroke Detection'!E"&amp;(Settings!$D$25+ROW())),C156,"")</f>
        <v/>
      </c>
      <c r="E156">
        <f ca="1">IF(INDIRECT("'Stroke Detection'!E"&amp;(Settings!$D$25+ROW())),"",C156)</f>
        <v>0.31106296</v>
      </c>
    </row>
    <row r="157" spans="1:5" x14ac:dyDescent="0.25">
      <c r="A157">
        <f ca="1">INDIRECT("'Noise Filter'!A"&amp;(Settings!$D$25+ROW()))</f>
        <v>160</v>
      </c>
      <c r="B157">
        <f ca="1">INDIRECT("'Noise Filter'!B"&amp;(Settings!$D$25+ROW()))</f>
        <v>0.14927473599999999</v>
      </c>
      <c r="C157">
        <f ca="1">INDIRECT("'Noise Filter'!F"&amp;(Settings!$D$25+ROW()))</f>
        <v>0.14927473599999999</v>
      </c>
      <c r="D157">
        <f ca="1">IF(INDIRECT("'Stroke Detection'!E"&amp;(Settings!$D$25+ROW())),C157,"")</f>
        <v>0.14927473599999999</v>
      </c>
      <c r="E157" t="str">
        <f ca="1">IF(INDIRECT("'Stroke Detection'!E"&amp;(Settings!$D$25+ROW())),"",C157)</f>
        <v/>
      </c>
    </row>
    <row r="158" spans="1:5" x14ac:dyDescent="0.25">
      <c r="A158">
        <f ca="1">INDIRECT("'Noise Filter'!A"&amp;(Settings!$D$25+ROW()))</f>
        <v>161</v>
      </c>
      <c r="B158">
        <f ca="1">INDIRECT("'Noise Filter'!B"&amp;(Settings!$D$25+ROW()))</f>
        <v>0.121203265</v>
      </c>
      <c r="C158">
        <f ca="1">INDIRECT("'Noise Filter'!F"&amp;(Settings!$D$25+ROW()))</f>
        <v>0.121203265</v>
      </c>
      <c r="D158">
        <f ca="1">IF(INDIRECT("'Stroke Detection'!E"&amp;(Settings!$D$25+ROW())),C158,"")</f>
        <v>0.121203265</v>
      </c>
      <c r="E158" t="str">
        <f ca="1">IF(INDIRECT("'Stroke Detection'!E"&amp;(Settings!$D$25+ROW())),"",C158)</f>
        <v/>
      </c>
    </row>
    <row r="159" spans="1:5" x14ac:dyDescent="0.25">
      <c r="A159">
        <f ca="1">INDIRECT("'Noise Filter'!A"&amp;(Settings!$D$25+ROW()))</f>
        <v>162</v>
      </c>
      <c r="B159">
        <f ca="1">INDIRECT("'Noise Filter'!B"&amp;(Settings!$D$25+ROW()))</f>
        <v>0.108150814</v>
      </c>
      <c r="C159">
        <f ca="1">INDIRECT("'Noise Filter'!F"&amp;(Settings!$D$25+ROW()))</f>
        <v>0.108150814</v>
      </c>
      <c r="D159">
        <f ca="1">IF(INDIRECT("'Stroke Detection'!E"&amp;(Settings!$D$25+ROW())),C159,"")</f>
        <v>0.108150814</v>
      </c>
      <c r="E159" t="str">
        <f ca="1">IF(INDIRECT("'Stroke Detection'!E"&amp;(Settings!$D$25+ROW())),"",C159)</f>
        <v/>
      </c>
    </row>
    <row r="160" spans="1:5" x14ac:dyDescent="0.25">
      <c r="A160">
        <f ca="1">INDIRECT("'Noise Filter'!A"&amp;(Settings!$D$25+ROW()))</f>
        <v>163</v>
      </c>
      <c r="B160">
        <f ca="1">INDIRECT("'Noise Filter'!B"&amp;(Settings!$D$25+ROW()))</f>
        <v>0.103703973</v>
      </c>
      <c r="C160">
        <f ca="1">INDIRECT("'Noise Filter'!F"&amp;(Settings!$D$25+ROW()))</f>
        <v>0.103703973</v>
      </c>
      <c r="D160">
        <f ca="1">IF(INDIRECT("'Stroke Detection'!E"&amp;(Settings!$D$25+ROW())),C160,"")</f>
        <v>0.103703973</v>
      </c>
      <c r="E160" t="str">
        <f ca="1">IF(INDIRECT("'Stroke Detection'!E"&amp;(Settings!$D$25+ROW())),"",C160)</f>
        <v/>
      </c>
    </row>
    <row r="161" spans="1:5" x14ac:dyDescent="0.25">
      <c r="A161">
        <f ca="1">INDIRECT("'Noise Filter'!A"&amp;(Settings!$D$25+ROW()))</f>
        <v>164</v>
      </c>
      <c r="B161">
        <f ca="1">INDIRECT("'Noise Filter'!B"&amp;(Settings!$D$25+ROW()))</f>
        <v>0.10064656399999999</v>
      </c>
      <c r="C161">
        <f ca="1">INDIRECT("'Noise Filter'!F"&amp;(Settings!$D$25+ROW()))</f>
        <v>0.10064656399999999</v>
      </c>
      <c r="D161">
        <f ca="1">IF(INDIRECT("'Stroke Detection'!E"&amp;(Settings!$D$25+ROW())),C161,"")</f>
        <v>0.10064656399999999</v>
      </c>
      <c r="E161" t="str">
        <f ca="1">IF(INDIRECT("'Stroke Detection'!E"&amp;(Settings!$D$25+ROW())),"",C161)</f>
        <v/>
      </c>
    </row>
    <row r="162" spans="1:5" x14ac:dyDescent="0.25">
      <c r="A162">
        <f ca="1">INDIRECT("'Noise Filter'!A"&amp;(Settings!$D$25+ROW()))</f>
        <v>165</v>
      </c>
      <c r="B162">
        <f ca="1">INDIRECT("'Noise Filter'!B"&amp;(Settings!$D$25+ROW()))</f>
        <v>0.101327139</v>
      </c>
      <c r="C162">
        <f ca="1">INDIRECT("'Noise Filter'!F"&amp;(Settings!$D$25+ROW()))</f>
        <v>0.101327139</v>
      </c>
      <c r="D162" t="str">
        <f ca="1">IF(INDIRECT("'Stroke Detection'!E"&amp;(Settings!$D$25+ROW())),C162,"")</f>
        <v/>
      </c>
      <c r="E162">
        <f ca="1">IF(INDIRECT("'Stroke Detection'!E"&amp;(Settings!$D$25+ROW())),"",C162)</f>
        <v>0.101327139</v>
      </c>
    </row>
    <row r="163" spans="1:5" x14ac:dyDescent="0.25">
      <c r="A163">
        <f ca="1">INDIRECT("'Noise Filter'!A"&amp;(Settings!$D$25+ROW()))</f>
        <v>166</v>
      </c>
      <c r="B163">
        <f ca="1">INDIRECT("'Noise Filter'!B"&amp;(Settings!$D$25+ROW()))</f>
        <v>0.105165487</v>
      </c>
      <c r="C163">
        <f ca="1">INDIRECT("'Noise Filter'!F"&amp;(Settings!$D$25+ROW()))</f>
        <v>0.105165487</v>
      </c>
      <c r="D163" t="str">
        <f ca="1">IF(INDIRECT("'Stroke Detection'!E"&amp;(Settings!$D$25+ROW())),C163,"")</f>
        <v/>
      </c>
      <c r="E163">
        <f ca="1">IF(INDIRECT("'Stroke Detection'!E"&amp;(Settings!$D$25+ROW())),"",C163)</f>
        <v>0.105165487</v>
      </c>
    </row>
    <row r="164" spans="1:5" x14ac:dyDescent="0.25">
      <c r="A164">
        <f ca="1">INDIRECT("'Noise Filter'!A"&amp;(Settings!$D$25+ROW()))</f>
        <v>167</v>
      </c>
      <c r="B164">
        <f ca="1">INDIRECT("'Noise Filter'!B"&amp;(Settings!$D$25+ROW()))</f>
        <v>0.13092658300000001</v>
      </c>
      <c r="C164">
        <f ca="1">INDIRECT("'Noise Filter'!F"&amp;(Settings!$D$25+ROW()))</f>
        <v>0.13092658300000001</v>
      </c>
      <c r="D164" t="str">
        <f ca="1">IF(INDIRECT("'Stroke Detection'!E"&amp;(Settings!$D$25+ROW())),C164,"")</f>
        <v/>
      </c>
      <c r="E164">
        <f ca="1">IF(INDIRECT("'Stroke Detection'!E"&amp;(Settings!$D$25+ROW())),"",C164)</f>
        <v>0.13092658300000001</v>
      </c>
    </row>
    <row r="165" spans="1:5" x14ac:dyDescent="0.25">
      <c r="A165">
        <f ca="1">INDIRECT("'Noise Filter'!A"&amp;(Settings!$D$25+ROW()))</f>
        <v>168</v>
      </c>
      <c r="B165">
        <f ca="1">INDIRECT("'Noise Filter'!B"&amp;(Settings!$D$25+ROW()))</f>
        <v>0.15346584299999999</v>
      </c>
      <c r="C165">
        <f ca="1">INDIRECT("'Noise Filter'!F"&amp;(Settings!$D$25+ROW()))</f>
        <v>0.15346584299999999</v>
      </c>
      <c r="D165" t="str">
        <f ca="1">IF(INDIRECT("'Stroke Detection'!E"&amp;(Settings!$D$25+ROW())),C165,"")</f>
        <v/>
      </c>
      <c r="E165">
        <f ca="1">IF(INDIRECT("'Stroke Detection'!E"&amp;(Settings!$D$25+ROW())),"",C165)</f>
        <v>0.15346584299999999</v>
      </c>
    </row>
    <row r="166" spans="1:5" x14ac:dyDescent="0.25">
      <c r="A166">
        <f ca="1">INDIRECT("'Noise Filter'!A"&amp;(Settings!$D$25+ROW()))</f>
        <v>169</v>
      </c>
      <c r="B166">
        <f ca="1">INDIRECT("'Noise Filter'!B"&amp;(Settings!$D$25+ROW()))</f>
        <v>0.173666083</v>
      </c>
      <c r="C166">
        <f ca="1">INDIRECT("'Noise Filter'!F"&amp;(Settings!$D$25+ROW()))</f>
        <v>0.173666083</v>
      </c>
      <c r="D166" t="str">
        <f ca="1">IF(INDIRECT("'Stroke Detection'!E"&amp;(Settings!$D$25+ROW())),C166,"")</f>
        <v/>
      </c>
      <c r="E166">
        <f ca="1">IF(INDIRECT("'Stroke Detection'!E"&amp;(Settings!$D$25+ROW())),"",C166)</f>
        <v>0.173666083</v>
      </c>
    </row>
    <row r="167" spans="1:5" x14ac:dyDescent="0.25">
      <c r="A167">
        <f ca="1">INDIRECT("'Noise Filter'!A"&amp;(Settings!$D$25+ROW()))</f>
        <v>170</v>
      </c>
      <c r="B167">
        <f ca="1">INDIRECT("'Noise Filter'!B"&amp;(Settings!$D$25+ROW()))</f>
        <v>0.19456778399999999</v>
      </c>
      <c r="C167">
        <f ca="1">INDIRECT("'Noise Filter'!F"&amp;(Settings!$D$25+ROW()))</f>
        <v>0.19456778399999999</v>
      </c>
      <c r="D167" t="str">
        <f ca="1">IF(INDIRECT("'Stroke Detection'!E"&amp;(Settings!$D$25+ROW())),C167,"")</f>
        <v/>
      </c>
      <c r="E167">
        <f ca="1">IF(INDIRECT("'Stroke Detection'!E"&amp;(Settings!$D$25+ROW())),"",C167)</f>
        <v>0.19456778399999999</v>
      </c>
    </row>
    <row r="168" spans="1:5" x14ac:dyDescent="0.25">
      <c r="A168">
        <f ca="1">INDIRECT("'Noise Filter'!A"&amp;(Settings!$D$25+ROW()))</f>
        <v>171</v>
      </c>
      <c r="B168">
        <f ca="1">INDIRECT("'Noise Filter'!B"&amp;(Settings!$D$25+ROW()))</f>
        <v>0.22653833300000001</v>
      </c>
      <c r="C168">
        <f ca="1">INDIRECT("'Noise Filter'!F"&amp;(Settings!$D$25+ROW()))</f>
        <v>0.22653833300000001</v>
      </c>
      <c r="D168" t="str">
        <f ca="1">IF(INDIRECT("'Stroke Detection'!E"&amp;(Settings!$D$25+ROW())),C168,"")</f>
        <v/>
      </c>
      <c r="E168">
        <f ca="1">IF(INDIRECT("'Stroke Detection'!E"&amp;(Settings!$D$25+ROW())),"",C168)</f>
        <v>0.22653833300000001</v>
      </c>
    </row>
    <row r="169" spans="1:5" x14ac:dyDescent="0.25">
      <c r="A169">
        <f ca="1">INDIRECT("'Noise Filter'!A"&amp;(Settings!$D$25+ROW()))</f>
        <v>172</v>
      </c>
      <c r="B169">
        <f ca="1">INDIRECT("'Noise Filter'!B"&amp;(Settings!$D$25+ROW()))</f>
        <v>0.25381229599999999</v>
      </c>
      <c r="C169">
        <f ca="1">INDIRECT("'Noise Filter'!F"&amp;(Settings!$D$25+ROW()))</f>
        <v>0.25381229599999999</v>
      </c>
      <c r="D169" t="str">
        <f ca="1">IF(INDIRECT("'Stroke Detection'!E"&amp;(Settings!$D$25+ROW())),C169,"")</f>
        <v/>
      </c>
      <c r="E169">
        <f ca="1">IF(INDIRECT("'Stroke Detection'!E"&amp;(Settings!$D$25+ROW())),"",C169)</f>
        <v>0.25381229599999999</v>
      </c>
    </row>
    <row r="170" spans="1:5" x14ac:dyDescent="0.25">
      <c r="A170">
        <f ca="1">INDIRECT("'Noise Filter'!A"&amp;(Settings!$D$25+ROW()))</f>
        <v>173</v>
      </c>
      <c r="B170">
        <f ca="1">INDIRECT("'Noise Filter'!B"&amp;(Settings!$D$25+ROW()))</f>
        <v>0.29122484599999998</v>
      </c>
      <c r="C170">
        <f ca="1">INDIRECT("'Noise Filter'!F"&amp;(Settings!$D$25+ROW()))</f>
        <v>0.29122484599999998</v>
      </c>
      <c r="D170" t="str">
        <f ca="1">IF(INDIRECT("'Stroke Detection'!E"&amp;(Settings!$D$25+ROW())),C170,"")</f>
        <v/>
      </c>
      <c r="E170">
        <f ca="1">IF(INDIRECT("'Stroke Detection'!E"&amp;(Settings!$D$25+ROW())),"",C170)</f>
        <v>0.29122484599999998</v>
      </c>
    </row>
    <row r="171" spans="1:5" x14ac:dyDescent="0.25">
      <c r="A171">
        <f ca="1">INDIRECT("'Noise Filter'!A"&amp;(Settings!$D$25+ROW()))</f>
        <v>174</v>
      </c>
      <c r="B171">
        <f ca="1">INDIRECT("'Noise Filter'!B"&amp;(Settings!$D$25+ROW()))</f>
        <v>0.320466164</v>
      </c>
      <c r="C171">
        <f ca="1">INDIRECT("'Noise Filter'!F"&amp;(Settings!$D$25+ROW()))</f>
        <v>0.320466164</v>
      </c>
      <c r="D171" t="str">
        <f ca="1">IF(INDIRECT("'Stroke Detection'!E"&amp;(Settings!$D$25+ROW())),C171,"")</f>
        <v/>
      </c>
      <c r="E171">
        <f ca="1">IF(INDIRECT("'Stroke Detection'!E"&amp;(Settings!$D$25+ROW())),"",C171)</f>
        <v>0.320466164</v>
      </c>
    </row>
    <row r="172" spans="1:5" x14ac:dyDescent="0.25">
      <c r="A172">
        <f ca="1">INDIRECT("'Noise Filter'!A"&amp;(Settings!$D$25+ROW()))</f>
        <v>175</v>
      </c>
      <c r="B172">
        <f ca="1">INDIRECT("'Noise Filter'!B"&amp;(Settings!$D$25+ROW()))</f>
        <v>0.166850894</v>
      </c>
      <c r="C172">
        <f ca="1">INDIRECT("'Noise Filter'!F"&amp;(Settings!$D$25+ROW()))</f>
        <v>0.166850894</v>
      </c>
      <c r="D172">
        <f ca="1">IF(INDIRECT("'Stroke Detection'!E"&amp;(Settings!$D$25+ROW())),C172,"")</f>
        <v>0.166850894</v>
      </c>
      <c r="E172" t="str">
        <f ca="1">IF(INDIRECT("'Stroke Detection'!E"&amp;(Settings!$D$25+ROW())),"",C172)</f>
        <v/>
      </c>
    </row>
    <row r="173" spans="1:5" x14ac:dyDescent="0.25">
      <c r="A173">
        <f ca="1">INDIRECT("'Noise Filter'!A"&amp;(Settings!$D$25+ROW()))</f>
        <v>176</v>
      </c>
      <c r="B173">
        <f ca="1">INDIRECT("'Noise Filter'!B"&amp;(Settings!$D$25+ROW()))</f>
        <v>0.12111221599999999</v>
      </c>
      <c r="C173">
        <f ca="1">INDIRECT("'Noise Filter'!F"&amp;(Settings!$D$25+ROW()))</f>
        <v>0.12111221599999999</v>
      </c>
      <c r="D173">
        <f ca="1">IF(INDIRECT("'Stroke Detection'!E"&amp;(Settings!$D$25+ROW())),C173,"")</f>
        <v>0.12111221599999999</v>
      </c>
      <c r="E173" t="str">
        <f ca="1">IF(INDIRECT("'Stroke Detection'!E"&amp;(Settings!$D$25+ROW())),"",C173)</f>
        <v/>
      </c>
    </row>
    <row r="174" spans="1:5" x14ac:dyDescent="0.25">
      <c r="A174">
        <f ca="1">INDIRECT("'Noise Filter'!A"&amp;(Settings!$D$25+ROW()))</f>
        <v>177</v>
      </c>
      <c r="B174">
        <f ca="1">INDIRECT("'Noise Filter'!B"&amp;(Settings!$D$25+ROW()))</f>
        <v>0.10822815299999999</v>
      </c>
      <c r="C174">
        <f ca="1">INDIRECT("'Noise Filter'!F"&amp;(Settings!$D$25+ROW()))</f>
        <v>0.10822815299999999</v>
      </c>
      <c r="D174">
        <f ca="1">IF(INDIRECT("'Stroke Detection'!E"&amp;(Settings!$D$25+ROW())),C174,"")</f>
        <v>0.10822815299999999</v>
      </c>
      <c r="E174" t="str">
        <f ca="1">IF(INDIRECT("'Stroke Detection'!E"&amp;(Settings!$D$25+ROW())),"",C174)</f>
        <v/>
      </c>
    </row>
    <row r="175" spans="1:5" x14ac:dyDescent="0.25">
      <c r="A175">
        <f ca="1">INDIRECT("'Noise Filter'!A"&amp;(Settings!$D$25+ROW()))</f>
        <v>178</v>
      </c>
      <c r="B175">
        <f ca="1">INDIRECT("'Noise Filter'!B"&amp;(Settings!$D$25+ROW()))</f>
        <v>9.8632331000000004E-2</v>
      </c>
      <c r="C175">
        <f ca="1">INDIRECT("'Noise Filter'!F"&amp;(Settings!$D$25+ROW()))</f>
        <v>9.8632331000000004E-2</v>
      </c>
      <c r="D175">
        <f ca="1">IF(INDIRECT("'Stroke Detection'!E"&amp;(Settings!$D$25+ROW())),C175,"")</f>
        <v>9.8632331000000004E-2</v>
      </c>
      <c r="E175" t="str">
        <f ca="1">IF(INDIRECT("'Stroke Detection'!E"&amp;(Settings!$D$25+ROW())),"",C175)</f>
        <v/>
      </c>
    </row>
    <row r="176" spans="1:5" x14ac:dyDescent="0.25">
      <c r="A176">
        <f ca="1">INDIRECT("'Noise Filter'!A"&amp;(Settings!$D$25+ROW()))</f>
        <v>179</v>
      </c>
      <c r="B176">
        <f ca="1">INDIRECT("'Noise Filter'!B"&amp;(Settings!$D$25+ROW()))</f>
        <v>9.6638989999999994E-2</v>
      </c>
      <c r="C176">
        <f ca="1">INDIRECT("'Noise Filter'!F"&amp;(Settings!$D$25+ROW()))</f>
        <v>9.6638989999999994E-2</v>
      </c>
      <c r="D176">
        <f ca="1">IF(INDIRECT("'Stroke Detection'!E"&amp;(Settings!$D$25+ROW())),C176,"")</f>
        <v>9.6638989999999994E-2</v>
      </c>
      <c r="E176" t="str">
        <f ca="1">IF(INDIRECT("'Stroke Detection'!E"&amp;(Settings!$D$25+ROW())),"",C176)</f>
        <v/>
      </c>
    </row>
    <row r="177" spans="1:5" x14ac:dyDescent="0.25">
      <c r="A177">
        <f ca="1">INDIRECT("'Noise Filter'!A"&amp;(Settings!$D$25+ROW()))</f>
        <v>180</v>
      </c>
      <c r="B177">
        <f ca="1">INDIRECT("'Noise Filter'!B"&amp;(Settings!$D$25+ROW()))</f>
        <v>9.5213880000000001E-2</v>
      </c>
      <c r="C177">
        <f ca="1">INDIRECT("'Noise Filter'!F"&amp;(Settings!$D$25+ROW()))</f>
        <v>9.5213880000000001E-2</v>
      </c>
      <c r="D177">
        <f ca="1">IF(INDIRECT("'Stroke Detection'!E"&amp;(Settings!$D$25+ROW())),C177,"")</f>
        <v>9.5213880000000001E-2</v>
      </c>
      <c r="E177" t="str">
        <f ca="1">IF(INDIRECT("'Stroke Detection'!E"&amp;(Settings!$D$25+ROW())),"",C177)</f>
        <v/>
      </c>
    </row>
    <row r="178" spans="1:5" x14ac:dyDescent="0.25">
      <c r="A178">
        <f ca="1">INDIRECT("'Noise Filter'!A"&amp;(Settings!$D$25+ROW()))</f>
        <v>181</v>
      </c>
      <c r="B178">
        <f ca="1">INDIRECT("'Noise Filter'!B"&amp;(Settings!$D$25+ROW()))</f>
        <v>0.101624167</v>
      </c>
      <c r="C178">
        <f ca="1">INDIRECT("'Noise Filter'!F"&amp;(Settings!$D$25+ROW()))</f>
        <v>0.101624167</v>
      </c>
      <c r="D178" t="str">
        <f ca="1">IF(INDIRECT("'Stroke Detection'!E"&amp;(Settings!$D$25+ROW())),C178,"")</f>
        <v/>
      </c>
      <c r="E178">
        <f ca="1">IF(INDIRECT("'Stroke Detection'!E"&amp;(Settings!$D$25+ROW())),"",C178)</f>
        <v>0.101624167</v>
      </c>
    </row>
    <row r="179" spans="1:5" x14ac:dyDescent="0.25">
      <c r="A179">
        <f ca="1">INDIRECT("'Noise Filter'!A"&amp;(Settings!$D$25+ROW()))</f>
        <v>182</v>
      </c>
      <c r="B179">
        <f ca="1">INDIRECT("'Noise Filter'!B"&amp;(Settings!$D$25+ROW()))</f>
        <v>0.122042948</v>
      </c>
      <c r="C179">
        <f ca="1">INDIRECT("'Noise Filter'!F"&amp;(Settings!$D$25+ROW()))</f>
        <v>0.122042948</v>
      </c>
      <c r="D179" t="str">
        <f ca="1">IF(INDIRECT("'Stroke Detection'!E"&amp;(Settings!$D$25+ROW())),C179,"")</f>
        <v/>
      </c>
      <c r="E179">
        <f ca="1">IF(INDIRECT("'Stroke Detection'!E"&amp;(Settings!$D$25+ROW())),"",C179)</f>
        <v>0.122042948</v>
      </c>
    </row>
    <row r="180" spans="1:5" x14ac:dyDescent="0.25">
      <c r="A180">
        <f ca="1">INDIRECT("'Noise Filter'!A"&amp;(Settings!$D$25+ROW()))</f>
        <v>183</v>
      </c>
      <c r="B180">
        <f ca="1">INDIRECT("'Noise Filter'!B"&amp;(Settings!$D$25+ROW()))</f>
        <v>0.146274819</v>
      </c>
      <c r="C180">
        <f ca="1">INDIRECT("'Noise Filter'!F"&amp;(Settings!$D$25+ROW()))</f>
        <v>0.146274819</v>
      </c>
      <c r="D180" t="str">
        <f ca="1">IF(INDIRECT("'Stroke Detection'!E"&amp;(Settings!$D$25+ROW())),C180,"")</f>
        <v/>
      </c>
      <c r="E180">
        <f ca="1">IF(INDIRECT("'Stroke Detection'!E"&amp;(Settings!$D$25+ROW())),"",C180)</f>
        <v>0.146274819</v>
      </c>
    </row>
    <row r="181" spans="1:5" x14ac:dyDescent="0.25">
      <c r="A181">
        <f ca="1">INDIRECT("'Noise Filter'!A"&amp;(Settings!$D$25+ROW()))</f>
        <v>184</v>
      </c>
      <c r="B181">
        <f ca="1">INDIRECT("'Noise Filter'!B"&amp;(Settings!$D$25+ROW()))</f>
        <v>0.16194337</v>
      </c>
      <c r="C181">
        <f ca="1">INDIRECT("'Noise Filter'!F"&amp;(Settings!$D$25+ROW()))</f>
        <v>0.16194337</v>
      </c>
      <c r="D181" t="str">
        <f ca="1">IF(INDIRECT("'Stroke Detection'!E"&amp;(Settings!$D$25+ROW())),C181,"")</f>
        <v/>
      </c>
      <c r="E181">
        <f ca="1">IF(INDIRECT("'Stroke Detection'!E"&amp;(Settings!$D$25+ROW())),"",C181)</f>
        <v>0.16194337</v>
      </c>
    </row>
    <row r="182" spans="1:5" x14ac:dyDescent="0.25">
      <c r="A182">
        <f ca="1">INDIRECT("'Noise Filter'!A"&amp;(Settings!$D$25+ROW()))</f>
        <v>185</v>
      </c>
      <c r="B182">
        <f ca="1">INDIRECT("'Noise Filter'!B"&amp;(Settings!$D$25+ROW()))</f>
        <v>0.18641456300000001</v>
      </c>
      <c r="C182">
        <f ca="1">INDIRECT("'Noise Filter'!F"&amp;(Settings!$D$25+ROW()))</f>
        <v>0.18641456300000001</v>
      </c>
      <c r="D182" t="str">
        <f ca="1">IF(INDIRECT("'Stroke Detection'!E"&amp;(Settings!$D$25+ROW())),C182,"")</f>
        <v/>
      </c>
      <c r="E182">
        <f ca="1">IF(INDIRECT("'Stroke Detection'!E"&amp;(Settings!$D$25+ROW())),"",C182)</f>
        <v>0.18641456300000001</v>
      </c>
    </row>
    <row r="183" spans="1:5" x14ac:dyDescent="0.25">
      <c r="A183">
        <f ca="1">INDIRECT("'Noise Filter'!A"&amp;(Settings!$D$25+ROW()))</f>
        <v>186</v>
      </c>
      <c r="B183">
        <f ca="1">INDIRECT("'Noise Filter'!B"&amp;(Settings!$D$25+ROW()))</f>
        <v>0.21227305499999999</v>
      </c>
      <c r="C183">
        <f ca="1">INDIRECT("'Noise Filter'!F"&amp;(Settings!$D$25+ROW()))</f>
        <v>0.21227305499999999</v>
      </c>
      <c r="D183" t="str">
        <f ca="1">IF(INDIRECT("'Stroke Detection'!E"&amp;(Settings!$D$25+ROW())),C183,"")</f>
        <v/>
      </c>
      <c r="E183">
        <f ca="1">IF(INDIRECT("'Stroke Detection'!E"&amp;(Settings!$D$25+ROW())),"",C183)</f>
        <v>0.21227305499999999</v>
      </c>
    </row>
    <row r="184" spans="1:5" x14ac:dyDescent="0.25">
      <c r="A184">
        <f ca="1">INDIRECT("'Noise Filter'!A"&amp;(Settings!$D$25+ROW()))</f>
        <v>187</v>
      </c>
      <c r="B184">
        <f ca="1">INDIRECT("'Noise Filter'!B"&amp;(Settings!$D$25+ROW()))</f>
        <v>0.24552918000000001</v>
      </c>
      <c r="C184">
        <f ca="1">INDIRECT("'Noise Filter'!F"&amp;(Settings!$D$25+ROW()))</f>
        <v>0.24552918000000001</v>
      </c>
      <c r="D184" t="str">
        <f ca="1">IF(INDIRECT("'Stroke Detection'!E"&amp;(Settings!$D$25+ROW())),C184,"")</f>
        <v/>
      </c>
      <c r="E184">
        <f ca="1">IF(INDIRECT("'Stroke Detection'!E"&amp;(Settings!$D$25+ROW())),"",C184)</f>
        <v>0.24552918000000001</v>
      </c>
    </row>
    <row r="185" spans="1:5" x14ac:dyDescent="0.25">
      <c r="A185">
        <f ca="1">INDIRECT("'Noise Filter'!A"&amp;(Settings!$D$25+ROW()))</f>
        <v>188</v>
      </c>
      <c r="B185">
        <f ca="1">INDIRECT("'Noise Filter'!B"&amp;(Settings!$D$25+ROW()))</f>
        <v>0.27442440000000001</v>
      </c>
      <c r="C185">
        <f ca="1">INDIRECT("'Noise Filter'!F"&amp;(Settings!$D$25+ROW()))</f>
        <v>0.27442440000000001</v>
      </c>
      <c r="D185" t="str">
        <f ca="1">IF(INDIRECT("'Stroke Detection'!E"&amp;(Settings!$D$25+ROW())),C185,"")</f>
        <v/>
      </c>
      <c r="E185">
        <f ca="1">IF(INDIRECT("'Stroke Detection'!E"&amp;(Settings!$D$25+ROW())),"",C185)</f>
        <v>0.27442440000000001</v>
      </c>
    </row>
    <row r="186" spans="1:5" x14ac:dyDescent="0.25">
      <c r="A186">
        <f ca="1">INDIRECT("'Noise Filter'!A"&amp;(Settings!$D$25+ROW()))</f>
        <v>189</v>
      </c>
      <c r="B186">
        <f ca="1">INDIRECT("'Noise Filter'!B"&amp;(Settings!$D$25+ROW()))</f>
        <v>0.31651498500000003</v>
      </c>
      <c r="C186">
        <f ca="1">INDIRECT("'Noise Filter'!F"&amp;(Settings!$D$25+ROW()))</f>
        <v>0.31651498500000003</v>
      </c>
      <c r="D186" t="str">
        <f ca="1">IF(INDIRECT("'Stroke Detection'!E"&amp;(Settings!$D$25+ROW())),C186,"")</f>
        <v/>
      </c>
      <c r="E186">
        <f ca="1">IF(INDIRECT("'Stroke Detection'!E"&amp;(Settings!$D$25+ROW())),"",C186)</f>
        <v>0.31651498500000003</v>
      </c>
    </row>
    <row r="187" spans="1:5" x14ac:dyDescent="0.25">
      <c r="A187">
        <f ca="1">INDIRECT("'Noise Filter'!A"&amp;(Settings!$D$25+ROW()))</f>
        <v>190</v>
      </c>
      <c r="B187">
        <f ca="1">INDIRECT("'Noise Filter'!B"&amp;(Settings!$D$25+ROW()))</f>
        <v>0.211906227</v>
      </c>
      <c r="C187">
        <f ca="1">INDIRECT("'Noise Filter'!F"&amp;(Settings!$D$25+ROW()))</f>
        <v>0.211906227</v>
      </c>
      <c r="D187">
        <f ca="1">IF(INDIRECT("'Stroke Detection'!E"&amp;(Settings!$D$25+ROW())),C187,"")</f>
        <v>0.211906227</v>
      </c>
      <c r="E187" t="str">
        <f ca="1">IF(INDIRECT("'Stroke Detection'!E"&amp;(Settings!$D$25+ROW())),"",C187)</f>
        <v/>
      </c>
    </row>
    <row r="188" spans="1:5" x14ac:dyDescent="0.25">
      <c r="A188">
        <f ca="1">INDIRECT("'Noise Filter'!A"&amp;(Settings!$D$25+ROW()))</f>
        <v>191</v>
      </c>
      <c r="B188">
        <f ca="1">INDIRECT("'Noise Filter'!B"&amp;(Settings!$D$25+ROW()))</f>
        <v>0.12957005799999999</v>
      </c>
      <c r="C188">
        <f ca="1">INDIRECT("'Noise Filter'!F"&amp;(Settings!$D$25+ROW()))</f>
        <v>0.12957005799999999</v>
      </c>
      <c r="D188">
        <f ca="1">IF(INDIRECT("'Stroke Detection'!E"&amp;(Settings!$D$25+ROW())),C188,"")</f>
        <v>0.12957005799999999</v>
      </c>
      <c r="E188" t="str">
        <f ca="1">IF(INDIRECT("'Stroke Detection'!E"&amp;(Settings!$D$25+ROW())),"",C188)</f>
        <v/>
      </c>
    </row>
    <row r="189" spans="1:5" x14ac:dyDescent="0.25">
      <c r="A189">
        <f ca="1">INDIRECT("'Noise Filter'!A"&amp;(Settings!$D$25+ROW()))</f>
        <v>192</v>
      </c>
      <c r="B189">
        <f ca="1">INDIRECT("'Noise Filter'!B"&amp;(Settings!$D$25+ROW()))</f>
        <v>0.108033721</v>
      </c>
      <c r="C189">
        <f ca="1">INDIRECT("'Noise Filter'!F"&amp;(Settings!$D$25+ROW()))</f>
        <v>0.108033721</v>
      </c>
      <c r="D189">
        <f ca="1">IF(INDIRECT("'Stroke Detection'!E"&amp;(Settings!$D$25+ROW())),C189,"")</f>
        <v>0.108033721</v>
      </c>
      <c r="E189" t="str">
        <f ca="1">IF(INDIRECT("'Stroke Detection'!E"&amp;(Settings!$D$25+ROW())),"",C189)</f>
        <v/>
      </c>
    </row>
    <row r="190" spans="1:5" x14ac:dyDescent="0.25">
      <c r="A190">
        <f ca="1">INDIRECT("'Noise Filter'!A"&amp;(Settings!$D$25+ROW()))</f>
        <v>193</v>
      </c>
      <c r="B190">
        <f ca="1">INDIRECT("'Noise Filter'!B"&amp;(Settings!$D$25+ROW()))</f>
        <v>9.9488581000000006E-2</v>
      </c>
      <c r="C190">
        <f ca="1">INDIRECT("'Noise Filter'!F"&amp;(Settings!$D$25+ROW()))</f>
        <v>9.9488581000000006E-2</v>
      </c>
      <c r="D190">
        <f ca="1">IF(INDIRECT("'Stroke Detection'!E"&amp;(Settings!$D$25+ROW())),C190,"")</f>
        <v>9.9488581000000006E-2</v>
      </c>
      <c r="E190" t="str">
        <f ca="1">IF(INDIRECT("'Stroke Detection'!E"&amp;(Settings!$D$25+ROW())),"",C190)</f>
        <v/>
      </c>
    </row>
    <row r="191" spans="1:5" x14ac:dyDescent="0.25">
      <c r="A191">
        <f ca="1">INDIRECT("'Noise Filter'!A"&amp;(Settings!$D$25+ROW()))</f>
        <v>194</v>
      </c>
      <c r="B191">
        <f ca="1">INDIRECT("'Noise Filter'!B"&amp;(Settings!$D$25+ROW()))</f>
        <v>9.4474655000000005E-2</v>
      </c>
      <c r="C191">
        <f ca="1">INDIRECT("'Noise Filter'!F"&amp;(Settings!$D$25+ROW()))</f>
        <v>9.4474655000000005E-2</v>
      </c>
      <c r="D191">
        <f ca="1">IF(INDIRECT("'Stroke Detection'!E"&amp;(Settings!$D$25+ROW())),C191,"")</f>
        <v>9.4474655000000005E-2</v>
      </c>
      <c r="E191" t="str">
        <f ca="1">IF(INDIRECT("'Stroke Detection'!E"&amp;(Settings!$D$25+ROW())),"",C191)</f>
        <v/>
      </c>
    </row>
    <row r="192" spans="1:5" x14ac:dyDescent="0.25">
      <c r="A192">
        <f ca="1">INDIRECT("'Noise Filter'!A"&amp;(Settings!$D$25+ROW()))</f>
        <v>195</v>
      </c>
      <c r="B192">
        <f ca="1">INDIRECT("'Noise Filter'!B"&amp;(Settings!$D$25+ROW()))</f>
        <v>9.6371327000000007E-2</v>
      </c>
      <c r="C192">
        <f ca="1">INDIRECT("'Noise Filter'!F"&amp;(Settings!$D$25+ROW()))</f>
        <v>9.6371327000000007E-2</v>
      </c>
      <c r="D192" t="str">
        <f ca="1">IF(INDIRECT("'Stroke Detection'!E"&amp;(Settings!$D$25+ROW())),C192,"")</f>
        <v/>
      </c>
      <c r="E192">
        <f ca="1">IF(INDIRECT("'Stroke Detection'!E"&amp;(Settings!$D$25+ROW())),"",C192)</f>
        <v>9.6371327000000007E-2</v>
      </c>
    </row>
    <row r="193" spans="1:5" x14ac:dyDescent="0.25">
      <c r="A193">
        <f ca="1">INDIRECT("'Noise Filter'!A"&amp;(Settings!$D$25+ROW()))</f>
        <v>196</v>
      </c>
      <c r="B193">
        <f ca="1">INDIRECT("'Noise Filter'!B"&amp;(Settings!$D$25+ROW()))</f>
        <v>9.8704565999999994E-2</v>
      </c>
      <c r="C193">
        <f ca="1">INDIRECT("'Noise Filter'!F"&amp;(Settings!$D$25+ROW()))</f>
        <v>9.8704565999999994E-2</v>
      </c>
      <c r="D193" t="str">
        <f ca="1">IF(INDIRECT("'Stroke Detection'!E"&amp;(Settings!$D$25+ROW())),C193,"")</f>
        <v/>
      </c>
      <c r="E193">
        <f ca="1">IF(INDIRECT("'Stroke Detection'!E"&amp;(Settings!$D$25+ROW())),"",C193)</f>
        <v>9.8704565999999994E-2</v>
      </c>
    </row>
    <row r="194" spans="1:5" x14ac:dyDescent="0.25">
      <c r="A194">
        <f ca="1">INDIRECT("'Noise Filter'!A"&amp;(Settings!$D$25+ROW()))</f>
        <v>197</v>
      </c>
      <c r="B194">
        <f ca="1">INDIRECT("'Noise Filter'!B"&amp;(Settings!$D$25+ROW()))</f>
        <v>0.121572263</v>
      </c>
      <c r="C194">
        <f ca="1">INDIRECT("'Noise Filter'!F"&amp;(Settings!$D$25+ROW()))</f>
        <v>0.121572263</v>
      </c>
      <c r="D194" t="str">
        <f ca="1">IF(INDIRECT("'Stroke Detection'!E"&amp;(Settings!$D$25+ROW())),C194,"")</f>
        <v/>
      </c>
      <c r="E194">
        <f ca="1">IF(INDIRECT("'Stroke Detection'!E"&amp;(Settings!$D$25+ROW())),"",C194)</f>
        <v>0.121572263</v>
      </c>
    </row>
    <row r="195" spans="1:5" x14ac:dyDescent="0.25">
      <c r="A195">
        <f ca="1">INDIRECT("'Noise Filter'!A"&amp;(Settings!$D$25+ROW()))</f>
        <v>198</v>
      </c>
      <c r="B195">
        <f ca="1">INDIRECT("'Noise Filter'!B"&amp;(Settings!$D$25+ROW()))</f>
        <v>0.14321125700000001</v>
      </c>
      <c r="C195">
        <f ca="1">INDIRECT("'Noise Filter'!F"&amp;(Settings!$D$25+ROW()))</f>
        <v>0.14321125700000001</v>
      </c>
      <c r="D195" t="str">
        <f ca="1">IF(INDIRECT("'Stroke Detection'!E"&amp;(Settings!$D$25+ROW())),C195,"")</f>
        <v/>
      </c>
      <c r="E195">
        <f ca="1">IF(INDIRECT("'Stroke Detection'!E"&amp;(Settings!$D$25+ROW())),"",C195)</f>
        <v>0.14321125700000001</v>
      </c>
    </row>
    <row r="196" spans="1:5" x14ac:dyDescent="0.25">
      <c r="A196">
        <f ca="1">INDIRECT("'Noise Filter'!A"&amp;(Settings!$D$25+ROW()))</f>
        <v>199</v>
      </c>
      <c r="B196">
        <f ca="1">INDIRECT("'Noise Filter'!B"&amp;(Settings!$D$25+ROW()))</f>
        <v>0.16334357799999999</v>
      </c>
      <c r="C196">
        <f ca="1">INDIRECT("'Noise Filter'!F"&amp;(Settings!$D$25+ROW()))</f>
        <v>0.16334357799999999</v>
      </c>
      <c r="D196" t="str">
        <f ca="1">IF(INDIRECT("'Stroke Detection'!E"&amp;(Settings!$D$25+ROW())),C196,"")</f>
        <v/>
      </c>
      <c r="E196">
        <f ca="1">IF(INDIRECT("'Stroke Detection'!E"&amp;(Settings!$D$25+ROW())),"",C196)</f>
        <v>0.16334357799999999</v>
      </c>
    </row>
    <row r="197" spans="1:5" x14ac:dyDescent="0.25">
      <c r="A197">
        <f ca="1">INDIRECT("'Noise Filter'!A"&amp;(Settings!$D$25+ROW()))</f>
        <v>200</v>
      </c>
      <c r="B197">
        <f ca="1">INDIRECT("'Noise Filter'!B"&amp;(Settings!$D$25+ROW()))</f>
        <v>0.18286704300000001</v>
      </c>
      <c r="C197">
        <f ca="1">INDIRECT("'Noise Filter'!F"&amp;(Settings!$D$25+ROW()))</f>
        <v>0.18286704300000001</v>
      </c>
      <c r="D197" t="str">
        <f ca="1">IF(INDIRECT("'Stroke Detection'!E"&amp;(Settings!$D$25+ROW())),C197,"")</f>
        <v/>
      </c>
      <c r="E197">
        <f ca="1">IF(INDIRECT("'Stroke Detection'!E"&amp;(Settings!$D$25+ROW())),"",C197)</f>
        <v>0.18286704300000001</v>
      </c>
    </row>
    <row r="198" spans="1:5" x14ac:dyDescent="0.25">
      <c r="A198">
        <f ca="1">INDIRECT("'Noise Filter'!A"&amp;(Settings!$D$25+ROW()))</f>
        <v>201</v>
      </c>
      <c r="B198">
        <f ca="1">INDIRECT("'Noise Filter'!B"&amp;(Settings!$D$25+ROW()))</f>
        <v>0.21189163899999999</v>
      </c>
      <c r="C198">
        <f ca="1">INDIRECT("'Noise Filter'!F"&amp;(Settings!$D$25+ROW()))</f>
        <v>0.21189163899999999</v>
      </c>
      <c r="D198" t="str">
        <f ca="1">IF(INDIRECT("'Stroke Detection'!E"&amp;(Settings!$D$25+ROW())),C198,"")</f>
        <v/>
      </c>
      <c r="E198">
        <f ca="1">IF(INDIRECT("'Stroke Detection'!E"&amp;(Settings!$D$25+ROW())),"",C198)</f>
        <v>0.21189163899999999</v>
      </c>
    </row>
    <row r="199" spans="1:5" x14ac:dyDescent="0.25">
      <c r="A199">
        <f ca="1">INDIRECT("'Noise Filter'!A"&amp;(Settings!$D$25+ROW()))</f>
        <v>202</v>
      </c>
      <c r="B199">
        <f ca="1">INDIRECT("'Noise Filter'!B"&amp;(Settings!$D$25+ROW()))</f>
        <v>0.23874273300000001</v>
      </c>
      <c r="C199">
        <f ca="1">INDIRECT("'Noise Filter'!F"&amp;(Settings!$D$25+ROW()))</f>
        <v>0.23874273300000001</v>
      </c>
      <c r="D199" t="str">
        <f ca="1">IF(INDIRECT("'Stroke Detection'!E"&amp;(Settings!$D$25+ROW())),C199,"")</f>
        <v/>
      </c>
      <c r="E199">
        <f ca="1">IF(INDIRECT("'Stroke Detection'!E"&amp;(Settings!$D$25+ROW())),"",C199)</f>
        <v>0.23874273300000001</v>
      </c>
    </row>
    <row r="200" spans="1:5" x14ac:dyDescent="0.25">
      <c r="A200">
        <f ca="1">INDIRECT("'Noise Filter'!A"&amp;(Settings!$D$25+ROW()))</f>
        <v>203</v>
      </c>
      <c r="B200">
        <f ca="1">INDIRECT("'Noise Filter'!B"&amp;(Settings!$D$25+ROW()))</f>
        <v>0.27616352900000002</v>
      </c>
      <c r="C200">
        <f ca="1">INDIRECT("'Noise Filter'!F"&amp;(Settings!$D$25+ROW()))</f>
        <v>0.27616352900000002</v>
      </c>
      <c r="D200" t="str">
        <f ca="1">IF(INDIRECT("'Stroke Detection'!E"&amp;(Settings!$D$25+ROW())),C200,"")</f>
        <v/>
      </c>
      <c r="E200">
        <f ca="1">IF(INDIRECT("'Stroke Detection'!E"&amp;(Settings!$D$25+ROW())),"",C200)</f>
        <v>0.27616352900000002</v>
      </c>
    </row>
    <row r="201" spans="1:5" x14ac:dyDescent="0.25">
      <c r="A201">
        <f ca="1">INDIRECT("'Noise Filter'!A"&amp;(Settings!$D$25+ROW()))</f>
        <v>204</v>
      </c>
      <c r="B201">
        <f ca="1">INDIRECT("'Noise Filter'!B"&amp;(Settings!$D$25+ROW()))</f>
        <v>0.30914299299999998</v>
      </c>
      <c r="C201">
        <f ca="1">INDIRECT("'Noise Filter'!F"&amp;(Settings!$D$25+ROW()))</f>
        <v>0.30914299299999998</v>
      </c>
      <c r="D201" t="str">
        <f ca="1">IF(INDIRECT("'Stroke Detection'!E"&amp;(Settings!$D$25+ROW())),C201,"")</f>
        <v/>
      </c>
      <c r="E201">
        <f ca="1">IF(INDIRECT("'Stroke Detection'!E"&amp;(Settings!$D$25+ROW())),"",C201)</f>
        <v>0.30914299299999998</v>
      </c>
    </row>
    <row r="202" spans="1:5" x14ac:dyDescent="0.25">
      <c r="A202">
        <f ca="1">INDIRECT("'Noise Filter'!A"&amp;(Settings!$D$25+ROW()))</f>
        <v>205</v>
      </c>
      <c r="B202">
        <f ca="1">INDIRECT("'Noise Filter'!B"&amp;(Settings!$D$25+ROW()))</f>
        <v>0.25884555199999998</v>
      </c>
      <c r="C202">
        <f ca="1">INDIRECT("'Noise Filter'!F"&amp;(Settings!$D$25+ROW()))</f>
        <v>0.25884555199999998</v>
      </c>
      <c r="D202">
        <f ca="1">IF(INDIRECT("'Stroke Detection'!E"&amp;(Settings!$D$25+ROW())),C202,"")</f>
        <v>0.25884555199999998</v>
      </c>
      <c r="E202" t="str">
        <f ca="1">IF(INDIRECT("'Stroke Detection'!E"&amp;(Settings!$D$25+ROW())),"",C202)</f>
        <v/>
      </c>
    </row>
    <row r="203" spans="1:5" x14ac:dyDescent="0.25">
      <c r="A203">
        <f ca="1">INDIRECT("'Noise Filter'!A"&amp;(Settings!$D$25+ROW()))</f>
        <v>206</v>
      </c>
      <c r="B203">
        <f ca="1">INDIRECT("'Noise Filter'!B"&amp;(Settings!$D$25+ROW()))</f>
        <v>0.13941420700000001</v>
      </c>
      <c r="C203">
        <f ca="1">INDIRECT("'Noise Filter'!F"&amp;(Settings!$D$25+ROW()))</f>
        <v>0.13941420700000001</v>
      </c>
      <c r="D203">
        <f ca="1">IF(INDIRECT("'Stroke Detection'!E"&amp;(Settings!$D$25+ROW())),C203,"")</f>
        <v>0.13941420700000001</v>
      </c>
      <c r="E203" t="str">
        <f ca="1">IF(INDIRECT("'Stroke Detection'!E"&amp;(Settings!$D$25+ROW())),"",C203)</f>
        <v/>
      </c>
    </row>
    <row r="204" spans="1:5" x14ac:dyDescent="0.25">
      <c r="A204">
        <f ca="1">INDIRECT("'Noise Filter'!A"&amp;(Settings!$D$25+ROW()))</f>
        <v>207</v>
      </c>
      <c r="B204">
        <f ca="1">INDIRECT("'Noise Filter'!B"&amp;(Settings!$D$25+ROW()))</f>
        <v>0.116519872</v>
      </c>
      <c r="C204">
        <f ca="1">INDIRECT("'Noise Filter'!F"&amp;(Settings!$D$25+ROW()))</f>
        <v>0.116519872</v>
      </c>
      <c r="D204">
        <f ca="1">IF(INDIRECT("'Stroke Detection'!E"&amp;(Settings!$D$25+ROW())),C204,"")</f>
        <v>0.116519872</v>
      </c>
      <c r="E204" t="str">
        <f ca="1">IF(INDIRECT("'Stroke Detection'!E"&amp;(Settings!$D$25+ROW())),"",C204)</f>
        <v/>
      </c>
    </row>
    <row r="205" spans="1:5" x14ac:dyDescent="0.25">
      <c r="A205">
        <f ca="1">INDIRECT("'Noise Filter'!A"&amp;(Settings!$D$25+ROW()))</f>
        <v>208</v>
      </c>
      <c r="B205">
        <f ca="1">INDIRECT("'Noise Filter'!B"&amp;(Settings!$D$25+ROW()))</f>
        <v>0.102988522</v>
      </c>
      <c r="C205">
        <f ca="1">INDIRECT("'Noise Filter'!F"&amp;(Settings!$D$25+ROW()))</f>
        <v>0.102988522</v>
      </c>
      <c r="D205">
        <f ca="1">IF(INDIRECT("'Stroke Detection'!E"&amp;(Settings!$D$25+ROW())),C205,"")</f>
        <v>0.102988522</v>
      </c>
      <c r="E205" t="str">
        <f ca="1">IF(INDIRECT("'Stroke Detection'!E"&amp;(Settings!$D$25+ROW())),"",C205)</f>
        <v/>
      </c>
    </row>
    <row r="206" spans="1:5" x14ac:dyDescent="0.25">
      <c r="A206">
        <f ca="1">INDIRECT("'Noise Filter'!A"&amp;(Settings!$D$25+ROW()))</f>
        <v>209</v>
      </c>
      <c r="B206">
        <f ca="1">INDIRECT("'Noise Filter'!B"&amp;(Settings!$D$25+ROW()))</f>
        <v>9.9505702000000001E-2</v>
      </c>
      <c r="C206">
        <f ca="1">INDIRECT("'Noise Filter'!F"&amp;(Settings!$D$25+ROW()))</f>
        <v>9.9505702000000001E-2</v>
      </c>
      <c r="D206">
        <f ca="1">IF(INDIRECT("'Stroke Detection'!E"&amp;(Settings!$D$25+ROW())),C206,"")</f>
        <v>9.9505702000000001E-2</v>
      </c>
      <c r="E206" t="str">
        <f ca="1">IF(INDIRECT("'Stroke Detection'!E"&amp;(Settings!$D$25+ROW())),"",C206)</f>
        <v/>
      </c>
    </row>
    <row r="207" spans="1:5" x14ac:dyDescent="0.25">
      <c r="A207">
        <f ca="1">INDIRECT("'Noise Filter'!A"&amp;(Settings!$D$25+ROW()))</f>
        <v>210</v>
      </c>
      <c r="B207">
        <f ca="1">INDIRECT("'Noise Filter'!B"&amp;(Settings!$D$25+ROW()))</f>
        <v>9.8249662000000001E-2</v>
      </c>
      <c r="C207">
        <f ca="1">INDIRECT("'Noise Filter'!F"&amp;(Settings!$D$25+ROW()))</f>
        <v>9.8249662000000001E-2</v>
      </c>
      <c r="D207">
        <f ca="1">IF(INDIRECT("'Stroke Detection'!E"&amp;(Settings!$D$25+ROW())),C207,"")</f>
        <v>9.8249662000000001E-2</v>
      </c>
      <c r="E207" t="str">
        <f ca="1">IF(INDIRECT("'Stroke Detection'!E"&amp;(Settings!$D$25+ROW())),"",C207)</f>
        <v/>
      </c>
    </row>
    <row r="208" spans="1:5" x14ac:dyDescent="0.25">
      <c r="A208">
        <f ca="1">INDIRECT("'Noise Filter'!A"&amp;(Settings!$D$25+ROW()))</f>
        <v>211</v>
      </c>
      <c r="B208">
        <f ca="1">INDIRECT("'Noise Filter'!B"&amp;(Settings!$D$25+ROW()))</f>
        <v>0.101207296</v>
      </c>
      <c r="C208">
        <f ca="1">INDIRECT("'Noise Filter'!F"&amp;(Settings!$D$25+ROW()))</f>
        <v>0.101207296</v>
      </c>
      <c r="D208" t="str">
        <f ca="1">IF(INDIRECT("'Stroke Detection'!E"&amp;(Settings!$D$25+ROW())),C208,"")</f>
        <v/>
      </c>
      <c r="E208">
        <f ca="1">IF(INDIRECT("'Stroke Detection'!E"&amp;(Settings!$D$25+ROW())),"",C208)</f>
        <v>0.101207296</v>
      </c>
    </row>
    <row r="209" spans="1:5" x14ac:dyDescent="0.25">
      <c r="A209">
        <f ca="1">INDIRECT("'Noise Filter'!A"&amp;(Settings!$D$25+ROW()))</f>
        <v>212</v>
      </c>
      <c r="B209">
        <f ca="1">INDIRECT("'Noise Filter'!B"&amp;(Settings!$D$25+ROW()))</f>
        <v>0.113535624</v>
      </c>
      <c r="C209">
        <f ca="1">INDIRECT("'Noise Filter'!F"&amp;(Settings!$D$25+ROW()))</f>
        <v>0.113535624</v>
      </c>
      <c r="D209" t="str">
        <f ca="1">IF(INDIRECT("'Stroke Detection'!E"&amp;(Settings!$D$25+ROW())),C209,"")</f>
        <v/>
      </c>
      <c r="E209">
        <f ca="1">IF(INDIRECT("'Stroke Detection'!E"&amp;(Settings!$D$25+ROW())),"",C209)</f>
        <v>0.113535624</v>
      </c>
    </row>
    <row r="210" spans="1:5" x14ac:dyDescent="0.25">
      <c r="A210">
        <f ca="1">INDIRECT("'Noise Filter'!A"&amp;(Settings!$D$25+ROW()))</f>
        <v>213</v>
      </c>
      <c r="B210">
        <f ca="1">INDIRECT("'Noise Filter'!B"&amp;(Settings!$D$25+ROW()))</f>
        <v>0.14197917299999999</v>
      </c>
      <c r="C210">
        <f ca="1">INDIRECT("'Noise Filter'!F"&amp;(Settings!$D$25+ROW()))</f>
        <v>0.14197917299999999</v>
      </c>
      <c r="D210" t="str">
        <f ca="1">IF(INDIRECT("'Stroke Detection'!E"&amp;(Settings!$D$25+ROW())),C210,"")</f>
        <v/>
      </c>
      <c r="E210">
        <f ca="1">IF(INDIRECT("'Stroke Detection'!E"&amp;(Settings!$D$25+ROW())),"",C210)</f>
        <v>0.14197917299999999</v>
      </c>
    </row>
    <row r="211" spans="1:5" x14ac:dyDescent="0.25">
      <c r="A211">
        <f ca="1">INDIRECT("'Noise Filter'!A"&amp;(Settings!$D$25+ROW()))</f>
        <v>214</v>
      </c>
      <c r="B211">
        <f ca="1">INDIRECT("'Noise Filter'!B"&amp;(Settings!$D$25+ROW()))</f>
        <v>0.16256847999999999</v>
      </c>
      <c r="C211">
        <f ca="1">INDIRECT("'Noise Filter'!F"&amp;(Settings!$D$25+ROW()))</f>
        <v>0.16256847999999999</v>
      </c>
      <c r="D211" t="str">
        <f ca="1">IF(INDIRECT("'Stroke Detection'!E"&amp;(Settings!$D$25+ROW())),C211,"")</f>
        <v/>
      </c>
      <c r="E211">
        <f ca="1">IF(INDIRECT("'Stroke Detection'!E"&amp;(Settings!$D$25+ROW())),"",C211)</f>
        <v>0.16256847999999999</v>
      </c>
    </row>
    <row r="212" spans="1:5" x14ac:dyDescent="0.25">
      <c r="A212">
        <f ca="1">INDIRECT("'Noise Filter'!A"&amp;(Settings!$D$25+ROW()))</f>
        <v>215</v>
      </c>
      <c r="B212">
        <f ca="1">INDIRECT("'Noise Filter'!B"&amp;(Settings!$D$25+ROW()))</f>
        <v>0.18515799999999999</v>
      </c>
      <c r="C212">
        <f ca="1">INDIRECT("'Noise Filter'!F"&amp;(Settings!$D$25+ROW()))</f>
        <v>0.18515799999999999</v>
      </c>
      <c r="D212" t="str">
        <f ca="1">IF(INDIRECT("'Stroke Detection'!E"&amp;(Settings!$D$25+ROW())),C212,"")</f>
        <v/>
      </c>
      <c r="E212">
        <f ca="1">IF(INDIRECT("'Stroke Detection'!E"&amp;(Settings!$D$25+ROW())),"",C212)</f>
        <v>0.18515799999999999</v>
      </c>
    </row>
    <row r="213" spans="1:5" x14ac:dyDescent="0.25">
      <c r="A213">
        <f ca="1">INDIRECT("'Noise Filter'!A"&amp;(Settings!$D$25+ROW()))</f>
        <v>216</v>
      </c>
      <c r="B213">
        <f ca="1">INDIRECT("'Noise Filter'!B"&amp;(Settings!$D$25+ROW()))</f>
        <v>0.21110018999999999</v>
      </c>
      <c r="C213">
        <f ca="1">INDIRECT("'Noise Filter'!F"&amp;(Settings!$D$25+ROW()))</f>
        <v>0.21110018999999999</v>
      </c>
      <c r="D213" t="str">
        <f ca="1">IF(INDIRECT("'Stroke Detection'!E"&amp;(Settings!$D$25+ROW())),C213,"")</f>
        <v/>
      </c>
      <c r="E213">
        <f ca="1">IF(INDIRECT("'Stroke Detection'!E"&amp;(Settings!$D$25+ROW())),"",C213)</f>
        <v>0.21110018999999999</v>
      </c>
    </row>
    <row r="214" spans="1:5" x14ac:dyDescent="0.25">
      <c r="A214">
        <f ca="1">INDIRECT("'Noise Filter'!A"&amp;(Settings!$D$25+ROW()))</f>
        <v>217</v>
      </c>
      <c r="B214">
        <f ca="1">INDIRECT("'Noise Filter'!B"&amp;(Settings!$D$25+ROW()))</f>
        <v>0.243448154</v>
      </c>
      <c r="C214">
        <f ca="1">INDIRECT("'Noise Filter'!F"&amp;(Settings!$D$25+ROW()))</f>
        <v>0.243448154</v>
      </c>
      <c r="D214" t="str">
        <f ca="1">IF(INDIRECT("'Stroke Detection'!E"&amp;(Settings!$D$25+ROW())),C214,"")</f>
        <v/>
      </c>
      <c r="E214">
        <f ca="1">IF(INDIRECT("'Stroke Detection'!E"&amp;(Settings!$D$25+ROW())),"",C214)</f>
        <v>0.243448154</v>
      </c>
    </row>
    <row r="215" spans="1:5" x14ac:dyDescent="0.25">
      <c r="A215">
        <f ca="1">INDIRECT("'Noise Filter'!A"&amp;(Settings!$D$25+ROW()))</f>
        <v>218</v>
      </c>
      <c r="B215">
        <f ca="1">INDIRECT("'Noise Filter'!B"&amp;(Settings!$D$25+ROW()))</f>
        <v>0.274251307</v>
      </c>
      <c r="C215">
        <f ca="1">INDIRECT("'Noise Filter'!F"&amp;(Settings!$D$25+ROW()))</f>
        <v>0.274251307</v>
      </c>
      <c r="D215" t="str">
        <f ca="1">IF(INDIRECT("'Stroke Detection'!E"&amp;(Settings!$D$25+ROW())),C215,"")</f>
        <v/>
      </c>
      <c r="E215">
        <f ca="1">IF(INDIRECT("'Stroke Detection'!E"&amp;(Settings!$D$25+ROW())),"",C215)</f>
        <v>0.274251307</v>
      </c>
    </row>
    <row r="216" spans="1:5" x14ac:dyDescent="0.25">
      <c r="A216">
        <f ca="1">INDIRECT("'Noise Filter'!A"&amp;(Settings!$D$25+ROW()))</f>
        <v>219</v>
      </c>
      <c r="B216">
        <f ca="1">INDIRECT("'Noise Filter'!B"&amp;(Settings!$D$25+ROW()))</f>
        <v>0.31642945300000003</v>
      </c>
      <c r="C216">
        <f ca="1">INDIRECT("'Noise Filter'!F"&amp;(Settings!$D$25+ROW()))</f>
        <v>0.31642945300000003</v>
      </c>
      <c r="D216" t="str">
        <f ca="1">IF(INDIRECT("'Stroke Detection'!E"&amp;(Settings!$D$25+ROW())),C216,"")</f>
        <v/>
      </c>
      <c r="E216">
        <f ca="1">IF(INDIRECT("'Stroke Detection'!E"&amp;(Settings!$D$25+ROW())),"",C216)</f>
        <v>0.31642945300000003</v>
      </c>
    </row>
    <row r="217" spans="1:5" x14ac:dyDescent="0.25">
      <c r="A217">
        <f ca="1">INDIRECT("'Noise Filter'!A"&amp;(Settings!$D$25+ROW()))</f>
        <v>220</v>
      </c>
      <c r="B217">
        <f ca="1">INDIRECT("'Noise Filter'!B"&amp;(Settings!$D$25+ROW()))</f>
        <v>0.29776501700000002</v>
      </c>
      <c r="C217">
        <f ca="1">INDIRECT("'Noise Filter'!F"&amp;(Settings!$D$25+ROW()))</f>
        <v>0.29776501700000002</v>
      </c>
      <c r="D217">
        <f ca="1">IF(INDIRECT("'Stroke Detection'!E"&amp;(Settings!$D$25+ROW())),C217,"")</f>
        <v>0.29776501700000002</v>
      </c>
      <c r="E217" t="str">
        <f ca="1">IF(INDIRECT("'Stroke Detection'!E"&amp;(Settings!$D$25+ROW())),"",C217)</f>
        <v/>
      </c>
    </row>
    <row r="218" spans="1:5" x14ac:dyDescent="0.25">
      <c r="A218">
        <f ca="1">INDIRECT("'Noise Filter'!A"&amp;(Settings!$D$25+ROW()))</f>
        <v>221</v>
      </c>
      <c r="B218">
        <f ca="1">INDIRECT("'Noise Filter'!B"&amp;(Settings!$D$25+ROW()))</f>
        <v>0.15229390400000001</v>
      </c>
      <c r="C218">
        <f ca="1">INDIRECT("'Noise Filter'!F"&amp;(Settings!$D$25+ROW()))</f>
        <v>0.15229390400000001</v>
      </c>
      <c r="D218">
        <f ca="1">IF(INDIRECT("'Stroke Detection'!E"&amp;(Settings!$D$25+ROW())),C218,"")</f>
        <v>0.15229390400000001</v>
      </c>
      <c r="E218" t="str">
        <f ca="1">IF(INDIRECT("'Stroke Detection'!E"&amp;(Settings!$D$25+ROW())),"",C218)</f>
        <v/>
      </c>
    </row>
    <row r="219" spans="1:5" x14ac:dyDescent="0.25">
      <c r="A219">
        <f ca="1">INDIRECT("'Noise Filter'!A"&amp;(Settings!$D$25+ROW()))</f>
        <v>222</v>
      </c>
      <c r="B219">
        <f ca="1">INDIRECT("'Noise Filter'!B"&amp;(Settings!$D$25+ROW()))</f>
        <v>0.120672298</v>
      </c>
      <c r="C219">
        <f ca="1">INDIRECT("'Noise Filter'!F"&amp;(Settings!$D$25+ROW()))</f>
        <v>0.120672298</v>
      </c>
      <c r="D219">
        <f ca="1">IF(INDIRECT("'Stroke Detection'!E"&amp;(Settings!$D$25+ROW())),C219,"")</f>
        <v>0.120672298</v>
      </c>
      <c r="E219" t="str">
        <f ca="1">IF(INDIRECT("'Stroke Detection'!E"&amp;(Settings!$D$25+ROW())),"",C219)</f>
        <v/>
      </c>
    </row>
    <row r="220" spans="1:5" x14ac:dyDescent="0.25">
      <c r="A220">
        <f ca="1">INDIRECT("'Noise Filter'!A"&amp;(Settings!$D$25+ROW()))</f>
        <v>223</v>
      </c>
      <c r="B220">
        <f ca="1">INDIRECT("'Noise Filter'!B"&amp;(Settings!$D$25+ROW()))</f>
        <v>0.11039539399999999</v>
      </c>
      <c r="C220">
        <f ca="1">INDIRECT("'Noise Filter'!F"&amp;(Settings!$D$25+ROW()))</f>
        <v>0.11039539399999999</v>
      </c>
      <c r="D220">
        <f ca="1">IF(INDIRECT("'Stroke Detection'!E"&amp;(Settings!$D$25+ROW())),C220,"")</f>
        <v>0.11039539399999999</v>
      </c>
      <c r="E220" t="str">
        <f ca="1">IF(INDIRECT("'Stroke Detection'!E"&amp;(Settings!$D$25+ROW())),"",C220)</f>
        <v/>
      </c>
    </row>
    <row r="221" spans="1:5" x14ac:dyDescent="0.25">
      <c r="A221">
        <f ca="1">INDIRECT("'Noise Filter'!A"&amp;(Settings!$D$25+ROW()))</f>
        <v>224</v>
      </c>
      <c r="B221">
        <f ca="1">INDIRECT("'Noise Filter'!B"&amp;(Settings!$D$25+ROW()))</f>
        <v>0.10074438099999999</v>
      </c>
      <c r="C221">
        <f ca="1">INDIRECT("'Noise Filter'!F"&amp;(Settings!$D$25+ROW()))</f>
        <v>0.10074438099999999</v>
      </c>
      <c r="D221">
        <f ca="1">IF(INDIRECT("'Stroke Detection'!E"&amp;(Settings!$D$25+ROW())),C221,"")</f>
        <v>0.10074438099999999</v>
      </c>
      <c r="E221" t="str">
        <f ca="1">IF(INDIRECT("'Stroke Detection'!E"&amp;(Settings!$D$25+ROW())),"",C221)</f>
        <v/>
      </c>
    </row>
    <row r="222" spans="1:5" x14ac:dyDescent="0.25">
      <c r="A222">
        <f ca="1">INDIRECT("'Noise Filter'!A"&amp;(Settings!$D$25+ROW()))</f>
        <v>225</v>
      </c>
      <c r="B222">
        <f ca="1">INDIRECT("'Noise Filter'!B"&amp;(Settings!$D$25+ROW()))</f>
        <v>9.9642498999999995E-2</v>
      </c>
      <c r="C222">
        <f ca="1">INDIRECT("'Noise Filter'!F"&amp;(Settings!$D$25+ROW()))</f>
        <v>9.9642498999999995E-2</v>
      </c>
      <c r="D222">
        <f ca="1">IF(INDIRECT("'Stroke Detection'!E"&amp;(Settings!$D$25+ROW())),C222,"")</f>
        <v>9.9642498999999995E-2</v>
      </c>
      <c r="E222" t="str">
        <f ca="1">IF(INDIRECT("'Stroke Detection'!E"&amp;(Settings!$D$25+ROW())),"",C222)</f>
        <v/>
      </c>
    </row>
    <row r="223" spans="1:5" x14ac:dyDescent="0.25">
      <c r="A223">
        <f ca="1">INDIRECT("'Noise Filter'!A"&amp;(Settings!$D$25+ROW()))</f>
        <v>226</v>
      </c>
      <c r="B223">
        <f ca="1">INDIRECT("'Noise Filter'!B"&amp;(Settings!$D$25+ROW()))</f>
        <v>9.9879834000000001E-2</v>
      </c>
      <c r="C223">
        <f ca="1">INDIRECT("'Noise Filter'!F"&amp;(Settings!$D$25+ROW()))</f>
        <v>9.9879834000000001E-2</v>
      </c>
      <c r="D223" t="str">
        <f ca="1">IF(INDIRECT("'Stroke Detection'!E"&amp;(Settings!$D$25+ROW())),C223,"")</f>
        <v/>
      </c>
      <c r="E223">
        <f ca="1">IF(INDIRECT("'Stroke Detection'!E"&amp;(Settings!$D$25+ROW())),"",C223)</f>
        <v>9.9879834000000001E-2</v>
      </c>
    </row>
    <row r="224" spans="1:5" x14ac:dyDescent="0.25">
      <c r="A224">
        <f ca="1">INDIRECT("'Noise Filter'!A"&amp;(Settings!$D$25+ROW()))</f>
        <v>227</v>
      </c>
      <c r="B224">
        <f ca="1">INDIRECT("'Noise Filter'!B"&amp;(Settings!$D$25+ROW()))</f>
        <v>0.116499573</v>
      </c>
      <c r="C224">
        <f ca="1">INDIRECT("'Noise Filter'!F"&amp;(Settings!$D$25+ROW()))</f>
        <v>0.116499573</v>
      </c>
      <c r="D224" t="str">
        <f ca="1">IF(INDIRECT("'Stroke Detection'!E"&amp;(Settings!$D$25+ROW())),C224,"")</f>
        <v/>
      </c>
      <c r="E224">
        <f ca="1">IF(INDIRECT("'Stroke Detection'!E"&amp;(Settings!$D$25+ROW())),"",C224)</f>
        <v>0.116499573</v>
      </c>
    </row>
    <row r="225" spans="1:5" x14ac:dyDescent="0.25">
      <c r="A225">
        <f ca="1">INDIRECT("'Noise Filter'!A"&amp;(Settings!$D$25+ROW()))</f>
        <v>228</v>
      </c>
      <c r="B225">
        <f ca="1">INDIRECT("'Noise Filter'!B"&amp;(Settings!$D$25+ROW()))</f>
        <v>0.140307196</v>
      </c>
      <c r="C225">
        <f ca="1">INDIRECT("'Noise Filter'!F"&amp;(Settings!$D$25+ROW()))</f>
        <v>0.140307196</v>
      </c>
      <c r="D225" t="str">
        <f ca="1">IF(INDIRECT("'Stroke Detection'!E"&amp;(Settings!$D$25+ROW())),C225,"")</f>
        <v/>
      </c>
      <c r="E225">
        <f ca="1">IF(INDIRECT("'Stroke Detection'!E"&amp;(Settings!$D$25+ROW())),"",C225)</f>
        <v>0.140307196</v>
      </c>
    </row>
    <row r="226" spans="1:5" x14ac:dyDescent="0.25">
      <c r="A226">
        <f ca="1">INDIRECT("'Noise Filter'!A"&amp;(Settings!$D$25+ROW()))</f>
        <v>229</v>
      </c>
      <c r="B226">
        <f ca="1">INDIRECT("'Noise Filter'!B"&amp;(Settings!$D$25+ROW()))</f>
        <v>0.166551802</v>
      </c>
      <c r="C226">
        <f ca="1">INDIRECT("'Noise Filter'!F"&amp;(Settings!$D$25+ROW()))</f>
        <v>0.166551802</v>
      </c>
      <c r="D226" t="str">
        <f ca="1">IF(INDIRECT("'Stroke Detection'!E"&amp;(Settings!$D$25+ROW())),C226,"")</f>
        <v/>
      </c>
      <c r="E226">
        <f ca="1">IF(INDIRECT("'Stroke Detection'!E"&amp;(Settings!$D$25+ROW())),"",C226)</f>
        <v>0.166551802</v>
      </c>
    </row>
    <row r="227" spans="1:5" x14ac:dyDescent="0.25">
      <c r="A227">
        <f ca="1">INDIRECT("'Noise Filter'!A"&amp;(Settings!$D$25+ROW()))</f>
        <v>230</v>
      </c>
      <c r="B227">
        <f ca="1">INDIRECT("'Noise Filter'!B"&amp;(Settings!$D$25+ROW()))</f>
        <v>0.186758231</v>
      </c>
      <c r="C227">
        <f ca="1">INDIRECT("'Noise Filter'!F"&amp;(Settings!$D$25+ROW()))</f>
        <v>0.186758231</v>
      </c>
      <c r="D227" t="str">
        <f ca="1">IF(INDIRECT("'Stroke Detection'!E"&amp;(Settings!$D$25+ROW())),C227,"")</f>
        <v/>
      </c>
      <c r="E227">
        <f ca="1">IF(INDIRECT("'Stroke Detection'!E"&amp;(Settings!$D$25+ROW())),"",C227)</f>
        <v>0.186758231</v>
      </c>
    </row>
    <row r="228" spans="1:5" x14ac:dyDescent="0.25">
      <c r="A228">
        <f ca="1">INDIRECT("'Noise Filter'!A"&amp;(Settings!$D$25+ROW()))</f>
        <v>231</v>
      </c>
      <c r="B228">
        <f ca="1">INDIRECT("'Noise Filter'!B"&amp;(Settings!$D$25+ROW()))</f>
        <v>0.21623168000000001</v>
      </c>
      <c r="C228">
        <f ca="1">INDIRECT("'Noise Filter'!F"&amp;(Settings!$D$25+ROW()))</f>
        <v>0.21623168000000001</v>
      </c>
      <c r="D228" t="str">
        <f ca="1">IF(INDIRECT("'Stroke Detection'!E"&amp;(Settings!$D$25+ROW())),C228,"")</f>
        <v/>
      </c>
      <c r="E228">
        <f ca="1">IF(INDIRECT("'Stroke Detection'!E"&amp;(Settings!$D$25+ROW())),"",C228)</f>
        <v>0.21623168000000001</v>
      </c>
    </row>
    <row r="229" spans="1:5" x14ac:dyDescent="0.25">
      <c r="A229">
        <f ca="1">INDIRECT("'Noise Filter'!A"&amp;(Settings!$D$25+ROW()))</f>
        <v>232</v>
      </c>
      <c r="B229">
        <f ca="1">INDIRECT("'Noise Filter'!B"&amp;(Settings!$D$25+ROW()))</f>
        <v>0.24429482299999999</v>
      </c>
      <c r="C229">
        <f ca="1">INDIRECT("'Noise Filter'!F"&amp;(Settings!$D$25+ROW()))</f>
        <v>0.24429482299999999</v>
      </c>
      <c r="D229" t="str">
        <f ca="1">IF(INDIRECT("'Stroke Detection'!E"&amp;(Settings!$D$25+ROW())),C229,"")</f>
        <v/>
      </c>
      <c r="E229">
        <f ca="1">IF(INDIRECT("'Stroke Detection'!E"&amp;(Settings!$D$25+ROW())),"",C229)</f>
        <v>0.24429482299999999</v>
      </c>
    </row>
    <row r="230" spans="1:5" x14ac:dyDescent="0.25">
      <c r="A230">
        <f ca="1">INDIRECT("'Noise Filter'!A"&amp;(Settings!$D$25+ROW()))</f>
        <v>233</v>
      </c>
      <c r="B230">
        <f ca="1">INDIRECT("'Noise Filter'!B"&amp;(Settings!$D$25+ROW()))</f>
        <v>0.28563253900000002</v>
      </c>
      <c r="C230">
        <f ca="1">INDIRECT("'Noise Filter'!F"&amp;(Settings!$D$25+ROW()))</f>
        <v>0.28563253900000002</v>
      </c>
      <c r="D230" t="str">
        <f ca="1">IF(INDIRECT("'Stroke Detection'!E"&amp;(Settings!$D$25+ROW())),C230,"")</f>
        <v/>
      </c>
      <c r="E230">
        <f ca="1">IF(INDIRECT("'Stroke Detection'!E"&amp;(Settings!$D$25+ROW())),"",C230)</f>
        <v>0.28563253900000002</v>
      </c>
    </row>
    <row r="231" spans="1:5" x14ac:dyDescent="0.25">
      <c r="A231">
        <f ca="1">INDIRECT("'Noise Filter'!A"&amp;(Settings!$D$25+ROW()))</f>
        <v>234</v>
      </c>
      <c r="B231">
        <f ca="1">INDIRECT("'Noise Filter'!B"&amp;(Settings!$D$25+ROW()))</f>
        <v>0.320079958</v>
      </c>
      <c r="C231">
        <f ca="1">INDIRECT("'Noise Filter'!F"&amp;(Settings!$D$25+ROW()))</f>
        <v>0.320079958</v>
      </c>
      <c r="D231" t="str">
        <f ca="1">IF(INDIRECT("'Stroke Detection'!E"&amp;(Settings!$D$25+ROW())),C231,"")</f>
        <v/>
      </c>
      <c r="E231">
        <f ca="1">IF(INDIRECT("'Stroke Detection'!E"&amp;(Settings!$D$25+ROW())),"",C231)</f>
        <v>0.320079958</v>
      </c>
    </row>
    <row r="232" spans="1:5" x14ac:dyDescent="0.25">
      <c r="A232">
        <f ca="1">INDIRECT("'Noise Filter'!A"&amp;(Settings!$D$25+ROW()))</f>
        <v>235</v>
      </c>
      <c r="B232">
        <f ca="1">INDIRECT("'Noise Filter'!B"&amp;(Settings!$D$25+ROW()))</f>
        <v>0.37494214599999998</v>
      </c>
      <c r="C232">
        <f ca="1">INDIRECT("'Noise Filter'!F"&amp;(Settings!$D$25+ROW()))</f>
        <v>0.37494214599999998</v>
      </c>
      <c r="D232" t="str">
        <f ca="1">IF(INDIRECT("'Stroke Detection'!E"&amp;(Settings!$D$25+ROW())),C232,"")</f>
        <v/>
      </c>
      <c r="E232">
        <f ca="1">IF(INDIRECT("'Stroke Detection'!E"&amp;(Settings!$D$25+ROW())),"",C232)</f>
        <v>0.37494214599999998</v>
      </c>
    </row>
    <row r="233" spans="1:5" x14ac:dyDescent="0.25">
      <c r="A233">
        <f ca="1">INDIRECT("'Noise Filter'!A"&amp;(Settings!$D$25+ROW()))</f>
        <v>236</v>
      </c>
      <c r="B233">
        <f ca="1">INDIRECT("'Noise Filter'!B"&amp;(Settings!$D$25+ROW()))</f>
        <v>0.44447293700000001</v>
      </c>
      <c r="C233">
        <f ca="1">INDIRECT("'Noise Filter'!F"&amp;(Settings!$D$25+ROW()))</f>
        <v>0.37494214599999998</v>
      </c>
      <c r="D233" t="str">
        <f ca="1">IF(INDIRECT("'Stroke Detection'!E"&amp;(Settings!$D$25+ROW())),C233,"")</f>
        <v/>
      </c>
      <c r="E233">
        <f ca="1">IF(INDIRECT("'Stroke Detection'!E"&amp;(Settings!$D$25+ROW())),"",C233)</f>
        <v>0.37494214599999998</v>
      </c>
    </row>
    <row r="234" spans="1:5" x14ac:dyDescent="0.25">
      <c r="A234">
        <f ca="1">INDIRECT("'Noise Filter'!A"&amp;(Settings!$D$25+ROW()))</f>
        <v>237</v>
      </c>
      <c r="B234">
        <f ca="1">INDIRECT("'Noise Filter'!B"&amp;(Settings!$D$25+ROW()))</f>
        <v>0.58512813399999997</v>
      </c>
      <c r="C234">
        <f ca="1">INDIRECT("'Noise Filter'!F"&amp;(Settings!$D$25+ROW()))</f>
        <v>0.37494214599999998</v>
      </c>
      <c r="D234" t="str">
        <f ca="1">IF(INDIRECT("'Stroke Detection'!E"&amp;(Settings!$D$25+ROW())),C234,"")</f>
        <v/>
      </c>
      <c r="E234">
        <f ca="1">IF(INDIRECT("'Stroke Detection'!E"&amp;(Settings!$D$25+ROW())),"",C234)</f>
        <v>0.37494214599999998</v>
      </c>
    </row>
    <row r="235" spans="1:5" x14ac:dyDescent="0.25">
      <c r="A235">
        <f ca="1">INDIRECT("'Noise Filter'!A"&amp;(Settings!$D$25+ROW()))</f>
        <v>238</v>
      </c>
      <c r="B235">
        <f ca="1">INDIRECT("'Noise Filter'!B"&amp;(Settings!$D$25+ROW()))</f>
        <v>0.79207362400000003</v>
      </c>
      <c r="C235">
        <f ca="1">INDIRECT("'Noise Filter'!F"&amp;(Settings!$D$25+ROW()))</f>
        <v>0.37494214599999998</v>
      </c>
      <c r="D235" t="str">
        <f ca="1">IF(INDIRECT("'Stroke Detection'!E"&amp;(Settings!$D$25+ROW())),C235,"")</f>
        <v/>
      </c>
      <c r="E235">
        <f ca="1">IF(INDIRECT("'Stroke Detection'!E"&amp;(Settings!$D$25+ROW())),"",C235)</f>
        <v>0.37494214599999998</v>
      </c>
    </row>
    <row r="236" spans="1:5" x14ac:dyDescent="0.25">
      <c r="A236">
        <f ca="1">INDIRECT("'Noise Filter'!A"&amp;(Settings!$D$25+ROW()))</f>
        <v>239</v>
      </c>
      <c r="B236">
        <f ca="1">INDIRECT("'Noise Filter'!B"&amp;(Settings!$D$25+ROW()))</f>
        <v>0</v>
      </c>
      <c r="C236">
        <f ca="1">INDIRECT("'Noise Filter'!F"&amp;(Settings!$D$25+ROW()))</f>
        <v>0.37494214599999998</v>
      </c>
      <c r="D236" t="str">
        <f ca="1">IF(INDIRECT("'Stroke Detection'!E"&amp;(Settings!$D$25+ROW())),C236,"")</f>
        <v/>
      </c>
      <c r="E236">
        <f ca="1">IF(INDIRECT("'Stroke Detection'!E"&amp;(Settings!$D$25+ROW())),"",C236)</f>
        <v>0.37494214599999998</v>
      </c>
    </row>
    <row r="237" spans="1:5" x14ac:dyDescent="0.25">
      <c r="A237">
        <f ca="1">INDIRECT("'Noise Filter'!A"&amp;(Settings!$D$25+ROW()))</f>
        <v>240</v>
      </c>
      <c r="B237">
        <f ca="1">INDIRECT("'Noise Filter'!B"&amp;(Settings!$D$25+ROW()))</f>
        <v>0</v>
      </c>
      <c r="C237">
        <f ca="1">INDIRECT("'Noise Filter'!F"&amp;(Settings!$D$25+ROW()))</f>
        <v>0.37494214599999998</v>
      </c>
      <c r="D237" t="str">
        <f ca="1">IF(INDIRECT("'Stroke Detection'!E"&amp;(Settings!$D$25+ROW())),C237,"")</f>
        <v/>
      </c>
      <c r="E237">
        <f ca="1">IF(INDIRECT("'Stroke Detection'!E"&amp;(Settings!$D$25+ROW())),"",C237)</f>
        <v>0.37494214599999998</v>
      </c>
    </row>
    <row r="238" spans="1:5" x14ac:dyDescent="0.25">
      <c r="A238">
        <f ca="1">INDIRECT("'Noise Filter'!A"&amp;(Settings!$D$25+ROW()))</f>
        <v>241</v>
      </c>
      <c r="B238">
        <f ca="1">INDIRECT("'Noise Filter'!B"&amp;(Settings!$D$25+ROW()))</f>
        <v>0</v>
      </c>
      <c r="C238">
        <f ca="1">INDIRECT("'Noise Filter'!F"&amp;(Settings!$D$25+ROW()))</f>
        <v>0.37494214599999998</v>
      </c>
      <c r="D238" t="str">
        <f ca="1">IF(INDIRECT("'Stroke Detection'!E"&amp;(Settings!$D$25+ROW())),C238,"")</f>
        <v/>
      </c>
      <c r="E238">
        <f ca="1">IF(INDIRECT("'Stroke Detection'!E"&amp;(Settings!$D$25+ROW())),"",C238)</f>
        <v>0.37494214599999998</v>
      </c>
    </row>
    <row r="239" spans="1:5" x14ac:dyDescent="0.25">
      <c r="A239">
        <f ca="1">INDIRECT("'Noise Filter'!A"&amp;(Settings!$D$25+ROW()))</f>
        <v>242</v>
      </c>
      <c r="B239">
        <f ca="1">INDIRECT("'Noise Filter'!B"&amp;(Settings!$D$25+ROW()))</f>
        <v>0</v>
      </c>
      <c r="C239">
        <f ca="1">INDIRECT("'Noise Filter'!F"&amp;(Settings!$D$25+ROW()))</f>
        <v>0.37494214599999998</v>
      </c>
      <c r="D239" t="str">
        <f ca="1">IF(INDIRECT("'Stroke Detection'!E"&amp;(Settings!$D$25+ROW())),C239,"")</f>
        <v/>
      </c>
      <c r="E239">
        <f ca="1">IF(INDIRECT("'Stroke Detection'!E"&amp;(Settings!$D$25+ROW())),"",C239)</f>
        <v>0.37494214599999998</v>
      </c>
    </row>
    <row r="240" spans="1:5" x14ac:dyDescent="0.25">
      <c r="A240">
        <f ca="1">INDIRECT("'Noise Filter'!A"&amp;(Settings!$D$25+ROW()))</f>
        <v>243</v>
      </c>
      <c r="B240">
        <f ca="1">INDIRECT("'Noise Filter'!B"&amp;(Settings!$D$25+ROW()))</f>
        <v>0</v>
      </c>
      <c r="C240">
        <f ca="1">INDIRECT("'Noise Filter'!F"&amp;(Settings!$D$25+ROW()))</f>
        <v>0.37494214599999998</v>
      </c>
      <c r="D240" t="str">
        <f ca="1">IF(INDIRECT("'Stroke Detection'!E"&amp;(Settings!$D$25+ROW())),C240,"")</f>
        <v/>
      </c>
      <c r="E240">
        <f ca="1">IF(INDIRECT("'Stroke Detection'!E"&amp;(Settings!$D$25+ROW())),"",C240)</f>
        <v>0.37494214599999998</v>
      </c>
    </row>
    <row r="241" spans="1:5" x14ac:dyDescent="0.25">
      <c r="A241">
        <f ca="1">INDIRECT("'Noise Filter'!A"&amp;(Settings!$D$25+ROW()))</f>
        <v>244</v>
      </c>
      <c r="B241">
        <f ca="1">INDIRECT("'Noise Filter'!B"&amp;(Settings!$D$25+ROW()))</f>
        <v>0</v>
      </c>
      <c r="C241">
        <f ca="1">INDIRECT("'Noise Filter'!F"&amp;(Settings!$D$25+ROW()))</f>
        <v>0.37494214599999998</v>
      </c>
      <c r="D241" t="str">
        <f ca="1">IF(INDIRECT("'Stroke Detection'!E"&amp;(Settings!$D$25+ROW())),C241,"")</f>
        <v/>
      </c>
      <c r="E241">
        <f ca="1">IF(INDIRECT("'Stroke Detection'!E"&amp;(Settings!$D$25+ROW())),"",C241)</f>
        <v>0.37494214599999998</v>
      </c>
    </row>
    <row r="242" spans="1:5" x14ac:dyDescent="0.25">
      <c r="A242">
        <f ca="1">INDIRECT("'Noise Filter'!A"&amp;(Settings!$D$25+ROW()))</f>
        <v>245</v>
      </c>
      <c r="B242">
        <f ca="1">INDIRECT("'Noise Filter'!B"&amp;(Settings!$D$25+ROW()))</f>
        <v>0</v>
      </c>
      <c r="C242">
        <f ca="1">INDIRECT("'Noise Filter'!F"&amp;(Settings!$D$25+ROW()))</f>
        <v>0.37494214599999998</v>
      </c>
      <c r="D242" t="str">
        <f ca="1">IF(INDIRECT("'Stroke Detection'!E"&amp;(Settings!$D$25+ROW())),C242,"")</f>
        <v/>
      </c>
      <c r="E242">
        <f ca="1">IF(INDIRECT("'Stroke Detection'!E"&amp;(Settings!$D$25+ROW())),"",C242)</f>
        <v>0.37494214599999998</v>
      </c>
    </row>
    <row r="243" spans="1:5" x14ac:dyDescent="0.25">
      <c r="A243">
        <f ca="1">INDIRECT("'Noise Filter'!A"&amp;(Settings!$D$25+ROW()))</f>
        <v>246</v>
      </c>
      <c r="B243">
        <f ca="1">INDIRECT("'Noise Filter'!B"&amp;(Settings!$D$25+ROW()))</f>
        <v>0</v>
      </c>
      <c r="C243">
        <f ca="1">INDIRECT("'Noise Filter'!F"&amp;(Settings!$D$25+ROW()))</f>
        <v>0.37494214599999998</v>
      </c>
      <c r="D243" t="str">
        <f ca="1">IF(INDIRECT("'Stroke Detection'!E"&amp;(Settings!$D$25+ROW())),C243,"")</f>
        <v/>
      </c>
      <c r="E243">
        <f ca="1">IF(INDIRECT("'Stroke Detection'!E"&amp;(Settings!$D$25+ROW())),"",C243)</f>
        <v>0.37494214599999998</v>
      </c>
    </row>
    <row r="244" spans="1:5" x14ac:dyDescent="0.25">
      <c r="A244">
        <f ca="1">INDIRECT("'Noise Filter'!A"&amp;(Settings!$D$25+ROW()))</f>
        <v>247</v>
      </c>
      <c r="B244">
        <f ca="1">INDIRECT("'Noise Filter'!B"&amp;(Settings!$D$25+ROW()))</f>
        <v>0</v>
      </c>
      <c r="C244">
        <f ca="1">INDIRECT("'Noise Filter'!F"&amp;(Settings!$D$25+ROW()))</f>
        <v>0.37494214599999998</v>
      </c>
      <c r="D244" t="str">
        <f ca="1">IF(INDIRECT("'Stroke Detection'!E"&amp;(Settings!$D$25+ROW())),C244,"")</f>
        <v/>
      </c>
      <c r="E244">
        <f ca="1">IF(INDIRECT("'Stroke Detection'!E"&amp;(Settings!$D$25+ROW())),"",C244)</f>
        <v>0.37494214599999998</v>
      </c>
    </row>
    <row r="245" spans="1:5" x14ac:dyDescent="0.25">
      <c r="A245">
        <f ca="1">INDIRECT("'Noise Filter'!A"&amp;(Settings!$D$25+ROW()))</f>
        <v>248</v>
      </c>
      <c r="B245">
        <f ca="1">INDIRECT("'Noise Filter'!B"&amp;(Settings!$D$25+ROW()))</f>
        <v>0</v>
      </c>
      <c r="C245">
        <f ca="1">INDIRECT("'Noise Filter'!F"&amp;(Settings!$D$25+ROW()))</f>
        <v>0.37494214599999998</v>
      </c>
      <c r="D245" t="str">
        <f ca="1">IF(INDIRECT("'Stroke Detection'!E"&amp;(Settings!$D$25+ROW())),C245,"")</f>
        <v/>
      </c>
      <c r="E245">
        <f ca="1">IF(INDIRECT("'Stroke Detection'!E"&amp;(Settings!$D$25+ROW())),"",C245)</f>
        <v>0.37494214599999998</v>
      </c>
    </row>
    <row r="246" spans="1:5" x14ac:dyDescent="0.25">
      <c r="A246">
        <f ca="1">INDIRECT("'Noise Filter'!A"&amp;(Settings!$D$25+ROW()))</f>
        <v>249</v>
      </c>
      <c r="B246">
        <f ca="1">INDIRECT("'Noise Filter'!B"&amp;(Settings!$D$25+ROW()))</f>
        <v>0</v>
      </c>
      <c r="C246">
        <f ca="1">INDIRECT("'Noise Filter'!F"&amp;(Settings!$D$25+ROW()))</f>
        <v>0.37494214599999998</v>
      </c>
      <c r="D246" t="str">
        <f ca="1">IF(INDIRECT("'Stroke Detection'!E"&amp;(Settings!$D$25+ROW())),C246,"")</f>
        <v/>
      </c>
      <c r="E246">
        <f ca="1">IF(INDIRECT("'Stroke Detection'!E"&amp;(Settings!$D$25+ROW())),"",C246)</f>
        <v>0.37494214599999998</v>
      </c>
    </row>
    <row r="247" spans="1:5" x14ac:dyDescent="0.25">
      <c r="A247">
        <f ca="1">INDIRECT("'Noise Filter'!A"&amp;(Settings!$D$25+ROW()))</f>
        <v>250</v>
      </c>
      <c r="B247">
        <f ca="1">INDIRECT("'Noise Filter'!B"&amp;(Settings!$D$25+ROW()))</f>
        <v>0</v>
      </c>
      <c r="C247">
        <f ca="1">INDIRECT("'Noise Filter'!F"&amp;(Settings!$D$25+ROW()))</f>
        <v>0.37494214599999998</v>
      </c>
      <c r="D247" t="str">
        <f ca="1">IF(INDIRECT("'Stroke Detection'!E"&amp;(Settings!$D$25+ROW())),C247,"")</f>
        <v/>
      </c>
      <c r="E247">
        <f ca="1">IF(INDIRECT("'Stroke Detection'!E"&amp;(Settings!$D$25+ROW())),"",C247)</f>
        <v>0.37494214599999998</v>
      </c>
    </row>
    <row r="248" spans="1:5" x14ac:dyDescent="0.25">
      <c r="A248">
        <f ca="1">INDIRECT("'Noise Filter'!A"&amp;(Settings!$D$25+ROW()))</f>
        <v>251</v>
      </c>
      <c r="B248">
        <f ca="1">INDIRECT("'Noise Filter'!B"&amp;(Settings!$D$25+ROW()))</f>
        <v>0</v>
      </c>
      <c r="C248">
        <f ca="1">INDIRECT("'Noise Filter'!F"&amp;(Settings!$D$25+ROW()))</f>
        <v>0.37494214599999998</v>
      </c>
      <c r="D248" t="str">
        <f ca="1">IF(INDIRECT("'Stroke Detection'!E"&amp;(Settings!$D$25+ROW())),C248,"")</f>
        <v/>
      </c>
      <c r="E248">
        <f ca="1">IF(INDIRECT("'Stroke Detection'!E"&amp;(Settings!$D$25+ROW())),"",C248)</f>
        <v>0.37494214599999998</v>
      </c>
    </row>
    <row r="249" spans="1:5" x14ac:dyDescent="0.25">
      <c r="A249">
        <f ca="1">INDIRECT("'Noise Filter'!A"&amp;(Settings!$D$25+ROW()))</f>
        <v>252</v>
      </c>
      <c r="B249">
        <f ca="1">INDIRECT("'Noise Filter'!B"&amp;(Settings!$D$25+ROW()))</f>
        <v>0</v>
      </c>
      <c r="C249">
        <f ca="1">INDIRECT("'Noise Filter'!F"&amp;(Settings!$D$25+ROW()))</f>
        <v>0.37494214599999998</v>
      </c>
      <c r="D249" t="str">
        <f ca="1">IF(INDIRECT("'Stroke Detection'!E"&amp;(Settings!$D$25+ROW())),C249,"")</f>
        <v/>
      </c>
      <c r="E249">
        <f ca="1">IF(INDIRECT("'Stroke Detection'!E"&amp;(Settings!$D$25+ROW())),"",C249)</f>
        <v>0.37494214599999998</v>
      </c>
    </row>
    <row r="250" spans="1:5" x14ac:dyDescent="0.25">
      <c r="A250">
        <f ca="1">INDIRECT("'Noise Filter'!A"&amp;(Settings!$D$25+ROW()))</f>
        <v>253</v>
      </c>
      <c r="B250">
        <f ca="1">INDIRECT("'Noise Filter'!B"&amp;(Settings!$D$25+ROW()))</f>
        <v>0</v>
      </c>
      <c r="C250">
        <f ca="1">INDIRECT("'Noise Filter'!F"&amp;(Settings!$D$25+ROW()))</f>
        <v>0.37494214599999998</v>
      </c>
      <c r="D250" t="str">
        <f ca="1">IF(INDIRECT("'Stroke Detection'!E"&amp;(Settings!$D$25+ROW())),C250,"")</f>
        <v/>
      </c>
      <c r="E250">
        <f ca="1">IF(INDIRECT("'Stroke Detection'!E"&amp;(Settings!$D$25+ROW())),"",C250)</f>
        <v>0.37494214599999998</v>
      </c>
    </row>
    <row r="251" spans="1:5" x14ac:dyDescent="0.25">
      <c r="A251">
        <f ca="1">INDIRECT("'Noise Filter'!A"&amp;(Settings!$D$25+ROW()))</f>
        <v>254</v>
      </c>
      <c r="B251">
        <f ca="1">INDIRECT("'Noise Filter'!B"&amp;(Settings!$D$25+ROW()))</f>
        <v>0</v>
      </c>
      <c r="C251">
        <f ca="1">INDIRECT("'Noise Filter'!F"&amp;(Settings!$D$25+ROW()))</f>
        <v>0.37494214599999998</v>
      </c>
      <c r="D251" t="str">
        <f ca="1">IF(INDIRECT("'Stroke Detection'!E"&amp;(Settings!$D$25+ROW())),C251,"")</f>
        <v/>
      </c>
      <c r="E251">
        <f ca="1">IF(INDIRECT("'Stroke Detection'!E"&amp;(Settings!$D$25+ROW())),"",C251)</f>
        <v>0.37494214599999998</v>
      </c>
    </row>
    <row r="252" spans="1:5" x14ac:dyDescent="0.25">
      <c r="A252">
        <f ca="1">INDIRECT("'Noise Filter'!A"&amp;(Settings!$D$25+ROW()))</f>
        <v>255</v>
      </c>
      <c r="B252">
        <f ca="1">INDIRECT("'Noise Filter'!B"&amp;(Settings!$D$25+ROW()))</f>
        <v>0</v>
      </c>
      <c r="C252">
        <f ca="1">INDIRECT("'Noise Filter'!F"&amp;(Settings!$D$25+ROW()))</f>
        <v>0.37494214599999998</v>
      </c>
      <c r="D252" t="str">
        <f ca="1">IF(INDIRECT("'Stroke Detection'!E"&amp;(Settings!$D$25+ROW())),C252,"")</f>
        <v/>
      </c>
      <c r="E252">
        <f ca="1">IF(INDIRECT("'Stroke Detection'!E"&amp;(Settings!$D$25+ROW())),"",C252)</f>
        <v>0.37494214599999998</v>
      </c>
    </row>
    <row r="253" spans="1:5" x14ac:dyDescent="0.25">
      <c r="A253">
        <f ca="1">INDIRECT("'Noise Filter'!A"&amp;(Settings!$D$25+ROW()))</f>
        <v>256</v>
      </c>
      <c r="B253">
        <f ca="1">INDIRECT("'Noise Filter'!B"&amp;(Settings!$D$25+ROW()))</f>
        <v>0</v>
      </c>
      <c r="C253">
        <f ca="1">INDIRECT("'Noise Filter'!F"&amp;(Settings!$D$25+ROW()))</f>
        <v>0.37494214599999998</v>
      </c>
      <c r="D253" t="str">
        <f ca="1">IF(INDIRECT("'Stroke Detection'!E"&amp;(Settings!$D$25+ROW())),C253,"")</f>
        <v/>
      </c>
      <c r="E253">
        <f ca="1">IF(INDIRECT("'Stroke Detection'!E"&amp;(Settings!$D$25+ROW())),"",C253)</f>
        <v>0.37494214599999998</v>
      </c>
    </row>
    <row r="254" spans="1:5" x14ac:dyDescent="0.25">
      <c r="A254">
        <f ca="1">INDIRECT("'Noise Filter'!A"&amp;(Settings!$D$25+ROW()))</f>
        <v>257</v>
      </c>
      <c r="B254">
        <f ca="1">INDIRECT("'Noise Filter'!B"&amp;(Settings!$D$25+ROW()))</f>
        <v>0</v>
      </c>
      <c r="C254">
        <f ca="1">INDIRECT("'Noise Filter'!F"&amp;(Settings!$D$25+ROW()))</f>
        <v>0.37494214599999998</v>
      </c>
      <c r="D254" t="str">
        <f ca="1">IF(INDIRECT("'Stroke Detection'!E"&amp;(Settings!$D$25+ROW())),C254,"")</f>
        <v/>
      </c>
      <c r="E254">
        <f ca="1">IF(INDIRECT("'Stroke Detection'!E"&amp;(Settings!$D$25+ROW())),"",C254)</f>
        <v>0.37494214599999998</v>
      </c>
    </row>
    <row r="255" spans="1:5" x14ac:dyDescent="0.25">
      <c r="A255">
        <f ca="1">INDIRECT("'Noise Filter'!A"&amp;(Settings!$D$25+ROW()))</f>
        <v>258</v>
      </c>
      <c r="B255">
        <f ca="1">INDIRECT("'Noise Filter'!B"&amp;(Settings!$D$25+ROW()))</f>
        <v>0</v>
      </c>
      <c r="C255">
        <f ca="1">INDIRECT("'Noise Filter'!F"&amp;(Settings!$D$25+ROW()))</f>
        <v>0.37494214599999998</v>
      </c>
      <c r="D255" t="str">
        <f ca="1">IF(INDIRECT("'Stroke Detection'!E"&amp;(Settings!$D$25+ROW())),C255,"")</f>
        <v/>
      </c>
      <c r="E255">
        <f ca="1">IF(INDIRECT("'Stroke Detection'!E"&amp;(Settings!$D$25+ROW())),"",C255)</f>
        <v>0.37494214599999998</v>
      </c>
    </row>
    <row r="256" spans="1:5" x14ac:dyDescent="0.25">
      <c r="A256">
        <f ca="1">INDIRECT("'Noise Filter'!A"&amp;(Settings!$D$25+ROW()))</f>
        <v>259</v>
      </c>
      <c r="B256">
        <f ca="1">INDIRECT("'Noise Filter'!B"&amp;(Settings!$D$25+ROW()))</f>
        <v>0</v>
      </c>
      <c r="C256">
        <f ca="1">INDIRECT("'Noise Filter'!F"&amp;(Settings!$D$25+ROW()))</f>
        <v>0.37494214599999998</v>
      </c>
      <c r="D256" t="str">
        <f ca="1">IF(INDIRECT("'Stroke Detection'!E"&amp;(Settings!$D$25+ROW())),C256,"")</f>
        <v/>
      </c>
      <c r="E256">
        <f ca="1">IF(INDIRECT("'Stroke Detection'!E"&amp;(Settings!$D$25+ROW())),"",C256)</f>
        <v>0.37494214599999998</v>
      </c>
    </row>
    <row r="257" spans="1:5" x14ac:dyDescent="0.25">
      <c r="A257">
        <f ca="1">INDIRECT("'Noise Filter'!A"&amp;(Settings!$D$25+ROW()))</f>
        <v>260</v>
      </c>
      <c r="B257">
        <f ca="1">INDIRECT("'Noise Filter'!B"&amp;(Settings!$D$25+ROW()))</f>
        <v>0</v>
      </c>
      <c r="C257">
        <f ca="1">INDIRECT("'Noise Filter'!F"&amp;(Settings!$D$25+ROW()))</f>
        <v>0.37494214599999998</v>
      </c>
      <c r="D257" t="str">
        <f ca="1">IF(INDIRECT("'Stroke Detection'!E"&amp;(Settings!$D$25+ROW())),C257,"")</f>
        <v/>
      </c>
      <c r="E257">
        <f ca="1">IF(INDIRECT("'Stroke Detection'!E"&amp;(Settings!$D$25+ROW())),"",C257)</f>
        <v>0.37494214599999998</v>
      </c>
    </row>
    <row r="258" spans="1:5" x14ac:dyDescent="0.25">
      <c r="A258">
        <f ca="1">INDIRECT("'Noise Filter'!A"&amp;(Settings!$D$25+ROW()))</f>
        <v>261</v>
      </c>
      <c r="B258">
        <f ca="1">INDIRECT("'Noise Filter'!B"&amp;(Settings!$D$25+ROW()))</f>
        <v>0</v>
      </c>
      <c r="C258">
        <f ca="1">INDIRECT("'Noise Filter'!F"&amp;(Settings!$D$25+ROW()))</f>
        <v>0.37494214599999998</v>
      </c>
      <c r="D258" t="str">
        <f ca="1">IF(INDIRECT("'Stroke Detection'!E"&amp;(Settings!$D$25+ROW())),C258,"")</f>
        <v/>
      </c>
      <c r="E258">
        <f ca="1">IF(INDIRECT("'Stroke Detection'!E"&amp;(Settings!$D$25+ROW())),"",C258)</f>
        <v>0.37494214599999998</v>
      </c>
    </row>
    <row r="259" spans="1:5" x14ac:dyDescent="0.25">
      <c r="A259">
        <f ca="1">INDIRECT("'Noise Filter'!A"&amp;(Settings!$D$25+ROW()))</f>
        <v>262</v>
      </c>
      <c r="B259">
        <f ca="1">INDIRECT("'Noise Filter'!B"&amp;(Settings!$D$25+ROW()))</f>
        <v>0</v>
      </c>
      <c r="C259">
        <f ca="1">INDIRECT("'Noise Filter'!F"&amp;(Settings!$D$25+ROW()))</f>
        <v>0.37494214599999998</v>
      </c>
      <c r="D259" t="str">
        <f ca="1">IF(INDIRECT("'Stroke Detection'!E"&amp;(Settings!$D$25+ROW())),C259,"")</f>
        <v/>
      </c>
      <c r="E259">
        <f ca="1">IF(INDIRECT("'Stroke Detection'!E"&amp;(Settings!$D$25+ROW())),"",C259)</f>
        <v>0.37494214599999998</v>
      </c>
    </row>
    <row r="260" spans="1:5" x14ac:dyDescent="0.25">
      <c r="A260">
        <f ca="1">INDIRECT("'Noise Filter'!A"&amp;(Settings!$D$25+ROW()))</f>
        <v>263</v>
      </c>
      <c r="B260">
        <f ca="1">INDIRECT("'Noise Filter'!B"&amp;(Settings!$D$25+ROW()))</f>
        <v>0</v>
      </c>
      <c r="C260">
        <f ca="1">INDIRECT("'Noise Filter'!F"&amp;(Settings!$D$25+ROW()))</f>
        <v>0.37494214599999998</v>
      </c>
      <c r="D260" t="str">
        <f ca="1">IF(INDIRECT("'Stroke Detection'!E"&amp;(Settings!$D$25+ROW())),C260,"")</f>
        <v/>
      </c>
      <c r="E260">
        <f ca="1">IF(INDIRECT("'Stroke Detection'!E"&amp;(Settings!$D$25+ROW())),"",C260)</f>
        <v>0.37494214599999998</v>
      </c>
    </row>
    <row r="261" spans="1:5" x14ac:dyDescent="0.25">
      <c r="A261">
        <f ca="1">INDIRECT("'Noise Filter'!A"&amp;(Settings!$D$25+ROW()))</f>
        <v>264</v>
      </c>
      <c r="B261">
        <f ca="1">INDIRECT("'Noise Filter'!B"&amp;(Settings!$D$25+ROW()))</f>
        <v>0</v>
      </c>
      <c r="C261">
        <f ca="1">INDIRECT("'Noise Filter'!F"&amp;(Settings!$D$25+ROW()))</f>
        <v>0.37494214599999998</v>
      </c>
      <c r="D261" t="str">
        <f ca="1">IF(INDIRECT("'Stroke Detection'!E"&amp;(Settings!$D$25+ROW())),C261,"")</f>
        <v/>
      </c>
      <c r="E261">
        <f ca="1">IF(INDIRECT("'Stroke Detection'!E"&amp;(Settings!$D$25+ROW())),"",C261)</f>
        <v>0.37494214599999998</v>
      </c>
    </row>
    <row r="262" spans="1:5" x14ac:dyDescent="0.25">
      <c r="A262">
        <f ca="1">INDIRECT("'Noise Filter'!A"&amp;(Settings!$D$25+ROW()))</f>
        <v>265</v>
      </c>
      <c r="B262">
        <f ca="1">INDIRECT("'Noise Filter'!B"&amp;(Settings!$D$25+ROW()))</f>
        <v>0</v>
      </c>
      <c r="C262">
        <f ca="1">INDIRECT("'Noise Filter'!F"&amp;(Settings!$D$25+ROW()))</f>
        <v>0.37494214599999998</v>
      </c>
      <c r="D262" t="str">
        <f ca="1">IF(INDIRECT("'Stroke Detection'!E"&amp;(Settings!$D$25+ROW())),C262,"")</f>
        <v/>
      </c>
      <c r="E262">
        <f ca="1">IF(INDIRECT("'Stroke Detection'!E"&amp;(Settings!$D$25+ROW())),"",C262)</f>
        <v>0.37494214599999998</v>
      </c>
    </row>
    <row r="263" spans="1:5" x14ac:dyDescent="0.25">
      <c r="A263">
        <f ca="1">INDIRECT("'Noise Filter'!A"&amp;(Settings!$D$25+ROW()))</f>
        <v>266</v>
      </c>
      <c r="B263">
        <f ca="1">INDIRECT("'Noise Filter'!B"&amp;(Settings!$D$25+ROW()))</f>
        <v>0</v>
      </c>
      <c r="C263">
        <f ca="1">INDIRECT("'Noise Filter'!F"&amp;(Settings!$D$25+ROW()))</f>
        <v>0.37494214599999998</v>
      </c>
      <c r="D263" t="str">
        <f ca="1">IF(INDIRECT("'Stroke Detection'!E"&amp;(Settings!$D$25+ROW())),C263,"")</f>
        <v/>
      </c>
      <c r="E263">
        <f ca="1">IF(INDIRECT("'Stroke Detection'!E"&amp;(Settings!$D$25+ROW())),"",C263)</f>
        <v>0.37494214599999998</v>
      </c>
    </row>
    <row r="264" spans="1:5" x14ac:dyDescent="0.25">
      <c r="A264">
        <f ca="1">INDIRECT("'Noise Filter'!A"&amp;(Settings!$D$25+ROW()))</f>
        <v>267</v>
      </c>
      <c r="B264">
        <f ca="1">INDIRECT("'Noise Filter'!B"&amp;(Settings!$D$25+ROW()))</f>
        <v>0</v>
      </c>
      <c r="C264">
        <f ca="1">INDIRECT("'Noise Filter'!F"&amp;(Settings!$D$25+ROW()))</f>
        <v>0.37494214599999998</v>
      </c>
      <c r="D264" t="str">
        <f ca="1">IF(INDIRECT("'Stroke Detection'!E"&amp;(Settings!$D$25+ROW())),C264,"")</f>
        <v/>
      </c>
      <c r="E264">
        <f ca="1">IF(INDIRECT("'Stroke Detection'!E"&amp;(Settings!$D$25+ROW())),"",C264)</f>
        <v>0.37494214599999998</v>
      </c>
    </row>
    <row r="265" spans="1:5" x14ac:dyDescent="0.25">
      <c r="A265">
        <f ca="1">INDIRECT("'Noise Filter'!A"&amp;(Settings!$D$25+ROW()))</f>
        <v>268</v>
      </c>
      <c r="B265">
        <f ca="1">INDIRECT("'Noise Filter'!B"&amp;(Settings!$D$25+ROW()))</f>
        <v>0</v>
      </c>
      <c r="C265">
        <f ca="1">INDIRECT("'Noise Filter'!F"&amp;(Settings!$D$25+ROW()))</f>
        <v>0.37494214599999998</v>
      </c>
      <c r="D265" t="str">
        <f ca="1">IF(INDIRECT("'Stroke Detection'!E"&amp;(Settings!$D$25+ROW())),C265,"")</f>
        <v/>
      </c>
      <c r="E265">
        <f ca="1">IF(INDIRECT("'Stroke Detection'!E"&amp;(Settings!$D$25+ROW())),"",C265)</f>
        <v>0.37494214599999998</v>
      </c>
    </row>
    <row r="266" spans="1:5" x14ac:dyDescent="0.25">
      <c r="A266">
        <f ca="1">INDIRECT("'Noise Filter'!A"&amp;(Settings!$D$25+ROW()))</f>
        <v>269</v>
      </c>
      <c r="B266">
        <f ca="1">INDIRECT("'Noise Filter'!B"&amp;(Settings!$D$25+ROW()))</f>
        <v>0</v>
      </c>
      <c r="C266">
        <f ca="1">INDIRECT("'Noise Filter'!F"&amp;(Settings!$D$25+ROW()))</f>
        <v>0.37494214599999998</v>
      </c>
      <c r="D266" t="str">
        <f ca="1">IF(INDIRECT("'Stroke Detection'!E"&amp;(Settings!$D$25+ROW())),C266,"")</f>
        <v/>
      </c>
      <c r="E266">
        <f ca="1">IF(INDIRECT("'Stroke Detection'!E"&amp;(Settings!$D$25+ROW())),"",C266)</f>
        <v>0.37494214599999998</v>
      </c>
    </row>
    <row r="267" spans="1:5" x14ac:dyDescent="0.25">
      <c r="A267">
        <f ca="1">INDIRECT("'Noise Filter'!A"&amp;(Settings!$D$25+ROW()))</f>
        <v>270</v>
      </c>
      <c r="B267">
        <f ca="1">INDIRECT("'Noise Filter'!B"&amp;(Settings!$D$25+ROW()))</f>
        <v>0</v>
      </c>
      <c r="C267">
        <f ca="1">INDIRECT("'Noise Filter'!F"&amp;(Settings!$D$25+ROW()))</f>
        <v>0.37494214599999998</v>
      </c>
      <c r="D267" t="str">
        <f ca="1">IF(INDIRECT("'Stroke Detection'!E"&amp;(Settings!$D$25+ROW())),C267,"")</f>
        <v/>
      </c>
      <c r="E267">
        <f ca="1">IF(INDIRECT("'Stroke Detection'!E"&amp;(Settings!$D$25+ROW())),"",C267)</f>
        <v>0.37494214599999998</v>
      </c>
    </row>
    <row r="268" spans="1:5" x14ac:dyDescent="0.25">
      <c r="A268">
        <f ca="1">INDIRECT("'Noise Filter'!A"&amp;(Settings!$D$25+ROW()))</f>
        <v>271</v>
      </c>
      <c r="B268">
        <f ca="1">INDIRECT("'Noise Filter'!B"&amp;(Settings!$D$25+ROW()))</f>
        <v>0</v>
      </c>
      <c r="C268">
        <f ca="1">INDIRECT("'Noise Filter'!F"&amp;(Settings!$D$25+ROW()))</f>
        <v>0.37494214599999998</v>
      </c>
      <c r="D268" t="str">
        <f ca="1">IF(INDIRECT("'Stroke Detection'!E"&amp;(Settings!$D$25+ROW())),C268,"")</f>
        <v/>
      </c>
      <c r="E268">
        <f ca="1">IF(INDIRECT("'Stroke Detection'!E"&amp;(Settings!$D$25+ROW())),"",C268)</f>
        <v>0.37494214599999998</v>
      </c>
    </row>
    <row r="269" spans="1:5" x14ac:dyDescent="0.25">
      <c r="A269">
        <f ca="1">INDIRECT("'Noise Filter'!A"&amp;(Settings!$D$25+ROW()))</f>
        <v>272</v>
      </c>
      <c r="B269">
        <f ca="1">INDIRECT("'Noise Filter'!B"&amp;(Settings!$D$25+ROW()))</f>
        <v>0</v>
      </c>
      <c r="C269">
        <f ca="1">INDIRECT("'Noise Filter'!F"&amp;(Settings!$D$25+ROW()))</f>
        <v>0.37494214599999998</v>
      </c>
      <c r="D269" t="str">
        <f ca="1">IF(INDIRECT("'Stroke Detection'!E"&amp;(Settings!$D$25+ROW())),C269,"")</f>
        <v/>
      </c>
      <c r="E269">
        <f ca="1">IF(INDIRECT("'Stroke Detection'!E"&amp;(Settings!$D$25+ROW())),"",C269)</f>
        <v>0.37494214599999998</v>
      </c>
    </row>
    <row r="270" spans="1:5" x14ac:dyDescent="0.25">
      <c r="A270">
        <f ca="1">INDIRECT("'Noise Filter'!A"&amp;(Settings!$D$25+ROW()))</f>
        <v>273</v>
      </c>
      <c r="B270">
        <f ca="1">INDIRECT("'Noise Filter'!B"&amp;(Settings!$D$25+ROW()))</f>
        <v>0</v>
      </c>
      <c r="C270">
        <f ca="1">INDIRECT("'Noise Filter'!F"&amp;(Settings!$D$25+ROW()))</f>
        <v>0.37494214599999998</v>
      </c>
      <c r="D270" t="str">
        <f ca="1">IF(INDIRECT("'Stroke Detection'!E"&amp;(Settings!$D$25+ROW())),C270,"")</f>
        <v/>
      </c>
      <c r="E270">
        <f ca="1">IF(INDIRECT("'Stroke Detection'!E"&amp;(Settings!$D$25+ROW())),"",C270)</f>
        <v>0.37494214599999998</v>
      </c>
    </row>
    <row r="271" spans="1:5" x14ac:dyDescent="0.25">
      <c r="A271">
        <f ca="1">INDIRECT("'Noise Filter'!A"&amp;(Settings!$D$25+ROW()))</f>
        <v>274</v>
      </c>
      <c r="B271">
        <f ca="1">INDIRECT("'Noise Filter'!B"&amp;(Settings!$D$25+ROW()))</f>
        <v>0</v>
      </c>
      <c r="C271">
        <f ca="1">INDIRECT("'Noise Filter'!F"&amp;(Settings!$D$25+ROW()))</f>
        <v>0.37494214599999998</v>
      </c>
      <c r="D271" t="str">
        <f ca="1">IF(INDIRECT("'Stroke Detection'!E"&amp;(Settings!$D$25+ROW())),C271,"")</f>
        <v/>
      </c>
      <c r="E271">
        <f ca="1">IF(INDIRECT("'Stroke Detection'!E"&amp;(Settings!$D$25+ROW())),"",C271)</f>
        <v>0.37494214599999998</v>
      </c>
    </row>
    <row r="272" spans="1:5" x14ac:dyDescent="0.25">
      <c r="A272">
        <f ca="1">INDIRECT("'Noise Filter'!A"&amp;(Settings!$D$25+ROW()))</f>
        <v>275</v>
      </c>
      <c r="B272">
        <f ca="1">INDIRECT("'Noise Filter'!B"&amp;(Settings!$D$25+ROW()))</f>
        <v>0</v>
      </c>
      <c r="C272">
        <f ca="1">INDIRECT("'Noise Filter'!F"&amp;(Settings!$D$25+ROW()))</f>
        <v>0.37494214599999998</v>
      </c>
      <c r="D272" t="str">
        <f ca="1">IF(INDIRECT("'Stroke Detection'!E"&amp;(Settings!$D$25+ROW())),C272,"")</f>
        <v/>
      </c>
      <c r="E272">
        <f ca="1">IF(INDIRECT("'Stroke Detection'!E"&amp;(Settings!$D$25+ROW())),"",C272)</f>
        <v>0.37494214599999998</v>
      </c>
    </row>
    <row r="273" spans="1:5" x14ac:dyDescent="0.25">
      <c r="A273">
        <f ca="1">INDIRECT("'Noise Filter'!A"&amp;(Settings!$D$25+ROW()))</f>
        <v>276</v>
      </c>
      <c r="B273">
        <f ca="1">INDIRECT("'Noise Filter'!B"&amp;(Settings!$D$25+ROW()))</f>
        <v>0</v>
      </c>
      <c r="C273">
        <f ca="1">INDIRECT("'Noise Filter'!F"&amp;(Settings!$D$25+ROW()))</f>
        <v>0.37494214599999998</v>
      </c>
      <c r="D273" t="str">
        <f ca="1">IF(INDIRECT("'Stroke Detection'!E"&amp;(Settings!$D$25+ROW())),C273,"")</f>
        <v/>
      </c>
      <c r="E273">
        <f ca="1">IF(INDIRECT("'Stroke Detection'!E"&amp;(Settings!$D$25+ROW())),"",C273)</f>
        <v>0.37494214599999998</v>
      </c>
    </row>
    <row r="274" spans="1:5" x14ac:dyDescent="0.25">
      <c r="A274">
        <f ca="1">INDIRECT("'Noise Filter'!A"&amp;(Settings!$D$25+ROW()))</f>
        <v>277</v>
      </c>
      <c r="B274">
        <f ca="1">INDIRECT("'Noise Filter'!B"&amp;(Settings!$D$25+ROW()))</f>
        <v>0</v>
      </c>
      <c r="C274">
        <f ca="1">INDIRECT("'Noise Filter'!F"&amp;(Settings!$D$25+ROW()))</f>
        <v>0.37494214599999998</v>
      </c>
      <c r="D274" t="str">
        <f ca="1">IF(INDIRECT("'Stroke Detection'!E"&amp;(Settings!$D$25+ROW())),C274,"")</f>
        <v/>
      </c>
      <c r="E274">
        <f ca="1">IF(INDIRECT("'Stroke Detection'!E"&amp;(Settings!$D$25+ROW())),"",C274)</f>
        <v>0.37494214599999998</v>
      </c>
    </row>
    <row r="275" spans="1:5" x14ac:dyDescent="0.25">
      <c r="A275">
        <f ca="1">INDIRECT("'Noise Filter'!A"&amp;(Settings!$D$25+ROW()))</f>
        <v>278</v>
      </c>
      <c r="B275">
        <f ca="1">INDIRECT("'Noise Filter'!B"&amp;(Settings!$D$25+ROW()))</f>
        <v>0</v>
      </c>
      <c r="C275">
        <f ca="1">INDIRECT("'Noise Filter'!F"&amp;(Settings!$D$25+ROW()))</f>
        <v>0.37494214599999998</v>
      </c>
      <c r="D275" t="str">
        <f ca="1">IF(INDIRECT("'Stroke Detection'!E"&amp;(Settings!$D$25+ROW())),C275,"")</f>
        <v/>
      </c>
      <c r="E275">
        <f ca="1">IF(INDIRECT("'Stroke Detection'!E"&amp;(Settings!$D$25+ROW())),"",C275)</f>
        <v>0.37494214599999998</v>
      </c>
    </row>
    <row r="276" spans="1:5" x14ac:dyDescent="0.25">
      <c r="A276">
        <f ca="1">INDIRECT("'Noise Filter'!A"&amp;(Settings!$D$25+ROW()))</f>
        <v>279</v>
      </c>
      <c r="B276">
        <f ca="1">INDIRECT("'Noise Filter'!B"&amp;(Settings!$D$25+ROW()))</f>
        <v>0</v>
      </c>
      <c r="C276">
        <f ca="1">INDIRECT("'Noise Filter'!F"&amp;(Settings!$D$25+ROW()))</f>
        <v>0.37494214599999998</v>
      </c>
      <c r="D276" t="str">
        <f ca="1">IF(INDIRECT("'Stroke Detection'!E"&amp;(Settings!$D$25+ROW())),C276,"")</f>
        <v/>
      </c>
      <c r="E276">
        <f ca="1">IF(INDIRECT("'Stroke Detection'!E"&amp;(Settings!$D$25+ROW())),"",C276)</f>
        <v>0.37494214599999998</v>
      </c>
    </row>
    <row r="277" spans="1:5" x14ac:dyDescent="0.25">
      <c r="A277">
        <f ca="1">INDIRECT("'Noise Filter'!A"&amp;(Settings!$D$25+ROW()))</f>
        <v>280</v>
      </c>
      <c r="B277">
        <f ca="1">INDIRECT("'Noise Filter'!B"&amp;(Settings!$D$25+ROW()))</f>
        <v>0</v>
      </c>
      <c r="C277">
        <f ca="1">INDIRECT("'Noise Filter'!F"&amp;(Settings!$D$25+ROW()))</f>
        <v>0.37494214599999998</v>
      </c>
      <c r="D277" t="str">
        <f ca="1">IF(INDIRECT("'Stroke Detection'!E"&amp;(Settings!$D$25+ROW())),C277,"")</f>
        <v/>
      </c>
      <c r="E277">
        <f ca="1">IF(INDIRECT("'Stroke Detection'!E"&amp;(Settings!$D$25+ROW())),"",C277)</f>
        <v>0.37494214599999998</v>
      </c>
    </row>
    <row r="278" spans="1:5" x14ac:dyDescent="0.25">
      <c r="A278">
        <f ca="1">INDIRECT("'Noise Filter'!A"&amp;(Settings!$D$25+ROW()))</f>
        <v>281</v>
      </c>
      <c r="B278">
        <f ca="1">INDIRECT("'Noise Filter'!B"&amp;(Settings!$D$25+ROW()))</f>
        <v>0</v>
      </c>
      <c r="C278">
        <f ca="1">INDIRECT("'Noise Filter'!F"&amp;(Settings!$D$25+ROW()))</f>
        <v>0.37494214599999998</v>
      </c>
      <c r="D278" t="str">
        <f ca="1">IF(INDIRECT("'Stroke Detection'!E"&amp;(Settings!$D$25+ROW())),C278,"")</f>
        <v/>
      </c>
      <c r="E278">
        <f ca="1">IF(INDIRECT("'Stroke Detection'!E"&amp;(Settings!$D$25+ROW())),"",C278)</f>
        <v>0.37494214599999998</v>
      </c>
    </row>
    <row r="279" spans="1:5" x14ac:dyDescent="0.25">
      <c r="A279">
        <f ca="1">INDIRECT("'Noise Filter'!A"&amp;(Settings!$D$25+ROW()))</f>
        <v>282</v>
      </c>
      <c r="B279">
        <f ca="1">INDIRECT("'Noise Filter'!B"&amp;(Settings!$D$25+ROW()))</f>
        <v>0</v>
      </c>
      <c r="C279">
        <f ca="1">INDIRECT("'Noise Filter'!F"&amp;(Settings!$D$25+ROW()))</f>
        <v>0.37494214599999998</v>
      </c>
      <c r="D279" t="str">
        <f ca="1">IF(INDIRECT("'Stroke Detection'!E"&amp;(Settings!$D$25+ROW())),C279,"")</f>
        <v/>
      </c>
      <c r="E279">
        <f ca="1">IF(INDIRECT("'Stroke Detection'!E"&amp;(Settings!$D$25+ROW())),"",C279)</f>
        <v>0.37494214599999998</v>
      </c>
    </row>
    <row r="280" spans="1:5" x14ac:dyDescent="0.25">
      <c r="A280">
        <f ca="1">INDIRECT("'Noise Filter'!A"&amp;(Settings!$D$25+ROW()))</f>
        <v>283</v>
      </c>
      <c r="B280">
        <f ca="1">INDIRECT("'Noise Filter'!B"&amp;(Settings!$D$25+ROW()))</f>
        <v>0</v>
      </c>
      <c r="C280">
        <f ca="1">INDIRECT("'Noise Filter'!F"&amp;(Settings!$D$25+ROW()))</f>
        <v>0.37494214599999998</v>
      </c>
      <c r="D280" t="str">
        <f ca="1">IF(INDIRECT("'Stroke Detection'!E"&amp;(Settings!$D$25+ROW())),C280,"")</f>
        <v/>
      </c>
      <c r="E280">
        <f ca="1">IF(INDIRECT("'Stroke Detection'!E"&amp;(Settings!$D$25+ROW())),"",C280)</f>
        <v>0.37494214599999998</v>
      </c>
    </row>
    <row r="281" spans="1:5" x14ac:dyDescent="0.25">
      <c r="A281">
        <f ca="1">INDIRECT("'Noise Filter'!A"&amp;(Settings!$D$25+ROW()))</f>
        <v>284</v>
      </c>
      <c r="B281">
        <f ca="1">INDIRECT("'Noise Filter'!B"&amp;(Settings!$D$25+ROW()))</f>
        <v>0</v>
      </c>
      <c r="C281">
        <f ca="1">INDIRECT("'Noise Filter'!F"&amp;(Settings!$D$25+ROW()))</f>
        <v>0.37494214599999998</v>
      </c>
      <c r="D281" t="str">
        <f ca="1">IF(INDIRECT("'Stroke Detection'!E"&amp;(Settings!$D$25+ROW())),C281,"")</f>
        <v/>
      </c>
      <c r="E281">
        <f ca="1">IF(INDIRECT("'Stroke Detection'!E"&amp;(Settings!$D$25+ROW())),"",C281)</f>
        <v>0.37494214599999998</v>
      </c>
    </row>
    <row r="282" spans="1:5" x14ac:dyDescent="0.25">
      <c r="A282">
        <f ca="1">INDIRECT("'Noise Filter'!A"&amp;(Settings!$D$25+ROW()))</f>
        <v>285</v>
      </c>
      <c r="B282">
        <f ca="1">INDIRECT("'Noise Filter'!B"&amp;(Settings!$D$25+ROW()))</f>
        <v>0</v>
      </c>
      <c r="C282">
        <f ca="1">INDIRECT("'Noise Filter'!F"&amp;(Settings!$D$25+ROW()))</f>
        <v>0.37494214599999998</v>
      </c>
      <c r="D282" t="str">
        <f ca="1">IF(INDIRECT("'Stroke Detection'!E"&amp;(Settings!$D$25+ROW())),C282,"")</f>
        <v/>
      </c>
      <c r="E282">
        <f ca="1">IF(INDIRECT("'Stroke Detection'!E"&amp;(Settings!$D$25+ROW())),"",C282)</f>
        <v>0.37494214599999998</v>
      </c>
    </row>
    <row r="283" spans="1:5" x14ac:dyDescent="0.25">
      <c r="A283">
        <f ca="1">INDIRECT("'Noise Filter'!A"&amp;(Settings!$D$25+ROW()))</f>
        <v>286</v>
      </c>
      <c r="B283">
        <f ca="1">INDIRECT("'Noise Filter'!B"&amp;(Settings!$D$25+ROW()))</f>
        <v>0</v>
      </c>
      <c r="C283">
        <f ca="1">INDIRECT("'Noise Filter'!F"&amp;(Settings!$D$25+ROW()))</f>
        <v>0.37494214599999998</v>
      </c>
      <c r="D283" t="str">
        <f ca="1">IF(INDIRECT("'Stroke Detection'!E"&amp;(Settings!$D$25+ROW())),C283,"")</f>
        <v/>
      </c>
      <c r="E283">
        <f ca="1">IF(INDIRECT("'Stroke Detection'!E"&amp;(Settings!$D$25+ROW())),"",C283)</f>
        <v>0.37494214599999998</v>
      </c>
    </row>
    <row r="284" spans="1:5" x14ac:dyDescent="0.25">
      <c r="A284">
        <f ca="1">INDIRECT("'Noise Filter'!A"&amp;(Settings!$D$25+ROW()))</f>
        <v>287</v>
      </c>
      <c r="B284">
        <f ca="1">INDIRECT("'Noise Filter'!B"&amp;(Settings!$D$25+ROW()))</f>
        <v>0</v>
      </c>
      <c r="C284">
        <f ca="1">INDIRECT("'Noise Filter'!F"&amp;(Settings!$D$25+ROW()))</f>
        <v>0.37494214599999998</v>
      </c>
      <c r="D284" t="str">
        <f ca="1">IF(INDIRECT("'Stroke Detection'!E"&amp;(Settings!$D$25+ROW())),C284,"")</f>
        <v/>
      </c>
      <c r="E284">
        <f ca="1">IF(INDIRECT("'Stroke Detection'!E"&amp;(Settings!$D$25+ROW())),"",C284)</f>
        <v>0.37494214599999998</v>
      </c>
    </row>
    <row r="285" spans="1:5" x14ac:dyDescent="0.25">
      <c r="A285">
        <f ca="1">INDIRECT("'Noise Filter'!A"&amp;(Settings!$D$25+ROW()))</f>
        <v>288</v>
      </c>
      <c r="B285">
        <f ca="1">INDIRECT("'Noise Filter'!B"&amp;(Settings!$D$25+ROW()))</f>
        <v>0</v>
      </c>
      <c r="C285">
        <f ca="1">INDIRECT("'Noise Filter'!F"&amp;(Settings!$D$25+ROW()))</f>
        <v>0.37494214599999998</v>
      </c>
      <c r="D285" t="str">
        <f ca="1">IF(INDIRECT("'Stroke Detection'!E"&amp;(Settings!$D$25+ROW())),C285,"")</f>
        <v/>
      </c>
      <c r="E285">
        <f ca="1">IF(INDIRECT("'Stroke Detection'!E"&amp;(Settings!$D$25+ROW())),"",C285)</f>
        <v>0.37494214599999998</v>
      </c>
    </row>
    <row r="286" spans="1:5" x14ac:dyDescent="0.25">
      <c r="A286">
        <f ca="1">INDIRECT("'Noise Filter'!A"&amp;(Settings!$D$25+ROW()))</f>
        <v>289</v>
      </c>
      <c r="B286">
        <f ca="1">INDIRECT("'Noise Filter'!B"&amp;(Settings!$D$25+ROW()))</f>
        <v>0</v>
      </c>
      <c r="C286">
        <f ca="1">INDIRECT("'Noise Filter'!F"&amp;(Settings!$D$25+ROW()))</f>
        <v>0.37494214599999998</v>
      </c>
      <c r="D286" t="str">
        <f ca="1">IF(INDIRECT("'Stroke Detection'!E"&amp;(Settings!$D$25+ROW())),C286,"")</f>
        <v/>
      </c>
      <c r="E286">
        <f ca="1">IF(INDIRECT("'Stroke Detection'!E"&amp;(Settings!$D$25+ROW())),"",C286)</f>
        <v>0.37494214599999998</v>
      </c>
    </row>
    <row r="287" spans="1:5" x14ac:dyDescent="0.25">
      <c r="A287">
        <f ca="1">INDIRECT("'Noise Filter'!A"&amp;(Settings!$D$25+ROW()))</f>
        <v>290</v>
      </c>
      <c r="B287">
        <f ca="1">INDIRECT("'Noise Filter'!B"&amp;(Settings!$D$25+ROW()))</f>
        <v>0</v>
      </c>
      <c r="C287">
        <f ca="1">INDIRECT("'Noise Filter'!F"&amp;(Settings!$D$25+ROW()))</f>
        <v>0.37494214599999998</v>
      </c>
      <c r="D287" t="str">
        <f ca="1">IF(INDIRECT("'Stroke Detection'!E"&amp;(Settings!$D$25+ROW())),C287,"")</f>
        <v/>
      </c>
      <c r="E287">
        <f ca="1">IF(INDIRECT("'Stroke Detection'!E"&amp;(Settings!$D$25+ROW())),"",C287)</f>
        <v>0.37494214599999998</v>
      </c>
    </row>
    <row r="288" spans="1:5" x14ac:dyDescent="0.25">
      <c r="A288">
        <f ca="1">INDIRECT("'Noise Filter'!A"&amp;(Settings!$D$25+ROW()))</f>
        <v>291</v>
      </c>
      <c r="B288">
        <f ca="1">INDIRECT("'Noise Filter'!B"&amp;(Settings!$D$25+ROW()))</f>
        <v>0</v>
      </c>
      <c r="C288">
        <f ca="1">INDIRECT("'Noise Filter'!F"&amp;(Settings!$D$25+ROW()))</f>
        <v>0.37494214599999998</v>
      </c>
      <c r="D288" t="str">
        <f ca="1">IF(INDIRECT("'Stroke Detection'!E"&amp;(Settings!$D$25+ROW())),C288,"")</f>
        <v/>
      </c>
      <c r="E288">
        <f ca="1">IF(INDIRECT("'Stroke Detection'!E"&amp;(Settings!$D$25+ROW())),"",C288)</f>
        <v>0.37494214599999998</v>
      </c>
    </row>
    <row r="289" spans="1:5" x14ac:dyDescent="0.25">
      <c r="A289">
        <f ca="1">INDIRECT("'Noise Filter'!A"&amp;(Settings!$D$25+ROW()))</f>
        <v>292</v>
      </c>
      <c r="B289">
        <f ca="1">INDIRECT("'Noise Filter'!B"&amp;(Settings!$D$25+ROW()))</f>
        <v>0</v>
      </c>
      <c r="C289">
        <f ca="1">INDIRECT("'Noise Filter'!F"&amp;(Settings!$D$25+ROW()))</f>
        <v>0.37494214599999998</v>
      </c>
      <c r="D289" t="str">
        <f ca="1">IF(INDIRECT("'Stroke Detection'!E"&amp;(Settings!$D$25+ROW())),C289,"")</f>
        <v/>
      </c>
      <c r="E289">
        <f ca="1">IF(INDIRECT("'Stroke Detection'!E"&amp;(Settings!$D$25+ROW())),"",C289)</f>
        <v>0.37494214599999998</v>
      </c>
    </row>
    <row r="290" spans="1:5" x14ac:dyDescent="0.25">
      <c r="A290">
        <f ca="1">INDIRECT("'Noise Filter'!A"&amp;(Settings!$D$25+ROW()))</f>
        <v>293</v>
      </c>
      <c r="B290">
        <f ca="1">INDIRECT("'Noise Filter'!B"&amp;(Settings!$D$25+ROW()))</f>
        <v>0</v>
      </c>
      <c r="C290">
        <f ca="1">INDIRECT("'Noise Filter'!F"&amp;(Settings!$D$25+ROW()))</f>
        <v>0.37494214599999998</v>
      </c>
      <c r="D290" t="str">
        <f ca="1">IF(INDIRECT("'Stroke Detection'!E"&amp;(Settings!$D$25+ROW())),C290,"")</f>
        <v/>
      </c>
      <c r="E290">
        <f ca="1">IF(INDIRECT("'Stroke Detection'!E"&amp;(Settings!$D$25+ROW())),"",C290)</f>
        <v>0.37494214599999998</v>
      </c>
    </row>
    <row r="291" spans="1:5" x14ac:dyDescent="0.25">
      <c r="A291">
        <f ca="1">INDIRECT("'Noise Filter'!A"&amp;(Settings!$D$25+ROW()))</f>
        <v>294</v>
      </c>
      <c r="B291">
        <f ca="1">INDIRECT("'Noise Filter'!B"&amp;(Settings!$D$25+ROW()))</f>
        <v>0</v>
      </c>
      <c r="C291">
        <f ca="1">INDIRECT("'Noise Filter'!F"&amp;(Settings!$D$25+ROW()))</f>
        <v>0.37494214599999998</v>
      </c>
      <c r="D291" t="str">
        <f ca="1">IF(INDIRECT("'Stroke Detection'!E"&amp;(Settings!$D$25+ROW())),C291,"")</f>
        <v/>
      </c>
      <c r="E291">
        <f ca="1">IF(INDIRECT("'Stroke Detection'!E"&amp;(Settings!$D$25+ROW())),"",C291)</f>
        <v>0.37494214599999998</v>
      </c>
    </row>
    <row r="292" spans="1:5" x14ac:dyDescent="0.25">
      <c r="A292">
        <f ca="1">INDIRECT("'Noise Filter'!A"&amp;(Settings!$D$25+ROW()))</f>
        <v>295</v>
      </c>
      <c r="B292">
        <f ca="1">INDIRECT("'Noise Filter'!B"&amp;(Settings!$D$25+ROW()))</f>
        <v>0</v>
      </c>
      <c r="C292">
        <f ca="1">INDIRECT("'Noise Filter'!F"&amp;(Settings!$D$25+ROW()))</f>
        <v>0.37494214599999998</v>
      </c>
      <c r="D292" t="str">
        <f ca="1">IF(INDIRECT("'Stroke Detection'!E"&amp;(Settings!$D$25+ROW())),C292,"")</f>
        <v/>
      </c>
      <c r="E292">
        <f ca="1">IF(INDIRECT("'Stroke Detection'!E"&amp;(Settings!$D$25+ROW())),"",C292)</f>
        <v>0.37494214599999998</v>
      </c>
    </row>
    <row r="293" spans="1:5" x14ac:dyDescent="0.25">
      <c r="A293">
        <f ca="1">INDIRECT("'Noise Filter'!A"&amp;(Settings!$D$25+ROW()))</f>
        <v>296</v>
      </c>
      <c r="B293">
        <f ca="1">INDIRECT("'Noise Filter'!B"&amp;(Settings!$D$25+ROW()))</f>
        <v>0</v>
      </c>
      <c r="C293">
        <f ca="1">INDIRECT("'Noise Filter'!F"&amp;(Settings!$D$25+ROW()))</f>
        <v>0.37494214599999998</v>
      </c>
      <c r="D293" t="str">
        <f ca="1">IF(INDIRECT("'Stroke Detection'!E"&amp;(Settings!$D$25+ROW())),C293,"")</f>
        <v/>
      </c>
      <c r="E293">
        <f ca="1">IF(INDIRECT("'Stroke Detection'!E"&amp;(Settings!$D$25+ROW())),"",C293)</f>
        <v>0.37494214599999998</v>
      </c>
    </row>
    <row r="294" spans="1:5" x14ac:dyDescent="0.25">
      <c r="A294">
        <f ca="1">INDIRECT("'Noise Filter'!A"&amp;(Settings!$D$25+ROW()))</f>
        <v>297</v>
      </c>
      <c r="B294">
        <f ca="1">INDIRECT("'Noise Filter'!B"&amp;(Settings!$D$25+ROW()))</f>
        <v>0</v>
      </c>
      <c r="C294">
        <f ca="1">INDIRECT("'Noise Filter'!F"&amp;(Settings!$D$25+ROW()))</f>
        <v>0.37494214599999998</v>
      </c>
      <c r="D294" t="str">
        <f ca="1">IF(INDIRECT("'Stroke Detection'!E"&amp;(Settings!$D$25+ROW())),C294,"")</f>
        <v/>
      </c>
      <c r="E294">
        <f ca="1">IF(INDIRECT("'Stroke Detection'!E"&amp;(Settings!$D$25+ROW())),"",C294)</f>
        <v>0.37494214599999998</v>
      </c>
    </row>
    <row r="295" spans="1:5" x14ac:dyDescent="0.25">
      <c r="A295">
        <f ca="1">INDIRECT("'Noise Filter'!A"&amp;(Settings!$D$25+ROW()))</f>
        <v>298</v>
      </c>
      <c r="B295">
        <f ca="1">INDIRECT("'Noise Filter'!B"&amp;(Settings!$D$25+ROW()))</f>
        <v>0</v>
      </c>
      <c r="C295">
        <f ca="1">INDIRECT("'Noise Filter'!F"&amp;(Settings!$D$25+ROW()))</f>
        <v>0.37494214599999998</v>
      </c>
      <c r="D295" t="str">
        <f ca="1">IF(INDIRECT("'Stroke Detection'!E"&amp;(Settings!$D$25+ROW())),C295,"")</f>
        <v/>
      </c>
      <c r="E295">
        <f ca="1">IF(INDIRECT("'Stroke Detection'!E"&amp;(Settings!$D$25+ROW())),"",C295)</f>
        <v>0.37494214599999998</v>
      </c>
    </row>
    <row r="296" spans="1:5" x14ac:dyDescent="0.25">
      <c r="A296">
        <f ca="1">INDIRECT("'Noise Filter'!A"&amp;(Settings!$D$25+ROW()))</f>
        <v>299</v>
      </c>
      <c r="B296">
        <f ca="1">INDIRECT("'Noise Filter'!B"&amp;(Settings!$D$25+ROW()))</f>
        <v>0</v>
      </c>
      <c r="C296">
        <f ca="1">INDIRECT("'Noise Filter'!F"&amp;(Settings!$D$25+ROW()))</f>
        <v>0.37494214599999998</v>
      </c>
      <c r="D296" t="str">
        <f ca="1">IF(INDIRECT("'Stroke Detection'!E"&amp;(Settings!$D$25+ROW())),C296,"")</f>
        <v/>
      </c>
      <c r="E296">
        <f ca="1">IF(INDIRECT("'Stroke Detection'!E"&amp;(Settings!$D$25+ROW())),"",C296)</f>
        <v>0.37494214599999998</v>
      </c>
    </row>
    <row r="297" spans="1:5" x14ac:dyDescent="0.25">
      <c r="A297">
        <f ca="1">INDIRECT("'Noise Filter'!A"&amp;(Settings!$D$25+ROW()))</f>
        <v>300</v>
      </c>
      <c r="B297">
        <f ca="1">INDIRECT("'Noise Filter'!B"&amp;(Settings!$D$25+ROW()))</f>
        <v>0</v>
      </c>
      <c r="C297">
        <f ca="1">INDIRECT("'Noise Filter'!F"&amp;(Settings!$D$25+ROW()))</f>
        <v>0.37494214599999998</v>
      </c>
      <c r="D297" t="str">
        <f ca="1">IF(INDIRECT("'Stroke Detection'!E"&amp;(Settings!$D$25+ROW())),C297,"")</f>
        <v/>
      </c>
      <c r="E297">
        <f ca="1">IF(INDIRECT("'Stroke Detection'!E"&amp;(Settings!$D$25+ROW())),"",C297)</f>
        <v>0.37494214599999998</v>
      </c>
    </row>
    <row r="298" spans="1:5" x14ac:dyDescent="0.25">
      <c r="A298">
        <f ca="1">INDIRECT("'Noise Filter'!A"&amp;(Settings!$D$25+ROW()))</f>
        <v>301</v>
      </c>
      <c r="B298">
        <f ca="1">INDIRECT("'Noise Filter'!B"&amp;(Settings!$D$25+ROW()))</f>
        <v>0</v>
      </c>
      <c r="C298">
        <f ca="1">INDIRECT("'Noise Filter'!F"&amp;(Settings!$D$25+ROW()))</f>
        <v>0.37494214599999998</v>
      </c>
      <c r="D298" t="str">
        <f ca="1">IF(INDIRECT("'Stroke Detection'!E"&amp;(Settings!$D$25+ROW())),C298,"")</f>
        <v/>
      </c>
      <c r="E298">
        <f ca="1">IF(INDIRECT("'Stroke Detection'!E"&amp;(Settings!$D$25+ROW())),"",C298)</f>
        <v>0.37494214599999998</v>
      </c>
    </row>
    <row r="299" spans="1:5" x14ac:dyDescent="0.25">
      <c r="A299">
        <f ca="1">INDIRECT("'Noise Filter'!A"&amp;(Settings!$D$25+ROW()))</f>
        <v>302</v>
      </c>
      <c r="B299">
        <f ca="1">INDIRECT("'Noise Filter'!B"&amp;(Settings!$D$25+ROW()))</f>
        <v>0</v>
      </c>
      <c r="C299">
        <f ca="1">INDIRECT("'Noise Filter'!F"&amp;(Settings!$D$25+ROW()))</f>
        <v>0.37494214599999998</v>
      </c>
      <c r="D299" t="str">
        <f ca="1">IF(INDIRECT("'Stroke Detection'!E"&amp;(Settings!$D$25+ROW())),C299,"")</f>
        <v/>
      </c>
      <c r="E299">
        <f ca="1">IF(INDIRECT("'Stroke Detection'!E"&amp;(Settings!$D$25+ROW())),"",C299)</f>
        <v>0.37494214599999998</v>
      </c>
    </row>
    <row r="300" spans="1:5" x14ac:dyDescent="0.25">
      <c r="A300">
        <f ca="1">INDIRECT("'Noise Filter'!A"&amp;(Settings!$D$25+ROW()))</f>
        <v>303</v>
      </c>
      <c r="B300">
        <f ca="1">INDIRECT("'Noise Filter'!B"&amp;(Settings!$D$25+ROW()))</f>
        <v>0</v>
      </c>
      <c r="C300">
        <f ca="1">INDIRECT("'Noise Filter'!F"&amp;(Settings!$D$25+ROW()))</f>
        <v>0.37494214599999998</v>
      </c>
      <c r="D300" t="str">
        <f ca="1">IF(INDIRECT("'Stroke Detection'!E"&amp;(Settings!$D$25+ROW())),C300,"")</f>
        <v/>
      </c>
      <c r="E300">
        <f ca="1">IF(INDIRECT("'Stroke Detection'!E"&amp;(Settings!$D$25+ROW())),"",C300)</f>
        <v>0.37494214599999998</v>
      </c>
    </row>
    <row r="301" spans="1:5" x14ac:dyDescent="0.25">
      <c r="A301">
        <f ca="1">INDIRECT("'Noise Filter'!A"&amp;(Settings!$D$25+ROW()))</f>
        <v>304</v>
      </c>
      <c r="B301">
        <f ca="1">INDIRECT("'Noise Filter'!B"&amp;(Settings!$D$25+ROW()))</f>
        <v>0</v>
      </c>
      <c r="C301">
        <f ca="1">INDIRECT("'Noise Filter'!F"&amp;(Settings!$D$25+ROW()))</f>
        <v>0.37494214599999998</v>
      </c>
      <c r="D301" t="str">
        <f ca="1">IF(INDIRECT("'Stroke Detection'!E"&amp;(Settings!$D$25+ROW())),C301,"")</f>
        <v/>
      </c>
      <c r="E301">
        <f ca="1">IF(INDIRECT("'Stroke Detection'!E"&amp;(Settings!$D$25+ROW())),"",C301)</f>
        <v>0.37494214599999998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Raw Data</vt:lpstr>
      <vt:lpstr>Noise Filter</vt:lpstr>
      <vt:lpstr>Stroke Detection</vt:lpstr>
      <vt:lpstr>Dynamic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van Ekris</dc:creator>
  <cp:lastModifiedBy>Jaap van Ekris</cp:lastModifiedBy>
  <dcterms:created xsi:type="dcterms:W3CDTF">2021-05-07T10:53:14Z</dcterms:created>
  <dcterms:modified xsi:type="dcterms:W3CDTF">2021-05-07T14:04:36Z</dcterms:modified>
</cp:coreProperties>
</file>