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linische_Studien\1_Metabolische_Studien\1_Offene_Studien\PolyReward\9_Daten_Resultate\9d_Statistics\SAS_Excel_Files\"/>
    </mc:Choice>
  </mc:AlternateContent>
  <xr:revisionPtr revIDLastSave="0" documentId="13_ncr:1_{73A08748-28C5-443E-8F50-DFE2E85A259C}" xr6:coauthVersionLast="36" xr6:coauthVersionMax="47" xr10:uidLastSave="{00000000-0000-0000-0000-000000000000}"/>
  <bookViews>
    <workbookView xWindow="0" yWindow="0" windowWidth="28800" windowHeight="14055" firstSheet="1" activeTab="1" xr2:uid="{AD33E3C3-C1A1-B248-A685-2D6B3D759A76}"/>
  </bookViews>
  <sheets>
    <sheet name="Reward" sheetId="1" r:id="rId1"/>
    <sheet name="CV_Liking_Wanting" sheetId="7" r:id="rId2"/>
    <sheet name="Pre_Post_Liking_Wanting" sheetId="2" r:id="rId3"/>
    <sheet name="Implicit_Wanting" sheetId="3" r:id="rId4"/>
    <sheet name="Desire" sheetId="4" r:id="rId5"/>
    <sheet name="Expected_Liking_Wanting" sheetId="6" r:id="rId6"/>
  </sheets>
  <definedNames>
    <definedName name="_xlnm._FilterDatabase" localSheetId="2" hidden="1">Pre_Post_Liking_Wanting!$A$1:$J$121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<sst xmlns="http://schemas.openxmlformats.org/spreadsheetml/2006/main" count="733" uniqueCount="24">
  <si>
    <t>subject</t>
  </si>
  <si>
    <t>gender</t>
  </si>
  <si>
    <t>age_yrs</t>
  </si>
  <si>
    <t>BMI_kg_m2</t>
  </si>
  <si>
    <t>condition</t>
  </si>
  <si>
    <t>order</t>
  </si>
  <si>
    <t>diff_liking_pt_sc</t>
  </si>
  <si>
    <t>diff_wanting_pt_sc</t>
  </si>
  <si>
    <t>sucralose</t>
  </si>
  <si>
    <t>erythritol</t>
  </si>
  <si>
    <t>sucrose</t>
  </si>
  <si>
    <t>liking_sc</t>
  </si>
  <si>
    <t>liking_pt</t>
  </si>
  <si>
    <t>wanting_sc</t>
  </si>
  <si>
    <t>wanting_pt</t>
  </si>
  <si>
    <t>dosage</t>
  </si>
  <si>
    <t>time</t>
  </si>
  <si>
    <t>liking</t>
  </si>
  <si>
    <t>sc</t>
  </si>
  <si>
    <t>pt</t>
  </si>
  <si>
    <t>wanting</t>
  </si>
  <si>
    <t>choice</t>
  </si>
  <si>
    <t>reaction_time</t>
  </si>
  <si>
    <t>desire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</si>
</sst>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6B31-9B3B-7844-BF9B-25A9531B8F68}">
  <dimension ref="A1:M61"/>
  <sheetViews>
    <sheetView zoomScale="86" workbookViewId="0">
      <selection activeCell="M60" sqref="M60"/>
    </sheetView>
  </sheetViews>
  <sheetFormatPr baseColWidth="10" defaultRowHeight="15.7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6</v>
      </c>
      <c r="J1" t="s">
        <v>13</v>
      </c>
      <c r="K1" t="s">
        <v>14</v>
      </c>
      <c r="L1" t="s">
        <v>7</v>
      </c>
      <c r="M1" t="s">
        <v>15</v>
      </c>
    </row>
    <row r="2" spans="1:13" x14ac:dyDescent="0.25">
      <c r="A2">
        <v>1</v>
      </c>
      <c r="B2">
        <v>1</v>
      </c>
      <c r="C2">
        <v>31</v>
      </c>
      <c r="D2">
        <v>23.69</v>
      </c>
      <c r="E2" t="s">
        <v>8</v>
      </c>
      <c r="F2">
        <v>1</v>
      </c>
      <c r="G2">
        <v>0.1</v>
      </c>
      <c r="H2">
        <v>1.1000000000000001</v>
      </c>
      <c r="I2">
        <v>1</v>
      </c>
      <c r="J2">
        <v>3.7</v>
      </c>
      <c r="K2">
        <v>2.8</v>
      </c>
      <c r="L2">
        <v>-0.90000000000000036</v>
      </c>
      <c r="M2">
        <v>3.73E-2</v>
      </c>
    </row>
    <row r="3" spans="1:13" x14ac:dyDescent="0.25">
      <c r="A3">
        <v>1</v>
      </c>
      <c r="B3">
        <v>1</v>
      </c>
      <c r="C3">
        <v>31</v>
      </c>
      <c r="D3">
        <v>23.69</v>
      </c>
      <c r="E3" t="s">
        <v>9</v>
      </c>
      <c r="F3">
        <v>2</v>
      </c>
      <c r="G3">
        <v>-0.2</v>
      </c>
      <c r="H3">
        <v>0.5</v>
      </c>
      <c r="I3">
        <v>0.7</v>
      </c>
      <c r="J3">
        <v>3.2</v>
      </c>
      <c r="K3">
        <v>2.5</v>
      </c>
      <c r="L3">
        <v>-0.70000000000000018</v>
      </c>
      <c r="M3">
        <v>51.4</v>
      </c>
    </row>
    <row r="4" spans="1:13" x14ac:dyDescent="0.25">
      <c r="A4">
        <v>1</v>
      </c>
      <c r="B4">
        <v>1</v>
      </c>
      <c r="C4">
        <v>31</v>
      </c>
      <c r="D4">
        <v>23.69</v>
      </c>
      <c r="E4" t="s">
        <v>10</v>
      </c>
      <c r="F4">
        <v>3</v>
      </c>
      <c r="G4">
        <v>-0.1</v>
      </c>
      <c r="H4">
        <v>0.2</v>
      </c>
      <c r="I4">
        <v>0.30000000000000004</v>
      </c>
      <c r="J4">
        <v>2.4</v>
      </c>
      <c r="K4">
        <v>5.5</v>
      </c>
      <c r="L4">
        <v>3.1</v>
      </c>
      <c r="M4">
        <v>30</v>
      </c>
    </row>
    <row r="5" spans="1:13" x14ac:dyDescent="0.25">
      <c r="A5">
        <v>2</v>
      </c>
      <c r="B5">
        <v>2</v>
      </c>
      <c r="C5">
        <v>40</v>
      </c>
      <c r="D5">
        <v>24.8</v>
      </c>
      <c r="E5" t="s">
        <v>10</v>
      </c>
      <c r="F5">
        <v>1</v>
      </c>
      <c r="G5">
        <v>1.4</v>
      </c>
      <c r="H5">
        <v>5.3</v>
      </c>
      <c r="I5">
        <v>3.9</v>
      </c>
      <c r="J5">
        <v>6.1</v>
      </c>
      <c r="K5">
        <v>7.7</v>
      </c>
      <c r="L5">
        <v>1.6000000000000005</v>
      </c>
      <c r="M5">
        <v>30</v>
      </c>
    </row>
    <row r="6" spans="1:13" x14ac:dyDescent="0.25">
      <c r="A6">
        <v>2</v>
      </c>
      <c r="B6">
        <v>2</v>
      </c>
      <c r="C6">
        <v>40</v>
      </c>
      <c r="D6">
        <v>24.8</v>
      </c>
      <c r="E6" t="s">
        <v>9</v>
      </c>
      <c r="F6">
        <v>2</v>
      </c>
      <c r="G6">
        <v>1.2</v>
      </c>
      <c r="H6">
        <v>4.7</v>
      </c>
      <c r="I6">
        <v>3.5</v>
      </c>
      <c r="J6">
        <v>5.7</v>
      </c>
      <c r="K6">
        <v>8.1999999999999993</v>
      </c>
      <c r="L6">
        <v>2.4999999999999991</v>
      </c>
      <c r="M6">
        <v>32.4</v>
      </c>
    </row>
    <row r="7" spans="1:13" x14ac:dyDescent="0.25">
      <c r="A7">
        <v>2</v>
      </c>
      <c r="B7">
        <v>2</v>
      </c>
      <c r="C7">
        <v>40</v>
      </c>
      <c r="D7">
        <v>24.8</v>
      </c>
      <c r="E7" t="s">
        <v>8</v>
      </c>
      <c r="F7">
        <v>3</v>
      </c>
      <c r="G7">
        <v>0.5</v>
      </c>
      <c r="H7">
        <v>3.6</v>
      </c>
      <c r="I7">
        <v>3.1</v>
      </c>
      <c r="J7">
        <v>5.5</v>
      </c>
      <c r="K7">
        <v>7.3</v>
      </c>
      <c r="L7">
        <v>1.7999999999999998</v>
      </c>
      <c r="M7">
        <v>0.1368</v>
      </c>
    </row>
    <row r="8" spans="1:13" x14ac:dyDescent="0.25">
      <c r="A8">
        <v>3</v>
      </c>
      <c r="B8">
        <v>1</v>
      </c>
      <c r="C8">
        <v>23</v>
      </c>
      <c r="D8">
        <v>21.56</v>
      </c>
      <c r="E8" t="s">
        <v>9</v>
      </c>
      <c r="F8">
        <v>1</v>
      </c>
      <c r="G8">
        <v>-0.4</v>
      </c>
      <c r="H8">
        <v>0.6</v>
      </c>
      <c r="I8">
        <v>1</v>
      </c>
      <c r="J8">
        <v>4.0999999999999996</v>
      </c>
      <c r="K8">
        <v>3.6</v>
      </c>
      <c r="L8">
        <v>-0.49999999999999956</v>
      </c>
      <c r="M8" s="1">
        <v>47.8</v>
      </c>
    </row>
    <row r="9" spans="1:13" x14ac:dyDescent="0.25">
      <c r="A9">
        <v>3</v>
      </c>
      <c r="B9">
        <v>1</v>
      </c>
      <c r="C9">
        <v>23</v>
      </c>
      <c r="D9">
        <v>21.56</v>
      </c>
      <c r="E9" t="s">
        <v>10</v>
      </c>
      <c r="F9">
        <v>2</v>
      </c>
      <c r="G9">
        <v>0.5</v>
      </c>
      <c r="H9">
        <v>1.8</v>
      </c>
      <c r="I9">
        <v>1.3</v>
      </c>
      <c r="J9">
        <v>4.0999999999999996</v>
      </c>
      <c r="K9">
        <v>4.8</v>
      </c>
      <c r="L9">
        <v>0.70000000000000018</v>
      </c>
      <c r="M9">
        <v>30</v>
      </c>
    </row>
    <row r="10" spans="1:13" x14ac:dyDescent="0.25">
      <c r="A10">
        <v>3</v>
      </c>
      <c r="B10">
        <v>1</v>
      </c>
      <c r="C10">
        <v>23</v>
      </c>
      <c r="D10">
        <v>21.56</v>
      </c>
      <c r="E10" t="s">
        <v>8</v>
      </c>
      <c r="F10">
        <v>3</v>
      </c>
      <c r="G10">
        <v>-0.3</v>
      </c>
      <c r="H10">
        <v>1.2</v>
      </c>
      <c r="I10">
        <v>1.5</v>
      </c>
      <c r="J10">
        <v>3.5</v>
      </c>
      <c r="K10">
        <v>2.7</v>
      </c>
      <c r="L10">
        <v>-0.79999999999999982</v>
      </c>
      <c r="M10" s="1">
        <v>8.0299999999999996E-2</v>
      </c>
    </row>
    <row r="11" spans="1:13" x14ac:dyDescent="0.25">
      <c r="A11">
        <v>4</v>
      </c>
      <c r="B11">
        <v>2</v>
      </c>
      <c r="C11">
        <v>23</v>
      </c>
      <c r="D11">
        <v>24.03</v>
      </c>
      <c r="E11" t="s">
        <v>10</v>
      </c>
      <c r="F11">
        <v>1</v>
      </c>
      <c r="G11">
        <v>-0.7</v>
      </c>
      <c r="H11">
        <v>1.8</v>
      </c>
      <c r="I11">
        <v>2.5</v>
      </c>
      <c r="J11">
        <v>3.8</v>
      </c>
      <c r="K11">
        <v>2</v>
      </c>
      <c r="L11">
        <v>-1.7999999999999998</v>
      </c>
      <c r="M11">
        <v>30</v>
      </c>
    </row>
    <row r="12" spans="1:13" x14ac:dyDescent="0.25">
      <c r="A12">
        <v>4</v>
      </c>
      <c r="B12">
        <v>2</v>
      </c>
      <c r="C12">
        <v>23</v>
      </c>
      <c r="D12">
        <v>24.03</v>
      </c>
      <c r="E12" t="s">
        <v>8</v>
      </c>
      <c r="F12">
        <v>2</v>
      </c>
      <c r="G12">
        <v>-1.2</v>
      </c>
      <c r="H12">
        <v>2.6</v>
      </c>
      <c r="I12">
        <v>3.8</v>
      </c>
      <c r="J12">
        <v>3.7</v>
      </c>
      <c r="K12">
        <v>2.4</v>
      </c>
      <c r="L12">
        <v>-1.3000000000000003</v>
      </c>
      <c r="M12" s="1">
        <v>4.6699999999999998E-2</v>
      </c>
    </row>
    <row r="13" spans="1:13" x14ac:dyDescent="0.25">
      <c r="A13">
        <v>4</v>
      </c>
      <c r="B13">
        <v>2</v>
      </c>
      <c r="C13">
        <v>23</v>
      </c>
      <c r="D13">
        <v>24.03</v>
      </c>
      <c r="E13" t="s">
        <v>9</v>
      </c>
      <c r="F13">
        <v>3</v>
      </c>
      <c r="G13">
        <v>-0.1</v>
      </c>
      <c r="H13">
        <v>3.2</v>
      </c>
      <c r="I13">
        <v>3.3000000000000003</v>
      </c>
      <c r="J13">
        <v>3.7</v>
      </c>
      <c r="K13">
        <v>2.8</v>
      </c>
      <c r="L13">
        <v>-0.90000000000000036</v>
      </c>
      <c r="M13" s="1">
        <v>50.8</v>
      </c>
    </row>
    <row r="14" spans="1:13" x14ac:dyDescent="0.25">
      <c r="A14">
        <v>5</v>
      </c>
      <c r="B14">
        <v>2</v>
      </c>
      <c r="C14">
        <v>36</v>
      </c>
      <c r="D14">
        <v>23.7</v>
      </c>
      <c r="E14" t="s">
        <v>8</v>
      </c>
      <c r="F14">
        <v>1</v>
      </c>
      <c r="G14">
        <v>-0.2</v>
      </c>
      <c r="H14">
        <v>1.5</v>
      </c>
      <c r="I14">
        <v>1.7</v>
      </c>
      <c r="J14">
        <v>1.7</v>
      </c>
      <c r="K14">
        <v>5.3</v>
      </c>
      <c r="L14">
        <v>3.5999999999999996</v>
      </c>
      <c r="M14" s="1">
        <v>8.4699999999999998E-2</v>
      </c>
    </row>
    <row r="15" spans="1:13" x14ac:dyDescent="0.25">
      <c r="A15">
        <v>5</v>
      </c>
      <c r="B15">
        <v>2</v>
      </c>
      <c r="C15">
        <v>36</v>
      </c>
      <c r="D15">
        <v>23.7</v>
      </c>
      <c r="E15" t="s">
        <v>10</v>
      </c>
      <c r="F15">
        <v>2</v>
      </c>
      <c r="G15">
        <v>0.3</v>
      </c>
      <c r="H15">
        <v>4.7</v>
      </c>
      <c r="I15">
        <v>4.4000000000000004</v>
      </c>
      <c r="J15">
        <v>2.9</v>
      </c>
      <c r="K15">
        <v>5.4</v>
      </c>
      <c r="L15">
        <v>2.5000000000000004</v>
      </c>
      <c r="M15">
        <v>30</v>
      </c>
    </row>
    <row r="16" spans="1:13" x14ac:dyDescent="0.25">
      <c r="A16">
        <v>5</v>
      </c>
      <c r="B16">
        <v>2</v>
      </c>
      <c r="C16">
        <v>36</v>
      </c>
      <c r="D16">
        <v>23.7</v>
      </c>
      <c r="E16" t="s">
        <v>9</v>
      </c>
      <c r="F16">
        <v>3</v>
      </c>
      <c r="G16">
        <v>0.3</v>
      </c>
      <c r="H16">
        <v>0</v>
      </c>
      <c r="I16">
        <v>-0.3</v>
      </c>
      <c r="J16">
        <v>3.4</v>
      </c>
      <c r="K16">
        <v>5.3</v>
      </c>
      <c r="L16">
        <v>1.9</v>
      </c>
      <c r="M16" s="1">
        <v>30.8</v>
      </c>
    </row>
    <row r="17" spans="1:13" x14ac:dyDescent="0.25">
      <c r="A17">
        <v>6</v>
      </c>
      <c r="B17">
        <v>1</v>
      </c>
      <c r="C17">
        <v>23</v>
      </c>
      <c r="D17">
        <v>20.7</v>
      </c>
      <c r="E17" t="s">
        <v>9</v>
      </c>
      <c r="F17">
        <v>1</v>
      </c>
      <c r="G17">
        <v>0</v>
      </c>
      <c r="H17">
        <v>0</v>
      </c>
      <c r="I17">
        <v>0</v>
      </c>
      <c r="J17">
        <v>1.3</v>
      </c>
      <c r="K17">
        <v>0.6</v>
      </c>
      <c r="L17">
        <v>-0.70000000000000007</v>
      </c>
      <c r="M17" s="1">
        <v>49.6</v>
      </c>
    </row>
    <row r="18" spans="1:13" x14ac:dyDescent="0.25">
      <c r="A18">
        <v>6</v>
      </c>
      <c r="B18">
        <v>1</v>
      </c>
      <c r="C18">
        <v>23</v>
      </c>
      <c r="D18">
        <v>20.7</v>
      </c>
      <c r="E18" t="s">
        <v>8</v>
      </c>
      <c r="F18">
        <v>2</v>
      </c>
      <c r="G18">
        <v>0</v>
      </c>
      <c r="H18">
        <v>0.7</v>
      </c>
      <c r="I18">
        <v>0.7</v>
      </c>
      <c r="J18">
        <v>1.6</v>
      </c>
      <c r="K18">
        <v>1.7</v>
      </c>
      <c r="L18">
        <v>9.9999999999999867E-2</v>
      </c>
      <c r="M18" s="1">
        <v>6.7699999999999996E-2</v>
      </c>
    </row>
    <row r="19" spans="1:13" x14ac:dyDescent="0.25">
      <c r="A19">
        <v>6</v>
      </c>
      <c r="B19">
        <v>1</v>
      </c>
      <c r="C19">
        <v>23</v>
      </c>
      <c r="D19">
        <v>20.7</v>
      </c>
      <c r="E19" t="s">
        <v>10</v>
      </c>
      <c r="F19">
        <v>3</v>
      </c>
      <c r="G19">
        <v>0.2</v>
      </c>
      <c r="H19">
        <v>2.5</v>
      </c>
      <c r="I19">
        <v>2.2999999999999998</v>
      </c>
      <c r="J19">
        <v>1.7</v>
      </c>
      <c r="K19">
        <v>4</v>
      </c>
      <c r="L19">
        <v>2.2999999999999998</v>
      </c>
      <c r="M19">
        <v>30</v>
      </c>
    </row>
    <row r="20" spans="1:13" x14ac:dyDescent="0.25">
      <c r="A20">
        <v>7</v>
      </c>
      <c r="B20">
        <v>2</v>
      </c>
      <c r="C20">
        <v>18</v>
      </c>
      <c r="D20">
        <v>24.2</v>
      </c>
      <c r="E20" t="s">
        <v>10</v>
      </c>
      <c r="F20">
        <v>1</v>
      </c>
      <c r="G20">
        <v>-0.3</v>
      </c>
      <c r="H20">
        <v>5</v>
      </c>
      <c r="I20">
        <v>5.3</v>
      </c>
      <c r="J20">
        <v>3.2</v>
      </c>
      <c r="K20">
        <v>7.2</v>
      </c>
      <c r="L20">
        <v>4</v>
      </c>
      <c r="M20">
        <v>30</v>
      </c>
    </row>
    <row r="21" spans="1:13" x14ac:dyDescent="0.25">
      <c r="A21">
        <v>7</v>
      </c>
      <c r="B21">
        <v>2</v>
      </c>
      <c r="C21">
        <v>18</v>
      </c>
      <c r="D21">
        <v>24.2</v>
      </c>
      <c r="E21" t="s">
        <v>8</v>
      </c>
      <c r="F21">
        <v>2</v>
      </c>
      <c r="G21">
        <v>-2.4</v>
      </c>
      <c r="H21">
        <v>-1</v>
      </c>
      <c r="I21">
        <v>1.4</v>
      </c>
      <c r="J21">
        <v>1.2</v>
      </c>
      <c r="K21">
        <v>2.7</v>
      </c>
      <c r="L21">
        <v>1.5000000000000002</v>
      </c>
      <c r="M21" s="1">
        <v>8.1600000000000006E-2</v>
      </c>
    </row>
    <row r="22" spans="1:13" x14ac:dyDescent="0.25">
      <c r="A22">
        <v>7</v>
      </c>
      <c r="B22">
        <v>2</v>
      </c>
      <c r="C22">
        <v>18</v>
      </c>
      <c r="D22">
        <v>24.2</v>
      </c>
      <c r="E22" t="s">
        <v>9</v>
      </c>
      <c r="F22">
        <v>3</v>
      </c>
      <c r="G22">
        <v>-0.2</v>
      </c>
      <c r="H22">
        <v>4.7</v>
      </c>
      <c r="I22">
        <v>4.9000000000000004</v>
      </c>
      <c r="J22">
        <v>2.9</v>
      </c>
      <c r="K22">
        <v>6.1</v>
      </c>
      <c r="L22">
        <v>3.1999999999999997</v>
      </c>
      <c r="M22" s="1">
        <v>40.5</v>
      </c>
    </row>
    <row r="23" spans="1:13" x14ac:dyDescent="0.25">
      <c r="A23">
        <v>8</v>
      </c>
      <c r="B23">
        <v>1</v>
      </c>
      <c r="C23">
        <v>21</v>
      </c>
      <c r="D23">
        <v>19</v>
      </c>
      <c r="E23" t="s">
        <v>9</v>
      </c>
      <c r="F23">
        <v>1</v>
      </c>
      <c r="G23">
        <v>1</v>
      </c>
      <c r="H23">
        <v>1.6</v>
      </c>
      <c r="I23">
        <v>0.60000000000000009</v>
      </c>
      <c r="J23">
        <v>3.8</v>
      </c>
      <c r="K23">
        <v>4.0999999999999996</v>
      </c>
      <c r="L23">
        <v>0.29999999999999982</v>
      </c>
      <c r="M23" s="1">
        <v>35.700000000000003</v>
      </c>
    </row>
    <row r="24" spans="1:13" x14ac:dyDescent="0.25">
      <c r="A24">
        <v>8</v>
      </c>
      <c r="B24">
        <v>1</v>
      </c>
      <c r="C24">
        <v>21</v>
      </c>
      <c r="D24">
        <v>19</v>
      </c>
      <c r="E24" t="s">
        <v>10</v>
      </c>
      <c r="F24">
        <v>2</v>
      </c>
      <c r="G24">
        <v>0.6</v>
      </c>
      <c r="H24">
        <v>0</v>
      </c>
      <c r="I24">
        <v>-0.6</v>
      </c>
      <c r="J24">
        <v>2.7</v>
      </c>
      <c r="K24">
        <v>3.2</v>
      </c>
      <c r="L24">
        <v>0.5</v>
      </c>
      <c r="M24">
        <v>30</v>
      </c>
    </row>
    <row r="25" spans="1:13" x14ac:dyDescent="0.25">
      <c r="A25">
        <v>8</v>
      </c>
      <c r="B25">
        <v>1</v>
      </c>
      <c r="C25">
        <v>21</v>
      </c>
      <c r="D25">
        <v>19</v>
      </c>
      <c r="E25" t="s">
        <v>8</v>
      </c>
      <c r="F25">
        <v>3</v>
      </c>
      <c r="G25">
        <v>-0.1</v>
      </c>
      <c r="H25">
        <v>2.2999999999999998</v>
      </c>
      <c r="I25">
        <v>2.4</v>
      </c>
      <c r="J25">
        <v>1.4</v>
      </c>
      <c r="K25">
        <v>3.4</v>
      </c>
      <c r="L25">
        <v>2</v>
      </c>
      <c r="M25" s="1">
        <v>3.2800000000000003E-2</v>
      </c>
    </row>
    <row r="26" spans="1:13" x14ac:dyDescent="0.25">
      <c r="A26">
        <v>9</v>
      </c>
      <c r="B26">
        <v>2</v>
      </c>
      <c r="C26">
        <v>23</v>
      </c>
      <c r="D26">
        <v>20.9</v>
      </c>
      <c r="E26" t="s">
        <v>8</v>
      </c>
      <c r="F26">
        <v>1</v>
      </c>
      <c r="G26">
        <v>0</v>
      </c>
      <c r="H26">
        <v>6</v>
      </c>
      <c r="I26">
        <v>6</v>
      </c>
      <c r="J26">
        <v>2.7</v>
      </c>
      <c r="K26">
        <v>5.6</v>
      </c>
      <c r="L26">
        <v>2.8999999999999995</v>
      </c>
      <c r="M26" s="1">
        <v>5.1000000000000004E-3</v>
      </c>
    </row>
    <row r="27" spans="1:13" x14ac:dyDescent="0.25">
      <c r="A27">
        <v>9</v>
      </c>
      <c r="B27">
        <v>2</v>
      </c>
      <c r="C27">
        <v>23</v>
      </c>
      <c r="D27">
        <v>20.9</v>
      </c>
      <c r="E27" t="s">
        <v>9</v>
      </c>
      <c r="F27">
        <v>2</v>
      </c>
      <c r="G27">
        <v>-0.1</v>
      </c>
      <c r="H27">
        <v>1.1000000000000001</v>
      </c>
      <c r="I27">
        <v>1.2000000000000002</v>
      </c>
      <c r="J27">
        <v>2</v>
      </c>
      <c r="K27">
        <v>4.2</v>
      </c>
      <c r="L27">
        <v>2.2000000000000002</v>
      </c>
      <c r="M27" s="1">
        <v>51.2</v>
      </c>
    </row>
    <row r="28" spans="1:13" x14ac:dyDescent="0.25">
      <c r="A28">
        <v>9</v>
      </c>
      <c r="B28">
        <v>2</v>
      </c>
      <c r="C28">
        <v>23</v>
      </c>
      <c r="D28">
        <v>20.9</v>
      </c>
      <c r="E28" t="s">
        <v>10</v>
      </c>
      <c r="F28">
        <v>3</v>
      </c>
      <c r="G28">
        <v>-0.7</v>
      </c>
      <c r="H28">
        <v>4.4000000000000004</v>
      </c>
      <c r="I28">
        <v>5.1000000000000005</v>
      </c>
      <c r="J28">
        <v>1.9</v>
      </c>
      <c r="K28">
        <v>4.8</v>
      </c>
      <c r="L28">
        <v>2.9</v>
      </c>
      <c r="M28">
        <v>30</v>
      </c>
    </row>
    <row r="29" spans="1:13" x14ac:dyDescent="0.25">
      <c r="A29">
        <v>10</v>
      </c>
      <c r="B29">
        <v>2</v>
      </c>
      <c r="C29">
        <v>18</v>
      </c>
      <c r="D29">
        <v>22.3</v>
      </c>
      <c r="E29" t="s">
        <v>9</v>
      </c>
      <c r="F29">
        <v>1</v>
      </c>
      <c r="G29">
        <v>1.9</v>
      </c>
      <c r="H29">
        <v>2.9</v>
      </c>
      <c r="I29">
        <v>1</v>
      </c>
      <c r="J29">
        <v>3.1</v>
      </c>
      <c r="K29">
        <v>6.6</v>
      </c>
      <c r="L29">
        <v>3.4999999999999996</v>
      </c>
      <c r="M29" s="1">
        <v>58.2</v>
      </c>
    </row>
    <row r="30" spans="1:13" x14ac:dyDescent="0.25">
      <c r="A30">
        <v>10</v>
      </c>
      <c r="B30">
        <v>2</v>
      </c>
      <c r="C30">
        <v>18</v>
      </c>
      <c r="D30">
        <v>22.3</v>
      </c>
      <c r="E30" t="s">
        <v>8</v>
      </c>
      <c r="F30">
        <v>2</v>
      </c>
      <c r="G30">
        <v>1.6</v>
      </c>
      <c r="H30">
        <v>5.2</v>
      </c>
      <c r="I30">
        <v>3.6</v>
      </c>
      <c r="J30">
        <v>3.6</v>
      </c>
      <c r="K30">
        <v>7.2</v>
      </c>
      <c r="L30">
        <v>3.6</v>
      </c>
      <c r="M30" s="1">
        <v>3.3300000000000003E-2</v>
      </c>
    </row>
    <row r="31" spans="1:13" x14ac:dyDescent="0.25">
      <c r="A31">
        <v>10</v>
      </c>
      <c r="B31">
        <v>2</v>
      </c>
      <c r="C31">
        <v>18</v>
      </c>
      <c r="D31">
        <v>22.3</v>
      </c>
      <c r="E31" t="s">
        <v>10</v>
      </c>
      <c r="F31">
        <v>3</v>
      </c>
      <c r="G31">
        <v>-1</v>
      </c>
      <c r="H31">
        <v>2.6</v>
      </c>
      <c r="I31">
        <v>3.6</v>
      </c>
      <c r="J31">
        <v>1.7</v>
      </c>
      <c r="K31">
        <v>5.4</v>
      </c>
      <c r="L31">
        <v>3.7</v>
      </c>
      <c r="M31">
        <v>30</v>
      </c>
    </row>
    <row r="32" spans="1:13" x14ac:dyDescent="0.25">
      <c r="A32">
        <v>11</v>
      </c>
      <c r="B32">
        <v>1</v>
      </c>
      <c r="C32">
        <v>23</v>
      </c>
      <c r="D32">
        <v>19.8</v>
      </c>
      <c r="E32" t="s">
        <v>10</v>
      </c>
      <c r="F32">
        <v>1</v>
      </c>
      <c r="G32">
        <v>0.2</v>
      </c>
      <c r="H32">
        <v>2</v>
      </c>
      <c r="I32">
        <v>1.8</v>
      </c>
      <c r="J32">
        <v>2.5</v>
      </c>
      <c r="K32">
        <v>2.8</v>
      </c>
      <c r="L32">
        <v>0.29999999999999982</v>
      </c>
      <c r="M32">
        <v>30</v>
      </c>
    </row>
    <row r="33" spans="1:13" x14ac:dyDescent="0.25">
      <c r="A33">
        <v>11</v>
      </c>
      <c r="B33">
        <v>1</v>
      </c>
      <c r="C33">
        <v>23</v>
      </c>
      <c r="D33">
        <v>19.8</v>
      </c>
      <c r="E33" t="s">
        <v>9</v>
      </c>
      <c r="F33">
        <v>2</v>
      </c>
      <c r="G33">
        <v>0.1</v>
      </c>
      <c r="H33">
        <v>1.6</v>
      </c>
      <c r="I33">
        <v>1.5</v>
      </c>
      <c r="J33">
        <v>3.1</v>
      </c>
      <c r="K33">
        <v>3.8</v>
      </c>
      <c r="L33">
        <v>0.69999999999999973</v>
      </c>
      <c r="M33" s="1">
        <v>35.9</v>
      </c>
    </row>
    <row r="34" spans="1:13" x14ac:dyDescent="0.25">
      <c r="A34">
        <v>11</v>
      </c>
      <c r="B34">
        <v>1</v>
      </c>
      <c r="C34">
        <v>23</v>
      </c>
      <c r="D34">
        <v>19.8</v>
      </c>
      <c r="E34" t="s">
        <v>8</v>
      </c>
      <c r="F34">
        <v>3</v>
      </c>
      <c r="G34">
        <v>0.3</v>
      </c>
      <c r="H34">
        <v>2</v>
      </c>
      <c r="I34">
        <v>1.7</v>
      </c>
      <c r="J34">
        <v>1.8</v>
      </c>
      <c r="K34">
        <v>4.0999999999999996</v>
      </c>
      <c r="L34">
        <v>2.2999999999999998</v>
      </c>
      <c r="M34" s="1">
        <v>5.2499999999999998E-2</v>
      </c>
    </row>
    <row r="35" spans="1:13" x14ac:dyDescent="0.25">
      <c r="A35">
        <v>12</v>
      </c>
      <c r="B35">
        <v>2</v>
      </c>
      <c r="C35">
        <v>32</v>
      </c>
      <c r="D35">
        <v>22.6</v>
      </c>
      <c r="E35" t="s">
        <v>8</v>
      </c>
      <c r="F35">
        <v>1</v>
      </c>
      <c r="G35">
        <v>-3.3</v>
      </c>
      <c r="H35">
        <v>-2</v>
      </c>
      <c r="I35">
        <v>1.2999999999999998</v>
      </c>
      <c r="J35">
        <v>0</v>
      </c>
      <c r="K35">
        <v>0.3</v>
      </c>
      <c r="L35">
        <v>0.3</v>
      </c>
      <c r="M35" s="1">
        <v>4.0099999999999997E-2</v>
      </c>
    </row>
    <row r="36" spans="1:13" x14ac:dyDescent="0.25">
      <c r="A36">
        <v>12</v>
      </c>
      <c r="B36">
        <v>2</v>
      </c>
      <c r="C36">
        <v>32</v>
      </c>
      <c r="D36">
        <v>22.6</v>
      </c>
      <c r="E36" t="s">
        <v>10</v>
      </c>
      <c r="F36">
        <v>2</v>
      </c>
      <c r="G36">
        <v>0.8</v>
      </c>
      <c r="H36">
        <v>4.7</v>
      </c>
      <c r="I36">
        <v>3.9000000000000004</v>
      </c>
      <c r="J36">
        <v>2.2000000000000002</v>
      </c>
      <c r="K36">
        <v>3.8</v>
      </c>
      <c r="L36">
        <v>1.5999999999999996</v>
      </c>
      <c r="M36">
        <v>30</v>
      </c>
    </row>
    <row r="37" spans="1:13" x14ac:dyDescent="0.25">
      <c r="A37">
        <v>12</v>
      </c>
      <c r="B37">
        <v>2</v>
      </c>
      <c r="C37">
        <v>32</v>
      </c>
      <c r="D37">
        <v>22.6</v>
      </c>
      <c r="E37" t="s">
        <v>9</v>
      </c>
      <c r="F37">
        <v>3</v>
      </c>
      <c r="G37">
        <v>-0.2</v>
      </c>
      <c r="H37">
        <v>1.2</v>
      </c>
      <c r="I37">
        <v>1.4</v>
      </c>
      <c r="J37">
        <v>0.8</v>
      </c>
      <c r="K37">
        <v>2.2000000000000002</v>
      </c>
      <c r="L37">
        <v>1.4000000000000001</v>
      </c>
      <c r="M37" s="1">
        <v>38.700000000000003</v>
      </c>
    </row>
    <row r="38" spans="1:13" x14ac:dyDescent="0.25">
      <c r="A38">
        <v>13</v>
      </c>
      <c r="B38">
        <v>1</v>
      </c>
      <c r="C38">
        <v>44</v>
      </c>
      <c r="D38">
        <v>23.8</v>
      </c>
      <c r="E38" t="s">
        <v>10</v>
      </c>
      <c r="F38">
        <v>1</v>
      </c>
      <c r="G38">
        <v>0.8</v>
      </c>
      <c r="H38">
        <v>1.7</v>
      </c>
      <c r="I38">
        <v>0.89999999999999991</v>
      </c>
      <c r="J38">
        <v>2.2999999999999998</v>
      </c>
      <c r="K38">
        <v>3.6</v>
      </c>
      <c r="L38">
        <v>1.3000000000000003</v>
      </c>
      <c r="M38">
        <v>30</v>
      </c>
    </row>
    <row r="39" spans="1:13" x14ac:dyDescent="0.25">
      <c r="A39">
        <v>13</v>
      </c>
      <c r="B39">
        <v>1</v>
      </c>
      <c r="C39">
        <v>44</v>
      </c>
      <c r="D39">
        <v>23.8</v>
      </c>
      <c r="E39" t="s">
        <v>8</v>
      </c>
      <c r="F39">
        <v>2</v>
      </c>
      <c r="G39">
        <v>0</v>
      </c>
      <c r="H39">
        <v>-1.7</v>
      </c>
      <c r="I39">
        <v>-1.7</v>
      </c>
      <c r="J39">
        <v>0.5</v>
      </c>
      <c r="K39">
        <v>2</v>
      </c>
      <c r="L39">
        <v>1.5</v>
      </c>
      <c r="M39" s="1">
        <v>4.2299999999999997E-2</v>
      </c>
    </row>
    <row r="40" spans="1:13" x14ac:dyDescent="0.25">
      <c r="A40">
        <v>13</v>
      </c>
      <c r="B40">
        <v>1</v>
      </c>
      <c r="C40">
        <v>44</v>
      </c>
      <c r="D40">
        <v>23.8</v>
      </c>
      <c r="E40" t="s">
        <v>9</v>
      </c>
      <c r="F40">
        <v>3</v>
      </c>
      <c r="G40">
        <v>-0.3</v>
      </c>
      <c r="H40">
        <v>4.7</v>
      </c>
      <c r="I40">
        <v>5</v>
      </c>
      <c r="J40">
        <v>1</v>
      </c>
      <c r="K40">
        <v>6.5</v>
      </c>
      <c r="L40">
        <v>5.5</v>
      </c>
      <c r="M40" s="1">
        <v>43.9</v>
      </c>
    </row>
    <row r="41" spans="1:13" x14ac:dyDescent="0.25">
      <c r="A41">
        <v>14</v>
      </c>
      <c r="B41">
        <v>1</v>
      </c>
      <c r="C41">
        <v>22</v>
      </c>
      <c r="D41">
        <v>24.3</v>
      </c>
      <c r="E41" t="s">
        <v>10</v>
      </c>
      <c r="F41">
        <v>1</v>
      </c>
      <c r="G41">
        <v>-0.4</v>
      </c>
      <c r="H41">
        <v>0.5</v>
      </c>
      <c r="I41">
        <v>0.9</v>
      </c>
      <c r="J41">
        <v>1.8</v>
      </c>
      <c r="K41">
        <v>5.0999999999999996</v>
      </c>
      <c r="L41">
        <v>3.3</v>
      </c>
      <c r="M41">
        <v>30</v>
      </c>
    </row>
    <row r="42" spans="1:13" x14ac:dyDescent="0.25">
      <c r="A42">
        <v>14</v>
      </c>
      <c r="B42">
        <v>1</v>
      </c>
      <c r="C42">
        <v>22</v>
      </c>
      <c r="D42">
        <v>24.3</v>
      </c>
      <c r="E42" t="s">
        <v>9</v>
      </c>
      <c r="F42">
        <v>2</v>
      </c>
      <c r="G42">
        <v>0</v>
      </c>
      <c r="H42">
        <v>1.9</v>
      </c>
      <c r="I42">
        <v>1.9</v>
      </c>
      <c r="J42">
        <v>2.2999999999999998</v>
      </c>
      <c r="K42">
        <v>5</v>
      </c>
      <c r="L42">
        <v>2.7</v>
      </c>
      <c r="M42" s="1">
        <v>35.9</v>
      </c>
    </row>
    <row r="43" spans="1:13" x14ac:dyDescent="0.25">
      <c r="A43">
        <v>14</v>
      </c>
      <c r="B43">
        <v>1</v>
      </c>
      <c r="C43">
        <v>22</v>
      </c>
      <c r="D43">
        <v>24.3</v>
      </c>
      <c r="E43" t="s">
        <v>8</v>
      </c>
      <c r="F43">
        <v>3</v>
      </c>
      <c r="G43">
        <v>-1.3</v>
      </c>
      <c r="H43">
        <v>-0.6</v>
      </c>
      <c r="I43">
        <v>0.70000000000000007</v>
      </c>
      <c r="J43">
        <v>0.4</v>
      </c>
      <c r="K43">
        <v>2.9</v>
      </c>
      <c r="L43">
        <v>2.5</v>
      </c>
      <c r="M43" s="1">
        <v>0.14779999999999999</v>
      </c>
    </row>
    <row r="44" spans="1:13" x14ac:dyDescent="0.25">
      <c r="A44">
        <v>15</v>
      </c>
      <c r="B44">
        <v>1</v>
      </c>
      <c r="C44">
        <v>20</v>
      </c>
      <c r="D44">
        <v>20</v>
      </c>
      <c r="E44" t="s">
        <v>8</v>
      </c>
      <c r="F44">
        <v>1</v>
      </c>
      <c r="G44">
        <v>-0.5</v>
      </c>
      <c r="H44">
        <v>-1</v>
      </c>
      <c r="I44">
        <v>-0.5</v>
      </c>
      <c r="J44">
        <v>1.3</v>
      </c>
      <c r="K44">
        <v>5</v>
      </c>
      <c r="L44">
        <v>3.7</v>
      </c>
      <c r="M44" s="1">
        <v>5.7599999999999998E-2</v>
      </c>
    </row>
    <row r="45" spans="1:13" x14ac:dyDescent="0.25">
      <c r="A45">
        <v>15</v>
      </c>
      <c r="B45">
        <v>1</v>
      </c>
      <c r="C45">
        <v>20</v>
      </c>
      <c r="D45">
        <v>20</v>
      </c>
      <c r="E45" t="s">
        <v>9</v>
      </c>
      <c r="F45">
        <v>2</v>
      </c>
      <c r="G45">
        <v>0.9</v>
      </c>
      <c r="H45">
        <v>0.7</v>
      </c>
      <c r="I45">
        <v>-0.20000000000000007</v>
      </c>
      <c r="J45">
        <v>2.9</v>
      </c>
      <c r="K45">
        <v>4.3</v>
      </c>
      <c r="L45">
        <v>1.4</v>
      </c>
      <c r="M45" s="1">
        <v>55.1</v>
      </c>
    </row>
    <row r="46" spans="1:13" x14ac:dyDescent="0.25">
      <c r="A46">
        <v>15</v>
      </c>
      <c r="B46">
        <v>1</v>
      </c>
      <c r="C46">
        <v>20</v>
      </c>
      <c r="D46">
        <v>20</v>
      </c>
      <c r="E46" t="s">
        <v>10</v>
      </c>
      <c r="F46">
        <v>3</v>
      </c>
      <c r="G46">
        <v>-0.3</v>
      </c>
      <c r="H46">
        <v>-1.6</v>
      </c>
      <c r="I46">
        <v>-1.3</v>
      </c>
      <c r="J46">
        <v>1</v>
      </c>
      <c r="K46">
        <v>0</v>
      </c>
      <c r="L46">
        <v>-1</v>
      </c>
      <c r="M46">
        <v>30</v>
      </c>
    </row>
    <row r="47" spans="1:13" x14ac:dyDescent="0.25">
      <c r="A47">
        <v>16</v>
      </c>
      <c r="B47">
        <v>2</v>
      </c>
      <c r="C47">
        <v>19</v>
      </c>
      <c r="D47">
        <v>23.3</v>
      </c>
      <c r="E47" t="s">
        <v>9</v>
      </c>
      <c r="F47">
        <v>1</v>
      </c>
      <c r="G47">
        <v>-0.1</v>
      </c>
      <c r="H47">
        <v>0</v>
      </c>
      <c r="I47">
        <v>0.1</v>
      </c>
      <c r="J47">
        <v>4.0999999999999996</v>
      </c>
      <c r="K47">
        <v>2</v>
      </c>
      <c r="L47">
        <v>-2.0999999999999996</v>
      </c>
      <c r="M47" s="1">
        <v>43.3</v>
      </c>
    </row>
    <row r="48" spans="1:13" x14ac:dyDescent="0.25">
      <c r="A48">
        <v>16</v>
      </c>
      <c r="B48">
        <v>2</v>
      </c>
      <c r="C48">
        <v>19</v>
      </c>
      <c r="D48">
        <v>23.3</v>
      </c>
      <c r="E48" t="s">
        <v>10</v>
      </c>
      <c r="F48">
        <v>2</v>
      </c>
      <c r="G48">
        <v>-0.5</v>
      </c>
      <c r="H48">
        <v>1</v>
      </c>
      <c r="I48">
        <v>1.5</v>
      </c>
      <c r="J48">
        <v>2.6</v>
      </c>
      <c r="K48">
        <v>3.1</v>
      </c>
      <c r="L48">
        <v>0.5</v>
      </c>
      <c r="M48">
        <v>30</v>
      </c>
    </row>
    <row r="49" spans="1:13" x14ac:dyDescent="0.25">
      <c r="A49">
        <v>16</v>
      </c>
      <c r="B49">
        <v>2</v>
      </c>
      <c r="C49">
        <v>19</v>
      </c>
      <c r="D49">
        <v>23.3</v>
      </c>
      <c r="E49" t="s">
        <v>8</v>
      </c>
      <c r="F49">
        <v>3</v>
      </c>
      <c r="G49">
        <v>-0.3</v>
      </c>
      <c r="H49">
        <v>1.2</v>
      </c>
      <c r="I49">
        <v>1.5</v>
      </c>
      <c r="J49">
        <v>3.5</v>
      </c>
      <c r="K49">
        <v>3.7</v>
      </c>
      <c r="L49">
        <v>0.20000000000000018</v>
      </c>
      <c r="M49" s="1">
        <v>0.16750000000000001</v>
      </c>
    </row>
    <row r="50" spans="1:13" x14ac:dyDescent="0.25">
      <c r="A50">
        <v>17</v>
      </c>
      <c r="B50">
        <v>1</v>
      </c>
      <c r="C50">
        <v>35</v>
      </c>
      <c r="D50">
        <v>23.4</v>
      </c>
      <c r="E50" t="s">
        <v>9</v>
      </c>
      <c r="F50">
        <v>1</v>
      </c>
      <c r="G50">
        <v>-0.2</v>
      </c>
      <c r="H50">
        <v>0.3</v>
      </c>
      <c r="I50">
        <v>0.5</v>
      </c>
      <c r="J50">
        <v>2.2000000000000002</v>
      </c>
      <c r="K50">
        <v>1.8</v>
      </c>
      <c r="L50">
        <v>-0.40000000000000013</v>
      </c>
      <c r="M50" s="1">
        <v>51</v>
      </c>
    </row>
    <row r="51" spans="1:13" x14ac:dyDescent="0.25">
      <c r="A51">
        <v>17</v>
      </c>
      <c r="B51">
        <v>1</v>
      </c>
      <c r="C51">
        <v>35</v>
      </c>
      <c r="D51">
        <v>23.4</v>
      </c>
      <c r="E51" t="s">
        <v>8</v>
      </c>
      <c r="F51">
        <v>2</v>
      </c>
      <c r="G51">
        <v>-2</v>
      </c>
      <c r="H51">
        <v>0.9</v>
      </c>
      <c r="I51">
        <v>2.9</v>
      </c>
      <c r="J51">
        <v>1.1000000000000001</v>
      </c>
      <c r="K51">
        <v>2.5</v>
      </c>
      <c r="L51">
        <v>1.4</v>
      </c>
      <c r="M51" s="1">
        <v>5.6899999999999999E-2</v>
      </c>
    </row>
    <row r="52" spans="1:13" x14ac:dyDescent="0.25">
      <c r="A52">
        <v>17</v>
      </c>
      <c r="B52">
        <v>1</v>
      </c>
      <c r="C52">
        <v>35</v>
      </c>
      <c r="D52">
        <v>23.4</v>
      </c>
      <c r="E52" t="s">
        <v>10</v>
      </c>
      <c r="F52">
        <v>3</v>
      </c>
      <c r="G52">
        <v>-3.3</v>
      </c>
      <c r="H52">
        <v>0.7</v>
      </c>
      <c r="I52">
        <v>4</v>
      </c>
      <c r="J52">
        <v>0.8</v>
      </c>
      <c r="K52">
        <v>2</v>
      </c>
      <c r="L52">
        <v>1.2</v>
      </c>
      <c r="M52">
        <v>30</v>
      </c>
    </row>
    <row r="53" spans="1:13" x14ac:dyDescent="0.25">
      <c r="A53">
        <v>19</v>
      </c>
      <c r="B53">
        <v>2</v>
      </c>
      <c r="C53">
        <v>22</v>
      </c>
      <c r="D53">
        <v>19.399999999999999</v>
      </c>
      <c r="E53" t="s">
        <v>10</v>
      </c>
      <c r="F53">
        <v>1</v>
      </c>
      <c r="G53">
        <v>0.1</v>
      </c>
      <c r="H53">
        <v>6.5</v>
      </c>
      <c r="I53">
        <v>6.4</v>
      </c>
      <c r="J53">
        <v>3.2</v>
      </c>
      <c r="K53">
        <v>5.7</v>
      </c>
      <c r="L53">
        <v>2.5</v>
      </c>
      <c r="M53">
        <v>30</v>
      </c>
    </row>
    <row r="54" spans="1:13" x14ac:dyDescent="0.25">
      <c r="A54">
        <v>19</v>
      </c>
      <c r="B54">
        <v>2</v>
      </c>
      <c r="C54">
        <v>22</v>
      </c>
      <c r="D54">
        <v>19.399999999999999</v>
      </c>
      <c r="E54" t="s">
        <v>8</v>
      </c>
      <c r="F54">
        <v>2</v>
      </c>
      <c r="G54">
        <v>-0.5</v>
      </c>
      <c r="H54">
        <v>-2.6</v>
      </c>
      <c r="I54">
        <v>-2.1</v>
      </c>
      <c r="J54">
        <v>2.5</v>
      </c>
      <c r="K54">
        <v>1</v>
      </c>
      <c r="L54">
        <v>-1.5</v>
      </c>
      <c r="M54" s="1">
        <v>4.3400000000000001E-2</v>
      </c>
    </row>
    <row r="55" spans="1:13" x14ac:dyDescent="0.25">
      <c r="A55">
        <v>19</v>
      </c>
      <c r="B55">
        <v>2</v>
      </c>
      <c r="C55">
        <v>22</v>
      </c>
      <c r="D55">
        <v>19.399999999999999</v>
      </c>
      <c r="E55" t="s">
        <v>9</v>
      </c>
      <c r="F55">
        <v>3</v>
      </c>
      <c r="G55">
        <v>1.8</v>
      </c>
      <c r="H55">
        <v>1.1000000000000001</v>
      </c>
      <c r="I55">
        <v>-0.7</v>
      </c>
      <c r="J55">
        <v>3.3</v>
      </c>
      <c r="K55">
        <v>3.1</v>
      </c>
      <c r="L55">
        <v>-0.19999999999999973</v>
      </c>
      <c r="M55" s="1">
        <v>39.6</v>
      </c>
    </row>
    <row r="56" spans="1:13" x14ac:dyDescent="0.25">
      <c r="A56">
        <v>20</v>
      </c>
      <c r="B56">
        <v>1</v>
      </c>
      <c r="C56">
        <v>22</v>
      </c>
      <c r="D56">
        <v>21.5</v>
      </c>
      <c r="E56" t="s">
        <v>8</v>
      </c>
      <c r="F56">
        <v>1</v>
      </c>
      <c r="G56">
        <v>-0.2</v>
      </c>
      <c r="H56">
        <v>2.4</v>
      </c>
      <c r="I56">
        <v>2.6</v>
      </c>
      <c r="J56">
        <v>2.5</v>
      </c>
      <c r="K56">
        <v>5.0999999999999996</v>
      </c>
      <c r="L56">
        <v>2.5999999999999996</v>
      </c>
      <c r="M56" s="1">
        <v>4.0899999999999999E-2</v>
      </c>
    </row>
    <row r="57" spans="1:13" x14ac:dyDescent="0.25">
      <c r="A57">
        <v>20</v>
      </c>
      <c r="B57">
        <v>1</v>
      </c>
      <c r="C57">
        <v>22</v>
      </c>
      <c r="D57">
        <v>21.5</v>
      </c>
      <c r="E57" t="s">
        <v>9</v>
      </c>
      <c r="F57">
        <v>2</v>
      </c>
      <c r="G57">
        <v>-0.4</v>
      </c>
      <c r="H57">
        <v>5.3</v>
      </c>
      <c r="I57">
        <v>5.7</v>
      </c>
      <c r="J57">
        <v>2.5</v>
      </c>
      <c r="K57">
        <v>6.6</v>
      </c>
      <c r="L57">
        <v>4.0999999999999996</v>
      </c>
      <c r="M57" s="1">
        <v>46.7</v>
      </c>
    </row>
    <row r="58" spans="1:13" x14ac:dyDescent="0.25">
      <c r="A58">
        <v>20</v>
      </c>
      <c r="B58">
        <v>1</v>
      </c>
      <c r="C58">
        <v>22</v>
      </c>
      <c r="D58">
        <v>21.5</v>
      </c>
      <c r="E58" t="s">
        <v>10</v>
      </c>
      <c r="F58">
        <v>3</v>
      </c>
      <c r="G58">
        <v>-2.2999999999999998</v>
      </c>
      <c r="H58">
        <v>-3.9</v>
      </c>
      <c r="I58">
        <v>-1.6</v>
      </c>
      <c r="J58">
        <v>2.4</v>
      </c>
      <c r="K58">
        <v>1.2</v>
      </c>
      <c r="L58">
        <v>-1.2</v>
      </c>
      <c r="M58">
        <v>30</v>
      </c>
    </row>
    <row r="59" spans="1:13" x14ac:dyDescent="0.25">
      <c r="A59">
        <v>21</v>
      </c>
      <c r="B59">
        <v>2</v>
      </c>
      <c r="C59">
        <v>21</v>
      </c>
      <c r="D59">
        <v>23.5</v>
      </c>
      <c r="E59" t="s">
        <v>9</v>
      </c>
      <c r="F59">
        <v>1</v>
      </c>
      <c r="G59">
        <v>0.9</v>
      </c>
      <c r="H59">
        <v>-0.8</v>
      </c>
      <c r="I59">
        <v>-1.7000000000000002</v>
      </c>
      <c r="J59">
        <v>4.4000000000000004</v>
      </c>
      <c r="K59">
        <v>0.3</v>
      </c>
      <c r="L59">
        <v>-4.1000000000000005</v>
      </c>
      <c r="M59" s="1">
        <v>62</v>
      </c>
    </row>
    <row r="60" spans="1:13" x14ac:dyDescent="0.25">
      <c r="A60">
        <v>21</v>
      </c>
      <c r="B60">
        <v>2</v>
      </c>
      <c r="C60">
        <v>21</v>
      </c>
      <c r="D60">
        <v>23.5</v>
      </c>
      <c r="E60" t="s">
        <v>8</v>
      </c>
      <c r="F60">
        <v>2</v>
      </c>
      <c r="G60">
        <v>0</v>
      </c>
      <c r="H60">
        <v>0.9</v>
      </c>
      <c r="I60">
        <v>0.9</v>
      </c>
      <c r="J60">
        <v>2.6</v>
      </c>
      <c r="K60">
        <v>1.7</v>
      </c>
      <c r="L60">
        <v>-0.90000000000000013</v>
      </c>
      <c r="M60" s="1">
        <v>4.1500000000000002E-2</v>
      </c>
    </row>
    <row r="61" spans="1:13" x14ac:dyDescent="0.25">
      <c r="A61">
        <v>21</v>
      </c>
      <c r="B61">
        <v>2</v>
      </c>
      <c r="C61">
        <v>21</v>
      </c>
      <c r="D61">
        <v>23.5</v>
      </c>
      <c r="E61" t="s">
        <v>10</v>
      </c>
      <c r="F61">
        <v>3</v>
      </c>
      <c r="G61">
        <v>-1.7</v>
      </c>
      <c r="H61">
        <v>0.5</v>
      </c>
      <c r="I61">
        <v>2.2000000000000002</v>
      </c>
      <c r="J61">
        <v>1.6</v>
      </c>
      <c r="K61">
        <v>0</v>
      </c>
      <c r="L61">
        <v>-1.6</v>
      </c>
      <c r="M6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EEAA-608E-4B2D-8933-F387B13B3F4A}">
  <dimension ref="A1:J181"/>
  <sheetViews>
    <sheetView tabSelected="1" workbookViewId="0">
      <selection activeCell="Q11" sqref="Q11"/>
    </sheetView>
  </sheetViews>
  <sheetFormatPr baseColWidth="10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15</v>
      </c>
      <c r="I1" t="s">
        <v>17</v>
      </c>
      <c r="J1" t="s">
        <v>20</v>
      </c>
    </row>
    <row r="2" spans="1:10" x14ac:dyDescent="0.25">
      <c r="A2">
        <v>1</v>
      </c>
      <c r="B2">
        <v>1</v>
      </c>
      <c r="C2">
        <v>31</v>
      </c>
      <c r="D2">
        <v>23.69</v>
      </c>
      <c r="E2" t="s">
        <v>8</v>
      </c>
      <c r="F2">
        <v>1</v>
      </c>
      <c r="G2">
        <v>0</v>
      </c>
      <c r="H2">
        <v>3.73E-2</v>
      </c>
      <c r="I2">
        <v>29</v>
      </c>
      <c r="J2">
        <v>5.8</v>
      </c>
    </row>
    <row r="3" spans="1:10" x14ac:dyDescent="0.25">
      <c r="A3">
        <v>1</v>
      </c>
      <c r="B3">
        <v>1</v>
      </c>
      <c r="C3">
        <v>31</v>
      </c>
      <c r="D3">
        <v>23.69</v>
      </c>
      <c r="E3" t="s">
        <v>8</v>
      </c>
      <c r="F3">
        <v>1</v>
      </c>
      <c r="G3">
        <v>45</v>
      </c>
      <c r="H3">
        <v>3.73E-2</v>
      </c>
      <c r="I3">
        <v>14</v>
      </c>
      <c r="J3">
        <v>3.9</v>
      </c>
    </row>
    <row r="4" spans="1:10" x14ac:dyDescent="0.25">
      <c r="A4">
        <v>1</v>
      </c>
      <c r="B4">
        <v>1</v>
      </c>
      <c r="C4">
        <v>31</v>
      </c>
      <c r="D4">
        <v>23.69</v>
      </c>
      <c r="E4" t="s">
        <v>8</v>
      </c>
      <c r="F4">
        <v>1</v>
      </c>
      <c r="G4">
        <v>90</v>
      </c>
      <c r="H4">
        <v>3.73E-2</v>
      </c>
      <c r="I4">
        <v>6</v>
      </c>
      <c r="J4">
        <v>3.5</v>
      </c>
    </row>
    <row r="5" spans="1:10" x14ac:dyDescent="0.25">
      <c r="A5">
        <v>1</v>
      </c>
      <c r="B5">
        <v>1</v>
      </c>
      <c r="C5">
        <v>31</v>
      </c>
      <c r="D5">
        <v>23.69</v>
      </c>
      <c r="E5" t="s">
        <v>9</v>
      </c>
      <c r="F5">
        <v>2</v>
      </c>
      <c r="G5">
        <v>0</v>
      </c>
      <c r="H5">
        <v>51.4</v>
      </c>
      <c r="I5">
        <v>-70</v>
      </c>
      <c r="J5">
        <v>1.1000000000000001</v>
      </c>
    </row>
    <row r="6" spans="1:10" x14ac:dyDescent="0.25">
      <c r="A6">
        <v>1</v>
      </c>
      <c r="B6">
        <v>1</v>
      </c>
      <c r="C6">
        <v>31</v>
      </c>
      <c r="D6">
        <v>23.69</v>
      </c>
      <c r="E6" t="s">
        <v>9</v>
      </c>
      <c r="F6">
        <v>2</v>
      </c>
      <c r="G6">
        <v>45</v>
      </c>
      <c r="H6">
        <v>51.4</v>
      </c>
      <c r="I6">
        <v>-55</v>
      </c>
      <c r="J6">
        <v>1.7</v>
      </c>
    </row>
    <row r="7" spans="1:10" x14ac:dyDescent="0.25">
      <c r="A7">
        <v>1</v>
      </c>
      <c r="B7">
        <v>1</v>
      </c>
      <c r="C7">
        <v>31</v>
      </c>
      <c r="D7">
        <v>23.69</v>
      </c>
      <c r="E7" t="s">
        <v>9</v>
      </c>
      <c r="F7">
        <v>2</v>
      </c>
      <c r="G7">
        <v>90</v>
      </c>
      <c r="H7">
        <v>51.4</v>
      </c>
      <c r="I7">
        <v>-62</v>
      </c>
      <c r="J7">
        <v>1</v>
      </c>
    </row>
    <row r="8" spans="1:10" x14ac:dyDescent="0.25">
      <c r="A8">
        <v>1</v>
      </c>
      <c r="B8">
        <v>1</v>
      </c>
      <c r="C8">
        <v>31</v>
      </c>
      <c r="D8">
        <v>23.69</v>
      </c>
      <c r="E8" t="s">
        <v>10</v>
      </c>
      <c r="F8">
        <v>3</v>
      </c>
      <c r="G8">
        <v>0</v>
      </c>
      <c r="I8">
        <v>5</v>
      </c>
      <c r="J8">
        <v>3.2</v>
      </c>
    </row>
    <row r="9" spans="1:10" x14ac:dyDescent="0.25">
      <c r="A9">
        <v>1</v>
      </c>
      <c r="B9">
        <v>1</v>
      </c>
      <c r="C9">
        <v>31</v>
      </c>
      <c r="D9">
        <v>23.69</v>
      </c>
      <c r="E9" t="s">
        <v>10</v>
      </c>
      <c r="F9">
        <v>3</v>
      </c>
      <c r="G9">
        <v>45</v>
      </c>
      <c r="I9">
        <v>8</v>
      </c>
      <c r="J9">
        <v>3</v>
      </c>
    </row>
    <row r="10" spans="1:10" x14ac:dyDescent="0.25">
      <c r="A10">
        <v>1</v>
      </c>
      <c r="B10">
        <v>1</v>
      </c>
      <c r="C10">
        <v>31</v>
      </c>
      <c r="D10">
        <v>23.69</v>
      </c>
      <c r="E10" t="s">
        <v>10</v>
      </c>
      <c r="F10">
        <v>3</v>
      </c>
      <c r="G10">
        <v>90</v>
      </c>
      <c r="I10">
        <v>4</v>
      </c>
      <c r="J10">
        <v>3.9</v>
      </c>
    </row>
    <row r="11" spans="1:10" x14ac:dyDescent="0.25">
      <c r="A11">
        <v>2</v>
      </c>
      <c r="B11">
        <v>2</v>
      </c>
      <c r="C11">
        <v>40</v>
      </c>
      <c r="D11">
        <v>24.8</v>
      </c>
      <c r="E11" t="s">
        <v>10</v>
      </c>
      <c r="F11">
        <v>1</v>
      </c>
      <c r="G11">
        <v>0</v>
      </c>
      <c r="I11">
        <v>54</v>
      </c>
      <c r="J11">
        <v>7.3</v>
      </c>
    </row>
    <row r="12" spans="1:10" x14ac:dyDescent="0.25">
      <c r="A12">
        <v>2</v>
      </c>
      <c r="B12">
        <v>2</v>
      </c>
      <c r="C12">
        <v>40</v>
      </c>
      <c r="D12">
        <v>24.8</v>
      </c>
      <c r="E12" t="s">
        <v>10</v>
      </c>
      <c r="F12">
        <v>1</v>
      </c>
      <c r="G12">
        <v>45</v>
      </c>
      <c r="I12">
        <v>58</v>
      </c>
      <c r="J12">
        <v>7</v>
      </c>
    </row>
    <row r="13" spans="1:10" x14ac:dyDescent="0.25">
      <c r="A13">
        <v>2</v>
      </c>
      <c r="B13">
        <v>2</v>
      </c>
      <c r="C13">
        <v>40</v>
      </c>
      <c r="D13">
        <v>24.8</v>
      </c>
      <c r="E13" t="s">
        <v>10</v>
      </c>
      <c r="F13">
        <v>1</v>
      </c>
      <c r="G13">
        <v>90</v>
      </c>
      <c r="I13">
        <v>55</v>
      </c>
      <c r="J13">
        <v>6.8</v>
      </c>
    </row>
    <row r="14" spans="1:10" x14ac:dyDescent="0.25">
      <c r="A14">
        <v>2</v>
      </c>
      <c r="B14">
        <v>2</v>
      </c>
      <c r="C14">
        <v>40</v>
      </c>
      <c r="D14">
        <v>24.8</v>
      </c>
      <c r="E14" t="s">
        <v>9</v>
      </c>
      <c r="F14">
        <v>2</v>
      </c>
      <c r="G14">
        <v>0</v>
      </c>
      <c r="H14">
        <v>32.4</v>
      </c>
      <c r="I14">
        <v>57</v>
      </c>
      <c r="J14">
        <v>7.8</v>
      </c>
    </row>
    <row r="15" spans="1:10" x14ac:dyDescent="0.25">
      <c r="A15">
        <v>2</v>
      </c>
      <c r="B15">
        <v>2</v>
      </c>
      <c r="C15">
        <v>40</v>
      </c>
      <c r="D15">
        <v>24.8</v>
      </c>
      <c r="E15" t="s">
        <v>9</v>
      </c>
      <c r="F15">
        <v>2</v>
      </c>
      <c r="G15">
        <v>45</v>
      </c>
      <c r="H15">
        <v>32.4</v>
      </c>
      <c r="I15">
        <v>64</v>
      </c>
      <c r="J15">
        <v>8.5</v>
      </c>
    </row>
    <row r="16" spans="1:10" x14ac:dyDescent="0.25">
      <c r="A16">
        <v>2</v>
      </c>
      <c r="B16">
        <v>2</v>
      </c>
      <c r="C16">
        <v>40</v>
      </c>
      <c r="D16">
        <v>24.8</v>
      </c>
      <c r="E16" t="s">
        <v>9</v>
      </c>
      <c r="F16">
        <v>2</v>
      </c>
      <c r="G16">
        <v>90</v>
      </c>
      <c r="H16">
        <v>32.4</v>
      </c>
      <c r="I16">
        <v>51</v>
      </c>
      <c r="J16">
        <v>8.1999999999999993</v>
      </c>
    </row>
    <row r="17" spans="1:10" x14ac:dyDescent="0.25">
      <c r="A17">
        <v>2</v>
      </c>
      <c r="B17">
        <v>2</v>
      </c>
      <c r="C17">
        <v>40</v>
      </c>
      <c r="D17">
        <v>24.8</v>
      </c>
      <c r="E17" t="s">
        <v>8</v>
      </c>
      <c r="F17">
        <v>3</v>
      </c>
      <c r="G17">
        <v>0</v>
      </c>
      <c r="H17">
        <v>0.1368</v>
      </c>
      <c r="I17">
        <v>63</v>
      </c>
      <c r="J17">
        <v>6.8</v>
      </c>
    </row>
    <row r="18" spans="1:10" x14ac:dyDescent="0.25">
      <c r="A18">
        <v>2</v>
      </c>
      <c r="B18">
        <v>2</v>
      </c>
      <c r="C18">
        <v>40</v>
      </c>
      <c r="D18">
        <v>24.8</v>
      </c>
      <c r="E18" t="s">
        <v>8</v>
      </c>
      <c r="F18">
        <v>3</v>
      </c>
      <c r="G18">
        <v>45</v>
      </c>
      <c r="H18">
        <v>0.1368</v>
      </c>
      <c r="I18">
        <v>60</v>
      </c>
      <c r="J18">
        <v>8.1999999999999993</v>
      </c>
    </row>
    <row r="19" spans="1:10" x14ac:dyDescent="0.25">
      <c r="A19">
        <v>2</v>
      </c>
      <c r="B19">
        <v>2</v>
      </c>
      <c r="C19">
        <v>40</v>
      </c>
      <c r="D19">
        <v>24.8</v>
      </c>
      <c r="E19" t="s">
        <v>8</v>
      </c>
      <c r="F19">
        <v>3</v>
      </c>
      <c r="G19">
        <v>90</v>
      </c>
      <c r="H19">
        <v>0.1368</v>
      </c>
      <c r="I19">
        <v>57</v>
      </c>
      <c r="J19">
        <v>7.8</v>
      </c>
    </row>
    <row r="20" spans="1:10" x14ac:dyDescent="0.25">
      <c r="A20">
        <v>3</v>
      </c>
      <c r="B20">
        <v>1</v>
      </c>
      <c r="C20">
        <v>23</v>
      </c>
      <c r="D20">
        <v>21.56</v>
      </c>
      <c r="E20" t="s">
        <v>9</v>
      </c>
      <c r="F20">
        <v>1</v>
      </c>
      <c r="G20">
        <v>0</v>
      </c>
      <c r="H20" s="1">
        <v>47.8</v>
      </c>
      <c r="I20">
        <v>70</v>
      </c>
      <c r="J20">
        <v>7.4</v>
      </c>
    </row>
    <row r="21" spans="1:10" x14ac:dyDescent="0.25">
      <c r="A21">
        <v>3</v>
      </c>
      <c r="B21">
        <v>1</v>
      </c>
      <c r="C21">
        <v>23</v>
      </c>
      <c r="D21">
        <v>21.56</v>
      </c>
      <c r="E21" t="s">
        <v>9</v>
      </c>
      <c r="F21">
        <v>1</v>
      </c>
      <c r="G21">
        <v>45</v>
      </c>
      <c r="H21" s="1">
        <v>47.8</v>
      </c>
      <c r="I21">
        <v>28</v>
      </c>
      <c r="J21">
        <v>4.9000000000000004</v>
      </c>
    </row>
    <row r="22" spans="1:10" x14ac:dyDescent="0.25">
      <c r="A22">
        <v>3</v>
      </c>
      <c r="B22">
        <v>1</v>
      </c>
      <c r="C22">
        <v>23</v>
      </c>
      <c r="D22">
        <v>21.56</v>
      </c>
      <c r="E22" t="s">
        <v>9</v>
      </c>
      <c r="F22">
        <v>1</v>
      </c>
      <c r="G22">
        <v>90</v>
      </c>
      <c r="H22" s="1">
        <v>47.8</v>
      </c>
      <c r="I22">
        <v>49</v>
      </c>
      <c r="J22">
        <v>6.3</v>
      </c>
    </row>
    <row r="23" spans="1:10" x14ac:dyDescent="0.25">
      <c r="A23">
        <v>3</v>
      </c>
      <c r="B23">
        <v>1</v>
      </c>
      <c r="C23">
        <v>23</v>
      </c>
      <c r="D23">
        <v>21.56</v>
      </c>
      <c r="E23" t="s">
        <v>10</v>
      </c>
      <c r="F23">
        <v>2</v>
      </c>
      <c r="G23">
        <v>0</v>
      </c>
      <c r="I23">
        <v>68</v>
      </c>
      <c r="J23">
        <v>7.3</v>
      </c>
    </row>
    <row r="24" spans="1:10" x14ac:dyDescent="0.25">
      <c r="A24">
        <v>3</v>
      </c>
      <c r="B24">
        <v>1</v>
      </c>
      <c r="C24">
        <v>23</v>
      </c>
      <c r="D24">
        <v>21.56</v>
      </c>
      <c r="E24" t="s">
        <v>10</v>
      </c>
      <c r="F24">
        <v>2</v>
      </c>
      <c r="G24">
        <v>45</v>
      </c>
      <c r="I24">
        <v>52</v>
      </c>
      <c r="J24">
        <v>7.5</v>
      </c>
    </row>
    <row r="25" spans="1:10" x14ac:dyDescent="0.25">
      <c r="A25">
        <v>3</v>
      </c>
      <c r="B25">
        <v>1</v>
      </c>
      <c r="C25">
        <v>23</v>
      </c>
      <c r="D25">
        <v>21.56</v>
      </c>
      <c r="E25" t="s">
        <v>10</v>
      </c>
      <c r="F25">
        <v>2</v>
      </c>
      <c r="G25">
        <v>90</v>
      </c>
      <c r="I25">
        <v>42</v>
      </c>
      <c r="J25">
        <v>6.1</v>
      </c>
    </row>
    <row r="26" spans="1:10" x14ac:dyDescent="0.25">
      <c r="A26">
        <v>3</v>
      </c>
      <c r="B26">
        <v>1</v>
      </c>
      <c r="C26">
        <v>23</v>
      </c>
      <c r="D26">
        <v>21.56</v>
      </c>
      <c r="E26" t="s">
        <v>8</v>
      </c>
      <c r="F26">
        <v>3</v>
      </c>
      <c r="G26">
        <v>0</v>
      </c>
      <c r="H26" s="1">
        <v>8.0299999999999996E-2</v>
      </c>
      <c r="I26">
        <v>3</v>
      </c>
      <c r="J26">
        <v>2.5</v>
      </c>
    </row>
    <row r="27" spans="1:10" x14ac:dyDescent="0.25">
      <c r="A27">
        <v>3</v>
      </c>
      <c r="B27">
        <v>1</v>
      </c>
      <c r="C27">
        <v>23</v>
      </c>
      <c r="D27">
        <v>21.56</v>
      </c>
      <c r="E27" t="s">
        <v>8</v>
      </c>
      <c r="F27">
        <v>3</v>
      </c>
      <c r="G27">
        <v>45</v>
      </c>
      <c r="H27" s="1">
        <v>8.0299999999999996E-2</v>
      </c>
      <c r="I27">
        <v>-12</v>
      </c>
      <c r="J27">
        <v>2.5</v>
      </c>
    </row>
    <row r="28" spans="1:10" x14ac:dyDescent="0.25">
      <c r="A28">
        <v>3</v>
      </c>
      <c r="B28">
        <v>1</v>
      </c>
      <c r="C28">
        <v>23</v>
      </c>
      <c r="D28">
        <v>21.56</v>
      </c>
      <c r="E28" t="s">
        <v>8</v>
      </c>
      <c r="F28">
        <v>3</v>
      </c>
      <c r="G28">
        <v>90</v>
      </c>
      <c r="H28" s="1">
        <v>8.0299999999999996E-2</v>
      </c>
      <c r="I28">
        <v>-5</v>
      </c>
      <c r="J28">
        <v>2</v>
      </c>
    </row>
    <row r="29" spans="1:10" x14ac:dyDescent="0.25">
      <c r="A29">
        <v>4</v>
      </c>
      <c r="B29">
        <v>2</v>
      </c>
      <c r="C29">
        <v>23</v>
      </c>
      <c r="D29">
        <v>24.03</v>
      </c>
      <c r="E29" t="s">
        <v>10</v>
      </c>
      <c r="F29">
        <v>1</v>
      </c>
      <c r="G29">
        <v>0</v>
      </c>
      <c r="I29">
        <v>19</v>
      </c>
      <c r="J29">
        <v>2.8</v>
      </c>
    </row>
    <row r="30" spans="1:10" x14ac:dyDescent="0.25">
      <c r="A30">
        <v>4</v>
      </c>
      <c r="B30">
        <v>2</v>
      </c>
      <c r="C30">
        <v>23</v>
      </c>
      <c r="D30">
        <v>24.03</v>
      </c>
      <c r="E30" t="s">
        <v>10</v>
      </c>
      <c r="F30">
        <v>1</v>
      </c>
      <c r="G30">
        <v>45</v>
      </c>
      <c r="I30">
        <v>30</v>
      </c>
      <c r="J30">
        <v>2.5</v>
      </c>
    </row>
    <row r="31" spans="1:10" x14ac:dyDescent="0.25">
      <c r="A31">
        <v>4</v>
      </c>
      <c r="B31">
        <v>2</v>
      </c>
      <c r="C31">
        <v>23</v>
      </c>
      <c r="D31">
        <v>24.03</v>
      </c>
      <c r="E31" t="s">
        <v>10</v>
      </c>
      <c r="F31">
        <v>1</v>
      </c>
      <c r="G31">
        <v>90</v>
      </c>
      <c r="I31">
        <v>23</v>
      </c>
      <c r="J31">
        <v>3.4</v>
      </c>
    </row>
    <row r="32" spans="1:10" x14ac:dyDescent="0.25">
      <c r="A32">
        <v>4</v>
      </c>
      <c r="B32">
        <v>2</v>
      </c>
      <c r="C32">
        <v>23</v>
      </c>
      <c r="D32">
        <v>24.03</v>
      </c>
      <c r="E32" t="s">
        <v>8</v>
      </c>
      <c r="F32">
        <v>2</v>
      </c>
      <c r="G32">
        <v>0</v>
      </c>
      <c r="H32" s="1">
        <v>4.6699999999999998E-2</v>
      </c>
      <c r="I32">
        <v>26</v>
      </c>
      <c r="J32">
        <v>3.5</v>
      </c>
    </row>
    <row r="33" spans="1:10" x14ac:dyDescent="0.25">
      <c r="A33">
        <v>4</v>
      </c>
      <c r="B33">
        <v>2</v>
      </c>
      <c r="C33">
        <v>23</v>
      </c>
      <c r="D33">
        <v>24.03</v>
      </c>
      <c r="E33" t="s">
        <v>8</v>
      </c>
      <c r="F33">
        <v>2</v>
      </c>
      <c r="G33">
        <v>45</v>
      </c>
      <c r="H33" s="1">
        <v>4.6699999999999998E-2</v>
      </c>
      <c r="I33">
        <v>24</v>
      </c>
      <c r="J33">
        <v>3.3</v>
      </c>
    </row>
    <row r="34" spans="1:10" x14ac:dyDescent="0.25">
      <c r="A34">
        <v>4</v>
      </c>
      <c r="B34">
        <v>2</v>
      </c>
      <c r="C34">
        <v>23</v>
      </c>
      <c r="D34">
        <v>24.03</v>
      </c>
      <c r="E34" t="s">
        <v>8</v>
      </c>
      <c r="F34">
        <v>2</v>
      </c>
      <c r="G34">
        <v>90</v>
      </c>
      <c r="H34" s="1">
        <v>4.6699999999999998E-2</v>
      </c>
      <c r="I34">
        <v>22</v>
      </c>
      <c r="J34">
        <v>3.1</v>
      </c>
    </row>
    <row r="35" spans="1:10" x14ac:dyDescent="0.25">
      <c r="A35">
        <v>4</v>
      </c>
      <c r="B35">
        <v>2</v>
      </c>
      <c r="C35">
        <v>23</v>
      </c>
      <c r="D35">
        <v>24.03</v>
      </c>
      <c r="E35" t="s">
        <v>9</v>
      </c>
      <c r="F35">
        <v>3</v>
      </c>
      <c r="G35">
        <v>0</v>
      </c>
      <c r="H35" s="1">
        <v>50.8</v>
      </c>
      <c r="I35">
        <v>27</v>
      </c>
      <c r="J35">
        <v>3.7</v>
      </c>
    </row>
    <row r="36" spans="1:10" x14ac:dyDescent="0.25">
      <c r="A36">
        <v>4</v>
      </c>
      <c r="B36">
        <v>2</v>
      </c>
      <c r="C36">
        <v>23</v>
      </c>
      <c r="D36">
        <v>24.03</v>
      </c>
      <c r="E36" t="s">
        <v>9</v>
      </c>
      <c r="F36">
        <v>3</v>
      </c>
      <c r="G36">
        <v>45</v>
      </c>
      <c r="H36" s="1">
        <v>50.8</v>
      </c>
      <c r="I36">
        <v>16</v>
      </c>
      <c r="J36">
        <v>1.7</v>
      </c>
    </row>
    <row r="37" spans="1:10" x14ac:dyDescent="0.25">
      <c r="A37">
        <v>4</v>
      </c>
      <c r="B37">
        <v>2</v>
      </c>
      <c r="C37">
        <v>23</v>
      </c>
      <c r="D37">
        <v>24.03</v>
      </c>
      <c r="E37" t="s">
        <v>9</v>
      </c>
      <c r="F37">
        <v>3</v>
      </c>
      <c r="G37">
        <v>90</v>
      </c>
      <c r="H37" s="1">
        <v>50.8</v>
      </c>
      <c r="I37">
        <v>24</v>
      </c>
      <c r="J37">
        <v>2.7</v>
      </c>
    </row>
    <row r="38" spans="1:10" x14ac:dyDescent="0.25">
      <c r="A38">
        <v>5</v>
      </c>
      <c r="B38">
        <v>2</v>
      </c>
      <c r="C38">
        <v>36</v>
      </c>
      <c r="D38">
        <v>23.7</v>
      </c>
      <c r="E38" t="s">
        <v>8</v>
      </c>
      <c r="F38">
        <v>1</v>
      </c>
      <c r="G38">
        <v>0</v>
      </c>
      <c r="H38" s="1">
        <v>8.4699999999999998E-2</v>
      </c>
      <c r="I38">
        <v>22</v>
      </c>
      <c r="J38">
        <v>4.4000000000000004</v>
      </c>
    </row>
    <row r="39" spans="1:10" x14ac:dyDescent="0.25">
      <c r="A39">
        <v>5</v>
      </c>
      <c r="B39">
        <v>2</v>
      </c>
      <c r="C39">
        <v>36</v>
      </c>
      <c r="D39">
        <v>23.7</v>
      </c>
      <c r="E39" t="s">
        <v>8</v>
      </c>
      <c r="F39">
        <v>1</v>
      </c>
      <c r="G39">
        <v>45</v>
      </c>
      <c r="H39" s="1">
        <v>8.4699999999999998E-2</v>
      </c>
      <c r="I39">
        <v>33</v>
      </c>
      <c r="J39">
        <v>5.6</v>
      </c>
    </row>
    <row r="40" spans="1:10" x14ac:dyDescent="0.25">
      <c r="A40">
        <v>5</v>
      </c>
      <c r="B40">
        <v>2</v>
      </c>
      <c r="C40">
        <v>36</v>
      </c>
      <c r="D40">
        <v>23.7</v>
      </c>
      <c r="E40" t="s">
        <v>8</v>
      </c>
      <c r="F40">
        <v>1</v>
      </c>
      <c r="G40">
        <v>90</v>
      </c>
      <c r="H40" s="1">
        <v>8.4699999999999998E-2</v>
      </c>
      <c r="I40">
        <v>41</v>
      </c>
      <c r="J40">
        <v>4.3</v>
      </c>
    </row>
    <row r="41" spans="1:10" x14ac:dyDescent="0.25">
      <c r="A41">
        <v>5</v>
      </c>
      <c r="B41">
        <v>2</v>
      </c>
      <c r="C41">
        <v>36</v>
      </c>
      <c r="D41">
        <v>23.7</v>
      </c>
      <c r="E41" t="s">
        <v>10</v>
      </c>
      <c r="F41">
        <v>2</v>
      </c>
      <c r="G41">
        <v>0</v>
      </c>
      <c r="I41">
        <v>52</v>
      </c>
      <c r="J41">
        <v>6.2</v>
      </c>
    </row>
    <row r="42" spans="1:10" x14ac:dyDescent="0.25">
      <c r="A42">
        <v>5</v>
      </c>
      <c r="B42">
        <v>2</v>
      </c>
      <c r="C42">
        <v>36</v>
      </c>
      <c r="D42">
        <v>23.7</v>
      </c>
      <c r="E42" t="s">
        <v>10</v>
      </c>
      <c r="F42">
        <v>2</v>
      </c>
      <c r="G42">
        <v>45</v>
      </c>
      <c r="I42">
        <v>6</v>
      </c>
      <c r="J42">
        <v>4.2</v>
      </c>
    </row>
    <row r="43" spans="1:10" x14ac:dyDescent="0.25">
      <c r="A43">
        <v>5</v>
      </c>
      <c r="B43">
        <v>2</v>
      </c>
      <c r="C43">
        <v>36</v>
      </c>
      <c r="D43">
        <v>23.7</v>
      </c>
      <c r="E43" t="s">
        <v>10</v>
      </c>
      <c r="F43">
        <v>2</v>
      </c>
      <c r="G43">
        <v>90</v>
      </c>
      <c r="I43">
        <v>27</v>
      </c>
      <c r="J43">
        <v>5.4</v>
      </c>
    </row>
    <row r="44" spans="1:10" x14ac:dyDescent="0.25">
      <c r="A44">
        <v>5</v>
      </c>
      <c r="B44">
        <v>2</v>
      </c>
      <c r="C44">
        <v>36</v>
      </c>
      <c r="D44">
        <v>23.7</v>
      </c>
      <c r="E44" t="s">
        <v>9</v>
      </c>
      <c r="F44">
        <v>3</v>
      </c>
      <c r="G44">
        <v>0</v>
      </c>
      <c r="H44" s="1">
        <v>30.8</v>
      </c>
      <c r="I44">
        <v>-11</v>
      </c>
      <c r="J44">
        <v>1.4</v>
      </c>
    </row>
    <row r="45" spans="1:10" x14ac:dyDescent="0.25">
      <c r="A45">
        <v>5</v>
      </c>
      <c r="B45">
        <v>2</v>
      </c>
      <c r="C45">
        <v>36</v>
      </c>
      <c r="D45">
        <v>23.7</v>
      </c>
      <c r="E45" t="s">
        <v>9</v>
      </c>
      <c r="F45">
        <v>3</v>
      </c>
      <c r="G45">
        <v>45</v>
      </c>
      <c r="H45" s="1">
        <v>30.8</v>
      </c>
      <c r="I45">
        <v>-22</v>
      </c>
      <c r="J45">
        <v>2.2000000000000002</v>
      </c>
    </row>
    <row r="46" spans="1:10" x14ac:dyDescent="0.25">
      <c r="A46">
        <v>5</v>
      </c>
      <c r="B46">
        <v>2</v>
      </c>
      <c r="C46">
        <v>36</v>
      </c>
      <c r="D46">
        <v>23.7</v>
      </c>
      <c r="E46" t="s">
        <v>9</v>
      </c>
      <c r="F46">
        <v>3</v>
      </c>
      <c r="G46">
        <v>90</v>
      </c>
      <c r="H46" s="1">
        <v>30.8</v>
      </c>
      <c r="I46">
        <v>0</v>
      </c>
      <c r="J46">
        <v>4.5999999999999996</v>
      </c>
    </row>
    <row r="47" spans="1:10" x14ac:dyDescent="0.25">
      <c r="A47">
        <v>6</v>
      </c>
      <c r="B47">
        <v>1</v>
      </c>
      <c r="C47">
        <v>23</v>
      </c>
      <c r="D47">
        <v>20.7</v>
      </c>
      <c r="E47" t="s">
        <v>9</v>
      </c>
      <c r="F47">
        <v>1</v>
      </c>
      <c r="G47">
        <v>0</v>
      </c>
      <c r="H47" s="1">
        <v>49.6</v>
      </c>
      <c r="I47">
        <v>25</v>
      </c>
      <c r="J47">
        <v>3.7</v>
      </c>
    </row>
    <row r="48" spans="1:10" x14ac:dyDescent="0.25">
      <c r="A48">
        <v>6</v>
      </c>
      <c r="B48">
        <v>1</v>
      </c>
      <c r="C48">
        <v>23</v>
      </c>
      <c r="D48">
        <v>20.7</v>
      </c>
      <c r="E48" t="s">
        <v>9</v>
      </c>
      <c r="F48">
        <v>1</v>
      </c>
      <c r="G48">
        <v>45</v>
      </c>
      <c r="H48" s="1">
        <v>49.6</v>
      </c>
      <c r="I48">
        <v>23</v>
      </c>
      <c r="J48">
        <v>3.8</v>
      </c>
    </row>
    <row r="49" spans="1:10" x14ac:dyDescent="0.25">
      <c r="A49">
        <v>6</v>
      </c>
      <c r="B49">
        <v>1</v>
      </c>
      <c r="C49">
        <v>23</v>
      </c>
      <c r="D49">
        <v>20.7</v>
      </c>
      <c r="E49" t="s">
        <v>9</v>
      </c>
      <c r="F49">
        <v>1</v>
      </c>
      <c r="G49">
        <v>90</v>
      </c>
      <c r="H49" s="1">
        <v>49.6</v>
      </c>
      <c r="I49">
        <v>10</v>
      </c>
      <c r="J49">
        <v>2.8</v>
      </c>
    </row>
    <row r="50" spans="1:10" x14ac:dyDescent="0.25">
      <c r="A50">
        <v>6</v>
      </c>
      <c r="B50">
        <v>1</v>
      </c>
      <c r="C50">
        <v>23</v>
      </c>
      <c r="D50">
        <v>20.7</v>
      </c>
      <c r="E50" t="s">
        <v>8</v>
      </c>
      <c r="F50">
        <v>2</v>
      </c>
      <c r="G50">
        <v>0</v>
      </c>
      <c r="H50" s="1">
        <v>6.7699999999999996E-2</v>
      </c>
      <c r="I50">
        <v>35</v>
      </c>
      <c r="J50">
        <v>5</v>
      </c>
    </row>
    <row r="51" spans="1:10" x14ac:dyDescent="0.25">
      <c r="A51">
        <v>6</v>
      </c>
      <c r="B51">
        <v>1</v>
      </c>
      <c r="C51">
        <v>23</v>
      </c>
      <c r="D51">
        <v>20.7</v>
      </c>
      <c r="E51" t="s">
        <v>8</v>
      </c>
      <c r="F51">
        <v>2</v>
      </c>
      <c r="G51">
        <v>45</v>
      </c>
      <c r="H51" s="1">
        <v>6.7699999999999996E-2</v>
      </c>
      <c r="I51">
        <v>31</v>
      </c>
      <c r="J51">
        <v>4.5999999999999996</v>
      </c>
    </row>
    <row r="52" spans="1:10" x14ac:dyDescent="0.25">
      <c r="A52">
        <v>6</v>
      </c>
      <c r="B52">
        <v>1</v>
      </c>
      <c r="C52">
        <v>23</v>
      </c>
      <c r="D52">
        <v>20.7</v>
      </c>
      <c r="E52" t="s">
        <v>8</v>
      </c>
      <c r="F52">
        <v>2</v>
      </c>
      <c r="G52">
        <v>90</v>
      </c>
      <c r="H52" s="1">
        <v>6.7699999999999996E-2</v>
      </c>
      <c r="I52">
        <v>32</v>
      </c>
      <c r="J52">
        <v>4.5999999999999996</v>
      </c>
    </row>
    <row r="53" spans="1:10" x14ac:dyDescent="0.25">
      <c r="A53">
        <v>6</v>
      </c>
      <c r="B53">
        <v>1</v>
      </c>
      <c r="C53">
        <v>23</v>
      </c>
      <c r="D53">
        <v>20.7</v>
      </c>
      <c r="E53" t="s">
        <v>10</v>
      </c>
      <c r="F53">
        <v>3</v>
      </c>
      <c r="G53">
        <v>0</v>
      </c>
      <c r="I53">
        <v>0</v>
      </c>
      <c r="J53">
        <v>1.7</v>
      </c>
    </row>
    <row r="54" spans="1:10" x14ac:dyDescent="0.25">
      <c r="A54">
        <v>6</v>
      </c>
      <c r="B54">
        <v>1</v>
      </c>
      <c r="C54">
        <v>23</v>
      </c>
      <c r="D54">
        <v>20.7</v>
      </c>
      <c r="E54" t="s">
        <v>10</v>
      </c>
      <c r="F54">
        <v>3</v>
      </c>
      <c r="G54">
        <v>45</v>
      </c>
      <c r="I54">
        <v>-1</v>
      </c>
      <c r="J54">
        <v>1.1000000000000001</v>
      </c>
    </row>
    <row r="55" spans="1:10" x14ac:dyDescent="0.25">
      <c r="A55">
        <v>6</v>
      </c>
      <c r="B55">
        <v>1</v>
      </c>
      <c r="C55">
        <v>23</v>
      </c>
      <c r="D55">
        <v>20.7</v>
      </c>
      <c r="E55" t="s">
        <v>10</v>
      </c>
      <c r="F55">
        <v>3</v>
      </c>
      <c r="G55">
        <v>90</v>
      </c>
      <c r="I55">
        <v>-1</v>
      </c>
      <c r="J55">
        <v>1.2</v>
      </c>
    </row>
    <row r="56" spans="1:10" x14ac:dyDescent="0.25">
      <c r="A56">
        <v>7</v>
      </c>
      <c r="B56">
        <v>2</v>
      </c>
      <c r="C56">
        <v>18</v>
      </c>
      <c r="D56">
        <v>24.2</v>
      </c>
      <c r="E56" t="s">
        <v>10</v>
      </c>
      <c r="F56">
        <v>1</v>
      </c>
      <c r="G56">
        <v>0</v>
      </c>
      <c r="I56">
        <v>21</v>
      </c>
      <c r="J56">
        <v>5.3</v>
      </c>
    </row>
    <row r="57" spans="1:10" x14ac:dyDescent="0.25">
      <c r="A57">
        <v>7</v>
      </c>
      <c r="B57">
        <v>2</v>
      </c>
      <c r="C57">
        <v>18</v>
      </c>
      <c r="D57">
        <v>24.2</v>
      </c>
      <c r="E57" t="s">
        <v>10</v>
      </c>
      <c r="F57">
        <v>1</v>
      </c>
      <c r="G57">
        <v>45</v>
      </c>
      <c r="I57">
        <v>5</v>
      </c>
      <c r="J57">
        <v>3.8</v>
      </c>
    </row>
    <row r="58" spans="1:10" x14ac:dyDescent="0.25">
      <c r="A58">
        <v>7</v>
      </c>
      <c r="B58">
        <v>2</v>
      </c>
      <c r="C58">
        <v>18</v>
      </c>
      <c r="D58">
        <v>24.2</v>
      </c>
      <c r="E58" t="s">
        <v>10</v>
      </c>
      <c r="F58">
        <v>1</v>
      </c>
      <c r="G58">
        <v>90</v>
      </c>
      <c r="I58">
        <v>18</v>
      </c>
      <c r="J58">
        <v>5.5</v>
      </c>
    </row>
    <row r="59" spans="1:10" x14ac:dyDescent="0.25">
      <c r="A59">
        <v>7</v>
      </c>
      <c r="B59">
        <v>2</v>
      </c>
      <c r="C59">
        <v>18</v>
      </c>
      <c r="D59">
        <v>24.2</v>
      </c>
      <c r="E59" t="s">
        <v>8</v>
      </c>
      <c r="F59">
        <v>2</v>
      </c>
      <c r="G59">
        <v>0</v>
      </c>
      <c r="H59" s="1">
        <v>8.1600000000000006E-2</v>
      </c>
      <c r="I59">
        <v>-16</v>
      </c>
      <c r="J59">
        <v>3.2</v>
      </c>
    </row>
    <row r="60" spans="1:10" x14ac:dyDescent="0.25">
      <c r="A60">
        <v>7</v>
      </c>
      <c r="B60">
        <v>2</v>
      </c>
      <c r="C60">
        <v>18</v>
      </c>
      <c r="D60">
        <v>24.2</v>
      </c>
      <c r="E60" t="s">
        <v>8</v>
      </c>
      <c r="F60">
        <v>2</v>
      </c>
      <c r="G60">
        <v>45</v>
      </c>
      <c r="H60" s="1">
        <v>8.1600000000000006E-2</v>
      </c>
      <c r="I60">
        <v>-4</v>
      </c>
      <c r="J60">
        <v>4.9000000000000004</v>
      </c>
    </row>
    <row r="61" spans="1:10" x14ac:dyDescent="0.25">
      <c r="A61">
        <v>7</v>
      </c>
      <c r="B61">
        <v>2</v>
      </c>
      <c r="C61">
        <v>18</v>
      </c>
      <c r="D61">
        <v>24.2</v>
      </c>
      <c r="E61" t="s">
        <v>8</v>
      </c>
      <c r="F61">
        <v>2</v>
      </c>
      <c r="G61">
        <v>90</v>
      </c>
      <c r="H61" s="1">
        <v>8.1600000000000006E-2</v>
      </c>
      <c r="I61">
        <v>3</v>
      </c>
      <c r="J61">
        <v>5.0999999999999996</v>
      </c>
    </row>
    <row r="62" spans="1:10" x14ac:dyDescent="0.25">
      <c r="A62">
        <v>7</v>
      </c>
      <c r="B62">
        <v>2</v>
      </c>
      <c r="C62">
        <v>18</v>
      </c>
      <c r="D62">
        <v>24.2</v>
      </c>
      <c r="E62" t="s">
        <v>9</v>
      </c>
      <c r="F62">
        <v>3</v>
      </c>
      <c r="G62">
        <v>0</v>
      </c>
      <c r="H62" s="1">
        <v>40.5</v>
      </c>
      <c r="I62">
        <v>37</v>
      </c>
      <c r="J62">
        <v>6.3</v>
      </c>
    </row>
    <row r="63" spans="1:10" x14ac:dyDescent="0.25">
      <c r="A63">
        <v>7</v>
      </c>
      <c r="B63">
        <v>2</v>
      </c>
      <c r="C63">
        <v>18</v>
      </c>
      <c r="D63">
        <v>24.2</v>
      </c>
      <c r="E63" t="s">
        <v>9</v>
      </c>
      <c r="F63">
        <v>3</v>
      </c>
      <c r="G63">
        <v>45</v>
      </c>
      <c r="H63" s="1">
        <v>40.5</v>
      </c>
      <c r="I63">
        <v>33</v>
      </c>
      <c r="J63">
        <v>5.8</v>
      </c>
    </row>
    <row r="64" spans="1:10" x14ac:dyDescent="0.25">
      <c r="A64">
        <v>7</v>
      </c>
      <c r="B64">
        <v>2</v>
      </c>
      <c r="C64">
        <v>18</v>
      </c>
      <c r="D64">
        <v>24.2</v>
      </c>
      <c r="E64" t="s">
        <v>9</v>
      </c>
      <c r="F64">
        <v>3</v>
      </c>
      <c r="G64">
        <v>90</v>
      </c>
      <c r="H64" s="1">
        <v>40.5</v>
      </c>
      <c r="I64">
        <v>41</v>
      </c>
      <c r="J64">
        <v>5.4</v>
      </c>
    </row>
    <row r="65" spans="1:10" x14ac:dyDescent="0.25">
      <c r="A65">
        <v>8</v>
      </c>
      <c r="B65">
        <v>1</v>
      </c>
      <c r="C65">
        <v>21</v>
      </c>
      <c r="D65">
        <v>19</v>
      </c>
      <c r="E65" t="s">
        <v>9</v>
      </c>
      <c r="F65">
        <v>1</v>
      </c>
      <c r="G65">
        <v>0</v>
      </c>
      <c r="H65" s="1">
        <v>35.700000000000003</v>
      </c>
      <c r="I65">
        <v>11</v>
      </c>
      <c r="J65">
        <v>1.5</v>
      </c>
    </row>
    <row r="66" spans="1:10" x14ac:dyDescent="0.25">
      <c r="A66">
        <v>8</v>
      </c>
      <c r="B66">
        <v>1</v>
      </c>
      <c r="C66">
        <v>21</v>
      </c>
      <c r="D66">
        <v>19</v>
      </c>
      <c r="E66" t="s">
        <v>9</v>
      </c>
      <c r="F66">
        <v>1</v>
      </c>
      <c r="G66">
        <v>45</v>
      </c>
      <c r="H66" s="1">
        <v>35.700000000000003</v>
      </c>
      <c r="I66">
        <v>30</v>
      </c>
      <c r="J66">
        <v>2</v>
      </c>
    </row>
    <row r="67" spans="1:10" x14ac:dyDescent="0.25">
      <c r="A67">
        <v>8</v>
      </c>
      <c r="B67">
        <v>1</v>
      </c>
      <c r="C67">
        <v>21</v>
      </c>
      <c r="D67">
        <v>19</v>
      </c>
      <c r="E67" t="s">
        <v>9</v>
      </c>
      <c r="F67">
        <v>1</v>
      </c>
      <c r="G67">
        <v>90</v>
      </c>
      <c r="H67" s="1">
        <v>35.700000000000003</v>
      </c>
      <c r="I67">
        <v>6</v>
      </c>
      <c r="J67">
        <v>0.8</v>
      </c>
    </row>
    <row r="68" spans="1:10" x14ac:dyDescent="0.25">
      <c r="A68">
        <v>8</v>
      </c>
      <c r="B68">
        <v>1</v>
      </c>
      <c r="C68">
        <v>21</v>
      </c>
      <c r="D68">
        <v>19</v>
      </c>
      <c r="E68" t="s">
        <v>10</v>
      </c>
      <c r="F68">
        <v>2</v>
      </c>
      <c r="G68">
        <v>0</v>
      </c>
      <c r="H68" s="1"/>
      <c r="I68">
        <v>4</v>
      </c>
      <c r="J68">
        <v>1.7</v>
      </c>
    </row>
    <row r="69" spans="1:10" x14ac:dyDescent="0.25">
      <c r="A69">
        <v>8</v>
      </c>
      <c r="B69">
        <v>1</v>
      </c>
      <c r="C69">
        <v>21</v>
      </c>
      <c r="D69">
        <v>19</v>
      </c>
      <c r="E69" t="s">
        <v>10</v>
      </c>
      <c r="F69">
        <v>2</v>
      </c>
      <c r="G69">
        <v>45</v>
      </c>
      <c r="H69" s="1"/>
      <c r="I69">
        <v>18</v>
      </c>
      <c r="J69">
        <v>2.4</v>
      </c>
    </row>
    <row r="70" spans="1:10" x14ac:dyDescent="0.25">
      <c r="A70">
        <v>8</v>
      </c>
      <c r="B70">
        <v>1</v>
      </c>
      <c r="C70">
        <v>21</v>
      </c>
      <c r="D70">
        <v>19</v>
      </c>
      <c r="E70" t="s">
        <v>10</v>
      </c>
      <c r="F70">
        <v>2</v>
      </c>
      <c r="G70">
        <v>90</v>
      </c>
      <c r="H70" s="1"/>
      <c r="I70">
        <v>-5</v>
      </c>
      <c r="J70">
        <v>2.2999999999999998</v>
      </c>
    </row>
    <row r="71" spans="1:10" x14ac:dyDescent="0.25">
      <c r="A71">
        <v>8</v>
      </c>
      <c r="B71">
        <v>1</v>
      </c>
      <c r="C71">
        <v>21</v>
      </c>
      <c r="D71">
        <v>19</v>
      </c>
      <c r="E71" t="s">
        <v>8</v>
      </c>
      <c r="F71">
        <v>3</v>
      </c>
      <c r="G71">
        <v>0</v>
      </c>
      <c r="H71" s="1">
        <v>3.2800000000000003E-2</v>
      </c>
      <c r="I71">
        <v>40</v>
      </c>
      <c r="J71">
        <v>3.7</v>
      </c>
    </row>
    <row r="72" spans="1:10" x14ac:dyDescent="0.25">
      <c r="A72">
        <v>8</v>
      </c>
      <c r="B72">
        <v>1</v>
      </c>
      <c r="C72">
        <v>21</v>
      </c>
      <c r="D72">
        <v>19</v>
      </c>
      <c r="E72" t="s">
        <v>8</v>
      </c>
      <c r="F72">
        <v>3</v>
      </c>
      <c r="G72">
        <v>45</v>
      </c>
      <c r="H72" s="1">
        <v>3.2800000000000003E-2</v>
      </c>
      <c r="I72">
        <v>30</v>
      </c>
      <c r="J72">
        <v>3.8</v>
      </c>
    </row>
    <row r="73" spans="1:10" x14ac:dyDescent="0.25">
      <c r="A73">
        <v>8</v>
      </c>
      <c r="B73">
        <v>1</v>
      </c>
      <c r="C73">
        <v>21</v>
      </c>
      <c r="D73">
        <v>19</v>
      </c>
      <c r="E73" t="s">
        <v>8</v>
      </c>
      <c r="F73">
        <v>3</v>
      </c>
      <c r="G73">
        <v>90</v>
      </c>
      <c r="H73" s="1">
        <v>3.2800000000000003E-2</v>
      </c>
      <c r="I73">
        <v>39</v>
      </c>
      <c r="J73">
        <v>4</v>
      </c>
    </row>
    <row r="74" spans="1:10" x14ac:dyDescent="0.25">
      <c r="A74">
        <v>9</v>
      </c>
      <c r="B74">
        <v>2</v>
      </c>
      <c r="C74">
        <v>23</v>
      </c>
      <c r="D74">
        <v>20.9</v>
      </c>
      <c r="E74" t="s">
        <v>8</v>
      </c>
      <c r="F74">
        <v>1</v>
      </c>
      <c r="G74">
        <v>0</v>
      </c>
      <c r="H74" s="1">
        <v>5.1000000000000004E-3</v>
      </c>
      <c r="I74">
        <v>41</v>
      </c>
      <c r="J74">
        <v>5</v>
      </c>
    </row>
    <row r="75" spans="1:10" x14ac:dyDescent="0.25">
      <c r="A75">
        <v>9</v>
      </c>
      <c r="B75">
        <v>2</v>
      </c>
      <c r="C75">
        <v>23</v>
      </c>
      <c r="D75">
        <v>20.9</v>
      </c>
      <c r="E75" t="s">
        <v>8</v>
      </c>
      <c r="F75">
        <v>1</v>
      </c>
      <c r="G75">
        <v>45</v>
      </c>
      <c r="H75" s="1">
        <v>5.1000000000000004E-3</v>
      </c>
      <c r="I75">
        <v>68</v>
      </c>
      <c r="J75">
        <v>6.5</v>
      </c>
    </row>
    <row r="76" spans="1:10" x14ac:dyDescent="0.25">
      <c r="A76">
        <v>9</v>
      </c>
      <c r="B76">
        <v>2</v>
      </c>
      <c r="C76">
        <v>23</v>
      </c>
      <c r="D76">
        <v>20.9</v>
      </c>
      <c r="E76" t="s">
        <v>8</v>
      </c>
      <c r="F76">
        <v>1</v>
      </c>
      <c r="G76">
        <v>90</v>
      </c>
      <c r="H76" s="1">
        <v>5.1000000000000004E-3</v>
      </c>
      <c r="I76">
        <v>47</v>
      </c>
      <c r="J76">
        <v>5.8</v>
      </c>
    </row>
    <row r="77" spans="1:10" x14ac:dyDescent="0.25">
      <c r="A77">
        <v>9</v>
      </c>
      <c r="B77">
        <v>2</v>
      </c>
      <c r="C77">
        <v>23</v>
      </c>
      <c r="D77">
        <v>20.9</v>
      </c>
      <c r="E77" t="s">
        <v>9</v>
      </c>
      <c r="F77">
        <v>2</v>
      </c>
      <c r="G77">
        <v>0</v>
      </c>
      <c r="H77" s="1">
        <v>51.2</v>
      </c>
      <c r="I77">
        <v>10</v>
      </c>
      <c r="J77">
        <v>1.5</v>
      </c>
    </row>
    <row r="78" spans="1:10" x14ac:dyDescent="0.25">
      <c r="A78">
        <v>9</v>
      </c>
      <c r="B78">
        <v>2</v>
      </c>
      <c r="C78">
        <v>23</v>
      </c>
      <c r="D78">
        <v>20.9</v>
      </c>
      <c r="E78" t="s">
        <v>9</v>
      </c>
      <c r="F78">
        <v>2</v>
      </c>
      <c r="G78">
        <v>45</v>
      </c>
      <c r="H78" s="1">
        <v>51.2</v>
      </c>
      <c r="I78">
        <v>4</v>
      </c>
      <c r="J78">
        <v>2.4</v>
      </c>
    </row>
    <row r="79" spans="1:10" x14ac:dyDescent="0.25">
      <c r="A79">
        <v>9</v>
      </c>
      <c r="B79">
        <v>2</v>
      </c>
      <c r="C79">
        <v>23</v>
      </c>
      <c r="D79">
        <v>20.9</v>
      </c>
      <c r="E79" t="s">
        <v>9</v>
      </c>
      <c r="F79">
        <v>2</v>
      </c>
      <c r="G79">
        <v>90</v>
      </c>
      <c r="H79" s="1">
        <v>51.2</v>
      </c>
      <c r="I79">
        <v>-4</v>
      </c>
      <c r="J79">
        <v>2.6</v>
      </c>
    </row>
    <row r="80" spans="1:10" x14ac:dyDescent="0.25">
      <c r="A80">
        <v>9</v>
      </c>
      <c r="B80">
        <v>2</v>
      </c>
      <c r="C80">
        <v>23</v>
      </c>
      <c r="D80">
        <v>20.9</v>
      </c>
      <c r="E80" t="s">
        <v>10</v>
      </c>
      <c r="F80">
        <v>3</v>
      </c>
      <c r="G80">
        <v>0</v>
      </c>
      <c r="I80">
        <v>31</v>
      </c>
      <c r="J80">
        <v>4.9000000000000004</v>
      </c>
    </row>
    <row r="81" spans="1:10" x14ac:dyDescent="0.25">
      <c r="A81">
        <v>9</v>
      </c>
      <c r="B81">
        <v>2</v>
      </c>
      <c r="C81">
        <v>23</v>
      </c>
      <c r="D81">
        <v>20.9</v>
      </c>
      <c r="E81" t="s">
        <v>10</v>
      </c>
      <c r="F81">
        <v>3</v>
      </c>
      <c r="G81">
        <v>45</v>
      </c>
      <c r="I81">
        <v>40</v>
      </c>
      <c r="J81">
        <v>2.5</v>
      </c>
    </row>
    <row r="82" spans="1:10" x14ac:dyDescent="0.25">
      <c r="A82">
        <v>9</v>
      </c>
      <c r="B82">
        <v>2</v>
      </c>
      <c r="C82">
        <v>23</v>
      </c>
      <c r="D82">
        <v>20.9</v>
      </c>
      <c r="E82" t="s">
        <v>10</v>
      </c>
      <c r="F82">
        <v>3</v>
      </c>
      <c r="G82">
        <v>90</v>
      </c>
      <c r="H82" s="1"/>
      <c r="I82">
        <v>62</v>
      </c>
      <c r="J82">
        <v>3.5</v>
      </c>
    </row>
    <row r="83" spans="1:10" x14ac:dyDescent="0.25">
      <c r="A83">
        <v>10</v>
      </c>
      <c r="B83">
        <v>2</v>
      </c>
      <c r="C83">
        <v>18</v>
      </c>
      <c r="D83">
        <v>22.3</v>
      </c>
      <c r="E83" t="s">
        <v>9</v>
      </c>
      <c r="F83">
        <v>1</v>
      </c>
      <c r="G83">
        <v>0</v>
      </c>
      <c r="H83" s="1">
        <v>58.2</v>
      </c>
      <c r="I83">
        <v>58</v>
      </c>
      <c r="J83">
        <v>6.3</v>
      </c>
    </row>
    <row r="84" spans="1:10" x14ac:dyDescent="0.25">
      <c r="A84">
        <v>10</v>
      </c>
      <c r="B84">
        <v>2</v>
      </c>
      <c r="C84">
        <v>18</v>
      </c>
      <c r="D84">
        <v>22.3</v>
      </c>
      <c r="E84" t="s">
        <v>9</v>
      </c>
      <c r="F84">
        <v>1</v>
      </c>
      <c r="G84">
        <v>45</v>
      </c>
      <c r="H84" s="1">
        <v>58.2</v>
      </c>
      <c r="I84">
        <v>37</v>
      </c>
      <c r="J84">
        <v>5.7</v>
      </c>
    </row>
    <row r="85" spans="1:10" x14ac:dyDescent="0.25">
      <c r="A85">
        <v>10</v>
      </c>
      <c r="B85">
        <v>2</v>
      </c>
      <c r="C85">
        <v>18</v>
      </c>
      <c r="D85">
        <v>22.3</v>
      </c>
      <c r="E85" t="s">
        <v>9</v>
      </c>
      <c r="F85">
        <v>1</v>
      </c>
      <c r="G85">
        <v>90</v>
      </c>
      <c r="H85" s="1">
        <v>58.2</v>
      </c>
      <c r="I85">
        <v>39</v>
      </c>
      <c r="J85">
        <v>6.8</v>
      </c>
    </row>
    <row r="86" spans="1:10" x14ac:dyDescent="0.25">
      <c r="A86">
        <v>10</v>
      </c>
      <c r="B86">
        <v>2</v>
      </c>
      <c r="C86">
        <v>18</v>
      </c>
      <c r="D86">
        <v>22.3</v>
      </c>
      <c r="E86" t="s">
        <v>8</v>
      </c>
      <c r="F86">
        <v>2</v>
      </c>
      <c r="G86">
        <v>0</v>
      </c>
      <c r="H86" s="1">
        <v>3.3300000000000003E-2</v>
      </c>
      <c r="I86">
        <v>61</v>
      </c>
      <c r="J86">
        <v>7.4</v>
      </c>
    </row>
    <row r="87" spans="1:10" x14ac:dyDescent="0.25">
      <c r="A87">
        <v>10</v>
      </c>
      <c r="B87">
        <v>2</v>
      </c>
      <c r="C87">
        <v>18</v>
      </c>
      <c r="D87">
        <v>22.3</v>
      </c>
      <c r="E87" t="s">
        <v>8</v>
      </c>
      <c r="F87">
        <v>2</v>
      </c>
      <c r="G87">
        <v>45</v>
      </c>
      <c r="H87" s="1">
        <v>3.3300000000000003E-2</v>
      </c>
      <c r="I87">
        <v>60</v>
      </c>
      <c r="J87">
        <v>7.3</v>
      </c>
    </row>
    <row r="88" spans="1:10" x14ac:dyDescent="0.25">
      <c r="A88">
        <v>10</v>
      </c>
      <c r="B88">
        <v>2</v>
      </c>
      <c r="C88">
        <v>18</v>
      </c>
      <c r="D88">
        <v>22.3</v>
      </c>
      <c r="E88" t="s">
        <v>8</v>
      </c>
      <c r="F88">
        <v>2</v>
      </c>
      <c r="G88">
        <v>90</v>
      </c>
      <c r="H88" s="1">
        <v>3.3300000000000003E-2</v>
      </c>
      <c r="I88">
        <v>62</v>
      </c>
      <c r="J88">
        <v>7</v>
      </c>
    </row>
    <row r="89" spans="1:10" x14ac:dyDescent="0.25">
      <c r="A89">
        <v>10</v>
      </c>
      <c r="B89">
        <v>2</v>
      </c>
      <c r="C89">
        <v>18</v>
      </c>
      <c r="D89">
        <v>22.3</v>
      </c>
      <c r="E89" t="s">
        <v>10</v>
      </c>
      <c r="F89">
        <v>3</v>
      </c>
      <c r="G89">
        <v>0</v>
      </c>
      <c r="H89" s="1"/>
      <c r="I89">
        <v>40</v>
      </c>
      <c r="J89">
        <v>5</v>
      </c>
    </row>
    <row r="90" spans="1:10" x14ac:dyDescent="0.25">
      <c r="A90">
        <v>10</v>
      </c>
      <c r="B90">
        <v>2</v>
      </c>
      <c r="C90">
        <v>18</v>
      </c>
      <c r="D90">
        <v>22.3</v>
      </c>
      <c r="E90" t="s">
        <v>10</v>
      </c>
      <c r="F90">
        <v>3</v>
      </c>
      <c r="G90">
        <v>45</v>
      </c>
      <c r="H90" s="1"/>
      <c r="I90">
        <v>49</v>
      </c>
      <c r="J90">
        <v>6.2</v>
      </c>
    </row>
    <row r="91" spans="1:10" x14ac:dyDescent="0.25">
      <c r="A91">
        <v>10</v>
      </c>
      <c r="B91">
        <v>2</v>
      </c>
      <c r="C91">
        <v>18</v>
      </c>
      <c r="D91">
        <v>22.3</v>
      </c>
      <c r="E91" t="s">
        <v>10</v>
      </c>
      <c r="F91">
        <v>3</v>
      </c>
      <c r="G91">
        <v>90</v>
      </c>
      <c r="H91" s="1"/>
      <c r="I91">
        <v>49</v>
      </c>
      <c r="J91">
        <v>5.7</v>
      </c>
    </row>
    <row r="92" spans="1:10" x14ac:dyDescent="0.25">
      <c r="A92">
        <v>11</v>
      </c>
      <c r="B92">
        <v>1</v>
      </c>
      <c r="C92">
        <v>23</v>
      </c>
      <c r="D92">
        <v>19.8</v>
      </c>
      <c r="E92" t="s">
        <v>10</v>
      </c>
      <c r="F92">
        <v>1</v>
      </c>
      <c r="G92">
        <v>0</v>
      </c>
      <c r="I92">
        <v>28</v>
      </c>
      <c r="J92">
        <v>2.4</v>
      </c>
    </row>
    <row r="93" spans="1:10" x14ac:dyDescent="0.25">
      <c r="A93">
        <v>11</v>
      </c>
      <c r="B93">
        <v>1</v>
      </c>
      <c r="C93">
        <v>23</v>
      </c>
      <c r="D93">
        <v>19.8</v>
      </c>
      <c r="E93" t="s">
        <v>10</v>
      </c>
      <c r="F93">
        <v>1</v>
      </c>
      <c r="G93">
        <v>45</v>
      </c>
      <c r="I93">
        <v>-16</v>
      </c>
      <c r="J93">
        <v>2.9</v>
      </c>
    </row>
    <row r="94" spans="1:10" x14ac:dyDescent="0.25">
      <c r="A94">
        <v>11</v>
      </c>
      <c r="B94">
        <v>1</v>
      </c>
      <c r="C94">
        <v>23</v>
      </c>
      <c r="D94">
        <v>19.8</v>
      </c>
      <c r="E94" t="s">
        <v>10</v>
      </c>
      <c r="F94">
        <v>1</v>
      </c>
      <c r="G94">
        <v>90</v>
      </c>
      <c r="I94">
        <v>14</v>
      </c>
      <c r="J94">
        <v>3.7</v>
      </c>
    </row>
    <row r="95" spans="1:10" x14ac:dyDescent="0.25">
      <c r="A95">
        <v>11</v>
      </c>
      <c r="B95">
        <v>1</v>
      </c>
      <c r="C95">
        <v>23</v>
      </c>
      <c r="D95">
        <v>19.8</v>
      </c>
      <c r="E95" t="s">
        <v>9</v>
      </c>
      <c r="F95">
        <v>2</v>
      </c>
      <c r="G95">
        <v>0</v>
      </c>
      <c r="H95" s="1">
        <v>35.9</v>
      </c>
      <c r="I95">
        <v>-25</v>
      </c>
      <c r="J95">
        <v>1.6</v>
      </c>
    </row>
    <row r="96" spans="1:10" x14ac:dyDescent="0.25">
      <c r="A96">
        <v>11</v>
      </c>
      <c r="B96">
        <v>1</v>
      </c>
      <c r="C96">
        <v>23</v>
      </c>
      <c r="D96">
        <v>19.8</v>
      </c>
      <c r="E96" t="s">
        <v>9</v>
      </c>
      <c r="F96">
        <v>2</v>
      </c>
      <c r="G96">
        <v>45</v>
      </c>
      <c r="H96" s="1">
        <v>35.9</v>
      </c>
      <c r="I96">
        <v>-36</v>
      </c>
      <c r="J96">
        <v>0.5</v>
      </c>
    </row>
    <row r="97" spans="1:10" x14ac:dyDescent="0.25">
      <c r="A97">
        <v>11</v>
      </c>
      <c r="B97">
        <v>1</v>
      </c>
      <c r="C97">
        <v>23</v>
      </c>
      <c r="D97">
        <v>19.8</v>
      </c>
      <c r="E97" t="s">
        <v>9</v>
      </c>
      <c r="F97">
        <v>2</v>
      </c>
      <c r="G97">
        <v>90</v>
      </c>
      <c r="H97" s="1">
        <v>35.9</v>
      </c>
      <c r="I97">
        <v>-67</v>
      </c>
      <c r="J97">
        <v>0.5</v>
      </c>
    </row>
    <row r="98" spans="1:10" x14ac:dyDescent="0.25">
      <c r="A98">
        <v>11</v>
      </c>
      <c r="B98">
        <v>1</v>
      </c>
      <c r="C98">
        <v>23</v>
      </c>
      <c r="D98">
        <v>19.8</v>
      </c>
      <c r="E98" t="s">
        <v>8</v>
      </c>
      <c r="F98">
        <v>3</v>
      </c>
      <c r="G98">
        <v>0</v>
      </c>
      <c r="H98" s="1">
        <v>5.2499999999999998E-2</v>
      </c>
      <c r="I98">
        <v>12</v>
      </c>
      <c r="J98">
        <v>1.5</v>
      </c>
    </row>
    <row r="99" spans="1:10" x14ac:dyDescent="0.25">
      <c r="A99">
        <v>11</v>
      </c>
      <c r="B99">
        <v>1</v>
      </c>
      <c r="C99">
        <v>23</v>
      </c>
      <c r="D99">
        <v>19.8</v>
      </c>
      <c r="E99" t="s">
        <v>8</v>
      </c>
      <c r="F99">
        <v>3</v>
      </c>
      <c r="G99">
        <v>45</v>
      </c>
      <c r="H99" s="1">
        <v>5.2499999999999998E-2</v>
      </c>
      <c r="I99">
        <v>24</v>
      </c>
      <c r="J99">
        <v>3.4</v>
      </c>
    </row>
    <row r="100" spans="1:10" x14ac:dyDescent="0.25">
      <c r="A100">
        <v>11</v>
      </c>
      <c r="B100">
        <v>1</v>
      </c>
      <c r="C100">
        <v>23</v>
      </c>
      <c r="D100">
        <v>19.8</v>
      </c>
      <c r="E100" t="s">
        <v>8</v>
      </c>
      <c r="F100">
        <v>3</v>
      </c>
      <c r="G100">
        <v>90</v>
      </c>
      <c r="H100" s="1">
        <v>5.2499999999999998E-2</v>
      </c>
      <c r="I100">
        <v>5</v>
      </c>
      <c r="J100">
        <v>1.8</v>
      </c>
    </row>
    <row r="101" spans="1:10" x14ac:dyDescent="0.25">
      <c r="A101">
        <v>12</v>
      </c>
      <c r="B101">
        <v>2</v>
      </c>
      <c r="C101">
        <v>32</v>
      </c>
      <c r="D101">
        <v>22.6</v>
      </c>
      <c r="E101" t="s">
        <v>8</v>
      </c>
      <c r="F101">
        <v>1</v>
      </c>
      <c r="G101">
        <v>0</v>
      </c>
      <c r="H101" s="1">
        <v>4.0099999999999997E-2</v>
      </c>
      <c r="I101">
        <v>-9</v>
      </c>
      <c r="J101">
        <v>0.2</v>
      </c>
    </row>
    <row r="102" spans="1:10" x14ac:dyDescent="0.25">
      <c r="A102">
        <v>12</v>
      </c>
      <c r="B102">
        <v>2</v>
      </c>
      <c r="C102">
        <v>32</v>
      </c>
      <c r="D102">
        <v>22.6</v>
      </c>
      <c r="E102" t="s">
        <v>8</v>
      </c>
      <c r="F102">
        <v>1</v>
      </c>
      <c r="G102">
        <v>45</v>
      </c>
      <c r="H102" s="1">
        <v>4.0099999999999997E-2</v>
      </c>
      <c r="I102">
        <v>-11</v>
      </c>
      <c r="J102">
        <v>0.4</v>
      </c>
    </row>
    <row r="103" spans="1:10" x14ac:dyDescent="0.25">
      <c r="A103">
        <v>12</v>
      </c>
      <c r="B103">
        <v>2</v>
      </c>
      <c r="C103">
        <v>32</v>
      </c>
      <c r="D103">
        <v>22.6</v>
      </c>
      <c r="E103" t="s">
        <v>8</v>
      </c>
      <c r="F103">
        <v>1</v>
      </c>
      <c r="G103">
        <v>90</v>
      </c>
      <c r="H103" s="1">
        <v>4.0099999999999997E-2</v>
      </c>
      <c r="I103">
        <v>-9</v>
      </c>
      <c r="J103">
        <v>0.3</v>
      </c>
    </row>
    <row r="104" spans="1:10" x14ac:dyDescent="0.25">
      <c r="A104">
        <v>12</v>
      </c>
      <c r="B104">
        <v>2</v>
      </c>
      <c r="C104">
        <v>32</v>
      </c>
      <c r="D104">
        <v>22.6</v>
      </c>
      <c r="E104" t="s">
        <v>10</v>
      </c>
      <c r="F104">
        <v>2</v>
      </c>
      <c r="G104">
        <v>0</v>
      </c>
      <c r="H104" s="1"/>
      <c r="I104">
        <v>23</v>
      </c>
      <c r="J104">
        <v>2.8</v>
      </c>
    </row>
    <row r="105" spans="1:10" x14ac:dyDescent="0.25">
      <c r="A105">
        <v>12</v>
      </c>
      <c r="B105">
        <v>2</v>
      </c>
      <c r="C105">
        <v>32</v>
      </c>
      <c r="D105">
        <v>22.6</v>
      </c>
      <c r="E105" t="s">
        <v>10</v>
      </c>
      <c r="F105">
        <v>2</v>
      </c>
      <c r="G105">
        <v>45</v>
      </c>
      <c r="H105" s="1"/>
      <c r="I105">
        <v>31</v>
      </c>
      <c r="J105">
        <v>3.2</v>
      </c>
    </row>
    <row r="106" spans="1:10" x14ac:dyDescent="0.25">
      <c r="A106">
        <v>12</v>
      </c>
      <c r="B106">
        <v>2</v>
      </c>
      <c r="C106">
        <v>32</v>
      </c>
      <c r="D106">
        <v>22.6</v>
      </c>
      <c r="E106" t="s">
        <v>10</v>
      </c>
      <c r="F106">
        <v>2</v>
      </c>
      <c r="G106">
        <v>90</v>
      </c>
      <c r="H106" s="1"/>
      <c r="I106">
        <v>30</v>
      </c>
      <c r="J106">
        <v>2.5</v>
      </c>
    </row>
    <row r="107" spans="1:10" x14ac:dyDescent="0.25">
      <c r="A107">
        <v>12</v>
      </c>
      <c r="B107">
        <v>2</v>
      </c>
      <c r="C107">
        <v>32</v>
      </c>
      <c r="D107">
        <v>22.6</v>
      </c>
      <c r="E107" t="s">
        <v>9</v>
      </c>
      <c r="F107">
        <v>3</v>
      </c>
      <c r="G107">
        <v>0</v>
      </c>
      <c r="H107" s="1">
        <v>38.700000000000003</v>
      </c>
      <c r="I107">
        <v>16</v>
      </c>
      <c r="J107">
        <v>2.5</v>
      </c>
    </row>
    <row r="108" spans="1:10" x14ac:dyDescent="0.25">
      <c r="A108">
        <v>12</v>
      </c>
      <c r="B108">
        <v>2</v>
      </c>
      <c r="C108">
        <v>32</v>
      </c>
      <c r="D108">
        <v>22.6</v>
      </c>
      <c r="E108" t="s">
        <v>9</v>
      </c>
      <c r="F108">
        <v>3</v>
      </c>
      <c r="G108">
        <v>45</v>
      </c>
      <c r="H108" s="1">
        <v>38.700000000000003</v>
      </c>
      <c r="I108">
        <v>11</v>
      </c>
      <c r="J108">
        <v>1.7</v>
      </c>
    </row>
    <row r="109" spans="1:10" x14ac:dyDescent="0.25">
      <c r="A109">
        <v>12</v>
      </c>
      <c r="B109">
        <v>2</v>
      </c>
      <c r="C109">
        <v>32</v>
      </c>
      <c r="D109">
        <v>22.6</v>
      </c>
      <c r="E109" t="s">
        <v>9</v>
      </c>
      <c r="F109">
        <v>3</v>
      </c>
      <c r="G109">
        <v>90</v>
      </c>
      <c r="H109" s="1">
        <v>38.700000000000003</v>
      </c>
      <c r="I109">
        <v>16</v>
      </c>
      <c r="J109">
        <v>1.9</v>
      </c>
    </row>
    <row r="110" spans="1:10" x14ac:dyDescent="0.25">
      <c r="A110">
        <v>13</v>
      </c>
      <c r="B110">
        <v>1</v>
      </c>
      <c r="C110">
        <v>44</v>
      </c>
      <c r="D110">
        <v>23.8</v>
      </c>
      <c r="E110" t="s">
        <v>10</v>
      </c>
      <c r="F110">
        <v>1</v>
      </c>
      <c r="G110">
        <v>0</v>
      </c>
      <c r="H110" s="1"/>
      <c r="I110">
        <v>18</v>
      </c>
      <c r="J110">
        <v>5.7</v>
      </c>
    </row>
    <row r="111" spans="1:10" x14ac:dyDescent="0.25">
      <c r="A111">
        <v>13</v>
      </c>
      <c r="B111">
        <v>1</v>
      </c>
      <c r="C111">
        <v>44</v>
      </c>
      <c r="D111">
        <v>23.8</v>
      </c>
      <c r="E111" t="s">
        <v>10</v>
      </c>
      <c r="F111">
        <v>1</v>
      </c>
      <c r="G111">
        <v>45</v>
      </c>
      <c r="H111" s="1"/>
      <c r="I111">
        <v>9</v>
      </c>
      <c r="J111">
        <v>5.2</v>
      </c>
    </row>
    <row r="112" spans="1:10" x14ac:dyDescent="0.25">
      <c r="A112">
        <v>13</v>
      </c>
      <c r="B112">
        <v>1</v>
      </c>
      <c r="C112">
        <v>44</v>
      </c>
      <c r="D112">
        <v>23.8</v>
      </c>
      <c r="E112" t="s">
        <v>10</v>
      </c>
      <c r="F112">
        <v>1</v>
      </c>
      <c r="G112">
        <v>90</v>
      </c>
      <c r="H112" s="1"/>
      <c r="I112">
        <v>17</v>
      </c>
      <c r="J112">
        <v>5.6</v>
      </c>
    </row>
    <row r="113" spans="1:10" x14ac:dyDescent="0.25">
      <c r="A113">
        <v>13</v>
      </c>
      <c r="B113">
        <v>1</v>
      </c>
      <c r="C113">
        <v>44</v>
      </c>
      <c r="D113">
        <v>23.8</v>
      </c>
      <c r="E113" t="s">
        <v>8</v>
      </c>
      <c r="F113">
        <v>2</v>
      </c>
      <c r="G113">
        <v>0</v>
      </c>
      <c r="H113" s="1">
        <v>4.2299999999999997E-2</v>
      </c>
      <c r="I113">
        <v>20</v>
      </c>
      <c r="J113">
        <v>5.0999999999999996</v>
      </c>
    </row>
    <row r="114" spans="1:10" x14ac:dyDescent="0.25">
      <c r="A114">
        <v>13</v>
      </c>
      <c r="B114">
        <v>1</v>
      </c>
      <c r="C114">
        <v>44</v>
      </c>
      <c r="D114">
        <v>23.8</v>
      </c>
      <c r="E114" t="s">
        <v>8</v>
      </c>
      <c r="F114">
        <v>2</v>
      </c>
      <c r="G114">
        <v>45</v>
      </c>
      <c r="H114" s="1">
        <v>4.2299999999999997E-2</v>
      </c>
      <c r="I114">
        <v>21</v>
      </c>
      <c r="J114">
        <v>4.5999999999999996</v>
      </c>
    </row>
    <row r="115" spans="1:10" x14ac:dyDescent="0.25">
      <c r="A115">
        <v>13</v>
      </c>
      <c r="B115">
        <v>1</v>
      </c>
      <c r="C115">
        <v>44</v>
      </c>
      <c r="D115">
        <v>23.8</v>
      </c>
      <c r="E115" t="s">
        <v>8</v>
      </c>
      <c r="F115">
        <v>2</v>
      </c>
      <c r="G115">
        <v>90</v>
      </c>
      <c r="H115" s="1">
        <v>4.2299999999999997E-2</v>
      </c>
      <c r="I115">
        <v>12</v>
      </c>
      <c r="J115">
        <v>5.5</v>
      </c>
    </row>
    <row r="116" spans="1:10" x14ac:dyDescent="0.25">
      <c r="A116">
        <v>13</v>
      </c>
      <c r="B116">
        <v>1</v>
      </c>
      <c r="C116">
        <v>44</v>
      </c>
      <c r="D116">
        <v>23.8</v>
      </c>
      <c r="E116" t="s">
        <v>9</v>
      </c>
      <c r="F116">
        <v>3</v>
      </c>
      <c r="G116">
        <v>0</v>
      </c>
      <c r="H116" s="1">
        <v>43.9</v>
      </c>
      <c r="I116">
        <v>35</v>
      </c>
      <c r="J116">
        <v>6.7</v>
      </c>
    </row>
    <row r="117" spans="1:10" x14ac:dyDescent="0.25">
      <c r="A117">
        <v>13</v>
      </c>
      <c r="B117">
        <v>1</v>
      </c>
      <c r="C117">
        <v>44</v>
      </c>
      <c r="D117">
        <v>23.8</v>
      </c>
      <c r="E117" t="s">
        <v>9</v>
      </c>
      <c r="F117">
        <v>3</v>
      </c>
      <c r="G117">
        <v>45</v>
      </c>
      <c r="H117" s="1">
        <v>43.9</v>
      </c>
      <c r="I117">
        <v>27</v>
      </c>
      <c r="J117">
        <v>6.7</v>
      </c>
    </row>
    <row r="118" spans="1:10" x14ac:dyDescent="0.25">
      <c r="A118">
        <v>13</v>
      </c>
      <c r="B118">
        <v>1</v>
      </c>
      <c r="C118">
        <v>44</v>
      </c>
      <c r="D118">
        <v>23.8</v>
      </c>
      <c r="E118" t="s">
        <v>9</v>
      </c>
      <c r="F118">
        <v>3</v>
      </c>
      <c r="G118">
        <v>90</v>
      </c>
      <c r="H118" s="1">
        <v>43.9</v>
      </c>
      <c r="I118">
        <v>36</v>
      </c>
      <c r="J118">
        <v>6.7</v>
      </c>
    </row>
    <row r="119" spans="1:10" x14ac:dyDescent="0.25">
      <c r="A119">
        <v>14</v>
      </c>
      <c r="B119">
        <v>1</v>
      </c>
      <c r="C119">
        <v>22</v>
      </c>
      <c r="D119">
        <v>24.3</v>
      </c>
      <c r="E119" t="s">
        <v>10</v>
      </c>
      <c r="F119">
        <v>1</v>
      </c>
      <c r="G119">
        <v>0</v>
      </c>
      <c r="H119" s="1"/>
      <c r="I119">
        <v>32</v>
      </c>
      <c r="J119">
        <v>3.8</v>
      </c>
    </row>
    <row r="120" spans="1:10" x14ac:dyDescent="0.25">
      <c r="A120">
        <v>14</v>
      </c>
      <c r="B120">
        <v>1</v>
      </c>
      <c r="C120">
        <v>22</v>
      </c>
      <c r="D120">
        <v>24.3</v>
      </c>
      <c r="E120" t="s">
        <v>10</v>
      </c>
      <c r="F120">
        <v>1</v>
      </c>
      <c r="G120">
        <v>45</v>
      </c>
      <c r="H120" s="1"/>
      <c r="I120">
        <v>27</v>
      </c>
      <c r="J120">
        <v>3.9</v>
      </c>
    </row>
    <row r="121" spans="1:10" x14ac:dyDescent="0.25">
      <c r="A121">
        <v>14</v>
      </c>
      <c r="B121">
        <v>1</v>
      </c>
      <c r="C121">
        <v>22</v>
      </c>
      <c r="D121">
        <v>24.3</v>
      </c>
      <c r="E121" t="s">
        <v>10</v>
      </c>
      <c r="F121">
        <v>1</v>
      </c>
      <c r="G121">
        <v>90</v>
      </c>
      <c r="H121" s="1"/>
      <c r="I121">
        <v>26</v>
      </c>
      <c r="J121">
        <v>3.3</v>
      </c>
    </row>
    <row r="122" spans="1:10" x14ac:dyDescent="0.25">
      <c r="A122">
        <v>14</v>
      </c>
      <c r="B122">
        <v>1</v>
      </c>
      <c r="C122">
        <v>22</v>
      </c>
      <c r="D122">
        <v>24.3</v>
      </c>
      <c r="E122" t="s">
        <v>9</v>
      </c>
      <c r="F122">
        <v>2</v>
      </c>
      <c r="G122">
        <v>0</v>
      </c>
      <c r="H122" s="1">
        <v>35.9</v>
      </c>
      <c r="I122">
        <v>30</v>
      </c>
      <c r="J122">
        <v>4.3</v>
      </c>
    </row>
    <row r="123" spans="1:10" x14ac:dyDescent="0.25">
      <c r="A123">
        <v>14</v>
      </c>
      <c r="B123">
        <v>1</v>
      </c>
      <c r="C123">
        <v>22</v>
      </c>
      <c r="D123">
        <v>24.3</v>
      </c>
      <c r="E123" t="s">
        <v>9</v>
      </c>
      <c r="F123">
        <v>2</v>
      </c>
      <c r="G123">
        <v>45</v>
      </c>
      <c r="H123" s="1">
        <v>35.9</v>
      </c>
      <c r="I123">
        <v>37</v>
      </c>
      <c r="J123">
        <v>5.5</v>
      </c>
    </row>
    <row r="124" spans="1:10" x14ac:dyDescent="0.25">
      <c r="A124">
        <v>14</v>
      </c>
      <c r="B124">
        <v>1</v>
      </c>
      <c r="C124">
        <v>22</v>
      </c>
      <c r="D124">
        <v>24.3</v>
      </c>
      <c r="E124" t="s">
        <v>9</v>
      </c>
      <c r="F124">
        <v>2</v>
      </c>
      <c r="G124">
        <v>90</v>
      </c>
      <c r="H124" s="1">
        <v>35.9</v>
      </c>
      <c r="I124">
        <v>37</v>
      </c>
      <c r="J124">
        <v>5.8</v>
      </c>
    </row>
    <row r="125" spans="1:10" x14ac:dyDescent="0.25">
      <c r="A125">
        <v>14</v>
      </c>
      <c r="B125">
        <v>1</v>
      </c>
      <c r="C125">
        <v>22</v>
      </c>
      <c r="D125">
        <v>24.3</v>
      </c>
      <c r="E125" t="s">
        <v>8</v>
      </c>
      <c r="F125">
        <v>3</v>
      </c>
      <c r="G125">
        <v>0</v>
      </c>
      <c r="H125" s="1">
        <v>0.14779999999999999</v>
      </c>
      <c r="I125">
        <v>-4</v>
      </c>
      <c r="J125">
        <v>2.6</v>
      </c>
    </row>
    <row r="126" spans="1:10" x14ac:dyDescent="0.25">
      <c r="A126">
        <v>14</v>
      </c>
      <c r="B126">
        <v>1</v>
      </c>
      <c r="C126">
        <v>22</v>
      </c>
      <c r="D126">
        <v>24.3</v>
      </c>
      <c r="E126" t="s">
        <v>8</v>
      </c>
      <c r="F126">
        <v>3</v>
      </c>
      <c r="G126">
        <v>45</v>
      </c>
      <c r="H126" s="1">
        <v>0.14779999999999999</v>
      </c>
      <c r="I126">
        <v>-18</v>
      </c>
      <c r="J126">
        <v>2.2999999999999998</v>
      </c>
    </row>
    <row r="127" spans="1:10" x14ac:dyDescent="0.25">
      <c r="A127">
        <v>14</v>
      </c>
      <c r="B127">
        <v>1</v>
      </c>
      <c r="C127">
        <v>22</v>
      </c>
      <c r="D127">
        <v>24.3</v>
      </c>
      <c r="E127" t="s">
        <v>8</v>
      </c>
      <c r="F127">
        <v>3</v>
      </c>
      <c r="G127">
        <v>90</v>
      </c>
      <c r="H127" s="1">
        <v>0.14779999999999999</v>
      </c>
      <c r="I127">
        <v>-7</v>
      </c>
      <c r="J127">
        <v>4.5999999999999996</v>
      </c>
    </row>
    <row r="128" spans="1:10" x14ac:dyDescent="0.25">
      <c r="A128">
        <v>15</v>
      </c>
      <c r="B128">
        <v>1</v>
      </c>
      <c r="C128">
        <v>20</v>
      </c>
      <c r="D128">
        <v>20</v>
      </c>
      <c r="E128" t="s">
        <v>8</v>
      </c>
      <c r="F128">
        <v>1</v>
      </c>
      <c r="G128">
        <v>0</v>
      </c>
      <c r="H128" s="1">
        <v>5.7599999999999998E-2</v>
      </c>
      <c r="I128">
        <v>-11</v>
      </c>
      <c r="J128">
        <v>0.5</v>
      </c>
    </row>
    <row r="129" spans="1:10" x14ac:dyDescent="0.25">
      <c r="A129">
        <v>15</v>
      </c>
      <c r="B129">
        <v>1</v>
      </c>
      <c r="C129">
        <v>20</v>
      </c>
      <c r="D129">
        <v>20</v>
      </c>
      <c r="E129" t="s">
        <v>8</v>
      </c>
      <c r="F129">
        <v>1</v>
      </c>
      <c r="G129">
        <v>45</v>
      </c>
      <c r="H129" s="1">
        <v>5.7599999999999998E-2</v>
      </c>
      <c r="I129">
        <v>10</v>
      </c>
      <c r="J129">
        <v>1.1000000000000001</v>
      </c>
    </row>
    <row r="130" spans="1:10" x14ac:dyDescent="0.25">
      <c r="A130">
        <v>15</v>
      </c>
      <c r="B130">
        <v>1</v>
      </c>
      <c r="C130">
        <v>20</v>
      </c>
      <c r="D130">
        <v>20</v>
      </c>
      <c r="E130" t="s">
        <v>8</v>
      </c>
      <c r="F130">
        <v>1</v>
      </c>
      <c r="G130">
        <v>90</v>
      </c>
      <c r="H130" s="1">
        <v>5.7599999999999998E-2</v>
      </c>
      <c r="I130">
        <v>2</v>
      </c>
      <c r="J130">
        <v>0.6</v>
      </c>
    </row>
    <row r="131" spans="1:10" x14ac:dyDescent="0.25">
      <c r="A131">
        <v>15</v>
      </c>
      <c r="B131">
        <v>1</v>
      </c>
      <c r="C131">
        <v>20</v>
      </c>
      <c r="D131">
        <v>20</v>
      </c>
      <c r="E131" t="s">
        <v>9</v>
      </c>
      <c r="F131">
        <v>2</v>
      </c>
      <c r="G131">
        <v>0</v>
      </c>
      <c r="H131" s="1">
        <v>55.1</v>
      </c>
      <c r="I131">
        <v>-16</v>
      </c>
      <c r="J131">
        <v>0</v>
      </c>
    </row>
    <row r="132" spans="1:10" x14ac:dyDescent="0.25">
      <c r="A132">
        <v>15</v>
      </c>
      <c r="B132">
        <v>1</v>
      </c>
      <c r="C132">
        <v>20</v>
      </c>
      <c r="D132">
        <v>20</v>
      </c>
      <c r="E132" t="s">
        <v>9</v>
      </c>
      <c r="F132">
        <v>2</v>
      </c>
      <c r="G132">
        <v>45</v>
      </c>
      <c r="H132" s="1">
        <v>55.1</v>
      </c>
      <c r="I132">
        <v>-7</v>
      </c>
      <c r="J132">
        <v>0.5</v>
      </c>
    </row>
    <row r="133" spans="1:10" x14ac:dyDescent="0.25">
      <c r="A133">
        <v>15</v>
      </c>
      <c r="B133">
        <v>1</v>
      </c>
      <c r="C133">
        <v>20</v>
      </c>
      <c r="D133">
        <v>20</v>
      </c>
      <c r="E133" t="s">
        <v>9</v>
      </c>
      <c r="F133">
        <v>2</v>
      </c>
      <c r="G133">
        <v>90</v>
      </c>
      <c r="H133" s="1">
        <v>55.1</v>
      </c>
      <c r="I133">
        <v>-11</v>
      </c>
      <c r="J133">
        <v>0.3</v>
      </c>
    </row>
    <row r="134" spans="1:10" x14ac:dyDescent="0.25">
      <c r="A134">
        <v>15</v>
      </c>
      <c r="B134">
        <v>1</v>
      </c>
      <c r="C134">
        <v>20</v>
      </c>
      <c r="D134">
        <v>20</v>
      </c>
      <c r="E134" t="s">
        <v>10</v>
      </c>
      <c r="F134">
        <v>3</v>
      </c>
      <c r="G134">
        <v>0</v>
      </c>
      <c r="I134">
        <v>-29</v>
      </c>
      <c r="J134">
        <v>0.2</v>
      </c>
    </row>
    <row r="135" spans="1:10" x14ac:dyDescent="0.25">
      <c r="A135">
        <v>15</v>
      </c>
      <c r="B135">
        <v>1</v>
      </c>
      <c r="C135">
        <v>20</v>
      </c>
      <c r="D135">
        <v>20</v>
      </c>
      <c r="E135" t="s">
        <v>10</v>
      </c>
      <c r="F135">
        <v>3</v>
      </c>
      <c r="G135">
        <v>45</v>
      </c>
      <c r="I135">
        <v>-5</v>
      </c>
      <c r="J135">
        <v>0.1</v>
      </c>
    </row>
    <row r="136" spans="1:10" x14ac:dyDescent="0.25">
      <c r="A136">
        <v>15</v>
      </c>
      <c r="B136">
        <v>1</v>
      </c>
      <c r="C136">
        <v>20</v>
      </c>
      <c r="D136">
        <v>20</v>
      </c>
      <c r="E136" t="s">
        <v>10</v>
      </c>
      <c r="F136">
        <v>3</v>
      </c>
      <c r="G136">
        <v>90</v>
      </c>
      <c r="I136">
        <v>-31</v>
      </c>
      <c r="J136">
        <v>0</v>
      </c>
    </row>
    <row r="137" spans="1:10" x14ac:dyDescent="0.25">
      <c r="A137">
        <v>16</v>
      </c>
      <c r="B137">
        <v>2</v>
      </c>
      <c r="C137">
        <v>19</v>
      </c>
      <c r="D137">
        <v>23.3</v>
      </c>
      <c r="E137" t="s">
        <v>9</v>
      </c>
      <c r="F137">
        <v>1</v>
      </c>
      <c r="G137">
        <v>0</v>
      </c>
      <c r="H137" s="1">
        <v>43.3</v>
      </c>
      <c r="I137">
        <v>-24</v>
      </c>
      <c r="J137">
        <v>1</v>
      </c>
    </row>
    <row r="138" spans="1:10" x14ac:dyDescent="0.25">
      <c r="A138">
        <v>16</v>
      </c>
      <c r="B138">
        <v>2</v>
      </c>
      <c r="C138">
        <v>19</v>
      </c>
      <c r="D138">
        <v>23.3</v>
      </c>
      <c r="E138" t="s">
        <v>9</v>
      </c>
      <c r="F138">
        <v>1</v>
      </c>
      <c r="G138">
        <v>45</v>
      </c>
      <c r="H138" s="1">
        <v>43.3</v>
      </c>
      <c r="I138">
        <v>-18</v>
      </c>
      <c r="J138">
        <v>2.4</v>
      </c>
    </row>
    <row r="139" spans="1:10" x14ac:dyDescent="0.25">
      <c r="A139">
        <v>16</v>
      </c>
      <c r="B139">
        <v>2</v>
      </c>
      <c r="C139">
        <v>19</v>
      </c>
      <c r="D139">
        <v>23.3</v>
      </c>
      <c r="E139" t="s">
        <v>9</v>
      </c>
      <c r="F139">
        <v>1</v>
      </c>
      <c r="G139">
        <v>90</v>
      </c>
      <c r="H139" s="1">
        <v>43.3</v>
      </c>
      <c r="I139">
        <v>-16</v>
      </c>
      <c r="J139">
        <v>2.1</v>
      </c>
    </row>
    <row r="140" spans="1:10" x14ac:dyDescent="0.25">
      <c r="A140">
        <v>16</v>
      </c>
      <c r="B140">
        <v>2</v>
      </c>
      <c r="C140">
        <v>19</v>
      </c>
      <c r="D140">
        <v>23.3</v>
      </c>
      <c r="E140" t="s">
        <v>10</v>
      </c>
      <c r="F140">
        <v>2</v>
      </c>
      <c r="G140">
        <v>0</v>
      </c>
      <c r="I140">
        <v>-36</v>
      </c>
      <c r="J140">
        <v>0.9</v>
      </c>
    </row>
    <row r="141" spans="1:10" x14ac:dyDescent="0.25">
      <c r="A141">
        <v>16</v>
      </c>
      <c r="B141">
        <v>2</v>
      </c>
      <c r="C141">
        <v>19</v>
      </c>
      <c r="D141">
        <v>23.3</v>
      </c>
      <c r="E141" t="s">
        <v>10</v>
      </c>
      <c r="F141">
        <v>2</v>
      </c>
      <c r="G141">
        <v>45</v>
      </c>
      <c r="I141">
        <v>-16</v>
      </c>
      <c r="J141">
        <v>2.9</v>
      </c>
    </row>
    <row r="142" spans="1:10" x14ac:dyDescent="0.25">
      <c r="A142">
        <v>16</v>
      </c>
      <c r="B142">
        <v>2</v>
      </c>
      <c r="C142">
        <v>19</v>
      </c>
      <c r="D142">
        <v>23.3</v>
      </c>
      <c r="E142" t="s">
        <v>10</v>
      </c>
      <c r="F142">
        <v>2</v>
      </c>
      <c r="G142">
        <v>90</v>
      </c>
      <c r="H142" s="1"/>
      <c r="I142">
        <v>-39</v>
      </c>
      <c r="J142">
        <v>0.6</v>
      </c>
    </row>
    <row r="143" spans="1:10" x14ac:dyDescent="0.25">
      <c r="A143">
        <v>16</v>
      </c>
      <c r="B143">
        <v>2</v>
      </c>
      <c r="C143">
        <v>19</v>
      </c>
      <c r="D143">
        <v>23.3</v>
      </c>
      <c r="E143" t="s">
        <v>8</v>
      </c>
      <c r="F143">
        <v>3</v>
      </c>
      <c r="G143">
        <v>0</v>
      </c>
      <c r="H143" s="1">
        <v>0.16750000000000001</v>
      </c>
      <c r="I143">
        <v>-19</v>
      </c>
      <c r="J143">
        <v>1.6</v>
      </c>
    </row>
    <row r="144" spans="1:10" x14ac:dyDescent="0.25">
      <c r="A144">
        <v>16</v>
      </c>
      <c r="B144">
        <v>2</v>
      </c>
      <c r="C144">
        <v>19</v>
      </c>
      <c r="D144">
        <v>23.3</v>
      </c>
      <c r="E144" t="s">
        <v>8</v>
      </c>
      <c r="F144">
        <v>3</v>
      </c>
      <c r="G144">
        <v>45</v>
      </c>
      <c r="H144" s="1">
        <v>0.16750000000000001</v>
      </c>
      <c r="I144">
        <v>-18</v>
      </c>
      <c r="J144">
        <v>2.2999999999999998</v>
      </c>
    </row>
    <row r="145" spans="1:10" x14ac:dyDescent="0.25">
      <c r="A145">
        <v>16</v>
      </c>
      <c r="B145">
        <v>2</v>
      </c>
      <c r="C145">
        <v>19</v>
      </c>
      <c r="D145">
        <v>23.3</v>
      </c>
      <c r="E145" t="s">
        <v>8</v>
      </c>
      <c r="F145">
        <v>3</v>
      </c>
      <c r="G145">
        <v>90</v>
      </c>
      <c r="H145" s="1">
        <v>0.16750000000000001</v>
      </c>
      <c r="I145">
        <v>2</v>
      </c>
      <c r="J145">
        <v>3.5</v>
      </c>
    </row>
    <row r="146" spans="1:10" x14ac:dyDescent="0.25">
      <c r="A146">
        <v>17</v>
      </c>
      <c r="B146">
        <v>1</v>
      </c>
      <c r="C146">
        <v>35</v>
      </c>
      <c r="D146">
        <v>23.4</v>
      </c>
      <c r="E146" t="s">
        <v>9</v>
      </c>
      <c r="F146">
        <v>1</v>
      </c>
      <c r="G146">
        <v>0</v>
      </c>
      <c r="H146" s="1">
        <v>51</v>
      </c>
      <c r="I146">
        <v>17</v>
      </c>
      <c r="J146">
        <v>3.1</v>
      </c>
    </row>
    <row r="147" spans="1:10" x14ac:dyDescent="0.25">
      <c r="A147">
        <v>17</v>
      </c>
      <c r="B147">
        <v>1</v>
      </c>
      <c r="C147">
        <v>35</v>
      </c>
      <c r="D147">
        <v>23.4</v>
      </c>
      <c r="E147" t="s">
        <v>9</v>
      </c>
      <c r="F147">
        <v>1</v>
      </c>
      <c r="G147">
        <v>45</v>
      </c>
      <c r="H147" s="1">
        <v>51</v>
      </c>
      <c r="I147">
        <v>6</v>
      </c>
      <c r="J147">
        <v>1</v>
      </c>
    </row>
    <row r="148" spans="1:10" x14ac:dyDescent="0.25">
      <c r="A148">
        <v>17</v>
      </c>
      <c r="B148">
        <v>1</v>
      </c>
      <c r="C148">
        <v>35</v>
      </c>
      <c r="D148">
        <v>23.4</v>
      </c>
      <c r="E148" t="s">
        <v>9</v>
      </c>
      <c r="F148">
        <v>1</v>
      </c>
      <c r="G148">
        <v>90</v>
      </c>
      <c r="H148" s="1">
        <v>51</v>
      </c>
      <c r="I148">
        <v>16</v>
      </c>
      <c r="J148">
        <v>2</v>
      </c>
    </row>
    <row r="149" spans="1:10" x14ac:dyDescent="0.25">
      <c r="A149">
        <v>17</v>
      </c>
      <c r="B149">
        <v>1</v>
      </c>
      <c r="C149">
        <v>35</v>
      </c>
      <c r="D149">
        <v>23.4</v>
      </c>
      <c r="E149" t="s">
        <v>8</v>
      </c>
      <c r="F149">
        <v>2</v>
      </c>
      <c r="G149">
        <v>0</v>
      </c>
      <c r="H149" s="1">
        <v>5.6899999999999999E-2</v>
      </c>
      <c r="I149">
        <v>3</v>
      </c>
      <c r="J149">
        <v>2.1</v>
      </c>
    </row>
    <row r="150" spans="1:10" x14ac:dyDescent="0.25">
      <c r="A150">
        <v>17</v>
      </c>
      <c r="B150">
        <v>1</v>
      </c>
      <c r="C150">
        <v>35</v>
      </c>
      <c r="D150">
        <v>23.4</v>
      </c>
      <c r="E150" t="s">
        <v>8</v>
      </c>
      <c r="F150">
        <v>2</v>
      </c>
      <c r="G150">
        <v>45</v>
      </c>
      <c r="H150" s="1">
        <v>5.6899999999999999E-2</v>
      </c>
      <c r="I150">
        <v>7</v>
      </c>
      <c r="J150">
        <v>1.8</v>
      </c>
    </row>
    <row r="151" spans="1:10" x14ac:dyDescent="0.25">
      <c r="A151">
        <v>17</v>
      </c>
      <c r="B151">
        <v>1</v>
      </c>
      <c r="C151">
        <v>35</v>
      </c>
      <c r="D151">
        <v>23.4</v>
      </c>
      <c r="E151" t="s">
        <v>8</v>
      </c>
      <c r="F151">
        <v>2</v>
      </c>
      <c r="G151">
        <v>90</v>
      </c>
      <c r="H151" s="1">
        <v>5.6899999999999999E-2</v>
      </c>
      <c r="I151">
        <v>6</v>
      </c>
      <c r="J151">
        <v>1.2</v>
      </c>
    </row>
    <row r="152" spans="1:10" x14ac:dyDescent="0.25">
      <c r="A152">
        <v>17</v>
      </c>
      <c r="B152">
        <v>1</v>
      </c>
      <c r="C152">
        <v>35</v>
      </c>
      <c r="D152">
        <v>23.4</v>
      </c>
      <c r="E152" t="s">
        <v>10</v>
      </c>
      <c r="F152">
        <v>3</v>
      </c>
      <c r="G152">
        <v>0</v>
      </c>
      <c r="H152" s="1"/>
      <c r="I152">
        <v>3</v>
      </c>
      <c r="J152">
        <v>2.7</v>
      </c>
    </row>
    <row r="153" spans="1:10" x14ac:dyDescent="0.25">
      <c r="A153">
        <v>17</v>
      </c>
      <c r="B153">
        <v>1</v>
      </c>
      <c r="C153">
        <v>35</v>
      </c>
      <c r="D153">
        <v>23.4</v>
      </c>
      <c r="E153" t="s">
        <v>10</v>
      </c>
      <c r="F153">
        <v>3</v>
      </c>
      <c r="G153">
        <v>45</v>
      </c>
      <c r="H153" s="1"/>
      <c r="I153">
        <v>17</v>
      </c>
      <c r="J153">
        <v>2.2000000000000002</v>
      </c>
    </row>
    <row r="154" spans="1:10" x14ac:dyDescent="0.25">
      <c r="A154">
        <v>17</v>
      </c>
      <c r="B154">
        <v>1</v>
      </c>
      <c r="C154">
        <v>35</v>
      </c>
      <c r="D154">
        <v>23.4</v>
      </c>
      <c r="E154" t="s">
        <v>10</v>
      </c>
      <c r="F154">
        <v>3</v>
      </c>
      <c r="G154">
        <v>90</v>
      </c>
      <c r="H154" s="1"/>
      <c r="I154">
        <v>17</v>
      </c>
      <c r="J154">
        <v>2</v>
      </c>
    </row>
    <row r="155" spans="1:10" x14ac:dyDescent="0.25">
      <c r="A155">
        <v>19</v>
      </c>
      <c r="B155">
        <v>2</v>
      </c>
      <c r="C155">
        <v>22</v>
      </c>
      <c r="D155">
        <v>19.399999999999999</v>
      </c>
      <c r="E155" t="s">
        <v>10</v>
      </c>
      <c r="F155">
        <v>1</v>
      </c>
      <c r="G155">
        <v>0</v>
      </c>
      <c r="H155" s="1"/>
      <c r="I155">
        <v>45</v>
      </c>
      <c r="J155">
        <v>4.9000000000000004</v>
      </c>
    </row>
    <row r="156" spans="1:10" x14ac:dyDescent="0.25">
      <c r="A156">
        <v>19</v>
      </c>
      <c r="B156">
        <v>2</v>
      </c>
      <c r="C156">
        <v>22</v>
      </c>
      <c r="D156">
        <v>19.399999999999999</v>
      </c>
      <c r="E156" t="s">
        <v>10</v>
      </c>
      <c r="F156">
        <v>1</v>
      </c>
      <c r="G156">
        <v>45</v>
      </c>
      <c r="H156" s="1"/>
      <c r="I156">
        <v>38</v>
      </c>
      <c r="J156">
        <v>5.3</v>
      </c>
    </row>
    <row r="157" spans="1:10" x14ac:dyDescent="0.25">
      <c r="A157">
        <v>19</v>
      </c>
      <c r="B157">
        <v>2</v>
      </c>
      <c r="C157">
        <v>22</v>
      </c>
      <c r="D157">
        <v>19.399999999999999</v>
      </c>
      <c r="E157" t="s">
        <v>10</v>
      </c>
      <c r="F157">
        <v>1</v>
      </c>
      <c r="G157">
        <v>90</v>
      </c>
      <c r="H157" s="1"/>
      <c r="I157">
        <v>74</v>
      </c>
      <c r="J157">
        <v>3.9</v>
      </c>
    </row>
    <row r="158" spans="1:10" x14ac:dyDescent="0.25">
      <c r="A158">
        <v>19</v>
      </c>
      <c r="B158">
        <v>2</v>
      </c>
      <c r="C158">
        <v>22</v>
      </c>
      <c r="D158">
        <v>19.399999999999999</v>
      </c>
      <c r="E158" t="s">
        <v>8</v>
      </c>
      <c r="F158">
        <v>2</v>
      </c>
      <c r="G158">
        <v>0</v>
      </c>
      <c r="H158" s="1">
        <v>4.3400000000000001E-2</v>
      </c>
      <c r="I158">
        <v>25</v>
      </c>
      <c r="J158">
        <v>4.5999999999999996</v>
      </c>
    </row>
    <row r="159" spans="1:10" x14ac:dyDescent="0.25">
      <c r="A159">
        <v>19</v>
      </c>
      <c r="B159">
        <v>2</v>
      </c>
      <c r="C159">
        <v>22</v>
      </c>
      <c r="D159">
        <v>19.399999999999999</v>
      </c>
      <c r="E159" t="s">
        <v>8</v>
      </c>
      <c r="F159">
        <v>2</v>
      </c>
      <c r="G159">
        <v>45</v>
      </c>
      <c r="H159" s="1">
        <v>4.3400000000000001E-2</v>
      </c>
      <c r="I159">
        <v>47</v>
      </c>
      <c r="J159">
        <v>6.2</v>
      </c>
    </row>
    <row r="160" spans="1:10" x14ac:dyDescent="0.25">
      <c r="A160">
        <v>19</v>
      </c>
      <c r="B160">
        <v>2</v>
      </c>
      <c r="C160">
        <v>22</v>
      </c>
      <c r="D160">
        <v>19.399999999999999</v>
      </c>
      <c r="E160" t="s">
        <v>8</v>
      </c>
      <c r="F160">
        <v>2</v>
      </c>
      <c r="G160">
        <v>90</v>
      </c>
      <c r="H160" s="1">
        <v>4.3400000000000001E-2</v>
      </c>
      <c r="I160">
        <v>6</v>
      </c>
      <c r="J160">
        <v>5.5</v>
      </c>
    </row>
    <row r="161" spans="1:10" x14ac:dyDescent="0.25">
      <c r="A161">
        <v>19</v>
      </c>
      <c r="B161">
        <v>2</v>
      </c>
      <c r="C161">
        <v>22</v>
      </c>
      <c r="D161">
        <v>19.399999999999999</v>
      </c>
      <c r="E161" t="s">
        <v>9</v>
      </c>
      <c r="F161">
        <v>3</v>
      </c>
      <c r="G161">
        <v>0</v>
      </c>
      <c r="H161" s="1">
        <v>39.6</v>
      </c>
      <c r="I161">
        <v>42</v>
      </c>
      <c r="J161">
        <v>5.0999999999999996</v>
      </c>
    </row>
    <row r="162" spans="1:10" x14ac:dyDescent="0.25">
      <c r="A162">
        <v>19</v>
      </c>
      <c r="B162">
        <v>2</v>
      </c>
      <c r="C162">
        <v>22</v>
      </c>
      <c r="D162">
        <v>19.399999999999999</v>
      </c>
      <c r="E162" t="s">
        <v>9</v>
      </c>
      <c r="F162">
        <v>3</v>
      </c>
      <c r="G162">
        <v>45</v>
      </c>
      <c r="H162" s="1">
        <v>39.6</v>
      </c>
      <c r="I162">
        <v>30</v>
      </c>
      <c r="J162">
        <v>2.6</v>
      </c>
    </row>
    <row r="163" spans="1:10" x14ac:dyDescent="0.25">
      <c r="A163">
        <v>19</v>
      </c>
      <c r="B163">
        <v>2</v>
      </c>
      <c r="C163">
        <v>22</v>
      </c>
      <c r="D163">
        <v>19.399999999999999</v>
      </c>
      <c r="E163" t="s">
        <v>9</v>
      </c>
      <c r="F163">
        <v>3</v>
      </c>
      <c r="G163">
        <v>90</v>
      </c>
      <c r="H163" s="1">
        <v>39.6</v>
      </c>
      <c r="I163">
        <v>6</v>
      </c>
      <c r="J163">
        <v>2</v>
      </c>
    </row>
    <row r="164" spans="1:10" x14ac:dyDescent="0.25">
      <c r="A164">
        <v>20</v>
      </c>
      <c r="B164">
        <v>1</v>
      </c>
      <c r="C164">
        <v>22</v>
      </c>
      <c r="D164">
        <v>21.5</v>
      </c>
      <c r="E164" t="s">
        <v>8</v>
      </c>
      <c r="F164">
        <v>1</v>
      </c>
      <c r="G164">
        <v>0</v>
      </c>
      <c r="H164" s="1">
        <v>4.0899999999999999E-2</v>
      </c>
      <c r="I164">
        <v>39</v>
      </c>
      <c r="J164">
        <v>5</v>
      </c>
    </row>
    <row r="165" spans="1:10" x14ac:dyDescent="0.25">
      <c r="A165">
        <v>20</v>
      </c>
      <c r="B165">
        <v>1</v>
      </c>
      <c r="C165">
        <v>22</v>
      </c>
      <c r="D165">
        <v>21.5</v>
      </c>
      <c r="E165" t="s">
        <v>8</v>
      </c>
      <c r="F165">
        <v>1</v>
      </c>
      <c r="G165">
        <v>45</v>
      </c>
      <c r="H165" s="1">
        <v>4.0899999999999999E-2</v>
      </c>
      <c r="I165">
        <v>4</v>
      </c>
      <c r="J165">
        <v>4.0999999999999996</v>
      </c>
    </row>
    <row r="166" spans="1:10" x14ac:dyDescent="0.25">
      <c r="A166">
        <v>20</v>
      </c>
      <c r="B166">
        <v>1</v>
      </c>
      <c r="C166">
        <v>22</v>
      </c>
      <c r="D166">
        <v>21.5</v>
      </c>
      <c r="E166" t="s">
        <v>8</v>
      </c>
      <c r="F166">
        <v>1</v>
      </c>
      <c r="G166">
        <v>90</v>
      </c>
      <c r="H166" s="1">
        <v>4.0899999999999999E-2</v>
      </c>
      <c r="I166">
        <v>-7</v>
      </c>
      <c r="J166">
        <v>2.6</v>
      </c>
    </row>
    <row r="167" spans="1:10" x14ac:dyDescent="0.25">
      <c r="A167">
        <v>20</v>
      </c>
      <c r="B167">
        <v>1</v>
      </c>
      <c r="C167">
        <v>22</v>
      </c>
      <c r="D167">
        <v>21.5</v>
      </c>
      <c r="E167" t="s">
        <v>9</v>
      </c>
      <c r="F167">
        <v>2</v>
      </c>
      <c r="G167">
        <v>0</v>
      </c>
      <c r="H167" s="1">
        <v>46.7</v>
      </c>
      <c r="I167">
        <v>-26</v>
      </c>
      <c r="J167">
        <v>2.1</v>
      </c>
    </row>
    <row r="168" spans="1:10" x14ac:dyDescent="0.25">
      <c r="A168">
        <v>20</v>
      </c>
      <c r="B168">
        <v>1</v>
      </c>
      <c r="C168">
        <v>22</v>
      </c>
      <c r="D168">
        <v>21.5</v>
      </c>
      <c r="E168" t="s">
        <v>9</v>
      </c>
      <c r="F168">
        <v>2</v>
      </c>
      <c r="G168">
        <v>45</v>
      </c>
      <c r="H168" s="1">
        <v>46.7</v>
      </c>
      <c r="I168">
        <v>-35</v>
      </c>
      <c r="J168">
        <v>2.6</v>
      </c>
    </row>
    <row r="169" spans="1:10" x14ac:dyDescent="0.25">
      <c r="A169">
        <v>20</v>
      </c>
      <c r="B169">
        <v>1</v>
      </c>
      <c r="C169">
        <v>22</v>
      </c>
      <c r="D169">
        <v>21.5</v>
      </c>
      <c r="E169" t="s">
        <v>9</v>
      </c>
      <c r="F169">
        <v>2</v>
      </c>
      <c r="G169">
        <v>90</v>
      </c>
      <c r="H169" s="1">
        <v>46.7</v>
      </c>
      <c r="I169">
        <v>-36</v>
      </c>
      <c r="J169">
        <v>0.9</v>
      </c>
    </row>
    <row r="170" spans="1:10" x14ac:dyDescent="0.25">
      <c r="A170">
        <v>20</v>
      </c>
      <c r="B170">
        <v>1</v>
      </c>
      <c r="C170">
        <v>22</v>
      </c>
      <c r="D170">
        <v>21.5</v>
      </c>
      <c r="E170" t="s">
        <v>10</v>
      </c>
      <c r="F170">
        <v>3</v>
      </c>
      <c r="G170">
        <v>0</v>
      </c>
      <c r="H170" s="1"/>
      <c r="I170">
        <v>-19</v>
      </c>
      <c r="J170">
        <v>3.5</v>
      </c>
    </row>
    <row r="171" spans="1:10" x14ac:dyDescent="0.25">
      <c r="A171">
        <v>20</v>
      </c>
      <c r="B171">
        <v>1</v>
      </c>
      <c r="C171">
        <v>22</v>
      </c>
      <c r="D171">
        <v>21.5</v>
      </c>
      <c r="E171" t="s">
        <v>10</v>
      </c>
      <c r="F171">
        <v>3</v>
      </c>
      <c r="G171">
        <v>45</v>
      </c>
      <c r="H171" s="1"/>
      <c r="I171">
        <v>-44</v>
      </c>
      <c r="J171">
        <v>0.4</v>
      </c>
    </row>
    <row r="172" spans="1:10" x14ac:dyDescent="0.25">
      <c r="A172">
        <v>20</v>
      </c>
      <c r="B172">
        <v>1</v>
      </c>
      <c r="C172">
        <v>22</v>
      </c>
      <c r="D172">
        <v>21.5</v>
      </c>
      <c r="E172" t="s">
        <v>10</v>
      </c>
      <c r="F172">
        <v>3</v>
      </c>
      <c r="G172">
        <v>90</v>
      </c>
      <c r="I172">
        <v>-45</v>
      </c>
      <c r="J172">
        <v>1.5</v>
      </c>
    </row>
    <row r="173" spans="1:10" x14ac:dyDescent="0.25">
      <c r="A173">
        <v>21</v>
      </c>
      <c r="B173">
        <v>2</v>
      </c>
      <c r="C173">
        <v>21</v>
      </c>
      <c r="D173">
        <v>23.5</v>
      </c>
      <c r="E173" t="s">
        <v>9</v>
      </c>
      <c r="F173">
        <v>1</v>
      </c>
      <c r="G173">
        <v>0</v>
      </c>
      <c r="H173" s="1">
        <v>62</v>
      </c>
      <c r="I173">
        <v>-32</v>
      </c>
      <c r="J173">
        <v>1.3</v>
      </c>
    </row>
    <row r="174" spans="1:10" x14ac:dyDescent="0.25">
      <c r="A174">
        <v>21</v>
      </c>
      <c r="B174">
        <v>2</v>
      </c>
      <c r="C174">
        <v>21</v>
      </c>
      <c r="D174">
        <v>23.5</v>
      </c>
      <c r="E174" t="s">
        <v>9</v>
      </c>
      <c r="F174">
        <v>1</v>
      </c>
      <c r="G174">
        <v>45</v>
      </c>
      <c r="H174" s="1">
        <v>62</v>
      </c>
      <c r="I174">
        <v>-38</v>
      </c>
      <c r="J174">
        <v>0.8</v>
      </c>
    </row>
    <row r="175" spans="1:10" x14ac:dyDescent="0.25">
      <c r="A175">
        <v>21</v>
      </c>
      <c r="B175">
        <v>2</v>
      </c>
      <c r="C175">
        <v>21</v>
      </c>
      <c r="D175">
        <v>23.5</v>
      </c>
      <c r="E175" t="s">
        <v>9</v>
      </c>
      <c r="F175">
        <v>1</v>
      </c>
      <c r="G175">
        <v>90</v>
      </c>
      <c r="H175" s="1">
        <v>62</v>
      </c>
      <c r="I175">
        <v>-58</v>
      </c>
      <c r="J175">
        <v>0.2</v>
      </c>
    </row>
    <row r="176" spans="1:10" x14ac:dyDescent="0.25">
      <c r="A176">
        <v>21</v>
      </c>
      <c r="B176">
        <v>2</v>
      </c>
      <c r="C176">
        <v>21</v>
      </c>
      <c r="D176">
        <v>23.5</v>
      </c>
      <c r="E176" t="s">
        <v>8</v>
      </c>
      <c r="F176">
        <v>2</v>
      </c>
      <c r="G176">
        <v>0</v>
      </c>
      <c r="H176" s="1">
        <v>4.1500000000000002E-2</v>
      </c>
      <c r="I176">
        <v>-12</v>
      </c>
      <c r="J176">
        <v>1.8</v>
      </c>
    </row>
    <row r="177" spans="1:10" x14ac:dyDescent="0.25">
      <c r="A177">
        <v>21</v>
      </c>
      <c r="B177">
        <v>2</v>
      </c>
      <c r="C177">
        <v>21</v>
      </c>
      <c r="D177">
        <v>23.5</v>
      </c>
      <c r="E177" t="s">
        <v>8</v>
      </c>
      <c r="F177">
        <v>2</v>
      </c>
      <c r="G177">
        <v>45</v>
      </c>
      <c r="H177" s="1">
        <v>4.1500000000000002E-2</v>
      </c>
      <c r="I177">
        <v>-19</v>
      </c>
      <c r="J177">
        <v>2.1</v>
      </c>
    </row>
    <row r="178" spans="1:10" x14ac:dyDescent="0.25">
      <c r="A178">
        <v>21</v>
      </c>
      <c r="B178">
        <v>2</v>
      </c>
      <c r="C178">
        <v>21</v>
      </c>
      <c r="D178">
        <v>23.5</v>
      </c>
      <c r="E178" t="s">
        <v>8</v>
      </c>
      <c r="F178">
        <v>2</v>
      </c>
      <c r="G178">
        <v>90</v>
      </c>
      <c r="H178" s="1">
        <v>4.1500000000000002E-2</v>
      </c>
      <c r="I178">
        <v>-16</v>
      </c>
      <c r="J178">
        <v>1.3</v>
      </c>
    </row>
    <row r="179" spans="1:10" x14ac:dyDescent="0.25">
      <c r="A179">
        <v>21</v>
      </c>
      <c r="B179">
        <v>2</v>
      </c>
      <c r="C179">
        <v>21</v>
      </c>
      <c r="D179">
        <v>23.5</v>
      </c>
      <c r="E179" t="s">
        <v>10</v>
      </c>
      <c r="F179">
        <v>3</v>
      </c>
      <c r="G179">
        <v>0</v>
      </c>
      <c r="I179">
        <v>11</v>
      </c>
      <c r="J179">
        <v>2.2999999999999998</v>
      </c>
    </row>
    <row r="180" spans="1:10" x14ac:dyDescent="0.25">
      <c r="A180">
        <v>21</v>
      </c>
      <c r="B180">
        <v>2</v>
      </c>
      <c r="C180">
        <v>21</v>
      </c>
      <c r="D180">
        <v>23.5</v>
      </c>
      <c r="E180" t="s">
        <v>10</v>
      </c>
      <c r="F180">
        <v>3</v>
      </c>
      <c r="G180">
        <v>45</v>
      </c>
      <c r="I180">
        <v>11</v>
      </c>
      <c r="J180">
        <v>1.3</v>
      </c>
    </row>
    <row r="181" spans="1:10" x14ac:dyDescent="0.25">
      <c r="A181">
        <v>21</v>
      </c>
      <c r="B181">
        <v>2</v>
      </c>
      <c r="C181">
        <v>21</v>
      </c>
      <c r="D181">
        <v>23.5</v>
      </c>
      <c r="E181" t="s">
        <v>10</v>
      </c>
      <c r="F181">
        <v>3</v>
      </c>
      <c r="G181">
        <v>90</v>
      </c>
      <c r="I181">
        <v>13</v>
      </c>
      <c r="J181">
        <v>1.1000000000000001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BFE8-B535-FD4D-B24B-FBC0B349D49C}">
  <dimension ref="A1:J121"/>
  <sheetViews>
    <sheetView zoomScale="106" workbookViewId="0">
      <selection activeCell="J122" sqref="J122"/>
    </sheetView>
  </sheetViews>
  <sheetFormatPr baseColWidth="10" defaultRowHeight="15.7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20</v>
      </c>
      <c r="J1" t="s">
        <v>15</v>
      </c>
    </row>
    <row r="2" spans="1:10" x14ac:dyDescent="0.25">
      <c r="A2">
        <v>1</v>
      </c>
      <c r="B2">
        <v>1</v>
      </c>
      <c r="C2">
        <v>31</v>
      </c>
      <c r="D2">
        <v>23.69</v>
      </c>
      <c r="E2" t="s">
        <v>8</v>
      </c>
      <c r="F2">
        <v>1</v>
      </c>
      <c r="G2" t="s">
        <v>18</v>
      </c>
      <c r="H2">
        <v>0.1</v>
      </c>
      <c r="I2">
        <v>3.7</v>
      </c>
      <c r="J2">
        <v>3.73E-2</v>
      </c>
    </row>
    <row r="3" spans="1:10" x14ac:dyDescent="0.25">
      <c r="A3">
        <v>1</v>
      </c>
      <c r="B3">
        <v>1</v>
      </c>
      <c r="C3">
        <v>31</v>
      </c>
      <c r="D3">
        <v>23.69</v>
      </c>
      <c r="E3" t="s">
        <v>8</v>
      </c>
      <c r="F3">
        <v>1</v>
      </c>
      <c r="G3" t="s">
        <v>19</v>
      </c>
      <c r="H3">
        <v>1.1000000000000001</v>
      </c>
      <c r="I3">
        <v>2.8</v>
      </c>
      <c r="J3">
        <v>3.73E-2</v>
      </c>
    </row>
    <row r="4" spans="1:10" x14ac:dyDescent="0.25">
      <c r="A4">
        <v>1</v>
      </c>
      <c r="B4">
        <v>1</v>
      </c>
      <c r="C4">
        <v>31</v>
      </c>
      <c r="D4">
        <v>23.69</v>
      </c>
      <c r="E4" t="s">
        <v>9</v>
      </c>
      <c r="F4">
        <v>2</v>
      </c>
      <c r="G4" t="s">
        <v>18</v>
      </c>
      <c r="H4">
        <v>-0.2</v>
      </c>
      <c r="I4">
        <v>3.2</v>
      </c>
      <c r="J4">
        <v>51.4</v>
      </c>
    </row>
    <row r="5" spans="1:10" x14ac:dyDescent="0.25">
      <c r="A5">
        <v>1</v>
      </c>
      <c r="B5">
        <v>1</v>
      </c>
      <c r="C5">
        <v>31</v>
      </c>
      <c r="D5">
        <v>23.69</v>
      </c>
      <c r="E5" t="s">
        <v>9</v>
      </c>
      <c r="F5">
        <v>2</v>
      </c>
      <c r="G5" t="s">
        <v>19</v>
      </c>
      <c r="H5">
        <v>0.5</v>
      </c>
      <c r="I5">
        <v>2.5</v>
      </c>
      <c r="J5">
        <v>51.4</v>
      </c>
    </row>
    <row r="6" spans="1:10" x14ac:dyDescent="0.25">
      <c r="A6">
        <v>1</v>
      </c>
      <c r="B6">
        <v>1</v>
      </c>
      <c r="C6">
        <v>31</v>
      </c>
      <c r="D6">
        <v>23.69</v>
      </c>
      <c r="E6" t="s">
        <v>10</v>
      </c>
      <c r="F6">
        <v>3</v>
      </c>
      <c r="G6" t="s">
        <v>18</v>
      </c>
      <c r="H6">
        <v>-0.1</v>
      </c>
      <c r="I6">
        <v>2.4</v>
      </c>
    </row>
    <row r="7" spans="1:10" x14ac:dyDescent="0.25">
      <c r="A7">
        <v>1</v>
      </c>
      <c r="B7">
        <v>1</v>
      </c>
      <c r="C7">
        <v>31</v>
      </c>
      <c r="D7">
        <v>23.69</v>
      </c>
      <c r="E7" t="s">
        <v>10</v>
      </c>
      <c r="F7">
        <v>3</v>
      </c>
      <c r="G7" t="s">
        <v>19</v>
      </c>
      <c r="H7">
        <v>0.2</v>
      </c>
      <c r="I7">
        <v>5.5</v>
      </c>
    </row>
    <row r="8" spans="1:10" x14ac:dyDescent="0.25">
      <c r="A8">
        <v>2</v>
      </c>
      <c r="B8">
        <v>2</v>
      </c>
      <c r="C8">
        <v>40</v>
      </c>
      <c r="D8">
        <v>24.8</v>
      </c>
      <c r="E8" t="s">
        <v>10</v>
      </c>
      <c r="F8">
        <v>1</v>
      </c>
      <c r="G8" t="s">
        <v>18</v>
      </c>
      <c r="H8">
        <v>1.4</v>
      </c>
      <c r="I8">
        <v>6.1</v>
      </c>
    </row>
    <row r="9" spans="1:10" x14ac:dyDescent="0.25">
      <c r="A9">
        <v>2</v>
      </c>
      <c r="B9">
        <v>2</v>
      </c>
      <c r="C9">
        <v>40</v>
      </c>
      <c r="D9">
        <v>24.8</v>
      </c>
      <c r="E9" t="s">
        <v>10</v>
      </c>
      <c r="F9">
        <v>1</v>
      </c>
      <c r="G9" t="s">
        <v>19</v>
      </c>
      <c r="H9">
        <v>5.3</v>
      </c>
      <c r="I9">
        <v>7.7</v>
      </c>
    </row>
    <row r="10" spans="1:10" x14ac:dyDescent="0.25">
      <c r="A10">
        <v>2</v>
      </c>
      <c r="B10">
        <v>2</v>
      </c>
      <c r="C10">
        <v>40</v>
      </c>
      <c r="D10">
        <v>24.8</v>
      </c>
      <c r="E10" t="s">
        <v>9</v>
      </c>
      <c r="F10">
        <v>2</v>
      </c>
      <c r="G10" t="s">
        <v>18</v>
      </c>
      <c r="H10">
        <v>1.2</v>
      </c>
      <c r="I10">
        <v>5.7</v>
      </c>
      <c r="J10">
        <v>32.4</v>
      </c>
    </row>
    <row r="11" spans="1:10" x14ac:dyDescent="0.25">
      <c r="A11">
        <v>2</v>
      </c>
      <c r="B11">
        <v>2</v>
      </c>
      <c r="C11">
        <v>40</v>
      </c>
      <c r="D11">
        <v>24.8</v>
      </c>
      <c r="E11" t="s">
        <v>9</v>
      </c>
      <c r="F11">
        <v>2</v>
      </c>
      <c r="G11" t="s">
        <v>19</v>
      </c>
      <c r="H11">
        <v>4.7</v>
      </c>
      <c r="I11">
        <v>8.1999999999999993</v>
      </c>
      <c r="J11">
        <v>32.4</v>
      </c>
    </row>
    <row r="12" spans="1:10" x14ac:dyDescent="0.25">
      <c r="A12">
        <v>2</v>
      </c>
      <c r="B12">
        <v>2</v>
      </c>
      <c r="C12">
        <v>40</v>
      </c>
      <c r="D12">
        <v>24.8</v>
      </c>
      <c r="E12" t="s">
        <v>8</v>
      </c>
      <c r="F12">
        <v>3</v>
      </c>
      <c r="G12" t="s">
        <v>18</v>
      </c>
      <c r="H12">
        <v>0.5</v>
      </c>
      <c r="I12">
        <v>5.5</v>
      </c>
      <c r="J12">
        <v>0.1368</v>
      </c>
    </row>
    <row r="13" spans="1:10" x14ac:dyDescent="0.25">
      <c r="A13">
        <v>2</v>
      </c>
      <c r="B13">
        <v>2</v>
      </c>
      <c r="C13">
        <v>40</v>
      </c>
      <c r="D13">
        <v>24.8</v>
      </c>
      <c r="E13" t="s">
        <v>8</v>
      </c>
      <c r="F13">
        <v>3</v>
      </c>
      <c r="G13" t="s">
        <v>19</v>
      </c>
      <c r="H13">
        <v>3.6</v>
      </c>
      <c r="I13">
        <v>7.3</v>
      </c>
      <c r="J13">
        <v>0.1368</v>
      </c>
    </row>
    <row r="14" spans="1:10" x14ac:dyDescent="0.25">
      <c r="A14">
        <v>3</v>
      </c>
      <c r="B14">
        <v>1</v>
      </c>
      <c r="C14">
        <v>23</v>
      </c>
      <c r="D14">
        <v>21.56</v>
      </c>
      <c r="E14" t="s">
        <v>9</v>
      </c>
      <c r="F14">
        <v>1</v>
      </c>
      <c r="G14" t="s">
        <v>18</v>
      </c>
      <c r="H14">
        <v>-0.4</v>
      </c>
      <c r="I14">
        <v>4.0999999999999996</v>
      </c>
      <c r="J14" s="1">
        <v>47.8</v>
      </c>
    </row>
    <row r="15" spans="1:10" x14ac:dyDescent="0.25">
      <c r="A15">
        <v>3</v>
      </c>
      <c r="B15">
        <v>1</v>
      </c>
      <c r="C15">
        <v>23</v>
      </c>
      <c r="D15">
        <v>21.56</v>
      </c>
      <c r="E15" t="s">
        <v>9</v>
      </c>
      <c r="F15">
        <v>1</v>
      </c>
      <c r="G15" t="s">
        <v>19</v>
      </c>
      <c r="H15">
        <v>0.6</v>
      </c>
      <c r="I15">
        <v>3.6</v>
      </c>
      <c r="J15" s="1">
        <v>47.8</v>
      </c>
    </row>
    <row r="16" spans="1:10" x14ac:dyDescent="0.25">
      <c r="A16">
        <v>3</v>
      </c>
      <c r="B16">
        <v>1</v>
      </c>
      <c r="C16">
        <v>23</v>
      </c>
      <c r="D16">
        <v>21.56</v>
      </c>
      <c r="E16" t="s">
        <v>10</v>
      </c>
      <c r="F16">
        <v>2</v>
      </c>
      <c r="G16" t="s">
        <v>18</v>
      </c>
      <c r="H16">
        <v>0.5</v>
      </c>
      <c r="I16">
        <v>4.0999999999999996</v>
      </c>
      <c r="J16" s="1"/>
    </row>
    <row r="17" spans="1:10" x14ac:dyDescent="0.25">
      <c r="A17">
        <v>3</v>
      </c>
      <c r="B17">
        <v>1</v>
      </c>
      <c r="C17">
        <v>23</v>
      </c>
      <c r="D17">
        <v>21.56</v>
      </c>
      <c r="E17" t="s">
        <v>10</v>
      </c>
      <c r="F17">
        <v>2</v>
      </c>
      <c r="G17" t="s">
        <v>19</v>
      </c>
      <c r="H17">
        <v>1.8</v>
      </c>
      <c r="I17">
        <v>4.8</v>
      </c>
      <c r="J17" s="1"/>
    </row>
    <row r="18" spans="1:10" x14ac:dyDescent="0.25">
      <c r="A18">
        <v>3</v>
      </c>
      <c r="B18">
        <v>1</v>
      </c>
      <c r="C18">
        <v>23</v>
      </c>
      <c r="D18">
        <v>21.56</v>
      </c>
      <c r="E18" t="s">
        <v>8</v>
      </c>
      <c r="F18">
        <v>3</v>
      </c>
      <c r="G18" t="s">
        <v>18</v>
      </c>
      <c r="H18">
        <v>-0.3</v>
      </c>
      <c r="I18">
        <v>3.5</v>
      </c>
      <c r="J18" s="1">
        <v>8.0299999999999996E-2</v>
      </c>
    </row>
    <row r="19" spans="1:10" x14ac:dyDescent="0.25">
      <c r="A19">
        <v>3</v>
      </c>
      <c r="B19">
        <v>1</v>
      </c>
      <c r="C19">
        <v>23</v>
      </c>
      <c r="D19">
        <v>21.56</v>
      </c>
      <c r="E19" t="s">
        <v>8</v>
      </c>
      <c r="F19">
        <v>3</v>
      </c>
      <c r="G19" t="s">
        <v>19</v>
      </c>
      <c r="H19">
        <v>1.2</v>
      </c>
      <c r="I19">
        <v>2.7</v>
      </c>
      <c r="J19" s="1">
        <v>8.0299999999999996E-2</v>
      </c>
    </row>
    <row r="20" spans="1:10" x14ac:dyDescent="0.25">
      <c r="A20">
        <v>4</v>
      </c>
      <c r="B20">
        <v>2</v>
      </c>
      <c r="C20">
        <v>23</v>
      </c>
      <c r="D20">
        <v>24.03</v>
      </c>
      <c r="E20" t="s">
        <v>10</v>
      </c>
      <c r="F20">
        <v>1</v>
      </c>
      <c r="G20" t="s">
        <v>18</v>
      </c>
      <c r="H20">
        <v>-0.7</v>
      </c>
      <c r="I20">
        <v>3.8</v>
      </c>
    </row>
    <row r="21" spans="1:10" x14ac:dyDescent="0.25">
      <c r="A21">
        <v>4</v>
      </c>
      <c r="B21">
        <v>2</v>
      </c>
      <c r="C21">
        <v>23</v>
      </c>
      <c r="D21">
        <v>24.03</v>
      </c>
      <c r="E21" t="s">
        <v>10</v>
      </c>
      <c r="F21">
        <v>1</v>
      </c>
      <c r="G21" t="s">
        <v>19</v>
      </c>
      <c r="H21">
        <v>1.8</v>
      </c>
      <c r="I21">
        <v>2</v>
      </c>
    </row>
    <row r="22" spans="1:10" x14ac:dyDescent="0.25">
      <c r="A22">
        <v>4</v>
      </c>
      <c r="B22">
        <v>2</v>
      </c>
      <c r="C22">
        <v>23</v>
      </c>
      <c r="D22">
        <v>24.03</v>
      </c>
      <c r="E22" t="s">
        <v>8</v>
      </c>
      <c r="F22">
        <v>2</v>
      </c>
      <c r="G22" t="s">
        <v>18</v>
      </c>
      <c r="H22">
        <v>-1.2</v>
      </c>
      <c r="I22">
        <v>3.7</v>
      </c>
      <c r="J22" s="1">
        <v>4.6699999999999998E-2</v>
      </c>
    </row>
    <row r="23" spans="1:10" x14ac:dyDescent="0.25">
      <c r="A23">
        <v>4</v>
      </c>
      <c r="B23">
        <v>2</v>
      </c>
      <c r="C23">
        <v>23</v>
      </c>
      <c r="D23">
        <v>24.03</v>
      </c>
      <c r="E23" t="s">
        <v>8</v>
      </c>
      <c r="F23">
        <v>2</v>
      </c>
      <c r="G23" t="s">
        <v>19</v>
      </c>
      <c r="H23">
        <v>2.6</v>
      </c>
      <c r="I23">
        <v>2.4</v>
      </c>
      <c r="J23" s="1">
        <v>4.6699999999999998E-2</v>
      </c>
    </row>
    <row r="24" spans="1:10" x14ac:dyDescent="0.25">
      <c r="A24">
        <v>4</v>
      </c>
      <c r="B24">
        <v>2</v>
      </c>
      <c r="C24">
        <v>23</v>
      </c>
      <c r="D24">
        <v>24.03</v>
      </c>
      <c r="E24" t="s">
        <v>9</v>
      </c>
      <c r="F24">
        <v>3</v>
      </c>
      <c r="G24" t="s">
        <v>18</v>
      </c>
      <c r="H24">
        <v>-0.1</v>
      </c>
      <c r="I24">
        <v>3.7</v>
      </c>
      <c r="J24" s="1">
        <v>50.8</v>
      </c>
    </row>
    <row r="25" spans="1:10" x14ac:dyDescent="0.25">
      <c r="A25">
        <v>4</v>
      </c>
      <c r="B25">
        <v>2</v>
      </c>
      <c r="C25">
        <v>23</v>
      </c>
      <c r="D25">
        <v>24.03</v>
      </c>
      <c r="E25" t="s">
        <v>9</v>
      </c>
      <c r="F25">
        <v>3</v>
      </c>
      <c r="G25" t="s">
        <v>19</v>
      </c>
      <c r="H25">
        <v>3.2</v>
      </c>
      <c r="I25">
        <v>2.8</v>
      </c>
      <c r="J25" s="1">
        <v>50.8</v>
      </c>
    </row>
    <row r="26" spans="1:10" x14ac:dyDescent="0.25">
      <c r="A26">
        <v>5</v>
      </c>
      <c r="B26" s="1">
        <v>2</v>
      </c>
      <c r="C26" s="1">
        <v>36</v>
      </c>
      <c r="D26" s="1">
        <v>23.7</v>
      </c>
      <c r="E26" t="s">
        <v>8</v>
      </c>
      <c r="F26">
        <v>1</v>
      </c>
      <c r="G26" t="s">
        <v>18</v>
      </c>
      <c r="H26">
        <v>-0.2</v>
      </c>
      <c r="I26">
        <v>1.7</v>
      </c>
      <c r="J26" s="1">
        <v>8.4699999999999998E-2</v>
      </c>
    </row>
    <row r="27" spans="1:10" x14ac:dyDescent="0.25">
      <c r="A27">
        <v>5</v>
      </c>
      <c r="B27" s="1">
        <v>2</v>
      </c>
      <c r="C27" s="1">
        <v>36</v>
      </c>
      <c r="D27" s="1">
        <v>23.7</v>
      </c>
      <c r="E27" t="s">
        <v>8</v>
      </c>
      <c r="F27">
        <v>1</v>
      </c>
      <c r="G27" t="s">
        <v>19</v>
      </c>
      <c r="H27">
        <v>1.5</v>
      </c>
      <c r="I27">
        <v>5.3</v>
      </c>
      <c r="J27" s="1">
        <v>8.4699999999999998E-2</v>
      </c>
    </row>
    <row r="28" spans="1:10" x14ac:dyDescent="0.25">
      <c r="A28">
        <v>5</v>
      </c>
      <c r="B28" s="1">
        <v>2</v>
      </c>
      <c r="C28" s="1">
        <v>36</v>
      </c>
      <c r="D28" s="1">
        <v>23.7</v>
      </c>
      <c r="E28" t="s">
        <v>10</v>
      </c>
      <c r="F28">
        <v>2</v>
      </c>
      <c r="G28" t="s">
        <v>18</v>
      </c>
      <c r="H28">
        <v>0.3</v>
      </c>
      <c r="I28">
        <v>2.9</v>
      </c>
    </row>
    <row r="29" spans="1:10" x14ac:dyDescent="0.25">
      <c r="A29">
        <v>5</v>
      </c>
      <c r="B29" s="1">
        <v>2</v>
      </c>
      <c r="C29" s="1">
        <v>36</v>
      </c>
      <c r="D29" s="1">
        <v>23.7</v>
      </c>
      <c r="E29" t="s">
        <v>10</v>
      </c>
      <c r="F29">
        <v>2</v>
      </c>
      <c r="G29" t="s">
        <v>19</v>
      </c>
      <c r="H29">
        <v>4.7</v>
      </c>
      <c r="I29">
        <v>5.4</v>
      </c>
    </row>
    <row r="30" spans="1:10" x14ac:dyDescent="0.25">
      <c r="A30">
        <v>5</v>
      </c>
      <c r="B30" s="1">
        <v>2</v>
      </c>
      <c r="C30" s="1">
        <v>36</v>
      </c>
      <c r="D30" s="1">
        <v>23.7</v>
      </c>
      <c r="E30" t="s">
        <v>9</v>
      </c>
      <c r="F30">
        <v>3</v>
      </c>
      <c r="G30" t="s">
        <v>18</v>
      </c>
      <c r="H30">
        <v>0.3</v>
      </c>
      <c r="I30">
        <v>3.4</v>
      </c>
      <c r="J30" s="1">
        <v>30.8</v>
      </c>
    </row>
    <row r="31" spans="1:10" x14ac:dyDescent="0.25">
      <c r="A31">
        <v>5</v>
      </c>
      <c r="B31" s="1">
        <v>2</v>
      </c>
      <c r="C31" s="1">
        <v>36</v>
      </c>
      <c r="D31" s="1">
        <v>23.7</v>
      </c>
      <c r="E31" t="s">
        <v>9</v>
      </c>
      <c r="F31">
        <v>3</v>
      </c>
      <c r="G31" t="s">
        <v>19</v>
      </c>
      <c r="H31">
        <v>0</v>
      </c>
      <c r="I31">
        <v>5.3</v>
      </c>
      <c r="J31" s="1">
        <v>30.8</v>
      </c>
    </row>
    <row r="32" spans="1:10" x14ac:dyDescent="0.25">
      <c r="A32">
        <v>6</v>
      </c>
      <c r="B32">
        <v>1</v>
      </c>
      <c r="C32">
        <v>23</v>
      </c>
      <c r="D32">
        <v>20.7</v>
      </c>
      <c r="E32" t="s">
        <v>9</v>
      </c>
      <c r="F32">
        <v>1</v>
      </c>
      <c r="G32" t="s">
        <v>18</v>
      </c>
      <c r="H32">
        <v>0</v>
      </c>
      <c r="I32">
        <v>1.3</v>
      </c>
      <c r="J32" s="1">
        <v>49.6</v>
      </c>
    </row>
    <row r="33" spans="1:10" x14ac:dyDescent="0.25">
      <c r="A33">
        <v>6</v>
      </c>
      <c r="B33">
        <v>1</v>
      </c>
      <c r="C33">
        <v>23</v>
      </c>
      <c r="D33">
        <v>20.7</v>
      </c>
      <c r="E33" t="s">
        <v>9</v>
      </c>
      <c r="F33">
        <v>1</v>
      </c>
      <c r="G33" t="s">
        <v>19</v>
      </c>
      <c r="H33">
        <v>0</v>
      </c>
      <c r="I33">
        <v>0.6</v>
      </c>
      <c r="J33" s="1">
        <v>49.6</v>
      </c>
    </row>
    <row r="34" spans="1:10" x14ac:dyDescent="0.25">
      <c r="A34">
        <v>6</v>
      </c>
      <c r="B34">
        <v>1</v>
      </c>
      <c r="C34">
        <v>23</v>
      </c>
      <c r="D34">
        <v>20.7</v>
      </c>
      <c r="E34" t="s">
        <v>8</v>
      </c>
      <c r="F34">
        <v>2</v>
      </c>
      <c r="G34" t="s">
        <v>18</v>
      </c>
      <c r="H34">
        <v>0</v>
      </c>
      <c r="I34">
        <v>1.6</v>
      </c>
      <c r="J34" s="1">
        <v>6.7699999999999996E-2</v>
      </c>
    </row>
    <row r="35" spans="1:10" x14ac:dyDescent="0.25">
      <c r="A35">
        <v>6</v>
      </c>
      <c r="B35">
        <v>1</v>
      </c>
      <c r="C35">
        <v>23</v>
      </c>
      <c r="D35">
        <v>20.7</v>
      </c>
      <c r="E35" t="s">
        <v>8</v>
      </c>
      <c r="F35">
        <v>2</v>
      </c>
      <c r="G35" t="s">
        <v>19</v>
      </c>
      <c r="H35">
        <v>0.7</v>
      </c>
      <c r="I35">
        <v>1.7</v>
      </c>
      <c r="J35" s="1">
        <v>6.7699999999999996E-2</v>
      </c>
    </row>
    <row r="36" spans="1:10" x14ac:dyDescent="0.25">
      <c r="A36">
        <v>6</v>
      </c>
      <c r="B36">
        <v>1</v>
      </c>
      <c r="C36">
        <v>23</v>
      </c>
      <c r="D36">
        <v>20.7</v>
      </c>
      <c r="E36" t="s">
        <v>10</v>
      </c>
      <c r="F36">
        <v>3</v>
      </c>
      <c r="G36" t="s">
        <v>18</v>
      </c>
      <c r="H36">
        <v>0.2</v>
      </c>
      <c r="I36">
        <v>1.7</v>
      </c>
    </row>
    <row r="37" spans="1:10" x14ac:dyDescent="0.25">
      <c r="A37">
        <v>6</v>
      </c>
      <c r="B37">
        <v>1</v>
      </c>
      <c r="C37">
        <v>23</v>
      </c>
      <c r="D37">
        <v>20.7</v>
      </c>
      <c r="E37" t="s">
        <v>10</v>
      </c>
      <c r="F37">
        <v>3</v>
      </c>
      <c r="G37" t="s">
        <v>19</v>
      </c>
      <c r="H37">
        <v>2.5</v>
      </c>
      <c r="I37">
        <v>4</v>
      </c>
    </row>
    <row r="38" spans="1:10" x14ac:dyDescent="0.25">
      <c r="A38">
        <v>7</v>
      </c>
      <c r="B38">
        <v>2</v>
      </c>
      <c r="C38">
        <v>18</v>
      </c>
      <c r="D38">
        <v>24.2</v>
      </c>
      <c r="E38" t="s">
        <v>10</v>
      </c>
      <c r="F38">
        <v>1</v>
      </c>
      <c r="G38" t="s">
        <v>18</v>
      </c>
      <c r="H38">
        <v>-0.3</v>
      </c>
      <c r="I38">
        <v>3.2</v>
      </c>
    </row>
    <row r="39" spans="1:10" x14ac:dyDescent="0.25">
      <c r="A39">
        <v>7</v>
      </c>
      <c r="B39">
        <v>2</v>
      </c>
      <c r="C39">
        <v>18</v>
      </c>
      <c r="D39">
        <v>24.2</v>
      </c>
      <c r="E39" t="s">
        <v>10</v>
      </c>
      <c r="F39">
        <v>1</v>
      </c>
      <c r="G39" t="s">
        <v>19</v>
      </c>
      <c r="H39">
        <v>5</v>
      </c>
      <c r="I39">
        <v>7.2</v>
      </c>
    </row>
    <row r="40" spans="1:10" x14ac:dyDescent="0.25">
      <c r="A40">
        <v>7</v>
      </c>
      <c r="B40">
        <v>2</v>
      </c>
      <c r="C40">
        <v>18</v>
      </c>
      <c r="D40">
        <v>24.2</v>
      </c>
      <c r="E40" t="s">
        <v>8</v>
      </c>
      <c r="F40">
        <v>2</v>
      </c>
      <c r="G40" t="s">
        <v>18</v>
      </c>
      <c r="H40">
        <v>-2.4</v>
      </c>
      <c r="I40">
        <v>1.2</v>
      </c>
      <c r="J40" s="1">
        <v>8.1600000000000006E-2</v>
      </c>
    </row>
    <row r="41" spans="1:10" x14ac:dyDescent="0.25">
      <c r="A41">
        <v>7</v>
      </c>
      <c r="B41">
        <v>2</v>
      </c>
      <c r="C41">
        <v>18</v>
      </c>
      <c r="D41">
        <v>24.2</v>
      </c>
      <c r="E41" t="s">
        <v>8</v>
      </c>
      <c r="F41">
        <v>2</v>
      </c>
      <c r="G41" t="s">
        <v>19</v>
      </c>
      <c r="H41">
        <v>-1</v>
      </c>
      <c r="I41">
        <v>2.7</v>
      </c>
      <c r="J41" s="1">
        <v>8.1600000000000006E-2</v>
      </c>
    </row>
    <row r="42" spans="1:10" x14ac:dyDescent="0.25">
      <c r="A42">
        <v>7</v>
      </c>
      <c r="B42">
        <v>2</v>
      </c>
      <c r="C42">
        <v>18</v>
      </c>
      <c r="D42">
        <v>24.2</v>
      </c>
      <c r="E42" t="s">
        <v>9</v>
      </c>
      <c r="F42">
        <v>3</v>
      </c>
      <c r="G42" t="s">
        <v>18</v>
      </c>
      <c r="H42">
        <v>-0.2</v>
      </c>
      <c r="I42">
        <v>2.9</v>
      </c>
      <c r="J42" s="1">
        <v>40.5</v>
      </c>
    </row>
    <row r="43" spans="1:10" x14ac:dyDescent="0.25">
      <c r="A43">
        <v>7</v>
      </c>
      <c r="B43">
        <v>2</v>
      </c>
      <c r="C43">
        <v>18</v>
      </c>
      <c r="D43">
        <v>24.2</v>
      </c>
      <c r="E43" t="s">
        <v>9</v>
      </c>
      <c r="F43">
        <v>3</v>
      </c>
      <c r="G43" t="s">
        <v>19</v>
      </c>
      <c r="H43">
        <v>4.7</v>
      </c>
      <c r="I43">
        <v>6.1</v>
      </c>
      <c r="J43" s="1">
        <v>40.5</v>
      </c>
    </row>
    <row r="44" spans="1:10" x14ac:dyDescent="0.25">
      <c r="A44">
        <v>8</v>
      </c>
      <c r="B44">
        <v>1</v>
      </c>
      <c r="C44">
        <v>21</v>
      </c>
      <c r="D44">
        <v>19</v>
      </c>
      <c r="E44" t="s">
        <v>9</v>
      </c>
      <c r="F44">
        <v>1</v>
      </c>
      <c r="G44" t="s">
        <v>18</v>
      </c>
      <c r="H44">
        <v>1</v>
      </c>
      <c r="I44">
        <v>3.8</v>
      </c>
      <c r="J44" s="1">
        <v>35.700000000000003</v>
      </c>
    </row>
    <row r="45" spans="1:10" x14ac:dyDescent="0.25">
      <c r="A45">
        <v>8</v>
      </c>
      <c r="B45">
        <v>1</v>
      </c>
      <c r="C45">
        <v>21</v>
      </c>
      <c r="D45">
        <v>19</v>
      </c>
      <c r="E45" t="s">
        <v>9</v>
      </c>
      <c r="F45">
        <v>1</v>
      </c>
      <c r="G45" t="s">
        <v>19</v>
      </c>
      <c r="H45">
        <v>1.6</v>
      </c>
      <c r="I45">
        <v>4.0999999999999996</v>
      </c>
      <c r="J45" s="1">
        <v>35.700000000000003</v>
      </c>
    </row>
    <row r="46" spans="1:10" x14ac:dyDescent="0.25">
      <c r="A46">
        <v>8</v>
      </c>
      <c r="B46">
        <v>1</v>
      </c>
      <c r="C46">
        <v>21</v>
      </c>
      <c r="D46">
        <v>19</v>
      </c>
      <c r="E46" t="s">
        <v>10</v>
      </c>
      <c r="F46">
        <v>2</v>
      </c>
      <c r="G46" t="s">
        <v>18</v>
      </c>
      <c r="H46">
        <v>0.6</v>
      </c>
      <c r="I46">
        <v>2.7</v>
      </c>
    </row>
    <row r="47" spans="1:10" x14ac:dyDescent="0.25">
      <c r="A47">
        <v>8</v>
      </c>
      <c r="B47">
        <v>1</v>
      </c>
      <c r="C47">
        <v>21</v>
      </c>
      <c r="D47">
        <v>19</v>
      </c>
      <c r="E47" t="s">
        <v>10</v>
      </c>
      <c r="F47">
        <v>2</v>
      </c>
      <c r="G47" t="s">
        <v>19</v>
      </c>
      <c r="H47">
        <v>0</v>
      </c>
      <c r="I47">
        <v>3.2</v>
      </c>
    </row>
    <row r="48" spans="1:10" x14ac:dyDescent="0.25">
      <c r="A48">
        <v>8</v>
      </c>
      <c r="B48">
        <v>1</v>
      </c>
      <c r="C48">
        <v>21</v>
      </c>
      <c r="D48">
        <v>19</v>
      </c>
      <c r="E48" t="s">
        <v>8</v>
      </c>
      <c r="F48">
        <v>3</v>
      </c>
      <c r="G48" t="s">
        <v>18</v>
      </c>
      <c r="H48">
        <v>-0.1</v>
      </c>
      <c r="I48">
        <v>1.4</v>
      </c>
      <c r="J48" s="1">
        <v>3.2800000000000003E-2</v>
      </c>
    </row>
    <row r="49" spans="1:10" x14ac:dyDescent="0.25">
      <c r="A49">
        <v>8</v>
      </c>
      <c r="B49">
        <v>1</v>
      </c>
      <c r="C49">
        <v>21</v>
      </c>
      <c r="D49">
        <v>19</v>
      </c>
      <c r="E49" t="s">
        <v>8</v>
      </c>
      <c r="F49">
        <v>3</v>
      </c>
      <c r="G49" t="s">
        <v>19</v>
      </c>
      <c r="H49">
        <v>2.2999999999999998</v>
      </c>
      <c r="I49">
        <v>3.4</v>
      </c>
      <c r="J49" s="1">
        <v>3.2800000000000003E-2</v>
      </c>
    </row>
    <row r="50" spans="1:10" x14ac:dyDescent="0.25">
      <c r="A50">
        <v>9</v>
      </c>
      <c r="B50">
        <v>2</v>
      </c>
      <c r="C50">
        <v>23</v>
      </c>
      <c r="D50">
        <v>20.9</v>
      </c>
      <c r="E50" t="s">
        <v>8</v>
      </c>
      <c r="F50">
        <v>1</v>
      </c>
      <c r="G50" t="s">
        <v>18</v>
      </c>
      <c r="H50">
        <v>0</v>
      </c>
      <c r="I50">
        <v>2.7</v>
      </c>
      <c r="J50" s="1">
        <v>5.1000000000000004E-3</v>
      </c>
    </row>
    <row r="51" spans="1:10" x14ac:dyDescent="0.25">
      <c r="A51">
        <v>9</v>
      </c>
      <c r="B51">
        <v>2</v>
      </c>
      <c r="C51">
        <v>23</v>
      </c>
      <c r="D51">
        <v>20.9</v>
      </c>
      <c r="E51" t="s">
        <v>8</v>
      </c>
      <c r="F51">
        <v>1</v>
      </c>
      <c r="G51" t="s">
        <v>19</v>
      </c>
      <c r="H51">
        <v>6</v>
      </c>
      <c r="I51">
        <v>5.6</v>
      </c>
      <c r="J51" s="1">
        <v>5.1000000000000004E-3</v>
      </c>
    </row>
    <row r="52" spans="1:10" x14ac:dyDescent="0.25">
      <c r="A52">
        <v>9</v>
      </c>
      <c r="B52">
        <v>2</v>
      </c>
      <c r="C52">
        <v>23</v>
      </c>
      <c r="D52">
        <v>20.9</v>
      </c>
      <c r="E52" t="s">
        <v>9</v>
      </c>
      <c r="F52">
        <v>2</v>
      </c>
      <c r="G52" t="s">
        <v>18</v>
      </c>
      <c r="H52">
        <v>-0.1</v>
      </c>
      <c r="I52">
        <v>2</v>
      </c>
      <c r="J52" s="1">
        <v>51.2</v>
      </c>
    </row>
    <row r="53" spans="1:10" x14ac:dyDescent="0.25">
      <c r="A53">
        <v>9</v>
      </c>
      <c r="B53">
        <v>2</v>
      </c>
      <c r="C53">
        <v>23</v>
      </c>
      <c r="D53">
        <v>20.9</v>
      </c>
      <c r="E53" t="s">
        <v>9</v>
      </c>
      <c r="F53">
        <v>2</v>
      </c>
      <c r="G53" t="s">
        <v>19</v>
      </c>
      <c r="H53">
        <v>1.1000000000000001</v>
      </c>
      <c r="I53">
        <v>4.2</v>
      </c>
      <c r="J53" s="1">
        <v>51.2</v>
      </c>
    </row>
    <row r="54" spans="1:10" x14ac:dyDescent="0.25">
      <c r="A54">
        <v>9</v>
      </c>
      <c r="B54">
        <v>2</v>
      </c>
      <c r="C54">
        <v>23</v>
      </c>
      <c r="D54">
        <v>20.9</v>
      </c>
      <c r="E54" t="s">
        <v>10</v>
      </c>
      <c r="F54">
        <v>3</v>
      </c>
      <c r="G54" t="s">
        <v>18</v>
      </c>
      <c r="H54">
        <v>-0.7</v>
      </c>
      <c r="I54">
        <v>1.9</v>
      </c>
    </row>
    <row r="55" spans="1:10" x14ac:dyDescent="0.25">
      <c r="A55">
        <v>9</v>
      </c>
      <c r="B55">
        <v>2</v>
      </c>
      <c r="C55">
        <v>23</v>
      </c>
      <c r="D55">
        <v>20.9</v>
      </c>
      <c r="E55" t="s">
        <v>10</v>
      </c>
      <c r="F55">
        <v>3</v>
      </c>
      <c r="G55" t="s">
        <v>19</v>
      </c>
      <c r="H55">
        <v>4.4000000000000004</v>
      </c>
      <c r="I55">
        <v>4.8</v>
      </c>
    </row>
    <row r="56" spans="1:10" x14ac:dyDescent="0.25">
      <c r="A56">
        <v>10</v>
      </c>
      <c r="B56">
        <v>2</v>
      </c>
      <c r="C56">
        <v>18</v>
      </c>
      <c r="D56">
        <v>22.3</v>
      </c>
      <c r="E56" t="s">
        <v>9</v>
      </c>
      <c r="F56">
        <v>1</v>
      </c>
      <c r="G56" t="s">
        <v>18</v>
      </c>
      <c r="H56">
        <v>1.9</v>
      </c>
      <c r="I56">
        <v>3.1</v>
      </c>
      <c r="J56" s="1">
        <v>58.2</v>
      </c>
    </row>
    <row r="57" spans="1:10" x14ac:dyDescent="0.25">
      <c r="A57">
        <v>10</v>
      </c>
      <c r="B57">
        <v>2</v>
      </c>
      <c r="C57">
        <v>18</v>
      </c>
      <c r="D57">
        <v>22.3</v>
      </c>
      <c r="E57" t="s">
        <v>9</v>
      </c>
      <c r="F57">
        <v>1</v>
      </c>
      <c r="G57" t="s">
        <v>19</v>
      </c>
      <c r="H57">
        <v>2.9</v>
      </c>
      <c r="I57">
        <v>6.6</v>
      </c>
      <c r="J57" s="1">
        <v>58.2</v>
      </c>
    </row>
    <row r="58" spans="1:10" x14ac:dyDescent="0.25">
      <c r="A58">
        <v>10</v>
      </c>
      <c r="B58">
        <v>2</v>
      </c>
      <c r="C58">
        <v>18</v>
      </c>
      <c r="D58">
        <v>22.3</v>
      </c>
      <c r="E58" t="s">
        <v>8</v>
      </c>
      <c r="F58">
        <v>2</v>
      </c>
      <c r="G58" t="s">
        <v>18</v>
      </c>
      <c r="H58">
        <v>1.6</v>
      </c>
      <c r="I58">
        <v>3.6</v>
      </c>
      <c r="J58" s="1">
        <v>3.3300000000000003E-2</v>
      </c>
    </row>
    <row r="59" spans="1:10" x14ac:dyDescent="0.25">
      <c r="A59">
        <v>10</v>
      </c>
      <c r="B59">
        <v>2</v>
      </c>
      <c r="C59">
        <v>18</v>
      </c>
      <c r="D59">
        <v>22.3</v>
      </c>
      <c r="E59" t="s">
        <v>8</v>
      </c>
      <c r="F59">
        <v>2</v>
      </c>
      <c r="G59" t="s">
        <v>19</v>
      </c>
      <c r="H59">
        <v>5.2</v>
      </c>
      <c r="I59">
        <v>7.2</v>
      </c>
      <c r="J59" s="1">
        <v>3.3300000000000003E-2</v>
      </c>
    </row>
    <row r="60" spans="1:10" x14ac:dyDescent="0.25">
      <c r="A60">
        <v>10</v>
      </c>
      <c r="B60">
        <v>2</v>
      </c>
      <c r="C60">
        <v>18</v>
      </c>
      <c r="D60">
        <v>22.3</v>
      </c>
      <c r="E60" t="s">
        <v>10</v>
      </c>
      <c r="F60">
        <v>3</v>
      </c>
      <c r="G60" t="s">
        <v>18</v>
      </c>
      <c r="H60">
        <v>-1</v>
      </c>
      <c r="I60">
        <v>1.7</v>
      </c>
    </row>
    <row r="61" spans="1:10" x14ac:dyDescent="0.25">
      <c r="A61">
        <v>10</v>
      </c>
      <c r="B61">
        <v>2</v>
      </c>
      <c r="C61">
        <v>18</v>
      </c>
      <c r="D61">
        <v>22.3</v>
      </c>
      <c r="E61" t="s">
        <v>10</v>
      </c>
      <c r="F61">
        <v>3</v>
      </c>
      <c r="G61" t="s">
        <v>19</v>
      </c>
      <c r="H61">
        <v>2.6</v>
      </c>
      <c r="I61">
        <v>5.4</v>
      </c>
    </row>
    <row r="62" spans="1:10" x14ac:dyDescent="0.25">
      <c r="A62">
        <v>11</v>
      </c>
      <c r="B62">
        <v>1</v>
      </c>
      <c r="C62">
        <v>23</v>
      </c>
      <c r="D62">
        <v>19.8</v>
      </c>
      <c r="E62" t="s">
        <v>10</v>
      </c>
      <c r="F62">
        <v>1</v>
      </c>
      <c r="G62" t="s">
        <v>18</v>
      </c>
      <c r="H62">
        <v>0.2</v>
      </c>
      <c r="I62">
        <v>2.5</v>
      </c>
    </row>
    <row r="63" spans="1:10" x14ac:dyDescent="0.25">
      <c r="A63">
        <v>11</v>
      </c>
      <c r="B63">
        <v>1</v>
      </c>
      <c r="C63">
        <v>23</v>
      </c>
      <c r="D63">
        <v>19.8</v>
      </c>
      <c r="E63" t="s">
        <v>10</v>
      </c>
      <c r="F63">
        <v>1</v>
      </c>
      <c r="G63" t="s">
        <v>19</v>
      </c>
      <c r="H63">
        <v>2</v>
      </c>
      <c r="I63">
        <v>2.8</v>
      </c>
    </row>
    <row r="64" spans="1:10" x14ac:dyDescent="0.25">
      <c r="A64">
        <v>11</v>
      </c>
      <c r="B64">
        <v>1</v>
      </c>
      <c r="C64">
        <v>23</v>
      </c>
      <c r="D64">
        <v>19.8</v>
      </c>
      <c r="E64" t="s">
        <v>9</v>
      </c>
      <c r="F64">
        <v>2</v>
      </c>
      <c r="G64" t="s">
        <v>18</v>
      </c>
      <c r="H64">
        <v>0.1</v>
      </c>
      <c r="I64">
        <v>3.1</v>
      </c>
      <c r="J64" s="1">
        <v>35.9</v>
      </c>
    </row>
    <row r="65" spans="1:10" x14ac:dyDescent="0.25">
      <c r="A65">
        <v>11</v>
      </c>
      <c r="B65">
        <v>1</v>
      </c>
      <c r="C65">
        <v>23</v>
      </c>
      <c r="D65">
        <v>19.8</v>
      </c>
      <c r="E65" t="s">
        <v>9</v>
      </c>
      <c r="F65">
        <v>2</v>
      </c>
      <c r="G65" t="s">
        <v>19</v>
      </c>
      <c r="H65">
        <v>1.6</v>
      </c>
      <c r="I65">
        <v>3.8</v>
      </c>
      <c r="J65" s="1">
        <v>35.9</v>
      </c>
    </row>
    <row r="66" spans="1:10" x14ac:dyDescent="0.25">
      <c r="A66">
        <v>11</v>
      </c>
      <c r="B66">
        <v>1</v>
      </c>
      <c r="C66">
        <v>23</v>
      </c>
      <c r="D66">
        <v>19.8</v>
      </c>
      <c r="E66" t="s">
        <v>8</v>
      </c>
      <c r="F66">
        <v>3</v>
      </c>
      <c r="G66" t="s">
        <v>18</v>
      </c>
      <c r="H66">
        <v>0.3</v>
      </c>
      <c r="I66">
        <v>1.8</v>
      </c>
      <c r="J66" s="1">
        <v>5.2499999999999998E-2</v>
      </c>
    </row>
    <row r="67" spans="1:10" x14ac:dyDescent="0.25">
      <c r="A67">
        <v>11</v>
      </c>
      <c r="B67">
        <v>1</v>
      </c>
      <c r="C67">
        <v>23</v>
      </c>
      <c r="D67">
        <v>19.8</v>
      </c>
      <c r="E67" t="s">
        <v>8</v>
      </c>
      <c r="F67">
        <v>3</v>
      </c>
      <c r="G67" t="s">
        <v>19</v>
      </c>
      <c r="H67">
        <v>2</v>
      </c>
      <c r="I67">
        <v>4.0999999999999996</v>
      </c>
      <c r="J67" s="1">
        <v>5.2499999999999998E-2</v>
      </c>
    </row>
    <row r="68" spans="1:10" x14ac:dyDescent="0.25">
      <c r="A68">
        <v>12</v>
      </c>
      <c r="B68">
        <v>2</v>
      </c>
      <c r="C68">
        <v>32</v>
      </c>
      <c r="D68">
        <v>22.6</v>
      </c>
      <c r="E68" t="s">
        <v>8</v>
      </c>
      <c r="F68">
        <v>1</v>
      </c>
      <c r="G68" t="s">
        <v>18</v>
      </c>
      <c r="H68">
        <v>-3.3</v>
      </c>
      <c r="I68">
        <v>0</v>
      </c>
      <c r="J68" s="1">
        <v>4.0099999999999997E-2</v>
      </c>
    </row>
    <row r="69" spans="1:10" x14ac:dyDescent="0.25">
      <c r="A69">
        <v>12</v>
      </c>
      <c r="B69">
        <v>2</v>
      </c>
      <c r="C69">
        <v>32</v>
      </c>
      <c r="D69">
        <v>22.6</v>
      </c>
      <c r="E69" t="s">
        <v>8</v>
      </c>
      <c r="F69">
        <v>1</v>
      </c>
      <c r="G69" t="s">
        <v>19</v>
      </c>
      <c r="H69">
        <v>-2</v>
      </c>
      <c r="I69">
        <v>0.3</v>
      </c>
      <c r="J69" s="1">
        <v>4.0099999999999997E-2</v>
      </c>
    </row>
    <row r="70" spans="1:10" x14ac:dyDescent="0.25">
      <c r="A70">
        <v>12</v>
      </c>
      <c r="B70">
        <v>2</v>
      </c>
      <c r="C70">
        <v>32</v>
      </c>
      <c r="D70">
        <v>22.6</v>
      </c>
      <c r="E70" t="s">
        <v>10</v>
      </c>
      <c r="F70">
        <v>2</v>
      </c>
      <c r="G70" t="s">
        <v>18</v>
      </c>
      <c r="H70">
        <v>0.8</v>
      </c>
      <c r="I70">
        <v>2.2000000000000002</v>
      </c>
    </row>
    <row r="71" spans="1:10" x14ac:dyDescent="0.25">
      <c r="A71">
        <v>12</v>
      </c>
      <c r="B71">
        <v>2</v>
      </c>
      <c r="C71">
        <v>32</v>
      </c>
      <c r="D71">
        <v>22.6</v>
      </c>
      <c r="E71" t="s">
        <v>10</v>
      </c>
      <c r="F71">
        <v>2</v>
      </c>
      <c r="G71" t="s">
        <v>19</v>
      </c>
      <c r="H71">
        <v>4.7</v>
      </c>
      <c r="I71">
        <v>3.8</v>
      </c>
    </row>
    <row r="72" spans="1:10" x14ac:dyDescent="0.25">
      <c r="A72">
        <v>12</v>
      </c>
      <c r="B72">
        <v>2</v>
      </c>
      <c r="C72">
        <v>32</v>
      </c>
      <c r="D72">
        <v>22.6</v>
      </c>
      <c r="E72" t="s">
        <v>9</v>
      </c>
      <c r="F72">
        <v>3</v>
      </c>
      <c r="G72" t="s">
        <v>18</v>
      </c>
      <c r="H72">
        <v>-0.2</v>
      </c>
      <c r="I72">
        <v>0.8</v>
      </c>
      <c r="J72" s="1">
        <v>38.700000000000003</v>
      </c>
    </row>
    <row r="73" spans="1:10" x14ac:dyDescent="0.25">
      <c r="A73">
        <v>12</v>
      </c>
      <c r="B73">
        <v>2</v>
      </c>
      <c r="C73">
        <v>32</v>
      </c>
      <c r="D73">
        <v>22.6</v>
      </c>
      <c r="E73" t="s">
        <v>9</v>
      </c>
      <c r="F73">
        <v>3</v>
      </c>
      <c r="G73" t="s">
        <v>19</v>
      </c>
      <c r="H73">
        <v>1.2</v>
      </c>
      <c r="I73">
        <v>2.2000000000000002</v>
      </c>
      <c r="J73" s="1">
        <v>38.700000000000003</v>
      </c>
    </row>
    <row r="74" spans="1:10" x14ac:dyDescent="0.25">
      <c r="A74">
        <v>13</v>
      </c>
      <c r="B74">
        <v>1</v>
      </c>
      <c r="C74">
        <v>44</v>
      </c>
      <c r="D74">
        <v>23.8</v>
      </c>
      <c r="E74" t="s">
        <v>10</v>
      </c>
      <c r="F74">
        <v>1</v>
      </c>
      <c r="G74" t="s">
        <v>18</v>
      </c>
      <c r="H74">
        <v>0.8</v>
      </c>
      <c r="I74">
        <v>2.2999999999999998</v>
      </c>
    </row>
    <row r="75" spans="1:10" x14ac:dyDescent="0.25">
      <c r="A75">
        <v>13</v>
      </c>
      <c r="B75">
        <v>1</v>
      </c>
      <c r="C75">
        <v>44</v>
      </c>
      <c r="D75">
        <v>23.8</v>
      </c>
      <c r="E75" t="s">
        <v>10</v>
      </c>
      <c r="F75">
        <v>1</v>
      </c>
      <c r="G75" t="s">
        <v>19</v>
      </c>
      <c r="H75">
        <v>1.7</v>
      </c>
      <c r="I75">
        <v>3.6</v>
      </c>
    </row>
    <row r="76" spans="1:10" x14ac:dyDescent="0.25">
      <c r="A76">
        <v>13</v>
      </c>
      <c r="B76">
        <v>1</v>
      </c>
      <c r="C76">
        <v>44</v>
      </c>
      <c r="D76">
        <v>23.8</v>
      </c>
      <c r="E76" t="s">
        <v>8</v>
      </c>
      <c r="F76">
        <v>2</v>
      </c>
      <c r="G76" t="s">
        <v>18</v>
      </c>
      <c r="H76">
        <v>0</v>
      </c>
      <c r="I76">
        <v>0.5</v>
      </c>
      <c r="J76" s="1">
        <v>4.2299999999999997E-2</v>
      </c>
    </row>
    <row r="77" spans="1:10" x14ac:dyDescent="0.25">
      <c r="A77">
        <v>13</v>
      </c>
      <c r="B77">
        <v>1</v>
      </c>
      <c r="C77">
        <v>44</v>
      </c>
      <c r="D77">
        <v>23.8</v>
      </c>
      <c r="E77" t="s">
        <v>8</v>
      </c>
      <c r="F77">
        <v>2</v>
      </c>
      <c r="G77" t="s">
        <v>19</v>
      </c>
      <c r="H77">
        <v>-1.7</v>
      </c>
      <c r="I77">
        <v>2</v>
      </c>
      <c r="J77" s="1">
        <v>4.2299999999999997E-2</v>
      </c>
    </row>
    <row r="78" spans="1:10" x14ac:dyDescent="0.25">
      <c r="A78">
        <v>13</v>
      </c>
      <c r="B78">
        <v>1</v>
      </c>
      <c r="C78">
        <v>44</v>
      </c>
      <c r="D78">
        <v>23.8</v>
      </c>
      <c r="E78" t="s">
        <v>9</v>
      </c>
      <c r="F78">
        <v>3</v>
      </c>
      <c r="G78" t="s">
        <v>18</v>
      </c>
      <c r="H78">
        <v>-0.3</v>
      </c>
      <c r="I78">
        <v>1</v>
      </c>
      <c r="J78" s="1">
        <v>43.9</v>
      </c>
    </row>
    <row r="79" spans="1:10" x14ac:dyDescent="0.25">
      <c r="A79">
        <v>13</v>
      </c>
      <c r="B79">
        <v>1</v>
      </c>
      <c r="C79">
        <v>44</v>
      </c>
      <c r="D79">
        <v>23.8</v>
      </c>
      <c r="E79" t="s">
        <v>9</v>
      </c>
      <c r="F79">
        <v>3</v>
      </c>
      <c r="G79" t="s">
        <v>19</v>
      </c>
      <c r="H79">
        <v>4.7</v>
      </c>
      <c r="I79">
        <v>6.5</v>
      </c>
      <c r="J79" s="1">
        <v>43.9</v>
      </c>
    </row>
    <row r="80" spans="1:10" x14ac:dyDescent="0.25">
      <c r="A80">
        <v>14</v>
      </c>
      <c r="B80">
        <v>1</v>
      </c>
      <c r="C80">
        <v>22</v>
      </c>
      <c r="D80">
        <v>24.3</v>
      </c>
      <c r="E80" t="s">
        <v>10</v>
      </c>
      <c r="F80">
        <v>1</v>
      </c>
      <c r="G80" t="s">
        <v>18</v>
      </c>
      <c r="H80">
        <v>-0.4</v>
      </c>
      <c r="I80">
        <v>1.8</v>
      </c>
    </row>
    <row r="81" spans="1:10" x14ac:dyDescent="0.25">
      <c r="A81">
        <v>14</v>
      </c>
      <c r="B81">
        <v>1</v>
      </c>
      <c r="C81">
        <v>22</v>
      </c>
      <c r="D81">
        <v>24.3</v>
      </c>
      <c r="E81" t="s">
        <v>10</v>
      </c>
      <c r="F81">
        <v>1</v>
      </c>
      <c r="G81" t="s">
        <v>19</v>
      </c>
      <c r="H81">
        <v>0.5</v>
      </c>
      <c r="I81">
        <v>5.0999999999999996</v>
      </c>
    </row>
    <row r="82" spans="1:10" x14ac:dyDescent="0.25">
      <c r="A82">
        <v>14</v>
      </c>
      <c r="B82">
        <v>1</v>
      </c>
      <c r="C82">
        <v>22</v>
      </c>
      <c r="D82">
        <v>24.3</v>
      </c>
      <c r="E82" t="s">
        <v>9</v>
      </c>
      <c r="F82">
        <v>2</v>
      </c>
      <c r="G82" t="s">
        <v>18</v>
      </c>
      <c r="H82">
        <v>0</v>
      </c>
      <c r="I82">
        <v>2.2999999999999998</v>
      </c>
      <c r="J82" s="1">
        <v>35.9</v>
      </c>
    </row>
    <row r="83" spans="1:10" x14ac:dyDescent="0.25">
      <c r="A83">
        <v>14</v>
      </c>
      <c r="B83">
        <v>1</v>
      </c>
      <c r="C83">
        <v>22</v>
      </c>
      <c r="D83">
        <v>24.3</v>
      </c>
      <c r="E83" t="s">
        <v>9</v>
      </c>
      <c r="F83">
        <v>2</v>
      </c>
      <c r="G83" t="s">
        <v>19</v>
      </c>
      <c r="H83">
        <v>1.9</v>
      </c>
      <c r="I83">
        <v>5</v>
      </c>
      <c r="J83" s="1">
        <v>35.9</v>
      </c>
    </row>
    <row r="84" spans="1:10" x14ac:dyDescent="0.25">
      <c r="A84">
        <v>14</v>
      </c>
      <c r="B84">
        <v>1</v>
      </c>
      <c r="C84">
        <v>22</v>
      </c>
      <c r="D84">
        <v>24.3</v>
      </c>
      <c r="E84" t="s">
        <v>8</v>
      </c>
      <c r="F84">
        <v>3</v>
      </c>
      <c r="G84" t="s">
        <v>18</v>
      </c>
      <c r="H84">
        <v>-1.3</v>
      </c>
      <c r="I84">
        <v>0.4</v>
      </c>
      <c r="J84" s="1">
        <v>0.14779999999999999</v>
      </c>
    </row>
    <row r="85" spans="1:10" x14ac:dyDescent="0.25">
      <c r="A85">
        <v>14</v>
      </c>
      <c r="B85">
        <v>1</v>
      </c>
      <c r="C85">
        <v>22</v>
      </c>
      <c r="D85">
        <v>24.3</v>
      </c>
      <c r="E85" t="s">
        <v>8</v>
      </c>
      <c r="F85">
        <v>3</v>
      </c>
      <c r="G85" t="s">
        <v>19</v>
      </c>
      <c r="H85">
        <v>-0.6</v>
      </c>
      <c r="I85">
        <v>2.9</v>
      </c>
      <c r="J85" s="1">
        <v>0.14779999999999999</v>
      </c>
    </row>
    <row r="86" spans="1:10" x14ac:dyDescent="0.25">
      <c r="A86">
        <v>15</v>
      </c>
      <c r="B86">
        <v>1</v>
      </c>
      <c r="C86">
        <v>20</v>
      </c>
      <c r="D86">
        <v>20</v>
      </c>
      <c r="E86" t="s">
        <v>8</v>
      </c>
      <c r="F86">
        <v>1</v>
      </c>
      <c r="G86" t="s">
        <v>18</v>
      </c>
      <c r="H86">
        <v>-0.5</v>
      </c>
      <c r="I86">
        <v>1.3</v>
      </c>
      <c r="J86" s="1">
        <v>5.7599999999999998E-2</v>
      </c>
    </row>
    <row r="87" spans="1:10" x14ac:dyDescent="0.25">
      <c r="A87">
        <v>15</v>
      </c>
      <c r="B87">
        <v>1</v>
      </c>
      <c r="C87">
        <v>20</v>
      </c>
      <c r="D87">
        <v>20</v>
      </c>
      <c r="E87" t="s">
        <v>8</v>
      </c>
      <c r="F87">
        <v>1</v>
      </c>
      <c r="G87" t="s">
        <v>19</v>
      </c>
      <c r="H87">
        <v>-1</v>
      </c>
      <c r="I87">
        <v>5</v>
      </c>
      <c r="J87" s="1">
        <v>5.7599999999999998E-2</v>
      </c>
    </row>
    <row r="88" spans="1:10" x14ac:dyDescent="0.25">
      <c r="A88">
        <v>15</v>
      </c>
      <c r="B88">
        <v>1</v>
      </c>
      <c r="C88">
        <v>20</v>
      </c>
      <c r="D88">
        <v>20</v>
      </c>
      <c r="E88" t="s">
        <v>9</v>
      </c>
      <c r="F88">
        <v>2</v>
      </c>
      <c r="G88" t="s">
        <v>18</v>
      </c>
      <c r="H88">
        <v>0.9</v>
      </c>
      <c r="I88">
        <v>2.9</v>
      </c>
      <c r="J88" s="1">
        <v>55.1</v>
      </c>
    </row>
    <row r="89" spans="1:10" x14ac:dyDescent="0.25">
      <c r="A89">
        <v>15</v>
      </c>
      <c r="B89">
        <v>1</v>
      </c>
      <c r="C89">
        <v>20</v>
      </c>
      <c r="D89">
        <v>20</v>
      </c>
      <c r="E89" t="s">
        <v>9</v>
      </c>
      <c r="F89">
        <v>2</v>
      </c>
      <c r="G89" t="s">
        <v>19</v>
      </c>
      <c r="H89">
        <v>0.7</v>
      </c>
      <c r="I89">
        <v>4.3</v>
      </c>
      <c r="J89" s="1">
        <v>55.1</v>
      </c>
    </row>
    <row r="90" spans="1:10" x14ac:dyDescent="0.25">
      <c r="A90">
        <v>15</v>
      </c>
      <c r="B90">
        <v>1</v>
      </c>
      <c r="C90">
        <v>20</v>
      </c>
      <c r="D90">
        <v>20</v>
      </c>
      <c r="E90" t="s">
        <v>10</v>
      </c>
      <c r="F90">
        <v>3</v>
      </c>
      <c r="G90" t="s">
        <v>18</v>
      </c>
      <c r="H90">
        <v>-0.3</v>
      </c>
      <c r="I90">
        <v>1</v>
      </c>
    </row>
    <row r="91" spans="1:10" x14ac:dyDescent="0.25">
      <c r="A91">
        <v>15</v>
      </c>
      <c r="B91">
        <v>1</v>
      </c>
      <c r="C91">
        <v>20</v>
      </c>
      <c r="D91">
        <v>20</v>
      </c>
      <c r="E91" t="s">
        <v>10</v>
      </c>
      <c r="F91">
        <v>3</v>
      </c>
      <c r="G91" t="s">
        <v>19</v>
      </c>
      <c r="H91">
        <v>-1.6</v>
      </c>
      <c r="I91">
        <v>0</v>
      </c>
    </row>
    <row r="92" spans="1:10" x14ac:dyDescent="0.25">
      <c r="A92">
        <v>16</v>
      </c>
      <c r="B92">
        <v>2</v>
      </c>
      <c r="C92">
        <v>19</v>
      </c>
      <c r="D92">
        <v>23.3</v>
      </c>
      <c r="E92" t="s">
        <v>9</v>
      </c>
      <c r="F92">
        <v>1</v>
      </c>
      <c r="G92" t="s">
        <v>18</v>
      </c>
      <c r="H92">
        <v>-0.1</v>
      </c>
      <c r="I92">
        <v>4.0999999999999996</v>
      </c>
      <c r="J92" s="1">
        <v>43.3</v>
      </c>
    </row>
    <row r="93" spans="1:10" x14ac:dyDescent="0.25">
      <c r="A93">
        <v>16</v>
      </c>
      <c r="B93">
        <v>2</v>
      </c>
      <c r="C93">
        <v>19</v>
      </c>
      <c r="D93">
        <v>23.3</v>
      </c>
      <c r="E93" t="s">
        <v>9</v>
      </c>
      <c r="F93">
        <v>1</v>
      </c>
      <c r="G93" t="s">
        <v>19</v>
      </c>
      <c r="H93">
        <v>0</v>
      </c>
      <c r="I93">
        <v>2</v>
      </c>
      <c r="J93" s="1">
        <v>43.3</v>
      </c>
    </row>
    <row r="94" spans="1:10" x14ac:dyDescent="0.25">
      <c r="A94">
        <v>16</v>
      </c>
      <c r="B94">
        <v>2</v>
      </c>
      <c r="C94">
        <v>19</v>
      </c>
      <c r="D94">
        <v>23.3</v>
      </c>
      <c r="E94" t="s">
        <v>10</v>
      </c>
      <c r="F94">
        <v>2</v>
      </c>
      <c r="G94" t="s">
        <v>18</v>
      </c>
      <c r="H94">
        <v>-0.5</v>
      </c>
      <c r="I94">
        <v>2.6</v>
      </c>
    </row>
    <row r="95" spans="1:10" x14ac:dyDescent="0.25">
      <c r="A95">
        <v>16</v>
      </c>
      <c r="B95">
        <v>2</v>
      </c>
      <c r="C95">
        <v>19</v>
      </c>
      <c r="D95">
        <v>23.3</v>
      </c>
      <c r="E95" t="s">
        <v>10</v>
      </c>
      <c r="F95">
        <v>2</v>
      </c>
      <c r="G95" t="s">
        <v>19</v>
      </c>
      <c r="H95">
        <v>1</v>
      </c>
      <c r="I95">
        <v>3.1</v>
      </c>
    </row>
    <row r="96" spans="1:10" x14ac:dyDescent="0.25">
      <c r="A96">
        <v>16</v>
      </c>
      <c r="B96">
        <v>2</v>
      </c>
      <c r="C96">
        <v>19</v>
      </c>
      <c r="D96">
        <v>23.3</v>
      </c>
      <c r="E96" t="s">
        <v>8</v>
      </c>
      <c r="F96">
        <v>3</v>
      </c>
      <c r="G96" t="s">
        <v>18</v>
      </c>
      <c r="H96">
        <v>-0.3</v>
      </c>
      <c r="I96">
        <v>3.5</v>
      </c>
      <c r="J96" s="1">
        <v>0.16750000000000001</v>
      </c>
    </row>
    <row r="97" spans="1:10" x14ac:dyDescent="0.25">
      <c r="A97">
        <v>16</v>
      </c>
      <c r="B97">
        <v>2</v>
      </c>
      <c r="C97">
        <v>19</v>
      </c>
      <c r="D97">
        <v>23.3</v>
      </c>
      <c r="E97" t="s">
        <v>8</v>
      </c>
      <c r="F97">
        <v>3</v>
      </c>
      <c r="G97" t="s">
        <v>19</v>
      </c>
      <c r="H97">
        <v>1.2</v>
      </c>
      <c r="I97">
        <v>3.7</v>
      </c>
      <c r="J97" s="1">
        <v>0.16750000000000001</v>
      </c>
    </row>
    <row r="98" spans="1:10" x14ac:dyDescent="0.25">
      <c r="A98">
        <v>17</v>
      </c>
      <c r="B98">
        <v>1</v>
      </c>
      <c r="C98">
        <v>35</v>
      </c>
      <c r="D98">
        <v>23.4</v>
      </c>
      <c r="E98" t="s">
        <v>9</v>
      </c>
      <c r="F98">
        <v>1</v>
      </c>
      <c r="G98" t="s">
        <v>18</v>
      </c>
      <c r="H98">
        <v>-0.2</v>
      </c>
      <c r="I98">
        <v>2.2000000000000002</v>
      </c>
      <c r="J98" s="1">
        <v>51</v>
      </c>
    </row>
    <row r="99" spans="1:10" x14ac:dyDescent="0.25">
      <c r="A99">
        <v>17</v>
      </c>
      <c r="B99">
        <v>1</v>
      </c>
      <c r="C99">
        <v>35</v>
      </c>
      <c r="D99">
        <v>23.4</v>
      </c>
      <c r="E99" t="s">
        <v>9</v>
      </c>
      <c r="F99">
        <v>1</v>
      </c>
      <c r="G99" t="s">
        <v>19</v>
      </c>
      <c r="H99">
        <v>0.3</v>
      </c>
      <c r="I99">
        <v>1.8</v>
      </c>
      <c r="J99" s="1">
        <v>51</v>
      </c>
    </row>
    <row r="100" spans="1:10" x14ac:dyDescent="0.25">
      <c r="A100">
        <v>17</v>
      </c>
      <c r="B100">
        <v>1</v>
      </c>
      <c r="C100">
        <v>35</v>
      </c>
      <c r="D100">
        <v>23.4</v>
      </c>
      <c r="E100" t="s">
        <v>8</v>
      </c>
      <c r="F100">
        <v>2</v>
      </c>
      <c r="G100" t="s">
        <v>18</v>
      </c>
      <c r="H100">
        <v>-2</v>
      </c>
      <c r="I100">
        <v>1.1000000000000001</v>
      </c>
      <c r="J100" s="1">
        <v>5.6899999999999999E-2</v>
      </c>
    </row>
    <row r="101" spans="1:10" x14ac:dyDescent="0.25">
      <c r="A101">
        <v>17</v>
      </c>
      <c r="B101">
        <v>1</v>
      </c>
      <c r="C101">
        <v>35</v>
      </c>
      <c r="D101">
        <v>23.4</v>
      </c>
      <c r="E101" t="s">
        <v>8</v>
      </c>
      <c r="F101">
        <v>2</v>
      </c>
      <c r="G101" t="s">
        <v>19</v>
      </c>
      <c r="H101">
        <v>0.9</v>
      </c>
      <c r="I101">
        <v>2.5</v>
      </c>
      <c r="J101" s="1">
        <v>5.6899999999999999E-2</v>
      </c>
    </row>
    <row r="102" spans="1:10" x14ac:dyDescent="0.25">
      <c r="A102">
        <v>17</v>
      </c>
      <c r="B102">
        <v>1</v>
      </c>
      <c r="C102">
        <v>35</v>
      </c>
      <c r="D102">
        <v>23.4</v>
      </c>
      <c r="E102" t="s">
        <v>10</v>
      </c>
      <c r="F102">
        <v>3</v>
      </c>
      <c r="G102" t="s">
        <v>18</v>
      </c>
      <c r="H102">
        <v>-3.3</v>
      </c>
      <c r="I102">
        <v>0.8</v>
      </c>
    </row>
    <row r="103" spans="1:10" x14ac:dyDescent="0.25">
      <c r="A103">
        <v>17</v>
      </c>
      <c r="B103">
        <v>1</v>
      </c>
      <c r="C103">
        <v>35</v>
      </c>
      <c r="D103">
        <v>23.4</v>
      </c>
      <c r="E103" t="s">
        <v>10</v>
      </c>
      <c r="F103">
        <v>3</v>
      </c>
      <c r="G103" t="s">
        <v>19</v>
      </c>
      <c r="H103">
        <v>0.7</v>
      </c>
      <c r="I103">
        <v>2</v>
      </c>
    </row>
    <row r="104" spans="1:10" x14ac:dyDescent="0.25">
      <c r="A104">
        <v>19</v>
      </c>
      <c r="B104">
        <v>2</v>
      </c>
      <c r="C104">
        <v>22</v>
      </c>
      <c r="D104">
        <v>19.399999999999999</v>
      </c>
      <c r="E104" t="s">
        <v>10</v>
      </c>
      <c r="F104">
        <v>1</v>
      </c>
      <c r="G104" t="s">
        <v>18</v>
      </c>
      <c r="H104">
        <v>0.1</v>
      </c>
      <c r="I104">
        <v>3.2</v>
      </c>
    </row>
    <row r="105" spans="1:10" x14ac:dyDescent="0.25">
      <c r="A105">
        <v>19</v>
      </c>
      <c r="B105">
        <v>2</v>
      </c>
      <c r="C105">
        <v>22</v>
      </c>
      <c r="D105">
        <v>19.399999999999999</v>
      </c>
      <c r="E105" t="s">
        <v>10</v>
      </c>
      <c r="F105">
        <v>1</v>
      </c>
      <c r="G105" t="s">
        <v>19</v>
      </c>
      <c r="H105">
        <v>6.5</v>
      </c>
      <c r="I105">
        <v>5.7</v>
      </c>
    </row>
    <row r="106" spans="1:10" x14ac:dyDescent="0.25">
      <c r="A106">
        <v>19</v>
      </c>
      <c r="B106">
        <v>2</v>
      </c>
      <c r="C106">
        <v>22</v>
      </c>
      <c r="D106">
        <v>19.399999999999999</v>
      </c>
      <c r="E106" t="s">
        <v>8</v>
      </c>
      <c r="F106">
        <v>2</v>
      </c>
      <c r="G106" t="s">
        <v>18</v>
      </c>
      <c r="H106">
        <v>-0.5</v>
      </c>
      <c r="I106">
        <v>2.5</v>
      </c>
      <c r="J106" s="1">
        <v>4.3400000000000001E-2</v>
      </c>
    </row>
    <row r="107" spans="1:10" x14ac:dyDescent="0.25">
      <c r="A107">
        <v>19</v>
      </c>
      <c r="B107">
        <v>2</v>
      </c>
      <c r="C107">
        <v>22</v>
      </c>
      <c r="D107">
        <v>19.399999999999999</v>
      </c>
      <c r="E107" t="s">
        <v>8</v>
      </c>
      <c r="F107">
        <v>2</v>
      </c>
      <c r="G107" t="s">
        <v>19</v>
      </c>
      <c r="H107">
        <v>-2.6</v>
      </c>
      <c r="I107">
        <v>1</v>
      </c>
      <c r="J107" s="1">
        <v>4.3400000000000001E-2</v>
      </c>
    </row>
    <row r="108" spans="1:10" x14ac:dyDescent="0.25">
      <c r="A108">
        <v>19</v>
      </c>
      <c r="B108">
        <v>2</v>
      </c>
      <c r="C108">
        <v>22</v>
      </c>
      <c r="D108">
        <v>19.399999999999999</v>
      </c>
      <c r="E108" t="s">
        <v>9</v>
      </c>
      <c r="F108">
        <v>3</v>
      </c>
      <c r="G108" t="s">
        <v>18</v>
      </c>
      <c r="H108">
        <v>1.8</v>
      </c>
      <c r="I108">
        <v>3.3</v>
      </c>
      <c r="J108" s="1">
        <v>39.6</v>
      </c>
    </row>
    <row r="109" spans="1:10" x14ac:dyDescent="0.25">
      <c r="A109">
        <v>19</v>
      </c>
      <c r="B109">
        <v>2</v>
      </c>
      <c r="C109">
        <v>22</v>
      </c>
      <c r="D109">
        <v>19.399999999999999</v>
      </c>
      <c r="E109" t="s">
        <v>9</v>
      </c>
      <c r="F109">
        <v>3</v>
      </c>
      <c r="G109" t="s">
        <v>19</v>
      </c>
      <c r="H109">
        <v>1.1000000000000001</v>
      </c>
      <c r="I109">
        <v>3.1</v>
      </c>
      <c r="J109" s="1">
        <v>39.6</v>
      </c>
    </row>
    <row r="110" spans="1:10" x14ac:dyDescent="0.25">
      <c r="A110">
        <v>20</v>
      </c>
      <c r="B110">
        <v>1</v>
      </c>
      <c r="C110">
        <v>22</v>
      </c>
      <c r="D110">
        <v>21.5</v>
      </c>
      <c r="E110" t="s">
        <v>8</v>
      </c>
      <c r="F110">
        <v>1</v>
      </c>
      <c r="G110" t="s">
        <v>18</v>
      </c>
      <c r="H110">
        <v>-0.2</v>
      </c>
      <c r="I110">
        <v>2.5</v>
      </c>
      <c r="J110" s="1">
        <v>4.0899999999999999E-2</v>
      </c>
    </row>
    <row r="111" spans="1:10" x14ac:dyDescent="0.25">
      <c r="A111">
        <v>20</v>
      </c>
      <c r="B111">
        <v>1</v>
      </c>
      <c r="C111">
        <v>22</v>
      </c>
      <c r="D111">
        <v>21.5</v>
      </c>
      <c r="E111" t="s">
        <v>8</v>
      </c>
      <c r="F111">
        <v>1</v>
      </c>
      <c r="G111" t="s">
        <v>19</v>
      </c>
      <c r="H111">
        <v>2.4</v>
      </c>
      <c r="I111">
        <v>5.0999999999999996</v>
      </c>
      <c r="J111" s="1">
        <v>4.0899999999999999E-2</v>
      </c>
    </row>
    <row r="112" spans="1:10" x14ac:dyDescent="0.25">
      <c r="A112">
        <v>20</v>
      </c>
      <c r="B112">
        <v>1</v>
      </c>
      <c r="C112">
        <v>22</v>
      </c>
      <c r="D112">
        <v>21.5</v>
      </c>
      <c r="E112" t="s">
        <v>9</v>
      </c>
      <c r="F112">
        <v>2</v>
      </c>
      <c r="G112" t="s">
        <v>18</v>
      </c>
      <c r="H112">
        <v>-0.4</v>
      </c>
      <c r="I112">
        <v>2.5</v>
      </c>
      <c r="J112" s="1">
        <v>46.7</v>
      </c>
    </row>
    <row r="113" spans="1:10" x14ac:dyDescent="0.25">
      <c r="A113">
        <v>20</v>
      </c>
      <c r="B113">
        <v>1</v>
      </c>
      <c r="C113">
        <v>22</v>
      </c>
      <c r="D113">
        <v>21.5</v>
      </c>
      <c r="E113" t="s">
        <v>9</v>
      </c>
      <c r="F113">
        <v>2</v>
      </c>
      <c r="G113" t="s">
        <v>19</v>
      </c>
      <c r="H113">
        <v>5.3</v>
      </c>
      <c r="I113">
        <v>6.6</v>
      </c>
      <c r="J113" s="1">
        <v>46.7</v>
      </c>
    </row>
    <row r="114" spans="1:10" x14ac:dyDescent="0.25">
      <c r="A114">
        <v>20</v>
      </c>
      <c r="B114">
        <v>1</v>
      </c>
      <c r="C114">
        <v>22</v>
      </c>
      <c r="D114">
        <v>21.5</v>
      </c>
      <c r="E114" t="s">
        <v>10</v>
      </c>
      <c r="F114">
        <v>3</v>
      </c>
      <c r="G114" t="s">
        <v>18</v>
      </c>
      <c r="H114">
        <v>-2.2999999999999998</v>
      </c>
      <c r="I114">
        <v>2.4</v>
      </c>
    </row>
    <row r="115" spans="1:10" x14ac:dyDescent="0.25">
      <c r="A115">
        <v>20</v>
      </c>
      <c r="B115">
        <v>1</v>
      </c>
      <c r="C115">
        <v>22</v>
      </c>
      <c r="D115">
        <v>21.5</v>
      </c>
      <c r="E115" t="s">
        <v>10</v>
      </c>
      <c r="F115">
        <v>3</v>
      </c>
      <c r="G115" t="s">
        <v>19</v>
      </c>
      <c r="H115">
        <v>-3.9</v>
      </c>
      <c r="I115">
        <v>1.2</v>
      </c>
    </row>
    <row r="116" spans="1:10" x14ac:dyDescent="0.25">
      <c r="A116">
        <v>21</v>
      </c>
      <c r="B116">
        <v>2</v>
      </c>
      <c r="C116">
        <v>21</v>
      </c>
      <c r="D116">
        <v>23.5</v>
      </c>
      <c r="E116" t="s">
        <v>9</v>
      </c>
      <c r="F116">
        <v>1</v>
      </c>
      <c r="G116" t="s">
        <v>18</v>
      </c>
      <c r="H116">
        <v>0.9</v>
      </c>
      <c r="I116">
        <v>4.4000000000000004</v>
      </c>
      <c r="J116" s="1">
        <v>62</v>
      </c>
    </row>
    <row r="117" spans="1:10" x14ac:dyDescent="0.25">
      <c r="A117">
        <v>21</v>
      </c>
      <c r="B117">
        <v>2</v>
      </c>
      <c r="C117">
        <v>21</v>
      </c>
      <c r="D117">
        <v>23.5</v>
      </c>
      <c r="E117" t="s">
        <v>9</v>
      </c>
      <c r="F117">
        <v>1</v>
      </c>
      <c r="G117" t="s">
        <v>19</v>
      </c>
      <c r="H117">
        <v>-0.8</v>
      </c>
      <c r="I117">
        <v>0.3</v>
      </c>
      <c r="J117" s="1">
        <v>62</v>
      </c>
    </row>
    <row r="118" spans="1:10" x14ac:dyDescent="0.25">
      <c r="A118">
        <v>21</v>
      </c>
      <c r="B118">
        <v>2</v>
      </c>
      <c r="C118">
        <v>21</v>
      </c>
      <c r="D118">
        <v>23.5</v>
      </c>
      <c r="E118" t="s">
        <v>8</v>
      </c>
      <c r="F118">
        <v>2</v>
      </c>
      <c r="G118" t="s">
        <v>18</v>
      </c>
      <c r="H118">
        <v>0</v>
      </c>
      <c r="I118">
        <v>2.6</v>
      </c>
      <c r="J118" s="1">
        <v>4.1500000000000002E-2</v>
      </c>
    </row>
    <row r="119" spans="1:10" x14ac:dyDescent="0.25">
      <c r="A119">
        <v>21</v>
      </c>
      <c r="B119">
        <v>2</v>
      </c>
      <c r="C119">
        <v>21</v>
      </c>
      <c r="D119">
        <v>23.5</v>
      </c>
      <c r="E119" t="s">
        <v>8</v>
      </c>
      <c r="F119">
        <v>2</v>
      </c>
      <c r="G119" t="s">
        <v>19</v>
      </c>
      <c r="H119">
        <v>0.9</v>
      </c>
      <c r="I119">
        <v>1.7</v>
      </c>
      <c r="J119" s="1">
        <v>4.1500000000000002E-2</v>
      </c>
    </row>
    <row r="120" spans="1:10" x14ac:dyDescent="0.25">
      <c r="A120">
        <v>21</v>
      </c>
      <c r="B120">
        <v>2</v>
      </c>
      <c r="C120">
        <v>21</v>
      </c>
      <c r="D120">
        <v>23.5</v>
      </c>
      <c r="E120" t="s">
        <v>10</v>
      </c>
      <c r="F120">
        <v>3</v>
      </c>
      <c r="G120" t="s">
        <v>18</v>
      </c>
      <c r="H120">
        <v>-1.7</v>
      </c>
      <c r="I120">
        <v>1.6</v>
      </c>
    </row>
    <row r="121" spans="1:10" x14ac:dyDescent="0.25">
      <c r="A121">
        <v>21</v>
      </c>
      <c r="B121">
        <v>2</v>
      </c>
      <c r="C121">
        <v>21</v>
      </c>
      <c r="D121">
        <v>23.5</v>
      </c>
      <c r="E121" t="s">
        <v>10</v>
      </c>
      <c r="F121">
        <v>3</v>
      </c>
      <c r="G121" t="s">
        <v>19</v>
      </c>
      <c r="H121">
        <v>0.5</v>
      </c>
      <c r="I121">
        <v>0</v>
      </c>
    </row>
  </sheetData>
  <autoFilter ref="A1:J121" xr:uid="{A4CEBFE8-B535-FD4D-B24B-FBC0B349D4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2C3C-A98E-7A41-90B2-EC64E3AEB906}">
  <dimension ref="A1:C21"/>
  <sheetViews>
    <sheetView zoomScale="106" workbookViewId="0">
      <selection activeCell="G7" sqref="G7"/>
    </sheetView>
  </sheetViews>
  <sheetFormatPr baseColWidth="10" defaultRowHeight="15.75" x14ac:dyDescent="0.25"/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>
        <v>1</v>
      </c>
      <c r="B2" t="s">
        <v>8</v>
      </c>
      <c r="C2">
        <f>99586-95805</f>
        <v>3781</v>
      </c>
    </row>
    <row r="3" spans="1:3" x14ac:dyDescent="0.25">
      <c r="A3">
        <v>2</v>
      </c>
      <c r="B3" t="s">
        <v>10</v>
      </c>
      <c r="C3">
        <f>136380-134347</f>
        <v>2033</v>
      </c>
    </row>
    <row r="4" spans="1:3" x14ac:dyDescent="0.25">
      <c r="A4">
        <v>3</v>
      </c>
      <c r="B4" t="s">
        <v>9</v>
      </c>
      <c r="C4">
        <f>100257-98394</f>
        <v>1863</v>
      </c>
    </row>
    <row r="5" spans="1:3" x14ac:dyDescent="0.25">
      <c r="A5">
        <v>4</v>
      </c>
      <c r="B5" t="s">
        <v>8</v>
      </c>
      <c r="C5">
        <f>74771-71696</f>
        <v>3075</v>
      </c>
    </row>
    <row r="6" spans="1:3" x14ac:dyDescent="0.25">
      <c r="A6">
        <v>5</v>
      </c>
      <c r="B6" t="s">
        <v>8</v>
      </c>
      <c r="C6">
        <f>91833-89856</f>
        <v>1977</v>
      </c>
    </row>
    <row r="7" spans="1:3" x14ac:dyDescent="0.25">
      <c r="A7">
        <v>6</v>
      </c>
      <c r="B7" t="s">
        <v>10</v>
      </c>
      <c r="C7">
        <f>59918-58658</f>
        <v>1260</v>
      </c>
    </row>
    <row r="8" spans="1:3" x14ac:dyDescent="0.25">
      <c r="A8">
        <v>7</v>
      </c>
      <c r="B8" t="s">
        <v>10</v>
      </c>
      <c r="C8">
        <f>207322-204772</f>
        <v>2550</v>
      </c>
    </row>
    <row r="9" spans="1:3" x14ac:dyDescent="0.25">
      <c r="A9">
        <v>8</v>
      </c>
      <c r="B9" t="s">
        <v>9</v>
      </c>
      <c r="C9">
        <f>111832-110271</f>
        <v>1561</v>
      </c>
    </row>
    <row r="10" spans="1:3" x14ac:dyDescent="0.25">
      <c r="A10">
        <v>9</v>
      </c>
      <c r="B10" t="s">
        <v>8</v>
      </c>
      <c r="C10">
        <f>108520-106301</f>
        <v>2219</v>
      </c>
    </row>
    <row r="11" spans="1:3" x14ac:dyDescent="0.25">
      <c r="A11">
        <v>10</v>
      </c>
      <c r="B11" t="s">
        <v>8</v>
      </c>
      <c r="C11">
        <f>330645-323836</f>
        <v>6809</v>
      </c>
    </row>
    <row r="12" spans="1:3" x14ac:dyDescent="0.25">
      <c r="A12">
        <v>11</v>
      </c>
      <c r="B12" t="s">
        <v>9</v>
      </c>
      <c r="C12">
        <f>126830-124698</f>
        <v>2132</v>
      </c>
    </row>
    <row r="13" spans="1:3" x14ac:dyDescent="0.25">
      <c r="A13">
        <v>12</v>
      </c>
      <c r="B13" t="s">
        <v>10</v>
      </c>
      <c r="C13">
        <f>252725-249543</f>
        <v>3182</v>
      </c>
    </row>
    <row r="14" spans="1:3" x14ac:dyDescent="0.25">
      <c r="A14">
        <v>13</v>
      </c>
      <c r="B14" t="s">
        <v>9</v>
      </c>
      <c r="C14">
        <f>107696-105756</f>
        <v>1940</v>
      </c>
    </row>
    <row r="15" spans="1:3" x14ac:dyDescent="0.25">
      <c r="A15">
        <v>14</v>
      </c>
      <c r="B15" t="s">
        <v>9</v>
      </c>
      <c r="C15">
        <f>118363-116589</f>
        <v>1774</v>
      </c>
    </row>
    <row r="16" spans="1:3" x14ac:dyDescent="0.25">
      <c r="A16">
        <v>15</v>
      </c>
      <c r="B16" t="s">
        <v>10</v>
      </c>
      <c r="C16">
        <f>108842-107148</f>
        <v>1694</v>
      </c>
    </row>
    <row r="17" spans="1:3" x14ac:dyDescent="0.25">
      <c r="A17">
        <v>16</v>
      </c>
      <c r="B17" t="s">
        <v>9</v>
      </c>
      <c r="C17">
        <f>184819-180787</f>
        <v>4032</v>
      </c>
    </row>
    <row r="18" spans="1:3" x14ac:dyDescent="0.25">
      <c r="A18">
        <v>17</v>
      </c>
      <c r="B18" t="s">
        <v>8</v>
      </c>
      <c r="C18">
        <f>185617-184071</f>
        <v>1546</v>
      </c>
    </row>
    <row r="19" spans="1:3" x14ac:dyDescent="0.25">
      <c r="A19">
        <v>19</v>
      </c>
      <c r="B19" t="s">
        <v>10</v>
      </c>
      <c r="C19">
        <f>261668-260701</f>
        <v>967</v>
      </c>
    </row>
    <row r="20" spans="1:3" x14ac:dyDescent="0.25">
      <c r="A20">
        <v>20</v>
      </c>
      <c r="B20" t="s">
        <v>8</v>
      </c>
      <c r="C20">
        <f>1217377-1215155</f>
        <v>2222</v>
      </c>
    </row>
    <row r="21" spans="1:3" x14ac:dyDescent="0.25">
      <c r="A21">
        <v>21</v>
      </c>
      <c r="B21" t="s">
        <v>8</v>
      </c>
      <c r="C21">
        <f>1050993-1049827</f>
        <v>1166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4A63-0C6B-4E41-AF22-D9A46D08BE6D}">
  <dimension ref="A1:H61"/>
  <sheetViews>
    <sheetView zoomScale="125" workbookViewId="0">
      <selection activeCell="H5" sqref="H5"/>
    </sheetView>
  </sheetViews>
  <sheetFormatPr baseColWidth="10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23</v>
      </c>
    </row>
    <row r="2" spans="1:8" x14ac:dyDescent="0.25">
      <c r="A2">
        <v>1</v>
      </c>
      <c r="B2">
        <v>1</v>
      </c>
      <c r="C2">
        <v>31</v>
      </c>
      <c r="D2">
        <v>23.69</v>
      </c>
      <c r="E2" t="s">
        <v>9</v>
      </c>
      <c r="F2">
        <v>1</v>
      </c>
      <c r="G2">
        <v>0</v>
      </c>
      <c r="H2">
        <v>6.5</v>
      </c>
    </row>
    <row r="3" spans="1:8" x14ac:dyDescent="0.25">
      <c r="A3">
        <v>1</v>
      </c>
      <c r="B3">
        <v>1</v>
      </c>
      <c r="C3">
        <v>31</v>
      </c>
      <c r="D3">
        <v>23.69</v>
      </c>
      <c r="E3" t="s">
        <v>10</v>
      </c>
      <c r="F3">
        <v>2</v>
      </c>
      <c r="G3">
        <v>45</v>
      </c>
      <c r="H3">
        <v>5.2</v>
      </c>
    </row>
    <row r="4" spans="1:8" x14ac:dyDescent="0.25">
      <c r="A4">
        <v>1</v>
      </c>
      <c r="B4">
        <v>1</v>
      </c>
      <c r="C4">
        <v>31</v>
      </c>
      <c r="D4">
        <v>23.69</v>
      </c>
      <c r="E4" t="s">
        <v>8</v>
      </c>
      <c r="F4">
        <v>3</v>
      </c>
      <c r="G4">
        <v>90</v>
      </c>
      <c r="H4">
        <v>2.2999999999999998</v>
      </c>
    </row>
    <row r="5" spans="1:8" x14ac:dyDescent="0.25">
      <c r="A5">
        <v>2</v>
      </c>
      <c r="B5">
        <v>2</v>
      </c>
      <c r="C5">
        <v>40</v>
      </c>
      <c r="D5">
        <v>24.8</v>
      </c>
      <c r="E5" t="s">
        <v>9</v>
      </c>
      <c r="F5">
        <v>1</v>
      </c>
      <c r="G5">
        <v>0</v>
      </c>
      <c r="H5">
        <v>6.8</v>
      </c>
    </row>
    <row r="6" spans="1:8" x14ac:dyDescent="0.25">
      <c r="A6">
        <v>2</v>
      </c>
      <c r="B6">
        <v>2</v>
      </c>
      <c r="C6">
        <v>40</v>
      </c>
      <c r="D6">
        <v>24.8</v>
      </c>
      <c r="E6" t="s">
        <v>10</v>
      </c>
      <c r="F6">
        <v>2</v>
      </c>
      <c r="G6">
        <v>45</v>
      </c>
      <c r="H6">
        <v>8.1</v>
      </c>
    </row>
    <row r="7" spans="1:8" x14ac:dyDescent="0.25">
      <c r="A7">
        <v>2</v>
      </c>
      <c r="B7">
        <v>2</v>
      </c>
      <c r="C7">
        <v>40</v>
      </c>
      <c r="D7">
        <v>24.8</v>
      </c>
      <c r="E7" t="s">
        <v>8</v>
      </c>
      <c r="F7">
        <v>3</v>
      </c>
      <c r="G7">
        <v>90</v>
      </c>
      <c r="H7">
        <v>6.5</v>
      </c>
    </row>
    <row r="8" spans="1:8" x14ac:dyDescent="0.25">
      <c r="A8">
        <v>3</v>
      </c>
      <c r="B8">
        <v>1</v>
      </c>
      <c r="C8">
        <v>23</v>
      </c>
      <c r="D8">
        <v>21.56</v>
      </c>
      <c r="E8" t="s">
        <v>10</v>
      </c>
      <c r="F8">
        <v>1</v>
      </c>
      <c r="G8">
        <v>0</v>
      </c>
      <c r="H8">
        <v>3.4</v>
      </c>
    </row>
    <row r="9" spans="1:8" x14ac:dyDescent="0.25">
      <c r="A9">
        <v>3</v>
      </c>
      <c r="B9">
        <v>1</v>
      </c>
      <c r="C9">
        <v>23</v>
      </c>
      <c r="D9">
        <v>21.56</v>
      </c>
      <c r="E9" t="s">
        <v>8</v>
      </c>
      <c r="F9">
        <v>2</v>
      </c>
      <c r="G9">
        <v>45</v>
      </c>
      <c r="H9">
        <v>3.4</v>
      </c>
    </row>
    <row r="10" spans="1:8" x14ac:dyDescent="0.25">
      <c r="A10">
        <v>3</v>
      </c>
      <c r="B10">
        <v>1</v>
      </c>
      <c r="C10">
        <v>23</v>
      </c>
      <c r="D10">
        <v>21.56</v>
      </c>
      <c r="E10" t="s">
        <v>9</v>
      </c>
      <c r="F10">
        <v>3</v>
      </c>
      <c r="G10">
        <v>90</v>
      </c>
      <c r="H10">
        <v>5.0999999999999996</v>
      </c>
    </row>
    <row r="11" spans="1:8" x14ac:dyDescent="0.25">
      <c r="A11">
        <v>4</v>
      </c>
      <c r="B11">
        <v>2</v>
      </c>
      <c r="C11">
        <v>23</v>
      </c>
      <c r="D11">
        <v>24.03</v>
      </c>
      <c r="E11" t="s">
        <v>8</v>
      </c>
      <c r="F11">
        <v>1</v>
      </c>
      <c r="G11">
        <v>0</v>
      </c>
      <c r="H11">
        <v>1.9</v>
      </c>
    </row>
    <row r="12" spans="1:8" x14ac:dyDescent="0.25">
      <c r="A12">
        <v>4</v>
      </c>
      <c r="B12">
        <v>2</v>
      </c>
      <c r="C12">
        <v>23</v>
      </c>
      <c r="D12">
        <v>24.03</v>
      </c>
      <c r="E12" t="s">
        <v>9</v>
      </c>
      <c r="F12">
        <v>2</v>
      </c>
      <c r="G12">
        <v>45</v>
      </c>
      <c r="H12">
        <v>3.1</v>
      </c>
    </row>
    <row r="13" spans="1:8" x14ac:dyDescent="0.25">
      <c r="A13">
        <v>4</v>
      </c>
      <c r="B13">
        <v>2</v>
      </c>
      <c r="C13">
        <v>23</v>
      </c>
      <c r="D13">
        <v>24.03</v>
      </c>
      <c r="E13" t="s">
        <v>10</v>
      </c>
      <c r="F13">
        <v>3</v>
      </c>
      <c r="G13">
        <v>90</v>
      </c>
      <c r="H13">
        <v>2</v>
      </c>
    </row>
    <row r="14" spans="1:8" x14ac:dyDescent="0.25">
      <c r="A14">
        <v>5</v>
      </c>
      <c r="B14">
        <v>2</v>
      </c>
      <c r="C14">
        <v>36</v>
      </c>
      <c r="D14">
        <v>23.7</v>
      </c>
      <c r="E14" t="s">
        <v>10</v>
      </c>
      <c r="F14">
        <v>1</v>
      </c>
      <c r="G14">
        <v>0</v>
      </c>
      <c r="H14">
        <v>5.9</v>
      </c>
    </row>
    <row r="15" spans="1:8" x14ac:dyDescent="0.25">
      <c r="A15">
        <v>5</v>
      </c>
      <c r="B15">
        <v>2</v>
      </c>
      <c r="C15">
        <v>36</v>
      </c>
      <c r="D15">
        <v>23.7</v>
      </c>
      <c r="E15" t="s">
        <v>9</v>
      </c>
      <c r="F15">
        <v>2</v>
      </c>
      <c r="G15">
        <v>45</v>
      </c>
      <c r="H15">
        <v>4.4000000000000004</v>
      </c>
    </row>
    <row r="16" spans="1:8" x14ac:dyDescent="0.25">
      <c r="A16">
        <v>5</v>
      </c>
      <c r="B16">
        <v>2</v>
      </c>
      <c r="C16">
        <v>36</v>
      </c>
      <c r="D16">
        <v>23.7</v>
      </c>
      <c r="E16" t="s">
        <v>8</v>
      </c>
      <c r="F16">
        <v>3</v>
      </c>
      <c r="G16">
        <v>90</v>
      </c>
      <c r="H16">
        <v>5</v>
      </c>
    </row>
    <row r="17" spans="1:8" x14ac:dyDescent="0.25">
      <c r="A17">
        <v>6</v>
      </c>
      <c r="B17">
        <v>1</v>
      </c>
      <c r="C17">
        <v>23</v>
      </c>
      <c r="D17">
        <v>20.7</v>
      </c>
      <c r="E17" t="s">
        <v>8</v>
      </c>
      <c r="F17">
        <v>1</v>
      </c>
      <c r="G17">
        <v>0</v>
      </c>
      <c r="H17">
        <v>1.8</v>
      </c>
    </row>
    <row r="18" spans="1:8" x14ac:dyDescent="0.25">
      <c r="A18">
        <v>6</v>
      </c>
      <c r="B18">
        <v>1</v>
      </c>
      <c r="C18">
        <v>23</v>
      </c>
      <c r="D18">
        <v>20.7</v>
      </c>
      <c r="E18" t="s">
        <v>9</v>
      </c>
      <c r="F18">
        <v>2</v>
      </c>
      <c r="G18">
        <v>45</v>
      </c>
      <c r="H18">
        <v>2.8</v>
      </c>
    </row>
    <row r="19" spans="1:8" x14ac:dyDescent="0.25">
      <c r="A19">
        <v>6</v>
      </c>
      <c r="B19">
        <v>1</v>
      </c>
      <c r="C19">
        <v>23</v>
      </c>
      <c r="D19">
        <v>20.7</v>
      </c>
      <c r="E19" t="s">
        <v>10</v>
      </c>
      <c r="F19">
        <v>3</v>
      </c>
      <c r="G19">
        <v>90</v>
      </c>
      <c r="H19">
        <v>3.5</v>
      </c>
    </row>
    <row r="20" spans="1:8" x14ac:dyDescent="0.25">
      <c r="A20">
        <v>7</v>
      </c>
      <c r="B20">
        <v>2</v>
      </c>
      <c r="C20">
        <v>18</v>
      </c>
      <c r="D20">
        <v>24.2</v>
      </c>
      <c r="E20" t="s">
        <v>8</v>
      </c>
      <c r="F20">
        <v>1</v>
      </c>
      <c r="G20">
        <v>0</v>
      </c>
      <c r="H20">
        <v>4.0999999999999996</v>
      </c>
    </row>
    <row r="21" spans="1:8" x14ac:dyDescent="0.25">
      <c r="A21">
        <v>7</v>
      </c>
      <c r="B21">
        <v>2</v>
      </c>
      <c r="C21">
        <v>18</v>
      </c>
      <c r="D21">
        <v>24.2</v>
      </c>
      <c r="E21" t="s">
        <v>9</v>
      </c>
      <c r="F21">
        <v>2</v>
      </c>
      <c r="G21">
        <v>45</v>
      </c>
      <c r="H21">
        <v>6.4</v>
      </c>
    </row>
    <row r="22" spans="1:8" x14ac:dyDescent="0.25">
      <c r="A22">
        <v>7</v>
      </c>
      <c r="B22">
        <v>2</v>
      </c>
      <c r="C22">
        <v>18</v>
      </c>
      <c r="D22">
        <v>24.2</v>
      </c>
      <c r="E22" t="s">
        <v>10</v>
      </c>
      <c r="F22">
        <v>3</v>
      </c>
      <c r="G22">
        <v>90</v>
      </c>
      <c r="H22">
        <v>7.2</v>
      </c>
    </row>
    <row r="23" spans="1:8" x14ac:dyDescent="0.25">
      <c r="A23">
        <v>8</v>
      </c>
      <c r="B23">
        <v>1</v>
      </c>
      <c r="C23">
        <v>21</v>
      </c>
      <c r="D23">
        <v>19</v>
      </c>
      <c r="E23" t="s">
        <v>9</v>
      </c>
      <c r="F23">
        <v>1</v>
      </c>
      <c r="G23">
        <v>0</v>
      </c>
      <c r="H23">
        <v>4.9000000000000004</v>
      </c>
    </row>
    <row r="24" spans="1:8" x14ac:dyDescent="0.25">
      <c r="A24">
        <v>8</v>
      </c>
      <c r="B24">
        <v>1</v>
      </c>
      <c r="C24">
        <v>21</v>
      </c>
      <c r="D24">
        <v>19</v>
      </c>
      <c r="E24" t="s">
        <v>10</v>
      </c>
      <c r="F24">
        <v>2</v>
      </c>
      <c r="G24">
        <v>45</v>
      </c>
      <c r="H24">
        <v>2</v>
      </c>
    </row>
    <row r="25" spans="1:8" x14ac:dyDescent="0.25">
      <c r="A25">
        <v>8</v>
      </c>
      <c r="B25">
        <v>1</v>
      </c>
      <c r="C25">
        <v>21</v>
      </c>
      <c r="D25">
        <v>19</v>
      </c>
      <c r="E25" t="s">
        <v>8</v>
      </c>
      <c r="F25">
        <v>3</v>
      </c>
      <c r="G25">
        <v>90</v>
      </c>
      <c r="H25">
        <v>2.8</v>
      </c>
    </row>
    <row r="26" spans="1:8" x14ac:dyDescent="0.25">
      <c r="A26">
        <v>9</v>
      </c>
      <c r="B26">
        <v>2</v>
      </c>
      <c r="C26">
        <v>23</v>
      </c>
      <c r="D26">
        <v>20.9</v>
      </c>
      <c r="E26" t="s">
        <v>8</v>
      </c>
      <c r="F26">
        <v>1</v>
      </c>
      <c r="G26">
        <v>0</v>
      </c>
      <c r="H26">
        <v>7.3</v>
      </c>
    </row>
    <row r="27" spans="1:8" x14ac:dyDescent="0.25">
      <c r="A27">
        <v>9</v>
      </c>
      <c r="B27">
        <v>2</v>
      </c>
      <c r="C27">
        <v>23</v>
      </c>
      <c r="D27">
        <v>20.9</v>
      </c>
      <c r="E27" t="s">
        <v>9</v>
      </c>
      <c r="F27">
        <v>2</v>
      </c>
      <c r="G27">
        <v>45</v>
      </c>
      <c r="H27">
        <v>5.5</v>
      </c>
    </row>
    <row r="28" spans="1:8" x14ac:dyDescent="0.25">
      <c r="A28">
        <v>9</v>
      </c>
      <c r="B28">
        <v>2</v>
      </c>
      <c r="C28">
        <v>23</v>
      </c>
      <c r="D28">
        <v>20.9</v>
      </c>
      <c r="E28" t="s">
        <v>10</v>
      </c>
      <c r="F28">
        <v>3</v>
      </c>
      <c r="G28">
        <v>90</v>
      </c>
      <c r="H28">
        <v>4.8</v>
      </c>
    </row>
    <row r="29" spans="1:8" x14ac:dyDescent="0.25">
      <c r="A29">
        <v>10</v>
      </c>
      <c r="B29">
        <v>2</v>
      </c>
      <c r="C29">
        <v>18</v>
      </c>
      <c r="D29">
        <v>22.3</v>
      </c>
      <c r="E29" t="s">
        <v>9</v>
      </c>
      <c r="F29">
        <v>1</v>
      </c>
      <c r="G29">
        <v>0</v>
      </c>
      <c r="H29">
        <v>6.6</v>
      </c>
    </row>
    <row r="30" spans="1:8" x14ac:dyDescent="0.25">
      <c r="A30">
        <v>10</v>
      </c>
      <c r="B30">
        <v>2</v>
      </c>
      <c r="C30">
        <v>18</v>
      </c>
      <c r="D30">
        <v>22.3</v>
      </c>
      <c r="E30" t="s">
        <v>10</v>
      </c>
      <c r="F30">
        <v>2</v>
      </c>
      <c r="G30">
        <v>45</v>
      </c>
      <c r="H30">
        <v>5.2</v>
      </c>
    </row>
    <row r="31" spans="1:8" x14ac:dyDescent="0.25">
      <c r="A31">
        <v>10</v>
      </c>
      <c r="B31">
        <v>2</v>
      </c>
      <c r="C31">
        <v>18</v>
      </c>
      <c r="D31">
        <v>22.3</v>
      </c>
      <c r="E31" t="s">
        <v>8</v>
      </c>
      <c r="F31">
        <v>3</v>
      </c>
      <c r="G31">
        <v>90</v>
      </c>
      <c r="H31">
        <v>6.6</v>
      </c>
    </row>
    <row r="32" spans="1:8" x14ac:dyDescent="0.25">
      <c r="A32">
        <v>11</v>
      </c>
      <c r="B32">
        <v>1</v>
      </c>
      <c r="C32">
        <v>23</v>
      </c>
      <c r="D32">
        <v>19.8</v>
      </c>
      <c r="E32" t="s">
        <v>10</v>
      </c>
      <c r="F32">
        <v>1</v>
      </c>
      <c r="G32">
        <v>0</v>
      </c>
      <c r="H32">
        <v>3.4</v>
      </c>
    </row>
    <row r="33" spans="1:8" x14ac:dyDescent="0.25">
      <c r="A33">
        <v>11</v>
      </c>
      <c r="B33">
        <v>1</v>
      </c>
      <c r="C33">
        <v>23</v>
      </c>
      <c r="D33">
        <v>19.8</v>
      </c>
      <c r="E33" t="s">
        <v>9</v>
      </c>
      <c r="F33">
        <v>2</v>
      </c>
      <c r="G33">
        <v>45</v>
      </c>
      <c r="H33">
        <v>3.5</v>
      </c>
    </row>
    <row r="34" spans="1:8" x14ac:dyDescent="0.25">
      <c r="A34">
        <v>11</v>
      </c>
      <c r="B34">
        <v>1</v>
      </c>
      <c r="C34">
        <v>23</v>
      </c>
      <c r="D34">
        <v>19.8</v>
      </c>
      <c r="E34" t="s">
        <v>8</v>
      </c>
      <c r="F34">
        <v>3</v>
      </c>
      <c r="G34">
        <v>90</v>
      </c>
      <c r="H34">
        <v>7.8</v>
      </c>
    </row>
    <row r="35" spans="1:8" x14ac:dyDescent="0.25">
      <c r="A35">
        <v>12</v>
      </c>
      <c r="B35">
        <v>2</v>
      </c>
      <c r="C35">
        <v>32</v>
      </c>
      <c r="D35">
        <v>22.6</v>
      </c>
      <c r="E35" t="s">
        <v>9</v>
      </c>
      <c r="F35">
        <v>1</v>
      </c>
      <c r="G35">
        <v>0</v>
      </c>
      <c r="H35">
        <v>3</v>
      </c>
    </row>
    <row r="36" spans="1:8" x14ac:dyDescent="0.25">
      <c r="A36">
        <v>12</v>
      </c>
      <c r="B36">
        <v>2</v>
      </c>
      <c r="C36">
        <v>32</v>
      </c>
      <c r="D36">
        <v>22.6</v>
      </c>
      <c r="E36" t="s">
        <v>10</v>
      </c>
      <c r="F36">
        <v>2</v>
      </c>
      <c r="G36">
        <v>45</v>
      </c>
      <c r="H36">
        <v>7.4</v>
      </c>
    </row>
    <row r="37" spans="1:8" x14ac:dyDescent="0.25">
      <c r="A37">
        <v>12</v>
      </c>
      <c r="B37">
        <v>2</v>
      </c>
      <c r="C37">
        <v>32</v>
      </c>
      <c r="D37">
        <v>22.6</v>
      </c>
      <c r="E37" t="s">
        <v>8</v>
      </c>
      <c r="F37">
        <v>3</v>
      </c>
      <c r="G37">
        <v>90</v>
      </c>
      <c r="H37">
        <v>0.2</v>
      </c>
    </row>
    <row r="38" spans="1:8" x14ac:dyDescent="0.25">
      <c r="A38">
        <v>13</v>
      </c>
      <c r="B38">
        <v>1</v>
      </c>
      <c r="C38">
        <v>44</v>
      </c>
      <c r="D38">
        <v>23.8</v>
      </c>
      <c r="E38" t="s">
        <v>9</v>
      </c>
      <c r="F38">
        <v>1</v>
      </c>
      <c r="G38">
        <v>0</v>
      </c>
      <c r="H38">
        <v>6.4</v>
      </c>
    </row>
    <row r="39" spans="1:8" x14ac:dyDescent="0.25">
      <c r="A39">
        <v>13</v>
      </c>
      <c r="B39">
        <v>1</v>
      </c>
      <c r="C39">
        <v>44</v>
      </c>
      <c r="D39">
        <v>23.8</v>
      </c>
      <c r="E39" t="s">
        <v>10</v>
      </c>
      <c r="F39">
        <v>2</v>
      </c>
      <c r="G39">
        <v>45</v>
      </c>
      <c r="H39">
        <v>2.2999999999999998</v>
      </c>
    </row>
    <row r="40" spans="1:8" x14ac:dyDescent="0.25">
      <c r="A40">
        <v>13</v>
      </c>
      <c r="B40">
        <v>1</v>
      </c>
      <c r="C40">
        <v>44</v>
      </c>
      <c r="D40">
        <v>23.8</v>
      </c>
      <c r="E40" t="s">
        <v>8</v>
      </c>
      <c r="F40">
        <v>3</v>
      </c>
      <c r="G40">
        <v>90</v>
      </c>
      <c r="H40">
        <v>1.6</v>
      </c>
    </row>
    <row r="41" spans="1:8" x14ac:dyDescent="0.25">
      <c r="A41">
        <v>14</v>
      </c>
      <c r="B41">
        <v>1</v>
      </c>
      <c r="C41">
        <v>22</v>
      </c>
      <c r="D41">
        <v>24.3</v>
      </c>
      <c r="E41" t="s">
        <v>8</v>
      </c>
      <c r="F41">
        <v>1</v>
      </c>
      <c r="G41">
        <v>0</v>
      </c>
      <c r="H41">
        <v>4.3</v>
      </c>
    </row>
    <row r="42" spans="1:8" x14ac:dyDescent="0.25">
      <c r="A42">
        <v>14</v>
      </c>
      <c r="B42">
        <v>1</v>
      </c>
      <c r="C42">
        <v>22</v>
      </c>
      <c r="D42">
        <v>24.3</v>
      </c>
      <c r="E42" t="s">
        <v>9</v>
      </c>
      <c r="F42">
        <v>2</v>
      </c>
      <c r="G42">
        <v>45</v>
      </c>
      <c r="H42">
        <v>5.5</v>
      </c>
    </row>
    <row r="43" spans="1:8" x14ac:dyDescent="0.25">
      <c r="A43">
        <v>14</v>
      </c>
      <c r="B43">
        <v>1</v>
      </c>
      <c r="C43">
        <v>22</v>
      </c>
      <c r="D43">
        <v>24.3</v>
      </c>
      <c r="E43" t="s">
        <v>10</v>
      </c>
      <c r="F43">
        <v>3</v>
      </c>
      <c r="G43">
        <v>90</v>
      </c>
      <c r="H43">
        <v>4.7</v>
      </c>
    </row>
    <row r="44" spans="1:8" x14ac:dyDescent="0.25">
      <c r="A44">
        <v>15</v>
      </c>
      <c r="B44">
        <v>1</v>
      </c>
      <c r="C44">
        <v>20</v>
      </c>
      <c r="D44">
        <v>20</v>
      </c>
      <c r="E44" t="s">
        <v>10</v>
      </c>
      <c r="F44">
        <v>1</v>
      </c>
      <c r="G44">
        <v>0</v>
      </c>
      <c r="H44">
        <v>0</v>
      </c>
    </row>
    <row r="45" spans="1:8" x14ac:dyDescent="0.25">
      <c r="A45">
        <v>15</v>
      </c>
      <c r="B45">
        <v>1</v>
      </c>
      <c r="C45">
        <v>20</v>
      </c>
      <c r="D45">
        <v>20</v>
      </c>
      <c r="E45" t="s">
        <v>9</v>
      </c>
      <c r="F45">
        <v>2</v>
      </c>
      <c r="G45">
        <v>45</v>
      </c>
      <c r="H45">
        <v>8.1999999999999993</v>
      </c>
    </row>
    <row r="46" spans="1:8" x14ac:dyDescent="0.25">
      <c r="A46">
        <v>15</v>
      </c>
      <c r="B46">
        <v>1</v>
      </c>
      <c r="C46">
        <v>20</v>
      </c>
      <c r="D46">
        <v>20</v>
      </c>
      <c r="E46" t="s">
        <v>8</v>
      </c>
      <c r="F46">
        <v>3</v>
      </c>
      <c r="G46">
        <v>90</v>
      </c>
      <c r="H46">
        <v>2.1</v>
      </c>
    </row>
    <row r="47" spans="1:8" x14ac:dyDescent="0.25">
      <c r="A47">
        <v>16</v>
      </c>
      <c r="B47">
        <v>2</v>
      </c>
      <c r="C47">
        <v>19</v>
      </c>
      <c r="D47">
        <v>23.3</v>
      </c>
      <c r="E47" t="s">
        <v>10</v>
      </c>
      <c r="F47">
        <v>1</v>
      </c>
      <c r="G47">
        <v>0</v>
      </c>
      <c r="H47">
        <v>2.7</v>
      </c>
    </row>
    <row r="48" spans="1:8" x14ac:dyDescent="0.25">
      <c r="A48">
        <v>16</v>
      </c>
      <c r="B48">
        <v>2</v>
      </c>
      <c r="C48">
        <v>19</v>
      </c>
      <c r="D48">
        <v>23.3</v>
      </c>
      <c r="E48" t="s">
        <v>9</v>
      </c>
      <c r="F48">
        <v>2</v>
      </c>
      <c r="G48">
        <v>45</v>
      </c>
      <c r="H48">
        <v>3.1</v>
      </c>
    </row>
    <row r="49" spans="1:8" x14ac:dyDescent="0.25">
      <c r="A49">
        <v>16</v>
      </c>
      <c r="B49">
        <v>2</v>
      </c>
      <c r="C49">
        <v>19</v>
      </c>
      <c r="D49">
        <v>23.3</v>
      </c>
      <c r="E49" t="s">
        <v>8</v>
      </c>
      <c r="F49">
        <v>3</v>
      </c>
      <c r="G49">
        <v>90</v>
      </c>
      <c r="H49">
        <v>3.6</v>
      </c>
    </row>
    <row r="50" spans="1:8" x14ac:dyDescent="0.25">
      <c r="A50">
        <v>17</v>
      </c>
      <c r="B50">
        <v>1</v>
      </c>
      <c r="C50">
        <v>35</v>
      </c>
      <c r="D50">
        <v>23.4</v>
      </c>
      <c r="E50" t="s">
        <v>9</v>
      </c>
      <c r="F50">
        <v>1</v>
      </c>
      <c r="G50">
        <v>0</v>
      </c>
      <c r="H50">
        <v>2.5</v>
      </c>
    </row>
    <row r="51" spans="1:8" x14ac:dyDescent="0.25">
      <c r="A51">
        <v>17</v>
      </c>
      <c r="B51">
        <v>1</v>
      </c>
      <c r="C51">
        <v>35</v>
      </c>
      <c r="D51">
        <v>23.4</v>
      </c>
      <c r="E51" t="s">
        <v>8</v>
      </c>
      <c r="F51">
        <v>2</v>
      </c>
      <c r="G51">
        <v>45</v>
      </c>
      <c r="H51">
        <v>2.2000000000000002</v>
      </c>
    </row>
    <row r="52" spans="1:8" x14ac:dyDescent="0.25">
      <c r="A52">
        <v>17</v>
      </c>
      <c r="B52">
        <v>1</v>
      </c>
      <c r="C52">
        <v>35</v>
      </c>
      <c r="D52">
        <v>23.4</v>
      </c>
      <c r="E52" t="s">
        <v>10</v>
      </c>
      <c r="F52">
        <v>3</v>
      </c>
      <c r="G52">
        <v>90</v>
      </c>
      <c r="H52">
        <v>2.6</v>
      </c>
    </row>
    <row r="53" spans="1:8" x14ac:dyDescent="0.25">
      <c r="A53">
        <v>19</v>
      </c>
      <c r="B53">
        <v>2</v>
      </c>
      <c r="C53">
        <v>22</v>
      </c>
      <c r="D53">
        <v>19.399999999999999</v>
      </c>
      <c r="E53" t="s">
        <v>10</v>
      </c>
      <c r="F53">
        <v>1</v>
      </c>
      <c r="G53">
        <v>0</v>
      </c>
      <c r="H53">
        <v>7.1</v>
      </c>
    </row>
    <row r="54" spans="1:8" x14ac:dyDescent="0.25">
      <c r="A54">
        <v>19</v>
      </c>
      <c r="B54">
        <v>2</v>
      </c>
      <c r="C54">
        <v>22</v>
      </c>
      <c r="D54">
        <v>19.399999999999999</v>
      </c>
      <c r="E54" t="s">
        <v>9</v>
      </c>
      <c r="F54">
        <v>2</v>
      </c>
      <c r="G54">
        <v>45</v>
      </c>
      <c r="H54">
        <v>3.7</v>
      </c>
    </row>
    <row r="55" spans="1:8" x14ac:dyDescent="0.25">
      <c r="A55">
        <v>19</v>
      </c>
      <c r="B55">
        <v>2</v>
      </c>
      <c r="C55">
        <v>22</v>
      </c>
      <c r="D55">
        <v>19.399999999999999</v>
      </c>
      <c r="E55" t="s">
        <v>8</v>
      </c>
      <c r="F55">
        <v>3</v>
      </c>
      <c r="G55">
        <v>90</v>
      </c>
      <c r="H55">
        <v>1.6</v>
      </c>
    </row>
    <row r="56" spans="1:8" x14ac:dyDescent="0.25">
      <c r="A56">
        <v>20</v>
      </c>
      <c r="B56">
        <v>1</v>
      </c>
      <c r="C56">
        <v>22</v>
      </c>
      <c r="D56">
        <v>21.5</v>
      </c>
      <c r="E56" t="s">
        <v>9</v>
      </c>
      <c r="F56">
        <v>1</v>
      </c>
      <c r="G56">
        <v>0</v>
      </c>
      <c r="H56">
        <v>5.7</v>
      </c>
    </row>
    <row r="57" spans="1:8" x14ac:dyDescent="0.25">
      <c r="A57">
        <v>20</v>
      </c>
      <c r="B57">
        <v>1</v>
      </c>
      <c r="C57">
        <v>22</v>
      </c>
      <c r="D57">
        <v>21.5</v>
      </c>
      <c r="E57" t="s">
        <v>8</v>
      </c>
      <c r="F57">
        <v>2</v>
      </c>
      <c r="G57">
        <v>45</v>
      </c>
      <c r="H57">
        <v>5.5</v>
      </c>
    </row>
    <row r="58" spans="1:8" x14ac:dyDescent="0.25">
      <c r="A58">
        <v>20</v>
      </c>
      <c r="B58">
        <v>1</v>
      </c>
      <c r="C58">
        <v>22</v>
      </c>
      <c r="D58">
        <v>21.5</v>
      </c>
      <c r="E58" t="s">
        <v>10</v>
      </c>
      <c r="F58">
        <v>3</v>
      </c>
      <c r="G58">
        <v>90</v>
      </c>
      <c r="H58">
        <v>0.5</v>
      </c>
    </row>
    <row r="59" spans="1:8" x14ac:dyDescent="0.25">
      <c r="A59">
        <v>21</v>
      </c>
      <c r="B59">
        <v>2</v>
      </c>
      <c r="C59">
        <v>21</v>
      </c>
      <c r="D59">
        <v>23.5</v>
      </c>
      <c r="E59" t="s">
        <v>8</v>
      </c>
      <c r="F59">
        <v>1</v>
      </c>
      <c r="G59">
        <v>0</v>
      </c>
      <c r="H59">
        <v>1.1000000000000001</v>
      </c>
    </row>
    <row r="60" spans="1:8" x14ac:dyDescent="0.25">
      <c r="A60">
        <v>21</v>
      </c>
      <c r="B60">
        <v>2</v>
      </c>
      <c r="C60">
        <v>21</v>
      </c>
      <c r="D60">
        <v>23.5</v>
      </c>
      <c r="E60" t="s">
        <v>9</v>
      </c>
      <c r="F60">
        <v>2</v>
      </c>
      <c r="G60">
        <v>45</v>
      </c>
      <c r="H60">
        <v>0.3</v>
      </c>
    </row>
    <row r="61" spans="1:8" x14ac:dyDescent="0.25">
      <c r="A61">
        <v>21</v>
      </c>
      <c r="B61">
        <v>2</v>
      </c>
      <c r="C61">
        <v>21</v>
      </c>
      <c r="D61">
        <v>23.5</v>
      </c>
      <c r="E61" t="s">
        <v>10</v>
      </c>
      <c r="F61">
        <v>3</v>
      </c>
      <c r="G61">
        <v>90</v>
      </c>
      <c r="H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C5BA-10E7-EE4A-AB66-F6AE955AEA89}">
  <dimension ref="A1:I121"/>
  <sheetViews>
    <sheetView workbookViewId="0">
      <selection activeCell="J19" sqref="J19"/>
    </sheetView>
  </sheetViews>
  <sheetFormatPr baseColWidth="10"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20</v>
      </c>
    </row>
    <row r="2" spans="1:9" x14ac:dyDescent="0.25">
      <c r="A2">
        <v>1</v>
      </c>
      <c r="B2">
        <v>1</v>
      </c>
      <c r="C2">
        <v>31</v>
      </c>
      <c r="D2">
        <v>23.69</v>
      </c>
      <c r="E2" t="s">
        <v>9</v>
      </c>
      <c r="F2">
        <v>1</v>
      </c>
      <c r="G2">
        <v>0</v>
      </c>
      <c r="H2">
        <v>18</v>
      </c>
      <c r="I2">
        <v>1.4</v>
      </c>
    </row>
    <row r="3" spans="1:9" x14ac:dyDescent="0.25">
      <c r="A3">
        <v>1</v>
      </c>
      <c r="B3">
        <v>1</v>
      </c>
      <c r="C3">
        <v>31</v>
      </c>
      <c r="D3">
        <v>23.69</v>
      </c>
      <c r="E3" t="s">
        <v>9</v>
      </c>
      <c r="F3">
        <v>1</v>
      </c>
      <c r="G3">
        <v>1</v>
      </c>
      <c r="H3">
        <v>5</v>
      </c>
      <c r="I3">
        <v>2.5</v>
      </c>
    </row>
    <row r="4" spans="1:9" x14ac:dyDescent="0.25">
      <c r="A4">
        <v>1</v>
      </c>
      <c r="B4">
        <v>1</v>
      </c>
      <c r="C4">
        <v>31</v>
      </c>
      <c r="D4">
        <v>23.69</v>
      </c>
      <c r="E4" t="s">
        <v>10</v>
      </c>
      <c r="F4">
        <v>2</v>
      </c>
      <c r="G4">
        <v>0</v>
      </c>
      <c r="H4">
        <v>3</v>
      </c>
      <c r="I4">
        <v>2.7</v>
      </c>
    </row>
    <row r="5" spans="1:9" x14ac:dyDescent="0.25">
      <c r="A5">
        <v>1</v>
      </c>
      <c r="B5">
        <v>1</v>
      </c>
      <c r="C5">
        <v>31</v>
      </c>
      <c r="D5">
        <v>23.69</v>
      </c>
      <c r="E5" t="s">
        <v>10</v>
      </c>
      <c r="F5">
        <v>2</v>
      </c>
      <c r="G5">
        <v>1</v>
      </c>
      <c r="H5">
        <v>2</v>
      </c>
      <c r="I5">
        <v>5.5</v>
      </c>
    </row>
    <row r="6" spans="1:9" x14ac:dyDescent="0.25">
      <c r="A6">
        <v>1</v>
      </c>
      <c r="B6">
        <v>1</v>
      </c>
      <c r="C6">
        <v>31</v>
      </c>
      <c r="D6">
        <v>23.69</v>
      </c>
      <c r="E6" t="s">
        <v>8</v>
      </c>
      <c r="F6">
        <v>3</v>
      </c>
      <c r="G6">
        <v>0</v>
      </c>
      <c r="H6">
        <v>13</v>
      </c>
      <c r="I6">
        <v>3.1</v>
      </c>
    </row>
    <row r="7" spans="1:9" x14ac:dyDescent="0.25">
      <c r="A7">
        <v>1</v>
      </c>
      <c r="B7">
        <v>1</v>
      </c>
      <c r="C7">
        <v>31</v>
      </c>
      <c r="D7">
        <v>23.69</v>
      </c>
      <c r="E7" t="s">
        <v>8</v>
      </c>
      <c r="F7">
        <v>3</v>
      </c>
      <c r="G7">
        <v>1</v>
      </c>
      <c r="H7">
        <v>11</v>
      </c>
      <c r="I7">
        <v>2.8</v>
      </c>
    </row>
    <row r="8" spans="1:9" x14ac:dyDescent="0.25">
      <c r="A8">
        <v>2</v>
      </c>
      <c r="B8">
        <v>2</v>
      </c>
      <c r="C8">
        <v>40</v>
      </c>
      <c r="D8">
        <v>24.8</v>
      </c>
      <c r="E8" t="s">
        <v>9</v>
      </c>
      <c r="F8">
        <v>1</v>
      </c>
      <c r="G8">
        <v>0</v>
      </c>
      <c r="H8">
        <v>44</v>
      </c>
      <c r="I8">
        <v>9.1</v>
      </c>
    </row>
    <row r="9" spans="1:9" x14ac:dyDescent="0.25">
      <c r="A9">
        <v>2</v>
      </c>
      <c r="B9">
        <v>2</v>
      </c>
      <c r="C9">
        <v>40</v>
      </c>
      <c r="D9">
        <v>24.8</v>
      </c>
      <c r="E9" t="s">
        <v>9</v>
      </c>
      <c r="F9">
        <v>1</v>
      </c>
      <c r="G9">
        <v>1</v>
      </c>
      <c r="H9">
        <v>47</v>
      </c>
      <c r="I9">
        <v>8.1999999999999993</v>
      </c>
    </row>
    <row r="10" spans="1:9" x14ac:dyDescent="0.25">
      <c r="A10">
        <v>2</v>
      </c>
      <c r="B10">
        <v>2</v>
      </c>
      <c r="C10">
        <v>40</v>
      </c>
      <c r="D10">
        <v>24.8</v>
      </c>
      <c r="E10" t="s">
        <v>10</v>
      </c>
      <c r="F10">
        <v>2</v>
      </c>
      <c r="G10">
        <v>0</v>
      </c>
      <c r="H10">
        <v>54</v>
      </c>
      <c r="I10">
        <v>8.9</v>
      </c>
    </row>
    <row r="11" spans="1:9" x14ac:dyDescent="0.25">
      <c r="A11">
        <v>2</v>
      </c>
      <c r="B11">
        <v>2</v>
      </c>
      <c r="C11">
        <v>40</v>
      </c>
      <c r="D11">
        <v>24.8</v>
      </c>
      <c r="E11" t="s">
        <v>10</v>
      </c>
      <c r="F11">
        <v>2</v>
      </c>
      <c r="G11">
        <v>1</v>
      </c>
      <c r="H11">
        <v>53</v>
      </c>
      <c r="I11">
        <v>7.7</v>
      </c>
    </row>
    <row r="12" spans="1:9" x14ac:dyDescent="0.25">
      <c r="A12">
        <v>2</v>
      </c>
      <c r="B12">
        <v>2</v>
      </c>
      <c r="C12">
        <v>40</v>
      </c>
      <c r="D12">
        <v>24.8</v>
      </c>
      <c r="E12" t="s">
        <v>8</v>
      </c>
      <c r="F12">
        <v>3</v>
      </c>
      <c r="G12">
        <v>0</v>
      </c>
      <c r="H12">
        <v>46</v>
      </c>
      <c r="I12">
        <v>7.3</v>
      </c>
    </row>
    <row r="13" spans="1:9" x14ac:dyDescent="0.25">
      <c r="A13">
        <v>2</v>
      </c>
      <c r="B13">
        <v>2</v>
      </c>
      <c r="C13">
        <v>40</v>
      </c>
      <c r="D13">
        <v>24.8</v>
      </c>
      <c r="E13" t="s">
        <v>8</v>
      </c>
      <c r="F13">
        <v>3</v>
      </c>
      <c r="G13">
        <v>1</v>
      </c>
      <c r="H13">
        <v>36</v>
      </c>
      <c r="I13">
        <v>7.3</v>
      </c>
    </row>
    <row r="14" spans="1:9" x14ac:dyDescent="0.25">
      <c r="A14">
        <v>3</v>
      </c>
      <c r="B14">
        <v>1</v>
      </c>
      <c r="C14">
        <v>23</v>
      </c>
      <c r="D14">
        <v>21.56</v>
      </c>
      <c r="E14" t="s">
        <v>10</v>
      </c>
      <c r="F14">
        <v>1</v>
      </c>
      <c r="G14">
        <v>0</v>
      </c>
      <c r="H14">
        <v>25</v>
      </c>
      <c r="I14">
        <v>5.3</v>
      </c>
    </row>
    <row r="15" spans="1:9" x14ac:dyDescent="0.25">
      <c r="A15">
        <v>3</v>
      </c>
      <c r="B15">
        <v>1</v>
      </c>
      <c r="C15">
        <v>23</v>
      </c>
      <c r="D15">
        <v>21.56</v>
      </c>
      <c r="E15" t="s">
        <v>10</v>
      </c>
      <c r="F15">
        <v>1</v>
      </c>
      <c r="G15">
        <v>1</v>
      </c>
      <c r="H15">
        <v>18</v>
      </c>
      <c r="I15">
        <v>4.8</v>
      </c>
    </row>
    <row r="16" spans="1:9" x14ac:dyDescent="0.25">
      <c r="A16">
        <v>3</v>
      </c>
      <c r="B16">
        <v>1</v>
      </c>
      <c r="C16">
        <v>23</v>
      </c>
      <c r="D16">
        <v>21.56</v>
      </c>
      <c r="E16" t="s">
        <v>8</v>
      </c>
      <c r="F16">
        <v>2</v>
      </c>
      <c r="G16">
        <v>0</v>
      </c>
      <c r="H16">
        <v>27</v>
      </c>
      <c r="I16">
        <v>4.9000000000000004</v>
      </c>
    </row>
    <row r="17" spans="1:9" x14ac:dyDescent="0.25">
      <c r="A17">
        <v>3</v>
      </c>
      <c r="B17">
        <v>1</v>
      </c>
      <c r="C17">
        <v>23</v>
      </c>
      <c r="D17">
        <v>21.56</v>
      </c>
      <c r="E17" t="s">
        <v>8</v>
      </c>
      <c r="F17">
        <v>2</v>
      </c>
      <c r="G17">
        <v>1</v>
      </c>
      <c r="H17">
        <v>12</v>
      </c>
      <c r="I17">
        <v>2.7</v>
      </c>
    </row>
    <row r="18" spans="1:9" x14ac:dyDescent="0.25">
      <c r="A18">
        <v>3</v>
      </c>
      <c r="B18">
        <v>1</v>
      </c>
      <c r="C18">
        <v>23</v>
      </c>
      <c r="D18">
        <v>21.56</v>
      </c>
      <c r="E18" t="s">
        <v>9</v>
      </c>
      <c r="F18">
        <v>3</v>
      </c>
      <c r="G18">
        <v>0</v>
      </c>
      <c r="H18">
        <v>61</v>
      </c>
      <c r="I18">
        <v>7.2</v>
      </c>
    </row>
    <row r="19" spans="1:9" x14ac:dyDescent="0.25">
      <c r="A19">
        <v>3</v>
      </c>
      <c r="B19">
        <v>1</v>
      </c>
      <c r="C19">
        <v>23</v>
      </c>
      <c r="D19">
        <v>21.56</v>
      </c>
      <c r="E19" t="s">
        <v>9</v>
      </c>
      <c r="F19">
        <v>3</v>
      </c>
      <c r="G19">
        <v>1</v>
      </c>
      <c r="H19">
        <v>6</v>
      </c>
      <c r="I19">
        <v>3.6</v>
      </c>
    </row>
    <row r="20" spans="1:9" x14ac:dyDescent="0.25">
      <c r="A20">
        <v>4</v>
      </c>
      <c r="B20">
        <v>2</v>
      </c>
      <c r="C20">
        <v>23</v>
      </c>
      <c r="D20">
        <v>24.03</v>
      </c>
      <c r="E20" t="s">
        <v>8</v>
      </c>
      <c r="F20">
        <v>1</v>
      </c>
      <c r="G20">
        <v>0</v>
      </c>
      <c r="H20">
        <v>29</v>
      </c>
      <c r="I20">
        <v>2.2000000000000002</v>
      </c>
    </row>
    <row r="21" spans="1:9" x14ac:dyDescent="0.25">
      <c r="A21">
        <v>4</v>
      </c>
      <c r="B21">
        <v>2</v>
      </c>
      <c r="C21">
        <v>23</v>
      </c>
      <c r="D21">
        <v>24.03</v>
      </c>
      <c r="E21" t="s">
        <v>8</v>
      </c>
      <c r="F21">
        <v>1</v>
      </c>
      <c r="G21">
        <v>1</v>
      </c>
      <c r="H21">
        <v>26</v>
      </c>
      <c r="I21">
        <v>2.4</v>
      </c>
    </row>
    <row r="22" spans="1:9" x14ac:dyDescent="0.25">
      <c r="A22">
        <v>4</v>
      </c>
      <c r="B22">
        <v>2</v>
      </c>
      <c r="C22">
        <v>23</v>
      </c>
      <c r="D22">
        <v>24.03</v>
      </c>
      <c r="E22" t="s">
        <v>9</v>
      </c>
      <c r="F22">
        <v>2</v>
      </c>
      <c r="G22">
        <v>0</v>
      </c>
      <c r="H22">
        <v>28</v>
      </c>
      <c r="I22">
        <v>2.2999999999999998</v>
      </c>
    </row>
    <row r="23" spans="1:9" x14ac:dyDescent="0.25">
      <c r="A23">
        <v>4</v>
      </c>
      <c r="B23">
        <v>2</v>
      </c>
      <c r="C23">
        <v>23</v>
      </c>
      <c r="D23">
        <v>24.03</v>
      </c>
      <c r="E23" t="s">
        <v>9</v>
      </c>
      <c r="F23">
        <v>2</v>
      </c>
      <c r="G23">
        <v>1</v>
      </c>
      <c r="H23">
        <v>32</v>
      </c>
      <c r="I23">
        <v>2.8</v>
      </c>
    </row>
    <row r="24" spans="1:9" x14ac:dyDescent="0.25">
      <c r="A24">
        <v>4</v>
      </c>
      <c r="B24">
        <v>2</v>
      </c>
      <c r="C24">
        <v>23</v>
      </c>
      <c r="D24">
        <v>24.03</v>
      </c>
      <c r="E24" t="s">
        <v>10</v>
      </c>
      <c r="F24">
        <v>3</v>
      </c>
      <c r="G24">
        <v>0</v>
      </c>
      <c r="H24">
        <v>32</v>
      </c>
      <c r="I24">
        <v>2.8</v>
      </c>
    </row>
    <row r="25" spans="1:9" x14ac:dyDescent="0.25">
      <c r="A25">
        <v>4</v>
      </c>
      <c r="B25">
        <v>2</v>
      </c>
      <c r="C25">
        <v>23</v>
      </c>
      <c r="D25">
        <v>24.03</v>
      </c>
      <c r="E25" t="s">
        <v>10</v>
      </c>
      <c r="F25">
        <v>3</v>
      </c>
      <c r="G25">
        <v>1</v>
      </c>
      <c r="H25">
        <v>18</v>
      </c>
      <c r="I25">
        <v>2</v>
      </c>
    </row>
    <row r="26" spans="1:9" x14ac:dyDescent="0.25">
      <c r="A26">
        <v>5</v>
      </c>
      <c r="B26">
        <v>2</v>
      </c>
      <c r="C26">
        <v>36</v>
      </c>
      <c r="D26">
        <v>23.7</v>
      </c>
      <c r="E26" t="s">
        <v>10</v>
      </c>
      <c r="F26">
        <v>1</v>
      </c>
      <c r="G26">
        <v>0</v>
      </c>
      <c r="H26">
        <v>22</v>
      </c>
      <c r="I26">
        <v>4.0999999999999996</v>
      </c>
    </row>
    <row r="27" spans="1:9" x14ac:dyDescent="0.25">
      <c r="A27">
        <v>5</v>
      </c>
      <c r="B27">
        <v>2</v>
      </c>
      <c r="C27">
        <v>36</v>
      </c>
      <c r="D27">
        <v>23.7</v>
      </c>
      <c r="E27" t="s">
        <v>10</v>
      </c>
      <c r="F27">
        <v>1</v>
      </c>
      <c r="G27">
        <v>1</v>
      </c>
      <c r="H27">
        <v>47</v>
      </c>
      <c r="I27">
        <v>5.4</v>
      </c>
    </row>
    <row r="28" spans="1:9" x14ac:dyDescent="0.25">
      <c r="A28">
        <v>5</v>
      </c>
      <c r="B28">
        <v>2</v>
      </c>
      <c r="C28">
        <v>36</v>
      </c>
      <c r="D28">
        <v>23.7</v>
      </c>
      <c r="E28" t="s">
        <v>9</v>
      </c>
      <c r="F28">
        <v>2</v>
      </c>
      <c r="G28">
        <v>0</v>
      </c>
      <c r="H28">
        <v>-4</v>
      </c>
      <c r="I28">
        <v>4.7</v>
      </c>
    </row>
    <row r="29" spans="1:9" x14ac:dyDescent="0.25">
      <c r="A29">
        <v>5</v>
      </c>
      <c r="B29">
        <v>2</v>
      </c>
      <c r="C29">
        <v>36</v>
      </c>
      <c r="D29">
        <v>23.7</v>
      </c>
      <c r="E29" t="s">
        <v>9</v>
      </c>
      <c r="F29">
        <v>2</v>
      </c>
      <c r="G29">
        <v>1</v>
      </c>
      <c r="H29">
        <v>0</v>
      </c>
      <c r="I29">
        <v>5.3</v>
      </c>
    </row>
    <row r="30" spans="1:9" x14ac:dyDescent="0.25">
      <c r="A30">
        <v>5</v>
      </c>
      <c r="B30">
        <v>2</v>
      </c>
      <c r="C30">
        <v>36</v>
      </c>
      <c r="D30">
        <v>23.7</v>
      </c>
      <c r="E30" t="s">
        <v>8</v>
      </c>
      <c r="F30">
        <v>3</v>
      </c>
      <c r="G30">
        <v>0</v>
      </c>
      <c r="H30">
        <v>15</v>
      </c>
      <c r="I30">
        <v>5.3</v>
      </c>
    </row>
    <row r="31" spans="1:9" x14ac:dyDescent="0.25">
      <c r="A31">
        <v>5</v>
      </c>
      <c r="B31">
        <v>2</v>
      </c>
      <c r="C31">
        <v>36</v>
      </c>
      <c r="D31">
        <v>23.7</v>
      </c>
      <c r="E31" t="s">
        <v>8</v>
      </c>
      <c r="F31">
        <v>3</v>
      </c>
      <c r="G31">
        <v>1</v>
      </c>
      <c r="H31">
        <v>15</v>
      </c>
      <c r="I31">
        <v>5.3</v>
      </c>
    </row>
    <row r="32" spans="1:9" x14ac:dyDescent="0.25">
      <c r="A32">
        <v>6</v>
      </c>
      <c r="B32">
        <v>1</v>
      </c>
      <c r="C32">
        <v>23</v>
      </c>
      <c r="D32">
        <v>20.7</v>
      </c>
      <c r="E32" t="s">
        <v>8</v>
      </c>
      <c r="F32">
        <v>1</v>
      </c>
      <c r="G32">
        <v>0</v>
      </c>
      <c r="H32">
        <v>2</v>
      </c>
      <c r="I32">
        <v>2.4</v>
      </c>
    </row>
    <row r="33" spans="1:9" x14ac:dyDescent="0.25">
      <c r="A33">
        <v>6</v>
      </c>
      <c r="B33">
        <v>1</v>
      </c>
      <c r="C33">
        <v>23</v>
      </c>
      <c r="D33">
        <v>20.7</v>
      </c>
      <c r="E33" t="s">
        <v>8</v>
      </c>
      <c r="F33">
        <v>1</v>
      </c>
      <c r="G33">
        <v>1</v>
      </c>
      <c r="H33">
        <v>7</v>
      </c>
      <c r="I33">
        <v>1.7</v>
      </c>
    </row>
    <row r="34" spans="1:9" x14ac:dyDescent="0.25">
      <c r="A34">
        <v>6</v>
      </c>
      <c r="B34">
        <v>1</v>
      </c>
      <c r="C34">
        <v>23</v>
      </c>
      <c r="D34">
        <v>20.7</v>
      </c>
      <c r="E34" t="s">
        <v>9</v>
      </c>
      <c r="F34">
        <v>2</v>
      </c>
      <c r="G34">
        <v>0</v>
      </c>
      <c r="H34">
        <v>-3</v>
      </c>
      <c r="I34">
        <v>1.5</v>
      </c>
    </row>
    <row r="35" spans="1:9" x14ac:dyDescent="0.25">
      <c r="A35">
        <v>6</v>
      </c>
      <c r="B35">
        <v>1</v>
      </c>
      <c r="C35">
        <v>23</v>
      </c>
      <c r="D35">
        <v>20.7</v>
      </c>
      <c r="E35" t="s">
        <v>9</v>
      </c>
      <c r="F35">
        <v>2</v>
      </c>
      <c r="G35">
        <v>1</v>
      </c>
      <c r="H35">
        <v>0</v>
      </c>
      <c r="I35">
        <v>0.6</v>
      </c>
    </row>
    <row r="36" spans="1:9" x14ac:dyDescent="0.25">
      <c r="A36">
        <v>6</v>
      </c>
      <c r="B36">
        <v>1</v>
      </c>
      <c r="C36">
        <v>23</v>
      </c>
      <c r="D36">
        <v>20.7</v>
      </c>
      <c r="E36" t="s">
        <v>10</v>
      </c>
      <c r="F36">
        <v>3</v>
      </c>
      <c r="G36">
        <v>0</v>
      </c>
      <c r="H36">
        <v>29</v>
      </c>
      <c r="I36">
        <v>4.3</v>
      </c>
    </row>
    <row r="37" spans="1:9" x14ac:dyDescent="0.25">
      <c r="A37">
        <v>6</v>
      </c>
      <c r="B37">
        <v>1</v>
      </c>
      <c r="C37">
        <v>23</v>
      </c>
      <c r="D37">
        <v>20.7</v>
      </c>
      <c r="E37" t="s">
        <v>10</v>
      </c>
      <c r="F37">
        <v>3</v>
      </c>
      <c r="G37">
        <v>1</v>
      </c>
      <c r="H37">
        <v>25</v>
      </c>
      <c r="I37">
        <v>4</v>
      </c>
    </row>
    <row r="38" spans="1:9" x14ac:dyDescent="0.25">
      <c r="A38">
        <v>7</v>
      </c>
      <c r="B38">
        <v>2</v>
      </c>
      <c r="C38">
        <v>18</v>
      </c>
      <c r="D38">
        <v>24.2</v>
      </c>
      <c r="E38" t="s">
        <v>8</v>
      </c>
      <c r="F38">
        <v>1</v>
      </c>
      <c r="G38">
        <v>0</v>
      </c>
      <c r="H38">
        <v>31</v>
      </c>
      <c r="I38">
        <v>5.9</v>
      </c>
    </row>
    <row r="39" spans="1:9" x14ac:dyDescent="0.25">
      <c r="A39">
        <v>7</v>
      </c>
      <c r="B39">
        <v>2</v>
      </c>
      <c r="C39">
        <v>18</v>
      </c>
      <c r="D39">
        <v>24.2</v>
      </c>
      <c r="E39" t="s">
        <v>8</v>
      </c>
      <c r="F39">
        <v>1</v>
      </c>
      <c r="G39">
        <v>1</v>
      </c>
      <c r="H39">
        <v>-10</v>
      </c>
      <c r="I39">
        <v>2.7</v>
      </c>
    </row>
    <row r="40" spans="1:9" x14ac:dyDescent="0.25">
      <c r="A40">
        <v>7</v>
      </c>
      <c r="B40">
        <v>2</v>
      </c>
      <c r="C40">
        <v>18</v>
      </c>
      <c r="D40">
        <v>24.2</v>
      </c>
      <c r="E40" t="s">
        <v>9</v>
      </c>
      <c r="F40">
        <v>2</v>
      </c>
      <c r="G40">
        <v>0</v>
      </c>
      <c r="H40">
        <v>20</v>
      </c>
      <c r="I40">
        <v>5.2</v>
      </c>
    </row>
    <row r="41" spans="1:9" x14ac:dyDescent="0.25">
      <c r="A41">
        <v>7</v>
      </c>
      <c r="B41">
        <v>2</v>
      </c>
      <c r="C41">
        <v>18</v>
      </c>
      <c r="D41">
        <v>24.2</v>
      </c>
      <c r="E41" t="s">
        <v>9</v>
      </c>
      <c r="F41">
        <v>2</v>
      </c>
      <c r="G41">
        <v>1</v>
      </c>
      <c r="H41">
        <v>47</v>
      </c>
      <c r="I41">
        <v>6.1</v>
      </c>
    </row>
    <row r="42" spans="1:9" x14ac:dyDescent="0.25">
      <c r="A42">
        <v>7</v>
      </c>
      <c r="B42">
        <v>2</v>
      </c>
      <c r="C42">
        <v>18</v>
      </c>
      <c r="D42">
        <v>24.2</v>
      </c>
      <c r="E42" t="s">
        <v>10</v>
      </c>
      <c r="F42">
        <v>3</v>
      </c>
      <c r="G42">
        <v>0</v>
      </c>
      <c r="H42">
        <v>-15</v>
      </c>
      <c r="I42">
        <v>3.2</v>
      </c>
    </row>
    <row r="43" spans="1:9" x14ac:dyDescent="0.25">
      <c r="A43">
        <v>7</v>
      </c>
      <c r="B43">
        <v>2</v>
      </c>
      <c r="C43">
        <v>18</v>
      </c>
      <c r="D43">
        <v>24.2</v>
      </c>
      <c r="E43" t="s">
        <v>10</v>
      </c>
      <c r="F43">
        <v>3</v>
      </c>
      <c r="G43">
        <v>1</v>
      </c>
      <c r="H43">
        <v>50</v>
      </c>
      <c r="I43">
        <v>7.2</v>
      </c>
    </row>
    <row r="44" spans="1:9" x14ac:dyDescent="0.25">
      <c r="A44">
        <v>8</v>
      </c>
      <c r="B44">
        <v>1</v>
      </c>
      <c r="C44">
        <v>21</v>
      </c>
      <c r="D44">
        <v>19</v>
      </c>
      <c r="E44" t="s">
        <v>9</v>
      </c>
      <c r="F44">
        <v>1</v>
      </c>
      <c r="G44">
        <v>0</v>
      </c>
      <c r="H44">
        <v>22</v>
      </c>
      <c r="I44">
        <v>2.4</v>
      </c>
    </row>
    <row r="45" spans="1:9" x14ac:dyDescent="0.25">
      <c r="A45">
        <v>8</v>
      </c>
      <c r="B45">
        <v>1</v>
      </c>
      <c r="C45">
        <v>21</v>
      </c>
      <c r="D45">
        <v>19</v>
      </c>
      <c r="E45" t="s">
        <v>9</v>
      </c>
      <c r="F45">
        <v>1</v>
      </c>
      <c r="G45">
        <v>1</v>
      </c>
      <c r="H45">
        <v>16</v>
      </c>
      <c r="I45">
        <v>4.0999999999999996</v>
      </c>
    </row>
    <row r="46" spans="1:9" x14ac:dyDescent="0.25">
      <c r="A46">
        <v>8</v>
      </c>
      <c r="B46">
        <v>1</v>
      </c>
      <c r="C46">
        <v>21</v>
      </c>
      <c r="D46">
        <v>19</v>
      </c>
      <c r="E46" t="s">
        <v>10</v>
      </c>
      <c r="F46">
        <v>2</v>
      </c>
      <c r="G46">
        <v>0</v>
      </c>
      <c r="H46">
        <v>-8</v>
      </c>
      <c r="I46">
        <v>2.6</v>
      </c>
    </row>
    <row r="47" spans="1:9" x14ac:dyDescent="0.25">
      <c r="A47">
        <v>8</v>
      </c>
      <c r="B47">
        <v>1</v>
      </c>
      <c r="C47">
        <v>21</v>
      </c>
      <c r="D47">
        <v>19</v>
      </c>
      <c r="E47" t="s">
        <v>10</v>
      </c>
      <c r="F47">
        <v>2</v>
      </c>
      <c r="G47">
        <v>1</v>
      </c>
      <c r="H47">
        <v>0</v>
      </c>
      <c r="I47">
        <v>3.2</v>
      </c>
    </row>
    <row r="48" spans="1:9" x14ac:dyDescent="0.25">
      <c r="A48">
        <v>8</v>
      </c>
      <c r="B48">
        <v>1</v>
      </c>
      <c r="C48">
        <v>21</v>
      </c>
      <c r="D48">
        <v>19</v>
      </c>
      <c r="E48" t="s">
        <v>8</v>
      </c>
      <c r="F48">
        <v>3</v>
      </c>
      <c r="G48">
        <v>0</v>
      </c>
      <c r="H48">
        <v>31</v>
      </c>
      <c r="I48">
        <v>4.4000000000000004</v>
      </c>
    </row>
    <row r="49" spans="1:9" x14ac:dyDescent="0.25">
      <c r="A49">
        <v>8</v>
      </c>
      <c r="B49">
        <v>1</v>
      </c>
      <c r="C49">
        <v>21</v>
      </c>
      <c r="D49">
        <v>19</v>
      </c>
      <c r="E49" t="s">
        <v>8</v>
      </c>
      <c r="F49">
        <v>3</v>
      </c>
      <c r="G49">
        <v>1</v>
      </c>
      <c r="H49">
        <v>23</v>
      </c>
      <c r="I49">
        <v>3.4</v>
      </c>
    </row>
    <row r="50" spans="1:9" x14ac:dyDescent="0.25">
      <c r="A50">
        <v>9</v>
      </c>
      <c r="B50">
        <v>2</v>
      </c>
      <c r="C50">
        <v>23</v>
      </c>
      <c r="D50">
        <v>20.9</v>
      </c>
      <c r="E50" t="s">
        <v>8</v>
      </c>
      <c r="F50">
        <v>1</v>
      </c>
      <c r="G50">
        <v>0</v>
      </c>
      <c r="H50">
        <v>61</v>
      </c>
      <c r="I50">
        <v>5.6</v>
      </c>
    </row>
    <row r="51" spans="1:9" x14ac:dyDescent="0.25">
      <c r="A51">
        <v>9</v>
      </c>
      <c r="B51">
        <v>2</v>
      </c>
      <c r="C51">
        <v>23</v>
      </c>
      <c r="D51">
        <v>20.9</v>
      </c>
      <c r="E51" t="s">
        <v>8</v>
      </c>
      <c r="F51">
        <v>1</v>
      </c>
      <c r="G51">
        <v>1</v>
      </c>
      <c r="H51">
        <v>60</v>
      </c>
      <c r="I51">
        <v>5.6</v>
      </c>
    </row>
    <row r="52" spans="1:9" x14ac:dyDescent="0.25">
      <c r="A52">
        <v>9</v>
      </c>
      <c r="B52">
        <v>2</v>
      </c>
      <c r="C52">
        <v>23</v>
      </c>
      <c r="D52">
        <v>20.9</v>
      </c>
      <c r="E52" t="s">
        <v>9</v>
      </c>
      <c r="F52">
        <v>2</v>
      </c>
      <c r="G52">
        <v>0</v>
      </c>
      <c r="H52">
        <v>22</v>
      </c>
      <c r="I52">
        <v>5</v>
      </c>
    </row>
    <row r="53" spans="1:9" x14ac:dyDescent="0.25">
      <c r="A53">
        <v>9</v>
      </c>
      <c r="B53">
        <v>2</v>
      </c>
      <c r="C53">
        <v>23</v>
      </c>
      <c r="D53">
        <v>20.9</v>
      </c>
      <c r="E53" t="s">
        <v>9</v>
      </c>
      <c r="F53">
        <v>2</v>
      </c>
      <c r="G53">
        <v>1</v>
      </c>
      <c r="H53">
        <v>11</v>
      </c>
      <c r="I53">
        <v>4.2</v>
      </c>
    </row>
    <row r="54" spans="1:9" x14ac:dyDescent="0.25">
      <c r="A54">
        <v>9</v>
      </c>
      <c r="B54">
        <v>2</v>
      </c>
      <c r="C54">
        <v>23</v>
      </c>
      <c r="D54">
        <v>20.9</v>
      </c>
      <c r="E54" t="s">
        <v>10</v>
      </c>
      <c r="F54">
        <v>3</v>
      </c>
      <c r="G54">
        <v>0</v>
      </c>
      <c r="H54">
        <v>43</v>
      </c>
      <c r="I54">
        <v>6.1</v>
      </c>
    </row>
    <row r="55" spans="1:9" x14ac:dyDescent="0.25">
      <c r="A55">
        <v>9</v>
      </c>
      <c r="B55">
        <v>2</v>
      </c>
      <c r="C55">
        <v>23</v>
      </c>
      <c r="D55">
        <v>20.9</v>
      </c>
      <c r="E55" t="s">
        <v>10</v>
      </c>
      <c r="F55">
        <v>3</v>
      </c>
      <c r="G55">
        <v>1</v>
      </c>
      <c r="H55">
        <v>44</v>
      </c>
      <c r="I55">
        <v>4.8</v>
      </c>
    </row>
    <row r="56" spans="1:9" x14ac:dyDescent="0.25">
      <c r="A56" s="1">
        <v>10</v>
      </c>
      <c r="B56" s="1">
        <v>2</v>
      </c>
      <c r="C56" s="1">
        <v>18</v>
      </c>
      <c r="D56" s="1">
        <v>22.3</v>
      </c>
      <c r="E56" t="s">
        <v>9</v>
      </c>
      <c r="F56">
        <v>1</v>
      </c>
      <c r="G56">
        <v>0</v>
      </c>
      <c r="H56">
        <v>71</v>
      </c>
      <c r="I56">
        <v>7</v>
      </c>
    </row>
    <row r="57" spans="1:9" x14ac:dyDescent="0.25">
      <c r="A57" s="1">
        <v>10</v>
      </c>
      <c r="B57" s="1">
        <v>2</v>
      </c>
      <c r="C57" s="1">
        <v>18</v>
      </c>
      <c r="D57" s="1">
        <v>22.3</v>
      </c>
      <c r="E57" t="s">
        <v>9</v>
      </c>
      <c r="F57">
        <v>1</v>
      </c>
      <c r="G57">
        <v>1</v>
      </c>
      <c r="H57">
        <v>29</v>
      </c>
      <c r="I57">
        <v>6.6</v>
      </c>
    </row>
    <row r="58" spans="1:9" x14ac:dyDescent="0.25">
      <c r="A58" s="1">
        <v>10</v>
      </c>
      <c r="B58" s="1">
        <v>2</v>
      </c>
      <c r="C58" s="1">
        <v>18</v>
      </c>
      <c r="D58" s="1">
        <v>22.3</v>
      </c>
      <c r="E58" t="s">
        <v>10</v>
      </c>
      <c r="F58">
        <v>2</v>
      </c>
      <c r="G58">
        <v>0</v>
      </c>
      <c r="H58">
        <v>-15</v>
      </c>
      <c r="I58">
        <v>3.7</v>
      </c>
    </row>
    <row r="59" spans="1:9" x14ac:dyDescent="0.25">
      <c r="A59" s="1">
        <v>10</v>
      </c>
      <c r="B59" s="1">
        <v>2</v>
      </c>
      <c r="C59" s="1">
        <v>18</v>
      </c>
      <c r="D59" s="1">
        <v>22.3</v>
      </c>
      <c r="E59" t="s">
        <v>10</v>
      </c>
      <c r="F59">
        <v>2</v>
      </c>
      <c r="G59">
        <v>1</v>
      </c>
      <c r="H59">
        <v>26</v>
      </c>
      <c r="I59">
        <v>5.4</v>
      </c>
    </row>
    <row r="60" spans="1:9" x14ac:dyDescent="0.25">
      <c r="A60" s="1">
        <v>10</v>
      </c>
      <c r="B60" s="1">
        <v>2</v>
      </c>
      <c r="C60" s="1">
        <v>18</v>
      </c>
      <c r="D60" s="1">
        <v>22.3</v>
      </c>
      <c r="E60" t="s">
        <v>8</v>
      </c>
      <c r="F60">
        <v>3</v>
      </c>
      <c r="G60">
        <v>0</v>
      </c>
      <c r="H60">
        <v>57</v>
      </c>
      <c r="I60">
        <v>6.7</v>
      </c>
    </row>
    <row r="61" spans="1:9" x14ac:dyDescent="0.25">
      <c r="A61" s="1">
        <v>10</v>
      </c>
      <c r="B61" s="1">
        <v>2</v>
      </c>
      <c r="C61" s="1">
        <v>18</v>
      </c>
      <c r="D61" s="1">
        <v>22.3</v>
      </c>
      <c r="E61" t="s">
        <v>8</v>
      </c>
      <c r="F61">
        <v>3</v>
      </c>
      <c r="G61">
        <v>1</v>
      </c>
      <c r="H61">
        <v>52</v>
      </c>
      <c r="I61">
        <v>7.2</v>
      </c>
    </row>
    <row r="62" spans="1:9" x14ac:dyDescent="0.25">
      <c r="A62">
        <v>11</v>
      </c>
      <c r="B62">
        <v>1</v>
      </c>
      <c r="C62">
        <v>23</v>
      </c>
      <c r="D62">
        <v>19.8</v>
      </c>
      <c r="E62" t="s">
        <v>10</v>
      </c>
      <c r="F62">
        <v>1</v>
      </c>
      <c r="G62">
        <v>0</v>
      </c>
      <c r="H62">
        <v>7</v>
      </c>
      <c r="I62">
        <v>3.6</v>
      </c>
    </row>
    <row r="63" spans="1:9" x14ac:dyDescent="0.25">
      <c r="A63">
        <v>11</v>
      </c>
      <c r="B63">
        <v>1</v>
      </c>
      <c r="C63">
        <v>23</v>
      </c>
      <c r="D63">
        <v>19.8</v>
      </c>
      <c r="E63" t="s">
        <v>10</v>
      </c>
      <c r="F63">
        <v>1</v>
      </c>
      <c r="G63">
        <v>1</v>
      </c>
      <c r="H63">
        <v>20</v>
      </c>
      <c r="I63">
        <v>2.8</v>
      </c>
    </row>
    <row r="64" spans="1:9" x14ac:dyDescent="0.25">
      <c r="A64">
        <v>11</v>
      </c>
      <c r="B64">
        <v>1</v>
      </c>
      <c r="C64">
        <v>23</v>
      </c>
      <c r="D64">
        <v>19.8</v>
      </c>
      <c r="E64" t="s">
        <v>9</v>
      </c>
      <c r="F64">
        <v>2</v>
      </c>
      <c r="G64">
        <v>0</v>
      </c>
      <c r="H64">
        <v>35</v>
      </c>
      <c r="I64">
        <v>6.3</v>
      </c>
    </row>
    <row r="65" spans="1:9" x14ac:dyDescent="0.25">
      <c r="A65">
        <v>11</v>
      </c>
      <c r="B65">
        <v>1</v>
      </c>
      <c r="C65">
        <v>23</v>
      </c>
      <c r="D65">
        <v>19.8</v>
      </c>
      <c r="E65" t="s">
        <v>9</v>
      </c>
      <c r="F65">
        <v>2</v>
      </c>
      <c r="G65">
        <v>1</v>
      </c>
      <c r="H65">
        <v>16</v>
      </c>
      <c r="I65">
        <v>3.8</v>
      </c>
    </row>
    <row r="66" spans="1:9" x14ac:dyDescent="0.25">
      <c r="A66">
        <v>11</v>
      </c>
      <c r="B66">
        <v>1</v>
      </c>
      <c r="C66">
        <v>23</v>
      </c>
      <c r="D66">
        <v>19.8</v>
      </c>
      <c r="E66" t="s">
        <v>8</v>
      </c>
      <c r="F66">
        <v>3</v>
      </c>
      <c r="G66">
        <v>0</v>
      </c>
      <c r="H66">
        <v>33</v>
      </c>
      <c r="I66">
        <v>5.0999999999999996</v>
      </c>
    </row>
    <row r="67" spans="1:9" x14ac:dyDescent="0.25">
      <c r="A67">
        <v>11</v>
      </c>
      <c r="B67">
        <v>1</v>
      </c>
      <c r="C67">
        <v>23</v>
      </c>
      <c r="D67">
        <v>19.8</v>
      </c>
      <c r="E67" t="s">
        <v>8</v>
      </c>
      <c r="F67">
        <v>3</v>
      </c>
      <c r="G67">
        <v>1</v>
      </c>
      <c r="H67">
        <v>20</v>
      </c>
      <c r="I67">
        <v>4.0999999999999996</v>
      </c>
    </row>
    <row r="68" spans="1:9" x14ac:dyDescent="0.25">
      <c r="A68">
        <v>12</v>
      </c>
      <c r="B68">
        <v>2</v>
      </c>
      <c r="C68">
        <v>32</v>
      </c>
      <c r="D68">
        <v>22.6</v>
      </c>
      <c r="E68" t="s">
        <v>9</v>
      </c>
      <c r="F68">
        <v>1</v>
      </c>
      <c r="G68">
        <v>0</v>
      </c>
      <c r="H68">
        <v>7</v>
      </c>
      <c r="I68">
        <v>2</v>
      </c>
    </row>
    <row r="69" spans="1:9" x14ac:dyDescent="0.25">
      <c r="A69">
        <v>12</v>
      </c>
      <c r="B69">
        <v>2</v>
      </c>
      <c r="C69">
        <v>32</v>
      </c>
      <c r="D69">
        <v>22.6</v>
      </c>
      <c r="E69" t="s">
        <v>9</v>
      </c>
      <c r="F69">
        <v>1</v>
      </c>
      <c r="G69">
        <v>1</v>
      </c>
      <c r="H69">
        <v>12</v>
      </c>
      <c r="I69">
        <v>2.2000000000000002</v>
      </c>
    </row>
    <row r="70" spans="1:9" x14ac:dyDescent="0.25">
      <c r="A70">
        <v>12</v>
      </c>
      <c r="B70">
        <v>2</v>
      </c>
      <c r="C70">
        <v>32</v>
      </c>
      <c r="D70">
        <v>22.6</v>
      </c>
      <c r="E70" t="s">
        <v>10</v>
      </c>
      <c r="F70">
        <v>2</v>
      </c>
      <c r="G70">
        <v>0</v>
      </c>
      <c r="H70">
        <v>40</v>
      </c>
      <c r="I70">
        <v>3</v>
      </c>
    </row>
    <row r="71" spans="1:9" x14ac:dyDescent="0.25">
      <c r="A71">
        <v>12</v>
      </c>
      <c r="B71">
        <v>2</v>
      </c>
      <c r="C71">
        <v>32</v>
      </c>
      <c r="D71">
        <v>22.6</v>
      </c>
      <c r="E71" t="s">
        <v>10</v>
      </c>
      <c r="F71">
        <v>2</v>
      </c>
      <c r="G71">
        <v>1</v>
      </c>
      <c r="H71">
        <v>47</v>
      </c>
      <c r="I71">
        <v>3.8</v>
      </c>
    </row>
    <row r="72" spans="1:9" x14ac:dyDescent="0.25">
      <c r="A72">
        <v>12</v>
      </c>
      <c r="B72">
        <v>2</v>
      </c>
      <c r="C72">
        <v>32</v>
      </c>
      <c r="D72">
        <v>22.6</v>
      </c>
      <c r="E72" t="s">
        <v>8</v>
      </c>
      <c r="F72">
        <v>3</v>
      </c>
      <c r="G72">
        <v>0</v>
      </c>
      <c r="H72">
        <v>-11</v>
      </c>
      <c r="I72">
        <v>0.6</v>
      </c>
    </row>
    <row r="73" spans="1:9" x14ac:dyDescent="0.25">
      <c r="A73">
        <v>12</v>
      </c>
      <c r="B73">
        <v>2</v>
      </c>
      <c r="C73">
        <v>32</v>
      </c>
      <c r="D73">
        <v>22.6</v>
      </c>
      <c r="E73" t="s">
        <v>8</v>
      </c>
      <c r="F73">
        <v>3</v>
      </c>
      <c r="G73">
        <v>1</v>
      </c>
      <c r="H73">
        <v>-20</v>
      </c>
      <c r="I73">
        <v>0.3</v>
      </c>
    </row>
    <row r="74" spans="1:9" x14ac:dyDescent="0.25">
      <c r="A74">
        <v>13</v>
      </c>
      <c r="B74">
        <v>1</v>
      </c>
      <c r="C74">
        <v>44</v>
      </c>
      <c r="D74">
        <v>23.8</v>
      </c>
      <c r="E74" t="s">
        <v>9</v>
      </c>
      <c r="F74">
        <v>1</v>
      </c>
      <c r="G74">
        <v>0</v>
      </c>
      <c r="H74">
        <v>21</v>
      </c>
      <c r="I74">
        <v>4.3</v>
      </c>
    </row>
    <row r="75" spans="1:9" x14ac:dyDescent="0.25">
      <c r="A75">
        <v>13</v>
      </c>
      <c r="B75">
        <v>1</v>
      </c>
      <c r="C75">
        <v>44</v>
      </c>
      <c r="D75">
        <v>23.8</v>
      </c>
      <c r="E75" t="s">
        <v>9</v>
      </c>
      <c r="F75">
        <v>1</v>
      </c>
      <c r="G75">
        <v>1</v>
      </c>
      <c r="H75">
        <v>47</v>
      </c>
      <c r="I75">
        <v>6.5</v>
      </c>
    </row>
    <row r="76" spans="1:9" x14ac:dyDescent="0.25">
      <c r="A76">
        <v>13</v>
      </c>
      <c r="B76">
        <v>1</v>
      </c>
      <c r="C76">
        <v>44</v>
      </c>
      <c r="D76">
        <v>23.8</v>
      </c>
      <c r="E76" t="s">
        <v>10</v>
      </c>
      <c r="F76">
        <v>2</v>
      </c>
      <c r="G76">
        <v>0</v>
      </c>
      <c r="H76">
        <v>10</v>
      </c>
      <c r="I76">
        <v>2</v>
      </c>
    </row>
    <row r="77" spans="1:9" x14ac:dyDescent="0.25">
      <c r="A77">
        <v>13</v>
      </c>
      <c r="B77">
        <v>1</v>
      </c>
      <c r="C77">
        <v>44</v>
      </c>
      <c r="D77">
        <v>23.8</v>
      </c>
      <c r="E77" t="s">
        <v>10</v>
      </c>
      <c r="F77">
        <v>2</v>
      </c>
      <c r="G77">
        <v>1</v>
      </c>
      <c r="H77">
        <v>17</v>
      </c>
      <c r="I77">
        <v>3.6</v>
      </c>
    </row>
    <row r="78" spans="1:9" x14ac:dyDescent="0.25">
      <c r="A78">
        <v>13</v>
      </c>
      <c r="B78">
        <v>1</v>
      </c>
      <c r="C78">
        <v>44</v>
      </c>
      <c r="D78">
        <v>23.8</v>
      </c>
      <c r="E78" t="s">
        <v>8</v>
      </c>
      <c r="F78">
        <v>3</v>
      </c>
      <c r="G78">
        <v>0</v>
      </c>
      <c r="H78">
        <v>-10</v>
      </c>
      <c r="I78">
        <v>1</v>
      </c>
    </row>
    <row r="79" spans="1:9" x14ac:dyDescent="0.25">
      <c r="A79">
        <v>13</v>
      </c>
      <c r="B79">
        <v>1</v>
      </c>
      <c r="C79">
        <v>44</v>
      </c>
      <c r="D79">
        <v>23.8</v>
      </c>
      <c r="E79" t="s">
        <v>8</v>
      </c>
      <c r="F79">
        <v>3</v>
      </c>
      <c r="G79">
        <v>1</v>
      </c>
      <c r="H79">
        <v>-17</v>
      </c>
      <c r="I79">
        <v>2</v>
      </c>
    </row>
    <row r="80" spans="1:9" x14ac:dyDescent="0.25">
      <c r="A80">
        <v>14</v>
      </c>
      <c r="B80">
        <v>1</v>
      </c>
      <c r="C80">
        <v>22</v>
      </c>
      <c r="D80">
        <v>24.3</v>
      </c>
      <c r="E80" t="s">
        <v>8</v>
      </c>
      <c r="F80">
        <v>1</v>
      </c>
      <c r="G80">
        <v>0</v>
      </c>
      <c r="H80">
        <v>-4</v>
      </c>
      <c r="I80">
        <v>3.5</v>
      </c>
    </row>
    <row r="81" spans="1:9" x14ac:dyDescent="0.25">
      <c r="A81">
        <v>14</v>
      </c>
      <c r="B81">
        <v>1</v>
      </c>
      <c r="C81">
        <v>22</v>
      </c>
      <c r="D81">
        <v>24.3</v>
      </c>
      <c r="E81" t="s">
        <v>8</v>
      </c>
      <c r="F81">
        <v>1</v>
      </c>
      <c r="G81">
        <v>1</v>
      </c>
      <c r="H81">
        <v>-6</v>
      </c>
      <c r="I81">
        <v>2.9</v>
      </c>
    </row>
    <row r="82" spans="1:9" x14ac:dyDescent="0.25">
      <c r="A82">
        <v>14</v>
      </c>
      <c r="B82">
        <v>1</v>
      </c>
      <c r="C82">
        <v>22</v>
      </c>
      <c r="D82">
        <v>24.3</v>
      </c>
      <c r="E82" t="s">
        <v>9</v>
      </c>
      <c r="F82">
        <v>2</v>
      </c>
      <c r="G82">
        <v>0</v>
      </c>
      <c r="H82">
        <v>18</v>
      </c>
      <c r="I82">
        <v>4.5</v>
      </c>
    </row>
    <row r="83" spans="1:9" x14ac:dyDescent="0.25">
      <c r="A83">
        <v>14</v>
      </c>
      <c r="B83">
        <v>1</v>
      </c>
      <c r="C83">
        <v>22</v>
      </c>
      <c r="D83">
        <v>24.3</v>
      </c>
      <c r="E83" t="s">
        <v>9</v>
      </c>
      <c r="F83">
        <v>2</v>
      </c>
      <c r="G83">
        <v>1</v>
      </c>
      <c r="H83">
        <v>19</v>
      </c>
      <c r="I83">
        <v>5</v>
      </c>
    </row>
    <row r="84" spans="1:9" x14ac:dyDescent="0.25">
      <c r="A84">
        <v>14</v>
      </c>
      <c r="B84">
        <v>1</v>
      </c>
      <c r="C84">
        <v>22</v>
      </c>
      <c r="D84">
        <v>24.3</v>
      </c>
      <c r="E84" t="s">
        <v>10</v>
      </c>
      <c r="F84">
        <v>3</v>
      </c>
      <c r="G84">
        <v>0</v>
      </c>
      <c r="H84">
        <v>-6</v>
      </c>
      <c r="I84">
        <v>3</v>
      </c>
    </row>
    <row r="85" spans="1:9" x14ac:dyDescent="0.25">
      <c r="A85">
        <v>14</v>
      </c>
      <c r="B85">
        <v>1</v>
      </c>
      <c r="C85">
        <v>22</v>
      </c>
      <c r="D85">
        <v>24.3</v>
      </c>
      <c r="E85" t="s">
        <v>10</v>
      </c>
      <c r="F85">
        <v>3</v>
      </c>
      <c r="G85">
        <v>1</v>
      </c>
      <c r="H85">
        <v>5</v>
      </c>
      <c r="I85">
        <v>5.0999999999999996</v>
      </c>
    </row>
    <row r="86" spans="1:9" x14ac:dyDescent="0.25">
      <c r="A86">
        <v>15</v>
      </c>
      <c r="B86">
        <v>1</v>
      </c>
      <c r="C86">
        <v>20</v>
      </c>
      <c r="D86">
        <v>20</v>
      </c>
      <c r="E86" t="s">
        <v>10</v>
      </c>
      <c r="F86">
        <v>1</v>
      </c>
      <c r="G86">
        <v>0</v>
      </c>
      <c r="H86">
        <v>17</v>
      </c>
      <c r="I86">
        <v>1.5</v>
      </c>
    </row>
    <row r="87" spans="1:9" x14ac:dyDescent="0.25">
      <c r="A87">
        <v>15</v>
      </c>
      <c r="B87">
        <v>1</v>
      </c>
      <c r="C87">
        <v>20</v>
      </c>
      <c r="D87">
        <v>20</v>
      </c>
      <c r="E87" t="s">
        <v>10</v>
      </c>
      <c r="F87">
        <v>1</v>
      </c>
      <c r="G87">
        <v>1</v>
      </c>
      <c r="H87">
        <v>-16</v>
      </c>
      <c r="I87">
        <v>0</v>
      </c>
    </row>
    <row r="88" spans="1:9" x14ac:dyDescent="0.25">
      <c r="A88">
        <v>15</v>
      </c>
      <c r="B88">
        <v>1</v>
      </c>
      <c r="C88">
        <v>20</v>
      </c>
      <c r="D88">
        <v>20</v>
      </c>
      <c r="E88" t="s">
        <v>9</v>
      </c>
      <c r="F88">
        <v>2</v>
      </c>
      <c r="G88">
        <v>0</v>
      </c>
      <c r="H88">
        <v>59</v>
      </c>
      <c r="I88">
        <v>6.3</v>
      </c>
    </row>
    <row r="89" spans="1:9" x14ac:dyDescent="0.25">
      <c r="A89">
        <v>15</v>
      </c>
      <c r="B89">
        <v>1</v>
      </c>
      <c r="C89">
        <v>20</v>
      </c>
      <c r="D89">
        <v>20</v>
      </c>
      <c r="E89" t="s">
        <v>9</v>
      </c>
      <c r="F89">
        <v>2</v>
      </c>
      <c r="G89">
        <v>1</v>
      </c>
      <c r="H89">
        <v>7</v>
      </c>
      <c r="I89">
        <v>4.3</v>
      </c>
    </row>
    <row r="90" spans="1:9" x14ac:dyDescent="0.25">
      <c r="A90">
        <v>15</v>
      </c>
      <c r="B90">
        <v>1</v>
      </c>
      <c r="C90">
        <v>20</v>
      </c>
      <c r="D90">
        <v>20</v>
      </c>
      <c r="E90" t="s">
        <v>8</v>
      </c>
      <c r="F90">
        <v>3</v>
      </c>
      <c r="G90">
        <v>0</v>
      </c>
      <c r="H90">
        <v>-22</v>
      </c>
      <c r="I90">
        <v>0.8</v>
      </c>
    </row>
    <row r="91" spans="1:9" x14ac:dyDescent="0.25">
      <c r="A91">
        <v>15</v>
      </c>
      <c r="B91">
        <v>1</v>
      </c>
      <c r="C91">
        <v>20</v>
      </c>
      <c r="D91">
        <v>20</v>
      </c>
      <c r="E91" t="s">
        <v>8</v>
      </c>
      <c r="F91">
        <v>3</v>
      </c>
      <c r="G91">
        <v>1</v>
      </c>
      <c r="H91">
        <v>-10</v>
      </c>
      <c r="I91">
        <v>5</v>
      </c>
    </row>
    <row r="92" spans="1:9" x14ac:dyDescent="0.25">
      <c r="A92">
        <v>16</v>
      </c>
      <c r="B92">
        <v>2</v>
      </c>
      <c r="C92">
        <v>19</v>
      </c>
      <c r="D92">
        <v>23.3</v>
      </c>
      <c r="E92" t="s">
        <v>10</v>
      </c>
      <c r="F92">
        <v>1</v>
      </c>
      <c r="G92">
        <v>0</v>
      </c>
      <c r="H92">
        <v>-20</v>
      </c>
      <c r="I92">
        <v>0.4</v>
      </c>
    </row>
    <row r="93" spans="1:9" x14ac:dyDescent="0.25">
      <c r="A93">
        <v>16</v>
      </c>
      <c r="B93">
        <v>2</v>
      </c>
      <c r="C93">
        <v>19</v>
      </c>
      <c r="D93">
        <v>23.3</v>
      </c>
      <c r="E93" t="s">
        <v>10</v>
      </c>
      <c r="F93">
        <v>1</v>
      </c>
      <c r="G93">
        <v>1</v>
      </c>
      <c r="H93">
        <v>10</v>
      </c>
      <c r="I93">
        <v>3.1</v>
      </c>
    </row>
    <row r="94" spans="1:9" x14ac:dyDescent="0.25">
      <c r="A94">
        <v>16</v>
      </c>
      <c r="B94">
        <v>2</v>
      </c>
      <c r="C94">
        <v>19</v>
      </c>
      <c r="D94">
        <v>23.3</v>
      </c>
      <c r="E94" t="s">
        <v>9</v>
      </c>
      <c r="F94">
        <v>2</v>
      </c>
      <c r="G94">
        <v>0</v>
      </c>
      <c r="H94">
        <v>12</v>
      </c>
      <c r="I94">
        <v>4.2</v>
      </c>
    </row>
    <row r="95" spans="1:9" x14ac:dyDescent="0.25">
      <c r="A95">
        <v>16</v>
      </c>
      <c r="B95">
        <v>2</v>
      </c>
      <c r="C95">
        <v>19</v>
      </c>
      <c r="D95">
        <v>23.3</v>
      </c>
      <c r="E95" t="s">
        <v>9</v>
      </c>
      <c r="F95">
        <v>2</v>
      </c>
      <c r="G95">
        <v>1</v>
      </c>
      <c r="H95">
        <v>0</v>
      </c>
      <c r="I95">
        <v>2</v>
      </c>
    </row>
    <row r="96" spans="1:9" x14ac:dyDescent="0.25">
      <c r="A96">
        <v>16</v>
      </c>
      <c r="B96">
        <v>2</v>
      </c>
      <c r="C96">
        <v>19</v>
      </c>
      <c r="D96">
        <v>23.3</v>
      </c>
      <c r="E96" t="s">
        <v>8</v>
      </c>
      <c r="F96">
        <v>3</v>
      </c>
      <c r="G96">
        <v>0</v>
      </c>
      <c r="H96">
        <v>13</v>
      </c>
      <c r="I96">
        <v>4.7</v>
      </c>
    </row>
    <row r="97" spans="1:9" x14ac:dyDescent="0.25">
      <c r="A97">
        <v>16</v>
      </c>
      <c r="B97">
        <v>2</v>
      </c>
      <c r="C97">
        <v>19</v>
      </c>
      <c r="D97">
        <v>23.3</v>
      </c>
      <c r="E97" t="s">
        <v>8</v>
      </c>
      <c r="F97">
        <v>3</v>
      </c>
      <c r="G97">
        <v>1</v>
      </c>
      <c r="H97">
        <v>12</v>
      </c>
      <c r="I97">
        <v>3.7</v>
      </c>
    </row>
    <row r="98" spans="1:9" x14ac:dyDescent="0.25">
      <c r="A98">
        <v>17</v>
      </c>
      <c r="B98">
        <v>1</v>
      </c>
      <c r="C98">
        <v>35</v>
      </c>
      <c r="D98">
        <v>23.4</v>
      </c>
      <c r="E98" t="s">
        <v>9</v>
      </c>
      <c r="F98">
        <v>1</v>
      </c>
      <c r="G98">
        <v>0</v>
      </c>
      <c r="H98">
        <v>-5</v>
      </c>
      <c r="I98">
        <v>1.8</v>
      </c>
    </row>
    <row r="99" spans="1:9" x14ac:dyDescent="0.25">
      <c r="A99">
        <v>17</v>
      </c>
      <c r="B99">
        <v>1</v>
      </c>
      <c r="C99">
        <v>35</v>
      </c>
      <c r="D99">
        <v>23.4</v>
      </c>
      <c r="E99" t="s">
        <v>9</v>
      </c>
      <c r="F99">
        <v>1</v>
      </c>
      <c r="G99">
        <v>1</v>
      </c>
      <c r="H99">
        <v>3</v>
      </c>
      <c r="I99">
        <v>1.8</v>
      </c>
    </row>
    <row r="100" spans="1:9" x14ac:dyDescent="0.25">
      <c r="A100">
        <v>17</v>
      </c>
      <c r="B100">
        <v>1</v>
      </c>
      <c r="C100">
        <v>35</v>
      </c>
      <c r="D100">
        <v>23.4</v>
      </c>
      <c r="E100" t="s">
        <v>8</v>
      </c>
      <c r="F100">
        <v>2</v>
      </c>
      <c r="G100">
        <v>0</v>
      </c>
      <c r="H100">
        <v>15</v>
      </c>
      <c r="I100">
        <v>3.2</v>
      </c>
    </row>
    <row r="101" spans="1:9" x14ac:dyDescent="0.25">
      <c r="A101">
        <v>17</v>
      </c>
      <c r="B101">
        <v>1</v>
      </c>
      <c r="C101">
        <v>35</v>
      </c>
      <c r="D101">
        <v>23.4</v>
      </c>
      <c r="E101" t="s">
        <v>8</v>
      </c>
      <c r="F101">
        <v>2</v>
      </c>
      <c r="G101">
        <v>1</v>
      </c>
      <c r="H101">
        <v>9</v>
      </c>
      <c r="I101">
        <v>2.5</v>
      </c>
    </row>
    <row r="102" spans="1:9" x14ac:dyDescent="0.25">
      <c r="A102">
        <v>17</v>
      </c>
      <c r="B102">
        <v>1</v>
      </c>
      <c r="C102">
        <v>35</v>
      </c>
      <c r="D102">
        <v>23.4</v>
      </c>
      <c r="E102" t="s">
        <v>10</v>
      </c>
      <c r="F102">
        <v>3</v>
      </c>
      <c r="G102">
        <v>0</v>
      </c>
      <c r="H102">
        <v>15</v>
      </c>
      <c r="I102">
        <v>2</v>
      </c>
    </row>
    <row r="103" spans="1:9" x14ac:dyDescent="0.25">
      <c r="A103">
        <v>17</v>
      </c>
      <c r="B103">
        <v>1</v>
      </c>
      <c r="C103">
        <v>35</v>
      </c>
      <c r="D103">
        <v>23.4</v>
      </c>
      <c r="E103" t="s">
        <v>10</v>
      </c>
      <c r="F103">
        <v>3</v>
      </c>
      <c r="G103">
        <v>1</v>
      </c>
      <c r="H103">
        <v>7</v>
      </c>
      <c r="I103">
        <v>2</v>
      </c>
    </row>
    <row r="104" spans="1:9" x14ac:dyDescent="0.25">
      <c r="A104">
        <v>19</v>
      </c>
      <c r="B104">
        <v>2</v>
      </c>
      <c r="C104">
        <v>22</v>
      </c>
      <c r="D104">
        <v>19.399999999999999</v>
      </c>
      <c r="E104" t="s">
        <v>10</v>
      </c>
      <c r="F104">
        <v>1</v>
      </c>
      <c r="G104">
        <v>0</v>
      </c>
      <c r="H104">
        <v>22</v>
      </c>
      <c r="I104">
        <v>5</v>
      </c>
    </row>
    <row r="105" spans="1:9" x14ac:dyDescent="0.25">
      <c r="A105">
        <v>19</v>
      </c>
      <c r="B105">
        <v>2</v>
      </c>
      <c r="C105">
        <v>22</v>
      </c>
      <c r="D105">
        <v>19.399999999999999</v>
      </c>
      <c r="E105" t="s">
        <v>10</v>
      </c>
      <c r="F105">
        <v>1</v>
      </c>
      <c r="G105">
        <v>1</v>
      </c>
      <c r="H105">
        <v>65</v>
      </c>
      <c r="I105">
        <v>5.7</v>
      </c>
    </row>
    <row r="106" spans="1:9" x14ac:dyDescent="0.25">
      <c r="A106">
        <v>19</v>
      </c>
      <c r="B106">
        <v>2</v>
      </c>
      <c r="C106">
        <v>22</v>
      </c>
      <c r="D106">
        <v>19.399999999999999</v>
      </c>
      <c r="E106" t="s">
        <v>9</v>
      </c>
      <c r="F106">
        <v>2</v>
      </c>
      <c r="G106">
        <v>0</v>
      </c>
      <c r="H106">
        <v>58</v>
      </c>
      <c r="I106">
        <v>4.3</v>
      </c>
    </row>
    <row r="107" spans="1:9" x14ac:dyDescent="0.25">
      <c r="A107">
        <v>19</v>
      </c>
      <c r="B107">
        <v>2</v>
      </c>
      <c r="C107">
        <v>22</v>
      </c>
      <c r="D107">
        <v>19.399999999999999</v>
      </c>
      <c r="E107" t="s">
        <v>9</v>
      </c>
      <c r="F107">
        <v>2</v>
      </c>
      <c r="G107">
        <v>1</v>
      </c>
      <c r="H107">
        <v>11</v>
      </c>
      <c r="I107">
        <v>3.1</v>
      </c>
    </row>
    <row r="108" spans="1:9" x14ac:dyDescent="0.25">
      <c r="A108">
        <v>19</v>
      </c>
      <c r="B108">
        <v>2</v>
      </c>
      <c r="C108">
        <v>22</v>
      </c>
      <c r="D108">
        <v>19.399999999999999</v>
      </c>
      <c r="E108" t="s">
        <v>8</v>
      </c>
      <c r="F108">
        <v>3</v>
      </c>
      <c r="G108">
        <v>0</v>
      </c>
      <c r="H108">
        <v>31</v>
      </c>
      <c r="I108">
        <v>3.4</v>
      </c>
    </row>
    <row r="109" spans="1:9" x14ac:dyDescent="0.25">
      <c r="A109">
        <v>19</v>
      </c>
      <c r="B109">
        <v>2</v>
      </c>
      <c r="C109">
        <v>22</v>
      </c>
      <c r="D109">
        <v>19.399999999999999</v>
      </c>
      <c r="E109" t="s">
        <v>8</v>
      </c>
      <c r="F109">
        <v>3</v>
      </c>
      <c r="G109">
        <v>1</v>
      </c>
      <c r="H109">
        <v>-26</v>
      </c>
      <c r="I109">
        <v>1</v>
      </c>
    </row>
    <row r="110" spans="1:9" x14ac:dyDescent="0.25">
      <c r="A110">
        <v>20</v>
      </c>
      <c r="B110">
        <v>1</v>
      </c>
      <c r="C110">
        <v>22</v>
      </c>
      <c r="D110">
        <v>21.5</v>
      </c>
      <c r="E110" t="s">
        <v>9</v>
      </c>
      <c r="F110">
        <v>1</v>
      </c>
      <c r="G110">
        <v>0</v>
      </c>
      <c r="H110">
        <v>9</v>
      </c>
      <c r="I110">
        <v>3.4</v>
      </c>
    </row>
    <row r="111" spans="1:9" x14ac:dyDescent="0.25">
      <c r="A111">
        <v>20</v>
      </c>
      <c r="B111">
        <v>1</v>
      </c>
      <c r="C111">
        <v>22</v>
      </c>
      <c r="D111">
        <v>21.5</v>
      </c>
      <c r="E111" t="s">
        <v>9</v>
      </c>
      <c r="F111">
        <v>1</v>
      </c>
      <c r="G111">
        <v>1</v>
      </c>
      <c r="H111">
        <v>53</v>
      </c>
      <c r="I111">
        <v>6.6</v>
      </c>
    </row>
    <row r="112" spans="1:9" x14ac:dyDescent="0.25">
      <c r="A112">
        <v>20</v>
      </c>
      <c r="B112">
        <v>1</v>
      </c>
      <c r="C112">
        <v>22</v>
      </c>
      <c r="D112">
        <v>21.5</v>
      </c>
      <c r="E112" t="s">
        <v>8</v>
      </c>
      <c r="F112">
        <v>2</v>
      </c>
      <c r="G112">
        <v>0</v>
      </c>
      <c r="H112">
        <v>64</v>
      </c>
      <c r="I112">
        <v>6.7</v>
      </c>
    </row>
    <row r="113" spans="1:9" x14ac:dyDescent="0.25">
      <c r="A113">
        <v>20</v>
      </c>
      <c r="B113">
        <v>1</v>
      </c>
      <c r="C113">
        <v>22</v>
      </c>
      <c r="D113">
        <v>21.5</v>
      </c>
      <c r="E113" t="s">
        <v>8</v>
      </c>
      <c r="F113">
        <v>2</v>
      </c>
      <c r="G113">
        <v>1</v>
      </c>
      <c r="H113">
        <v>24</v>
      </c>
      <c r="I113">
        <v>5.0999999999999996</v>
      </c>
    </row>
    <row r="114" spans="1:9" x14ac:dyDescent="0.25">
      <c r="A114">
        <v>20</v>
      </c>
      <c r="B114">
        <v>1</v>
      </c>
      <c r="C114">
        <v>22</v>
      </c>
      <c r="D114">
        <v>21.5</v>
      </c>
      <c r="E114" t="s">
        <v>10</v>
      </c>
      <c r="F114">
        <v>3</v>
      </c>
      <c r="G114">
        <v>0</v>
      </c>
      <c r="H114">
        <v>2</v>
      </c>
      <c r="I114">
        <v>3.1</v>
      </c>
    </row>
    <row r="115" spans="1:9" x14ac:dyDescent="0.25">
      <c r="A115">
        <v>20</v>
      </c>
      <c r="B115">
        <v>1</v>
      </c>
      <c r="C115">
        <v>22</v>
      </c>
      <c r="D115">
        <v>21.5</v>
      </c>
      <c r="E115" t="s">
        <v>10</v>
      </c>
      <c r="F115">
        <v>3</v>
      </c>
      <c r="G115">
        <v>1</v>
      </c>
      <c r="H115">
        <v>-39</v>
      </c>
      <c r="I115">
        <v>1.2</v>
      </c>
    </row>
    <row r="116" spans="1:9" x14ac:dyDescent="0.25">
      <c r="A116">
        <v>21</v>
      </c>
      <c r="B116">
        <v>2</v>
      </c>
      <c r="C116">
        <v>21</v>
      </c>
      <c r="D116">
        <v>23.5</v>
      </c>
      <c r="E116" t="s">
        <v>8</v>
      </c>
      <c r="F116">
        <v>1</v>
      </c>
      <c r="G116">
        <v>0</v>
      </c>
      <c r="H116">
        <v>9</v>
      </c>
      <c r="I116">
        <v>1.1000000000000001</v>
      </c>
    </row>
    <row r="117" spans="1:9" x14ac:dyDescent="0.25">
      <c r="A117">
        <v>21</v>
      </c>
      <c r="B117">
        <v>2</v>
      </c>
      <c r="C117">
        <v>21</v>
      </c>
      <c r="D117">
        <v>23.5</v>
      </c>
      <c r="E117" t="s">
        <v>8</v>
      </c>
      <c r="F117">
        <v>1</v>
      </c>
      <c r="G117">
        <v>1</v>
      </c>
      <c r="H117">
        <v>9</v>
      </c>
      <c r="I117">
        <v>1.7</v>
      </c>
    </row>
    <row r="118" spans="1:9" x14ac:dyDescent="0.25">
      <c r="A118">
        <v>21</v>
      </c>
      <c r="B118">
        <v>2</v>
      </c>
      <c r="C118">
        <v>21</v>
      </c>
      <c r="D118">
        <v>23.5</v>
      </c>
      <c r="E118" t="s">
        <v>9</v>
      </c>
      <c r="F118">
        <v>2</v>
      </c>
      <c r="G118">
        <v>0</v>
      </c>
      <c r="H118">
        <v>10</v>
      </c>
      <c r="I118">
        <v>1.4</v>
      </c>
    </row>
    <row r="119" spans="1:9" x14ac:dyDescent="0.25">
      <c r="A119">
        <v>21</v>
      </c>
      <c r="B119">
        <v>2</v>
      </c>
      <c r="C119">
        <v>21</v>
      </c>
      <c r="D119">
        <v>23.5</v>
      </c>
      <c r="E119" t="s">
        <v>9</v>
      </c>
      <c r="F119">
        <v>2</v>
      </c>
      <c r="G119">
        <v>1</v>
      </c>
      <c r="H119">
        <v>-8</v>
      </c>
      <c r="I119">
        <v>3</v>
      </c>
    </row>
    <row r="120" spans="1:9" x14ac:dyDescent="0.25">
      <c r="A120">
        <v>21</v>
      </c>
      <c r="B120">
        <v>2</v>
      </c>
      <c r="C120">
        <v>21</v>
      </c>
      <c r="D120">
        <v>23.5</v>
      </c>
      <c r="E120" t="s">
        <v>10</v>
      </c>
      <c r="F120">
        <v>3</v>
      </c>
      <c r="G120">
        <v>0</v>
      </c>
      <c r="H120">
        <v>15</v>
      </c>
      <c r="I120">
        <v>10</v>
      </c>
    </row>
    <row r="121" spans="1:9" x14ac:dyDescent="0.25">
      <c r="A121">
        <v>21</v>
      </c>
      <c r="B121">
        <v>2</v>
      </c>
      <c r="C121">
        <v>21</v>
      </c>
      <c r="D121">
        <v>23.5</v>
      </c>
      <c r="E121" t="s">
        <v>10</v>
      </c>
      <c r="F121">
        <v>3</v>
      </c>
      <c r="G121">
        <v>1</v>
      </c>
      <c r="H121">
        <v>5</v>
      </c>
      <c r="I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Reward</vt:lpstr>
      <vt:lpstr>CV_Liking_Wanting</vt:lpstr>
      <vt:lpstr>Pre_Post_Liking_Wanting</vt:lpstr>
      <vt:lpstr>Implicit_Wanting</vt:lpstr>
      <vt:lpstr>Desire</vt:lpstr>
      <vt:lpstr>Expected_Liking_Wanting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Flad, Emilie</cp:lastModifiedBy>
  <dcterms:created xsi:type="dcterms:W3CDTF">2022-10-17T12:50:11Z</dcterms:created>
  <dcterms:modified xsi:type="dcterms:W3CDTF">2023-11-21T15:33:37Z</dcterms:modified>
</cp:coreProperties>
</file>