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mrep/Desktop/smart audit/Check list/"/>
    </mc:Choice>
  </mc:AlternateContent>
  <xr:revisionPtr revIDLastSave="0" documentId="13_ncr:1_{249721EF-22C2-F24E-83D0-6BC163665875}" xr6:coauthVersionLast="47" xr6:coauthVersionMax="47" xr10:uidLastSave="{00000000-0000-0000-0000-000000000000}"/>
  <bookViews>
    <workbookView xWindow="0" yWindow="500" windowWidth="25600" windowHeight="14580" xr2:uid="{6F9408AF-39C2-F947-AFC0-E2A4FDB03E79}"/>
  </bookViews>
  <sheets>
    <sheet name="Sheet1" sheetId="1" r:id="rId1"/>
    <sheet name="Sheet2" sheetId="2" r:id="rId2"/>
  </sheets>
  <externalReferences>
    <externalReference r:id="rId3"/>
    <externalReference r:id="rId4"/>
  </externalReferences>
  <definedNames>
    <definedName name="_xlnm._FilterDatabase" localSheetId="0" hidden="1">Sheet1!$A$1:$T$70</definedName>
    <definedName name="IPQC">OFFSET('[1]Category-IPQC'!$BH$3,0,0,COUNTA('[1]Category-IPQC'!$BH:$BH)-COUNTIF('[1]Category-IPQC'!$BH:$BH,"-")-1,1)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7" i="2" l="1"/>
  <c r="W577" i="2" s="1"/>
  <c r="D565" i="2"/>
  <c r="D557" i="2"/>
  <c r="D549" i="2"/>
  <c r="D545" i="2"/>
  <c r="D541" i="2"/>
  <c r="D538" i="2"/>
  <c r="D533" i="2"/>
  <c r="D532" i="2"/>
  <c r="D530" i="2"/>
  <c r="D522" i="2"/>
  <c r="D521" i="2"/>
  <c r="D519" i="2"/>
  <c r="D517" i="2"/>
  <c r="D508" i="2"/>
  <c r="D504" i="2"/>
  <c r="D502" i="2"/>
  <c r="D499" i="2"/>
  <c r="D491" i="2"/>
  <c r="D488" i="2"/>
  <c r="D484" i="2"/>
  <c r="D481" i="2"/>
  <c r="D480" i="2"/>
  <c r="D477" i="2"/>
  <c r="D474" i="2"/>
  <c r="D471" i="2"/>
  <c r="D469" i="2"/>
  <c r="D463" i="2"/>
  <c r="D460" i="2"/>
  <c r="D457" i="2"/>
  <c r="D455" i="2"/>
  <c r="D452" i="2"/>
  <c r="D450" i="2"/>
  <c r="D441" i="2"/>
  <c r="D439" i="2"/>
  <c r="D430" i="2"/>
  <c r="D428" i="2"/>
  <c r="D426" i="2"/>
  <c r="D416" i="2"/>
  <c r="D406" i="2"/>
  <c r="D398" i="2"/>
  <c r="D395" i="2"/>
  <c r="D392" i="2"/>
  <c r="D389" i="2"/>
  <c r="D387" i="2"/>
  <c r="D385" i="2"/>
  <c r="D376" i="2"/>
  <c r="D367" i="2"/>
  <c r="D365" i="2"/>
  <c r="D355" i="2"/>
  <c r="D351" i="2"/>
  <c r="D349" i="2"/>
  <c r="D347" i="2"/>
  <c r="D345" i="2"/>
  <c r="D336" i="2"/>
  <c r="D327" i="2"/>
  <c r="D317" i="2"/>
  <c r="D312" i="2"/>
  <c r="D309" i="2"/>
  <c r="D308" i="2"/>
  <c r="D305" i="2"/>
  <c r="D303" i="2"/>
  <c r="D294" i="2"/>
  <c r="D292" i="2"/>
  <c r="D290" i="2"/>
  <c r="D288" i="2"/>
  <c r="D286" i="2"/>
  <c r="D277" i="2"/>
  <c r="D274" i="2"/>
  <c r="D273" i="2"/>
  <c r="D270" i="2"/>
  <c r="D261" i="2"/>
  <c r="D259" i="2"/>
  <c r="D257" i="2"/>
  <c r="D255" i="2"/>
  <c r="D246" i="2"/>
  <c r="D244" i="2"/>
  <c r="D243" i="2"/>
  <c r="D241" i="2"/>
  <c r="D239" i="2"/>
  <c r="D238" i="2"/>
  <c r="W235" i="2"/>
  <c r="T235" i="2"/>
  <c r="W234" i="2"/>
  <c r="T234" i="2"/>
  <c r="W233" i="2"/>
  <c r="T233" i="2"/>
  <c r="W232" i="2"/>
  <c r="T232" i="2"/>
  <c r="W231" i="2"/>
  <c r="T231" i="2"/>
  <c r="W230" i="2"/>
  <c r="W229" i="2"/>
  <c r="W228" i="2"/>
  <c r="W227" i="2"/>
  <c r="W226" i="2"/>
  <c r="W225" i="2"/>
  <c r="W224" i="2"/>
  <c r="T224" i="2"/>
  <c r="W223" i="2"/>
  <c r="T223" i="2"/>
  <c r="W222" i="2"/>
  <c r="T222" i="2"/>
  <c r="W221" i="2"/>
  <c r="T221" i="2"/>
  <c r="D204" i="2"/>
  <c r="D202" i="2"/>
  <c r="D193" i="2"/>
  <c r="D189" i="2"/>
  <c r="D186" i="2"/>
  <c r="D183" i="2"/>
  <c r="D181" i="2"/>
  <c r="D178" i="2"/>
  <c r="D176" i="2"/>
  <c r="D167" i="2"/>
  <c r="D165" i="2"/>
  <c r="D156" i="2"/>
  <c r="D154" i="2"/>
  <c r="D153" i="2"/>
  <c r="D150" i="2"/>
  <c r="D146" i="2"/>
  <c r="D144" i="2"/>
  <c r="D135" i="2"/>
  <c r="D134" i="2"/>
  <c r="D131" i="2"/>
  <c r="D122" i="2"/>
  <c r="D120" i="2"/>
  <c r="D118" i="2"/>
  <c r="D113" i="2"/>
  <c r="D104" i="2"/>
  <c r="D100" i="2"/>
  <c r="D98" i="2"/>
  <c r="D96" i="2"/>
  <c r="D87" i="2"/>
  <c r="D77" i="2"/>
  <c r="D74" i="2"/>
  <c r="D72" i="2"/>
  <c r="W71" i="2"/>
  <c r="P71" i="2"/>
  <c r="K71" i="2"/>
  <c r="W70" i="2"/>
  <c r="T70" i="2"/>
  <c r="P70" i="2"/>
  <c r="K70" i="2"/>
  <c r="D69" i="2"/>
  <c r="D68" i="2"/>
  <c r="D63" i="2"/>
  <c r="D62" i="2"/>
  <c r="D60" i="2"/>
  <c r="D58" i="2"/>
  <c r="D54" i="2"/>
  <c r="D51" i="2"/>
  <c r="D41" i="2"/>
  <c r="D38" i="2"/>
  <c r="D37" i="2"/>
  <c r="D29" i="2"/>
  <c r="D19" i="2"/>
  <c r="D18" i="2"/>
  <c r="D17" i="2"/>
  <c r="D13" i="2"/>
  <c r="D3" i="2"/>
  <c r="D2" i="2"/>
  <c r="T577" i="2" l="1"/>
  <c r="P113" i="2" l="1"/>
  <c r="W113" i="2"/>
  <c r="T113" i="2"/>
  <c r="E113" i="2"/>
  <c r="K113" i="2"/>
  <c r="T455" i="2"/>
  <c r="E455" i="2"/>
  <c r="W455" i="2"/>
  <c r="P165" i="2"/>
  <c r="W165" i="2"/>
  <c r="K165" i="2"/>
  <c r="E165" i="2"/>
  <c r="T165" i="2"/>
  <c r="K557" i="2"/>
  <c r="W557" i="2"/>
  <c r="P557" i="2"/>
  <c r="E557" i="2"/>
  <c r="T557" i="2"/>
  <c r="W60" i="2"/>
  <c r="T60" i="2"/>
  <c r="K60" i="2"/>
  <c r="E60" i="2"/>
  <c r="P60" i="2"/>
  <c r="K312" i="2"/>
  <c r="P312" i="2"/>
  <c r="W312" i="2"/>
  <c r="E312" i="2"/>
  <c r="T312" i="2"/>
  <c r="W323" i="2"/>
  <c r="E323" i="2"/>
  <c r="T323" i="2"/>
  <c r="K323" i="2"/>
  <c r="W13" i="2"/>
  <c r="K13" i="2"/>
  <c r="P13" i="2"/>
  <c r="W77" i="2"/>
  <c r="K77" i="2"/>
  <c r="T77" i="2"/>
  <c r="E77" i="2"/>
  <c r="P77" i="2"/>
  <c r="T261" i="2"/>
  <c r="W261" i="2"/>
  <c r="P261" i="2"/>
  <c r="E261" i="2"/>
  <c r="K261" i="2"/>
  <c r="K96" i="2"/>
  <c r="P96" i="2"/>
  <c r="T96" i="2"/>
  <c r="E96" i="2"/>
  <c r="W96" i="2"/>
  <c r="T336" i="2"/>
  <c r="W336" i="2"/>
  <c r="K336" i="2"/>
  <c r="E336" i="2"/>
  <c r="P336" i="2"/>
  <c r="W274" i="2"/>
  <c r="T274" i="2"/>
  <c r="P274" i="2"/>
  <c r="E274" i="2"/>
  <c r="K274" i="2"/>
  <c r="P15" i="2"/>
  <c r="W15" i="2"/>
  <c r="E15" i="2"/>
  <c r="K15" i="2"/>
  <c r="K72" i="2"/>
  <c r="W72" i="2"/>
  <c r="P72" i="2"/>
  <c r="E72" i="2"/>
  <c r="T72" i="2"/>
  <c r="W11" i="2"/>
  <c r="K11" i="2"/>
  <c r="P11" i="2"/>
  <c r="D11" i="2"/>
  <c r="E11" i="2"/>
  <c r="W49" i="2"/>
  <c r="E49" i="2"/>
  <c r="K49" i="2"/>
  <c r="D49" i="2"/>
  <c r="P49" i="2"/>
  <c r="W480" i="2"/>
  <c r="P480" i="2"/>
  <c r="T480" i="2"/>
  <c r="E480" i="2"/>
  <c r="K480" i="2"/>
  <c r="T309" i="2"/>
  <c r="P309" i="2"/>
  <c r="K309" i="2"/>
  <c r="E309" i="2"/>
  <c r="W309" i="2"/>
  <c r="P65" i="2"/>
  <c r="K65" i="2"/>
  <c r="E65" i="2"/>
  <c r="D65" i="2"/>
  <c r="W65" i="2"/>
  <c r="P351" i="2"/>
  <c r="K351" i="2"/>
  <c r="W351" i="2"/>
  <c r="E351" i="2"/>
  <c r="T351" i="2"/>
  <c r="W463" i="2"/>
  <c r="T463" i="2"/>
  <c r="P463" i="2"/>
  <c r="E463" i="2"/>
  <c r="K463" i="2"/>
  <c r="W532" i="2"/>
  <c r="T532" i="2"/>
  <c r="P532" i="2"/>
  <c r="E532" i="2"/>
  <c r="K532" i="2"/>
  <c r="K477" i="2"/>
  <c r="W477" i="2"/>
  <c r="P477" i="2"/>
  <c r="E477" i="2"/>
  <c r="T477" i="2"/>
  <c r="P27" i="2"/>
  <c r="E27" i="2"/>
  <c r="K27" i="2"/>
  <c r="D27" i="2"/>
  <c r="W27" i="2"/>
  <c r="K54" i="2"/>
  <c r="W54" i="2"/>
  <c r="E54" i="2"/>
  <c r="P54" i="2"/>
  <c r="T87" i="2"/>
  <c r="P87" i="2"/>
  <c r="W87" i="2"/>
  <c r="E87" i="2"/>
  <c r="K87" i="2"/>
  <c r="W118" i="2"/>
  <c r="K118" i="2"/>
  <c r="P118" i="2"/>
  <c r="E118" i="2"/>
  <c r="T118" i="2"/>
  <c r="K349" i="2"/>
  <c r="P349" i="2"/>
  <c r="T349" i="2"/>
  <c r="E349" i="2"/>
  <c r="W349" i="2"/>
  <c r="K40" i="2"/>
  <c r="E40" i="2"/>
  <c r="P40" i="2"/>
  <c r="D40" i="2"/>
  <c r="W40" i="2"/>
  <c r="W294" i="2"/>
  <c r="P294" i="2"/>
  <c r="K294" i="2"/>
  <c r="E294" i="2"/>
  <c r="T294" i="2"/>
  <c r="T135" i="2"/>
  <c r="P135" i="2"/>
  <c r="W135" i="2"/>
  <c r="E135" i="2"/>
  <c r="K135" i="2"/>
  <c r="W238" i="2"/>
  <c r="P238" i="2"/>
  <c r="E238" i="2"/>
  <c r="K238" i="2"/>
  <c r="T62" i="2"/>
  <c r="W62" i="2"/>
  <c r="K62" i="2"/>
  <c r="E62" i="2"/>
  <c r="P62" i="2"/>
  <c r="W26" i="2"/>
  <c r="K26" i="2"/>
  <c r="E26" i="2"/>
  <c r="D26" i="2"/>
  <c r="P26" i="2"/>
  <c r="P273" i="2"/>
  <c r="W273" i="2"/>
  <c r="K273" i="2"/>
  <c r="E273" i="2"/>
  <c r="T273" i="2"/>
  <c r="K305" i="2"/>
  <c r="P305" i="2"/>
  <c r="T305" i="2"/>
  <c r="E305" i="2"/>
  <c r="W305" i="2"/>
  <c r="P176" i="2"/>
  <c r="T176" i="2"/>
  <c r="W176" i="2"/>
  <c r="E176" i="2"/>
  <c r="K176" i="2"/>
  <c r="T327" i="2"/>
  <c r="P327" i="2"/>
  <c r="W327" i="2"/>
  <c r="E327" i="2"/>
  <c r="K327" i="2"/>
  <c r="E47" i="2"/>
  <c r="P47" i="2"/>
  <c r="T47" i="2"/>
  <c r="W47" i="2"/>
  <c r="K47" i="2"/>
  <c r="W9" i="2"/>
  <c r="P9" i="2"/>
  <c r="T9" i="2"/>
  <c r="K9" i="2"/>
  <c r="E9" i="2"/>
  <c r="K545" i="2"/>
  <c r="W545" i="2"/>
  <c r="P545" i="2"/>
  <c r="E545" i="2"/>
  <c r="T545" i="2"/>
  <c r="K46" i="2"/>
  <c r="T46" i="2"/>
  <c r="W46" i="2"/>
  <c r="E46" i="2"/>
  <c r="P46" i="2"/>
  <c r="K16" i="2"/>
  <c r="P16" i="2"/>
  <c r="W16" i="2"/>
  <c r="E16" i="2"/>
  <c r="D15" i="2"/>
  <c r="D16" i="2"/>
  <c r="T16" i="2"/>
  <c r="K144" i="2"/>
  <c r="P144" i="2"/>
  <c r="K116" i="2"/>
  <c r="P116" i="2"/>
  <c r="W144" i="2"/>
  <c r="E144" i="2"/>
  <c r="T144" i="2"/>
  <c r="K21" i="2"/>
  <c r="P21" i="2"/>
  <c r="T21" i="2"/>
  <c r="E21" i="2"/>
  <c r="W21" i="2"/>
  <c r="W20" i="2"/>
  <c r="K20" i="2"/>
  <c r="P20" i="2"/>
  <c r="E20" i="2"/>
  <c r="W22" i="2"/>
  <c r="K22" i="2"/>
  <c r="E22" i="2"/>
  <c r="P22" i="2"/>
  <c r="T22" i="2"/>
  <c r="K23" i="2"/>
  <c r="P23" i="2"/>
  <c r="W23" i="2"/>
  <c r="E23" i="2"/>
  <c r="E24" i="2"/>
  <c r="P24" i="2"/>
  <c r="W24" i="2"/>
  <c r="T24" i="2"/>
  <c r="K24" i="2"/>
  <c r="K549" i="2"/>
  <c r="T549" i="2"/>
  <c r="W549" i="2"/>
  <c r="E549" i="2"/>
  <c r="P549" i="2"/>
  <c r="E8" i="2"/>
  <c r="P8" i="2"/>
  <c r="W8" i="2"/>
  <c r="T8" i="2"/>
  <c r="K8" i="2"/>
  <c r="E25" i="2"/>
  <c r="W25" i="2"/>
  <c r="P25" i="2"/>
  <c r="T25" i="2"/>
  <c r="D20" i="2"/>
  <c r="D21" i="2"/>
  <c r="D22" i="2"/>
  <c r="D23" i="2"/>
  <c r="D24" i="2"/>
  <c r="D25" i="2"/>
  <c r="K25" i="2"/>
  <c r="K303" i="2"/>
  <c r="T303" i="2"/>
  <c r="P303" i="2"/>
  <c r="E303" i="2"/>
  <c r="W303" i="2"/>
  <c r="W317" i="2"/>
  <c r="P317" i="2"/>
  <c r="T317" i="2"/>
  <c r="E317" i="2"/>
  <c r="K317" i="2"/>
  <c r="W7" i="2"/>
  <c r="P7" i="2"/>
  <c r="E7" i="2"/>
  <c r="K7" i="2"/>
  <c r="T156" i="2"/>
  <c r="K156" i="2"/>
  <c r="P156" i="2"/>
  <c r="E156" i="2"/>
  <c r="W156" i="2"/>
  <c r="E490" i="2"/>
  <c r="D490" i="2"/>
  <c r="T202" i="2"/>
  <c r="K202" i="2"/>
  <c r="P202" i="2"/>
  <c r="E202" i="2"/>
  <c r="W202" i="2"/>
  <c r="P259" i="2"/>
  <c r="W259" i="2"/>
  <c r="T259" i="2"/>
  <c r="E259" i="2"/>
  <c r="K259" i="2"/>
  <c r="K10" i="2"/>
  <c r="W10" i="2"/>
  <c r="E10" i="2"/>
  <c r="D7" i="2"/>
  <c r="D8" i="2"/>
  <c r="D9" i="2"/>
  <c r="D10" i="2"/>
  <c r="P10" i="2"/>
  <c r="W474" i="2"/>
  <c r="P474" i="2"/>
  <c r="K474" i="2"/>
  <c r="E474" i="2"/>
  <c r="T474" i="2"/>
  <c r="W63" i="2"/>
  <c r="P63" i="2"/>
  <c r="E63" i="2"/>
  <c r="K63" i="2"/>
  <c r="K64" i="2"/>
  <c r="P64" i="2"/>
  <c r="E64" i="2"/>
  <c r="T64" i="2"/>
  <c r="D64" i="2"/>
  <c r="W64" i="2"/>
  <c r="K406" i="2"/>
  <c r="T406" i="2"/>
  <c r="W406" i="2"/>
  <c r="E406" i="2"/>
  <c r="P406" i="2"/>
  <c r="W48" i="2"/>
  <c r="P48" i="2"/>
  <c r="K48" i="2"/>
  <c r="D46" i="2"/>
  <c r="D47" i="2"/>
  <c r="D48" i="2"/>
  <c r="E48" i="2"/>
  <c r="T150" i="2"/>
  <c r="W150" i="2"/>
  <c r="K150" i="2"/>
  <c r="E150" i="2"/>
  <c r="P150" i="2"/>
  <c r="W441" i="2"/>
  <c r="K441" i="2"/>
  <c r="P441" i="2"/>
  <c r="E441" i="2"/>
  <c r="T441" i="2"/>
  <c r="K541" i="2"/>
  <c r="T541" i="2"/>
  <c r="P541" i="2"/>
  <c r="E541" i="2"/>
  <c r="W541" i="2"/>
  <c r="T68" i="2"/>
  <c r="W68" i="2"/>
  <c r="K68" i="2"/>
  <c r="E68" i="2"/>
  <c r="P68" i="2"/>
  <c r="K3" i="2"/>
  <c r="W3" i="2"/>
  <c r="P3" i="2"/>
  <c r="T376" i="2"/>
  <c r="P376" i="2"/>
  <c r="K376" i="2"/>
  <c r="E376" i="2"/>
  <c r="W376" i="2"/>
  <c r="K51" i="2"/>
  <c r="W51" i="2"/>
  <c r="E51" i="2"/>
  <c r="P51" i="2"/>
  <c r="P243" i="2"/>
  <c r="W243" i="2"/>
  <c r="T243" i="2"/>
  <c r="E243" i="2"/>
  <c r="K243" i="2"/>
  <c r="W134" i="2"/>
  <c r="T134" i="2"/>
  <c r="P134" i="2"/>
  <c r="E134" i="2"/>
  <c r="K134" i="2"/>
  <c r="P131" i="2"/>
  <c r="W131" i="2"/>
  <c r="K131" i="2"/>
  <c r="E131" i="2"/>
  <c r="T131" i="2"/>
  <c r="W44" i="2"/>
  <c r="T44" i="2"/>
  <c r="E44" i="2"/>
  <c r="P44" i="2"/>
  <c r="K44" i="2"/>
  <c r="T153" i="2"/>
  <c r="K153" i="2"/>
  <c r="W153" i="2"/>
  <c r="E153" i="2"/>
  <c r="P153" i="2"/>
  <c r="W521" i="2"/>
  <c r="K521" i="2"/>
  <c r="P521" i="2"/>
  <c r="E521" i="2"/>
  <c r="T521" i="2"/>
  <c r="K43" i="2"/>
  <c r="W43" i="2"/>
  <c r="E43" i="2"/>
  <c r="T43" i="2"/>
  <c r="P43" i="2"/>
  <c r="K98" i="2"/>
  <c r="W98" i="2"/>
  <c r="P98" i="2"/>
  <c r="E98" i="2"/>
  <c r="T98" i="2"/>
  <c r="E6" i="2"/>
  <c r="W6" i="2"/>
  <c r="K6" i="2"/>
  <c r="P6" i="2"/>
  <c r="D6" i="2"/>
  <c r="T6" i="2"/>
  <c r="K5" i="2"/>
  <c r="E5" i="2"/>
  <c r="T5" i="2"/>
  <c r="P5" i="2"/>
  <c r="D5" i="2"/>
  <c r="W5" i="2"/>
  <c r="K4" i="2"/>
  <c r="E4" i="2"/>
  <c r="W4" i="2"/>
  <c r="E3" i="2"/>
  <c r="D4" i="2"/>
  <c r="P4" i="2"/>
  <c r="K196" i="2"/>
  <c r="E196" i="2"/>
  <c r="T196" i="2"/>
  <c r="W196" i="2"/>
  <c r="P196" i="2"/>
  <c r="T194" i="2"/>
  <c r="E194" i="2"/>
  <c r="P194" i="2"/>
  <c r="W194" i="2"/>
  <c r="W37" i="2"/>
  <c r="K37" i="2"/>
  <c r="T37" i="2"/>
  <c r="E37" i="2"/>
  <c r="P37" i="2"/>
  <c r="E42" i="2"/>
  <c r="P42" i="2"/>
  <c r="W42" i="2"/>
  <c r="K42" i="2"/>
  <c r="W29" i="2"/>
  <c r="K29" i="2"/>
  <c r="E29" i="2"/>
  <c r="P29" i="2"/>
  <c r="T392" i="2"/>
  <c r="K392" i="2"/>
  <c r="W392" i="2"/>
  <c r="E392" i="2"/>
  <c r="P392" i="2"/>
  <c r="W318" i="2"/>
  <c r="P318" i="2"/>
  <c r="K318" i="2"/>
  <c r="E318" i="2"/>
  <c r="T318" i="2"/>
  <c r="K319" i="2"/>
  <c r="P319" i="2"/>
  <c r="T319" i="2"/>
  <c r="E319" i="2"/>
  <c r="W319" i="2"/>
  <c r="K197" i="2"/>
  <c r="W197" i="2"/>
  <c r="T197" i="2"/>
  <c r="E197" i="2"/>
  <c r="P197" i="2"/>
  <c r="E320" i="2"/>
  <c r="W320" i="2"/>
  <c r="T320" i="2"/>
  <c r="P320" i="2"/>
  <c r="K320" i="2"/>
  <c r="T345" i="2"/>
  <c r="P345" i="2"/>
  <c r="K345" i="2"/>
  <c r="E345" i="2"/>
  <c r="W345" i="2"/>
  <c r="E198" i="2"/>
  <c r="W198" i="2"/>
  <c r="K198" i="2"/>
  <c r="P198" i="2"/>
  <c r="T198" i="2"/>
  <c r="W199" i="2"/>
  <c r="E199" i="2"/>
  <c r="P199" i="2"/>
  <c r="K199" i="2"/>
  <c r="T199" i="2"/>
  <c r="P322" i="2"/>
  <c r="E322" i="2"/>
  <c r="W322" i="2"/>
  <c r="K322" i="2"/>
  <c r="T322" i="2"/>
  <c r="W39" i="2"/>
  <c r="P39" i="2"/>
  <c r="E39" i="2"/>
  <c r="D39" i="2"/>
  <c r="K39" i="2"/>
  <c r="K45" i="2"/>
  <c r="E45" i="2"/>
  <c r="W45" i="2"/>
  <c r="D42" i="2"/>
  <c r="D43" i="2"/>
  <c r="D44" i="2"/>
  <c r="D45" i="2"/>
  <c r="P45" i="2"/>
  <c r="W481" i="2"/>
  <c r="P481" i="2"/>
  <c r="K481" i="2"/>
  <c r="E481" i="2"/>
  <c r="T481" i="2"/>
  <c r="T324" i="2"/>
  <c r="K324" i="2"/>
  <c r="W324" i="2"/>
  <c r="P324" i="2"/>
  <c r="E324" i="2"/>
  <c r="W325" i="2"/>
  <c r="K325" i="2"/>
  <c r="E325" i="2"/>
  <c r="T325" i="2"/>
  <c r="P325" i="2"/>
  <c r="P326" i="2"/>
  <c r="K326" i="2"/>
  <c r="W326" i="2"/>
  <c r="T326" i="2"/>
  <c r="D322" i="2"/>
  <c r="D323" i="2"/>
  <c r="D324" i="2"/>
  <c r="D325" i="2"/>
  <c r="D326" i="2"/>
  <c r="E326" i="2"/>
  <c r="K321" i="2"/>
  <c r="E321" i="2"/>
  <c r="P321" i="2"/>
  <c r="T321" i="2"/>
  <c r="D318" i="2"/>
  <c r="D319" i="2"/>
  <c r="D320" i="2"/>
  <c r="D321" i="2"/>
  <c r="W321" i="2"/>
  <c r="P201" i="2"/>
  <c r="W201" i="2"/>
  <c r="T201" i="2"/>
  <c r="D201" i="2"/>
  <c r="E201" i="2"/>
  <c r="W34" i="2"/>
  <c r="K34" i="2"/>
  <c r="P34" i="2"/>
  <c r="T132" i="2"/>
  <c r="K132" i="2"/>
  <c r="P132" i="2"/>
  <c r="E132" i="2"/>
  <c r="W132" i="2"/>
  <c r="K133" i="2"/>
  <c r="P133" i="2"/>
  <c r="E133" i="2"/>
  <c r="T133" i="2"/>
  <c r="D132" i="2"/>
  <c r="D133" i="2"/>
  <c r="W133" i="2"/>
  <c r="P200" i="2"/>
  <c r="W200" i="2"/>
  <c r="T200" i="2"/>
  <c r="K200" i="2"/>
  <c r="D196" i="2"/>
  <c r="D197" i="2"/>
  <c r="D198" i="2"/>
  <c r="D199" i="2"/>
  <c r="D200" i="2"/>
  <c r="E200" i="2"/>
  <c r="E195" i="2"/>
  <c r="W195" i="2"/>
  <c r="D194" i="2"/>
  <c r="D195" i="2"/>
  <c r="K195" i="2"/>
  <c r="P257" i="2"/>
  <c r="W257" i="2"/>
  <c r="K257" i="2"/>
  <c r="E257" i="2"/>
  <c r="T257" i="2"/>
  <c r="W292" i="2"/>
  <c r="T292" i="2"/>
  <c r="K292" i="2"/>
  <c r="E292" i="2"/>
  <c r="P292" i="2"/>
  <c r="T183" i="2"/>
  <c r="W183" i="2"/>
  <c r="K183" i="2"/>
  <c r="E183" i="2"/>
  <c r="P183" i="2"/>
  <c r="P275" i="2"/>
  <c r="W275" i="2"/>
  <c r="K275" i="2"/>
  <c r="T275" i="2"/>
  <c r="E275" i="2"/>
  <c r="T276" i="2"/>
  <c r="K276" i="2"/>
  <c r="W276" i="2"/>
  <c r="P276" i="2"/>
  <c r="D275" i="2"/>
  <c r="D276" i="2"/>
  <c r="E276" i="2"/>
  <c r="W136" i="2"/>
  <c r="E136" i="2"/>
  <c r="K136" i="2"/>
  <c r="P136" i="2"/>
  <c r="T136" i="2"/>
  <c r="K137" i="2"/>
  <c r="W137" i="2"/>
  <c r="E137" i="2"/>
  <c r="E140" i="2"/>
  <c r="T140" i="2"/>
  <c r="P140" i="2"/>
  <c r="W140" i="2"/>
  <c r="K140" i="2"/>
  <c r="W141" i="2"/>
  <c r="E141" i="2"/>
  <c r="P141" i="2"/>
  <c r="K141" i="2"/>
  <c r="T141" i="2"/>
  <c r="K143" i="2"/>
  <c r="E143" i="2"/>
  <c r="T143" i="2"/>
  <c r="P143" i="2"/>
  <c r="D143" i="2"/>
  <c r="W143" i="2"/>
  <c r="P142" i="2"/>
  <c r="K142" i="2"/>
  <c r="E142" i="2"/>
  <c r="T142" i="2"/>
  <c r="D140" i="2"/>
  <c r="D141" i="2"/>
  <c r="D142" i="2"/>
  <c r="W142" i="2"/>
  <c r="T139" i="2"/>
  <c r="P139" i="2"/>
  <c r="E139" i="2"/>
  <c r="K139" i="2"/>
  <c r="D139" i="2"/>
  <c r="W139" i="2"/>
  <c r="P138" i="2"/>
  <c r="K138" i="2"/>
  <c r="E138" i="2"/>
  <c r="W138" i="2"/>
  <c r="D136" i="2"/>
  <c r="D137" i="2"/>
  <c r="D138" i="2"/>
  <c r="T138" i="2"/>
  <c r="T491" i="2"/>
  <c r="P491" i="2"/>
  <c r="K491" i="2"/>
  <c r="E491" i="2"/>
  <c r="W491" i="2"/>
  <c r="T122" i="2"/>
  <c r="W122" i="2"/>
  <c r="K122" i="2"/>
  <c r="E122" i="2"/>
  <c r="P122" i="2"/>
  <c r="P32" i="2"/>
  <c r="T32" i="2"/>
  <c r="W32" i="2"/>
  <c r="K32" i="2"/>
  <c r="D32" i="2"/>
  <c r="E32" i="2"/>
  <c r="E31" i="2"/>
  <c r="K31" i="2"/>
  <c r="P31" i="2"/>
  <c r="D31" i="2"/>
  <c r="W31" i="2"/>
  <c r="P30" i="2"/>
  <c r="E30" i="2"/>
  <c r="W30" i="2"/>
  <c r="D30" i="2"/>
  <c r="K30" i="2"/>
  <c r="P147" i="2"/>
  <c r="W147" i="2"/>
  <c r="T147" i="2"/>
  <c r="E147" i="2"/>
  <c r="D147" i="2"/>
  <c r="K147" i="2"/>
  <c r="T58" i="2"/>
  <c r="W58" i="2"/>
  <c r="P58" i="2"/>
  <c r="E58" i="2"/>
  <c r="K58" i="2"/>
  <c r="K460" i="2"/>
  <c r="W460" i="2"/>
  <c r="P460" i="2"/>
  <c r="E460" i="2"/>
  <c r="T460" i="2"/>
  <c r="K88" i="2"/>
  <c r="E88" i="2"/>
  <c r="T88" i="2"/>
  <c r="P88" i="2"/>
  <c r="W88" i="2"/>
  <c r="E89" i="2"/>
  <c r="W89" i="2"/>
  <c r="K89" i="2"/>
  <c r="E95" i="2"/>
  <c r="P95" i="2"/>
  <c r="T95" i="2"/>
  <c r="K95" i="2"/>
  <c r="D95" i="2"/>
  <c r="W95" i="2"/>
  <c r="K94" i="2"/>
  <c r="W94" i="2"/>
  <c r="P94" i="2"/>
  <c r="T94" i="2"/>
  <c r="D94" i="2"/>
  <c r="E94" i="2"/>
  <c r="P93" i="2"/>
  <c r="W93" i="2"/>
  <c r="T93" i="2"/>
  <c r="E93" i="2"/>
  <c r="D93" i="2"/>
  <c r="K93" i="2"/>
  <c r="P92" i="2"/>
  <c r="E92" i="2"/>
  <c r="K92" i="2"/>
  <c r="T92" i="2"/>
  <c r="D92" i="2"/>
  <c r="W92" i="2"/>
  <c r="T91" i="2"/>
  <c r="E91" i="2"/>
  <c r="W91" i="2"/>
  <c r="K91" i="2"/>
  <c r="D91" i="2"/>
  <c r="P91" i="2"/>
  <c r="E90" i="2"/>
  <c r="K90" i="2"/>
  <c r="P90" i="2"/>
  <c r="T90" i="2"/>
  <c r="D88" i="2"/>
  <c r="D89" i="2"/>
  <c r="D90" i="2"/>
  <c r="W90" i="2"/>
  <c r="T53" i="2"/>
  <c r="P53" i="2"/>
  <c r="W53" i="2"/>
  <c r="K53" i="2"/>
  <c r="D53" i="2"/>
  <c r="E53" i="2"/>
  <c r="E52" i="2"/>
  <c r="W52" i="2"/>
  <c r="P52" i="2"/>
  <c r="D52" i="2"/>
  <c r="K52" i="2"/>
  <c r="W121" i="2"/>
  <c r="E121" i="2"/>
  <c r="K121" i="2"/>
  <c r="P121" i="2"/>
  <c r="D121" i="2"/>
  <c r="T121" i="2"/>
  <c r="K59" i="2"/>
  <c r="W59" i="2"/>
  <c r="E59" i="2"/>
  <c r="T59" i="2"/>
  <c r="D59" i="2"/>
  <c r="P59" i="2"/>
  <c r="E86" i="2"/>
  <c r="T86" i="2"/>
  <c r="K86" i="2"/>
  <c r="P86" i="2"/>
  <c r="D86" i="2"/>
  <c r="W86" i="2"/>
  <c r="T288" i="2"/>
  <c r="W288" i="2"/>
  <c r="K288" i="2"/>
  <c r="E288" i="2"/>
  <c r="P288" i="2"/>
  <c r="E85" i="2"/>
  <c r="W85" i="2"/>
  <c r="P85" i="2"/>
  <c r="K85" i="2"/>
  <c r="D85" i="2"/>
  <c r="T85" i="2"/>
  <c r="E83" i="2"/>
  <c r="W83" i="2"/>
  <c r="T83" i="2"/>
  <c r="K83" i="2"/>
  <c r="E82" i="2"/>
  <c r="W82" i="2"/>
  <c r="K82" i="2"/>
  <c r="P82" i="2"/>
  <c r="T82" i="2"/>
  <c r="E81" i="2"/>
  <c r="W81" i="2"/>
  <c r="T81" i="2"/>
  <c r="K81" i="2"/>
  <c r="P81" i="2"/>
  <c r="T80" i="2"/>
  <c r="E80" i="2"/>
  <c r="P80" i="2"/>
  <c r="K80" i="2"/>
  <c r="W80" i="2"/>
  <c r="P79" i="2"/>
  <c r="K79" i="2"/>
  <c r="W79" i="2"/>
  <c r="E79" i="2"/>
  <c r="T79" i="2"/>
  <c r="W78" i="2"/>
  <c r="K78" i="2"/>
  <c r="E78" i="2"/>
  <c r="T78" i="2"/>
  <c r="E101" i="2"/>
  <c r="W101" i="2"/>
  <c r="K101" i="2"/>
  <c r="T101" i="2"/>
  <c r="P101" i="2"/>
  <c r="E103" i="2"/>
  <c r="T103" i="2"/>
  <c r="K103" i="2"/>
  <c r="W103" i="2"/>
  <c r="D103" i="2"/>
  <c r="P103" i="2"/>
  <c r="P102" i="2"/>
  <c r="K102" i="2"/>
  <c r="E102" i="2"/>
  <c r="D101" i="2"/>
  <c r="D102" i="2"/>
  <c r="W102" i="2"/>
  <c r="T36" i="2"/>
  <c r="P36" i="2"/>
  <c r="W36" i="2"/>
  <c r="D36" i="2"/>
  <c r="K36" i="2"/>
  <c r="W61" i="2"/>
  <c r="T61" i="2"/>
  <c r="P61" i="2"/>
  <c r="E61" i="2"/>
  <c r="D61" i="2"/>
  <c r="K61" i="2"/>
  <c r="P352" i="2"/>
  <c r="E352" i="2"/>
  <c r="K352" i="2"/>
  <c r="T352" i="2"/>
  <c r="D352" i="2"/>
  <c r="W352" i="2"/>
  <c r="W174" i="2"/>
  <c r="K174" i="2"/>
  <c r="T174" i="2"/>
  <c r="P174" i="2"/>
  <c r="E174" i="2"/>
  <c r="T175" i="2"/>
  <c r="P175" i="2"/>
  <c r="W175" i="2"/>
  <c r="E175" i="2"/>
  <c r="D174" i="2"/>
  <c r="D175" i="2"/>
  <c r="K175" i="2"/>
  <c r="T173" i="2"/>
  <c r="P173" i="2"/>
  <c r="E173" i="2"/>
  <c r="K173" i="2"/>
  <c r="D173" i="2"/>
  <c r="W173" i="2"/>
  <c r="T172" i="2"/>
  <c r="K172" i="2"/>
  <c r="W172" i="2"/>
  <c r="P172" i="2"/>
  <c r="D172" i="2"/>
  <c r="E172" i="2"/>
  <c r="K171" i="2"/>
  <c r="E171" i="2"/>
  <c r="P171" i="2"/>
  <c r="T171" i="2"/>
  <c r="D171" i="2"/>
  <c r="W171" i="2"/>
  <c r="K170" i="2"/>
  <c r="P170" i="2"/>
  <c r="W170" i="2"/>
  <c r="E170" i="2"/>
  <c r="D170" i="2"/>
  <c r="T170" i="2"/>
  <c r="E168" i="2"/>
  <c r="P168" i="2"/>
  <c r="K168" i="2"/>
  <c r="W168" i="2"/>
  <c r="T168" i="2"/>
  <c r="W35" i="2"/>
  <c r="K35" i="2"/>
  <c r="D34" i="2"/>
  <c r="D35" i="2"/>
  <c r="P35" i="2"/>
  <c r="T84" i="2"/>
  <c r="E84" i="2"/>
  <c r="W84" i="2"/>
  <c r="D78" i="2"/>
  <c r="D79" i="2"/>
  <c r="D80" i="2"/>
  <c r="D81" i="2"/>
  <c r="D82" i="2"/>
  <c r="D83" i="2"/>
  <c r="D84" i="2"/>
  <c r="K84" i="2"/>
  <c r="P193" i="2"/>
  <c r="K193" i="2"/>
  <c r="W193" i="2"/>
  <c r="E193" i="2"/>
  <c r="T193" i="2"/>
  <c r="E97" i="2"/>
  <c r="K97" i="2"/>
  <c r="T97" i="2"/>
  <c r="P97" i="2"/>
  <c r="D97" i="2"/>
  <c r="W97" i="2"/>
  <c r="T191" i="2"/>
  <c r="E191" i="2"/>
  <c r="K191" i="2"/>
  <c r="P191" i="2"/>
  <c r="D191" i="2"/>
  <c r="W191" i="2"/>
  <c r="T384" i="2"/>
  <c r="E384" i="2"/>
  <c r="P384" i="2"/>
  <c r="W384" i="2"/>
  <c r="D384" i="2"/>
  <c r="K384" i="2"/>
  <c r="T383" i="2"/>
  <c r="K383" i="2"/>
  <c r="P383" i="2"/>
  <c r="E383" i="2"/>
  <c r="D383" i="2"/>
  <c r="W383" i="2"/>
  <c r="T382" i="2"/>
  <c r="P382" i="2"/>
  <c r="W382" i="2"/>
  <c r="E382" i="2"/>
  <c r="D382" i="2"/>
  <c r="K382" i="2"/>
  <c r="K381" i="2"/>
  <c r="P381" i="2"/>
  <c r="E381" i="2"/>
  <c r="T381" i="2"/>
  <c r="D381" i="2"/>
  <c r="W381" i="2"/>
  <c r="W380" i="2"/>
  <c r="K380" i="2"/>
  <c r="T380" i="2"/>
  <c r="E380" i="2"/>
  <c r="D380" i="2"/>
  <c r="P380" i="2"/>
  <c r="E379" i="2"/>
  <c r="P379" i="2"/>
  <c r="W379" i="2"/>
  <c r="T379" i="2"/>
  <c r="D379" i="2"/>
  <c r="K379" i="2"/>
  <c r="W378" i="2"/>
  <c r="K378" i="2"/>
  <c r="D378" i="2"/>
  <c r="E378" i="2"/>
  <c r="W377" i="2"/>
  <c r="E377" i="2"/>
  <c r="T377" i="2"/>
  <c r="K377" i="2"/>
  <c r="D377" i="2"/>
  <c r="P377" i="2"/>
  <c r="E119" i="2"/>
  <c r="T119" i="2"/>
  <c r="P119" i="2"/>
  <c r="W119" i="2"/>
  <c r="D119" i="2"/>
  <c r="K119" i="2"/>
  <c r="T166" i="2"/>
  <c r="K166" i="2"/>
  <c r="W166" i="2"/>
  <c r="P166" i="2"/>
  <c r="D166" i="2"/>
  <c r="E166" i="2"/>
  <c r="K177" i="2"/>
  <c r="T177" i="2"/>
  <c r="E177" i="2"/>
  <c r="W177" i="2"/>
  <c r="D177" i="2"/>
  <c r="P177" i="2"/>
  <c r="T187" i="2"/>
  <c r="K187" i="2"/>
  <c r="E187" i="2"/>
  <c r="P187" i="2"/>
  <c r="W187" i="2"/>
  <c r="K188" i="2"/>
  <c r="P188" i="2"/>
  <c r="T188" i="2"/>
  <c r="E188" i="2"/>
  <c r="D187" i="2"/>
  <c r="D188" i="2"/>
  <c r="W188" i="2"/>
  <c r="E73" i="2"/>
  <c r="T73" i="2"/>
  <c r="K73" i="2"/>
  <c r="W73" i="2"/>
  <c r="D73" i="2"/>
  <c r="P73" i="2"/>
  <c r="W56" i="2"/>
  <c r="K56" i="2"/>
  <c r="E56" i="2"/>
  <c r="P56" i="2"/>
  <c r="P57" i="2"/>
  <c r="T57" i="2"/>
  <c r="E57" i="2"/>
  <c r="W57" i="2"/>
  <c r="D56" i="2"/>
  <c r="D57" i="2"/>
  <c r="K57" i="2"/>
  <c r="K55" i="2"/>
  <c r="E55" i="2"/>
  <c r="W55" i="2"/>
  <c r="D55" i="2"/>
  <c r="P55" i="2"/>
  <c r="E256" i="2"/>
  <c r="T256" i="2"/>
  <c r="K256" i="2"/>
  <c r="W256" i="2"/>
  <c r="D256" i="2"/>
  <c r="P256" i="2"/>
  <c r="P17" i="2"/>
  <c r="K17" i="2"/>
  <c r="T17" i="2"/>
  <c r="E17" i="2"/>
  <c r="W17" i="2"/>
  <c r="K33" i="2"/>
  <c r="P33" i="2"/>
  <c r="D33" i="2"/>
  <c r="W33" i="2"/>
  <c r="W169" i="2"/>
  <c r="K169" i="2"/>
  <c r="D168" i="2"/>
  <c r="D169" i="2"/>
  <c r="E169" i="2"/>
  <c r="T404" i="2"/>
  <c r="K404" i="2"/>
  <c r="W404" i="2"/>
  <c r="E404" i="2"/>
  <c r="P404" i="2"/>
  <c r="K405" i="2"/>
  <c r="E405" i="2"/>
  <c r="W405" i="2"/>
  <c r="T405" i="2"/>
  <c r="D404" i="2"/>
  <c r="D405" i="2"/>
  <c r="P405" i="2"/>
  <c r="T403" i="2"/>
  <c r="E403" i="2"/>
  <c r="W403" i="2"/>
  <c r="K403" i="2"/>
  <c r="D403" i="2"/>
  <c r="P403" i="2"/>
  <c r="T402" i="2"/>
  <c r="K402" i="2"/>
  <c r="P402" i="2"/>
  <c r="E402" i="2"/>
  <c r="D402" i="2"/>
  <c r="W402" i="2"/>
  <c r="K401" i="2"/>
  <c r="E401" i="2"/>
  <c r="W401" i="2"/>
  <c r="P401" i="2"/>
  <c r="D401" i="2"/>
  <c r="T401" i="2"/>
  <c r="K400" i="2"/>
  <c r="P400" i="2"/>
  <c r="W400" i="2"/>
  <c r="T400" i="2"/>
  <c r="D400" i="2"/>
  <c r="E400" i="2"/>
  <c r="W399" i="2"/>
  <c r="E399" i="2"/>
  <c r="P399" i="2"/>
  <c r="K399" i="2"/>
  <c r="D399" i="2"/>
  <c r="T399" i="2"/>
  <c r="K152" i="2"/>
  <c r="E152" i="2"/>
  <c r="P152" i="2"/>
  <c r="T152" i="2"/>
  <c r="D152" i="2"/>
  <c r="W152" i="2"/>
  <c r="T151" i="2"/>
  <c r="W151" i="2"/>
  <c r="K151" i="2"/>
  <c r="P151" i="2"/>
  <c r="D151" i="2"/>
  <c r="E151" i="2"/>
  <c r="K117" i="2"/>
  <c r="K145" i="2"/>
  <c r="P145" i="2"/>
  <c r="E145" i="2"/>
  <c r="W145" i="2"/>
  <c r="P117" i="2"/>
  <c r="D145" i="2"/>
  <c r="T145" i="2"/>
  <c r="E124" i="2"/>
  <c r="T124" i="2"/>
  <c r="K124" i="2"/>
  <c r="W124" i="2"/>
  <c r="P124" i="2"/>
  <c r="W130" i="2"/>
  <c r="T130" i="2"/>
  <c r="E130" i="2"/>
  <c r="P130" i="2"/>
  <c r="D130" i="2"/>
  <c r="K130" i="2"/>
  <c r="P128" i="2"/>
  <c r="W128" i="2"/>
  <c r="T128" i="2"/>
  <c r="E128" i="2"/>
  <c r="K128" i="2"/>
  <c r="T127" i="2"/>
  <c r="E127" i="2"/>
  <c r="W127" i="2"/>
  <c r="P127" i="2"/>
  <c r="K127" i="2"/>
  <c r="W126" i="2"/>
  <c r="P126" i="2"/>
  <c r="T126" i="2"/>
  <c r="E126" i="2"/>
  <c r="K126" i="2"/>
  <c r="T125" i="2"/>
  <c r="K125" i="2"/>
  <c r="E125" i="2"/>
  <c r="W125" i="2"/>
  <c r="P125" i="2"/>
  <c r="K123" i="2"/>
  <c r="T123" i="2"/>
  <c r="W123" i="2"/>
  <c r="E123" i="2"/>
  <c r="P123" i="2"/>
  <c r="W520" i="2"/>
  <c r="K520" i="2"/>
  <c r="P520" i="2"/>
  <c r="T520" i="2"/>
  <c r="D520" i="2"/>
  <c r="E520" i="2"/>
  <c r="W329" i="2"/>
  <c r="K329" i="2"/>
  <c r="E329" i="2"/>
  <c r="K540" i="2"/>
  <c r="W540" i="2"/>
  <c r="P540" i="2"/>
  <c r="E540" i="2"/>
  <c r="D540" i="2"/>
  <c r="T540" i="2"/>
  <c r="T539" i="2"/>
  <c r="P539" i="2"/>
  <c r="W539" i="2"/>
  <c r="E539" i="2"/>
  <c r="D539" i="2"/>
  <c r="K539" i="2"/>
  <c r="K115" i="2"/>
  <c r="W115" i="2"/>
  <c r="P115" i="2"/>
  <c r="T115" i="2"/>
  <c r="D115" i="2"/>
  <c r="E115" i="2"/>
  <c r="W203" i="2"/>
  <c r="K203" i="2"/>
  <c r="P203" i="2"/>
  <c r="E203" i="2"/>
  <c r="D203" i="2"/>
  <c r="T203" i="2"/>
  <c r="P529" i="2"/>
  <c r="E529" i="2"/>
  <c r="K529" i="2"/>
  <c r="T529" i="2"/>
  <c r="D529" i="2"/>
  <c r="W529" i="2"/>
  <c r="W528" i="2"/>
  <c r="P528" i="2"/>
  <c r="K528" i="2"/>
  <c r="D528" i="2"/>
  <c r="E528" i="2"/>
  <c r="E527" i="2"/>
  <c r="P527" i="2"/>
  <c r="K527" i="2"/>
  <c r="T527" i="2"/>
  <c r="D527" i="2"/>
  <c r="W527" i="2"/>
  <c r="E526" i="2"/>
  <c r="P526" i="2"/>
  <c r="K526" i="2"/>
  <c r="W526" i="2"/>
  <c r="D526" i="2"/>
  <c r="T526" i="2"/>
  <c r="E525" i="2"/>
  <c r="P525" i="2"/>
  <c r="K525" i="2"/>
  <c r="T525" i="2"/>
  <c r="D525" i="2"/>
  <c r="W525" i="2"/>
  <c r="T524" i="2"/>
  <c r="K524" i="2"/>
  <c r="E524" i="2"/>
  <c r="W524" i="2"/>
  <c r="D524" i="2"/>
  <c r="P524" i="2"/>
  <c r="W523" i="2"/>
  <c r="E523" i="2"/>
  <c r="P523" i="2"/>
  <c r="T523" i="2"/>
  <c r="D523" i="2"/>
  <c r="K523" i="2"/>
  <c r="W473" i="2"/>
  <c r="E473" i="2"/>
  <c r="P473" i="2"/>
  <c r="K473" i="2"/>
  <c r="D473" i="2"/>
  <c r="T473" i="2"/>
  <c r="W472" i="2"/>
  <c r="K472" i="2"/>
  <c r="T472" i="2"/>
  <c r="E472" i="2"/>
  <c r="D472" i="2"/>
  <c r="P472" i="2"/>
  <c r="E369" i="2"/>
  <c r="K369" i="2"/>
  <c r="W369" i="2"/>
  <c r="K375" i="2"/>
  <c r="P375" i="2"/>
  <c r="W375" i="2"/>
  <c r="T375" i="2"/>
  <c r="D375" i="2"/>
  <c r="E375" i="2"/>
  <c r="K374" i="2"/>
  <c r="T374" i="2"/>
  <c r="P374" i="2"/>
  <c r="E374" i="2"/>
  <c r="D374" i="2"/>
  <c r="W374" i="2"/>
  <c r="W373" i="2"/>
  <c r="E373" i="2"/>
  <c r="T373" i="2"/>
  <c r="P373" i="2"/>
  <c r="D373" i="2"/>
  <c r="K373" i="2"/>
  <c r="P372" i="2"/>
  <c r="K372" i="2"/>
  <c r="T372" i="2"/>
  <c r="E372" i="2"/>
  <c r="D372" i="2"/>
  <c r="W372" i="2"/>
  <c r="P371" i="2"/>
  <c r="W371" i="2"/>
  <c r="E371" i="2"/>
  <c r="T371" i="2"/>
  <c r="D371" i="2"/>
  <c r="K371" i="2"/>
  <c r="K370" i="2"/>
  <c r="E370" i="2"/>
  <c r="W370" i="2"/>
  <c r="P370" i="2"/>
  <c r="D369" i="2"/>
  <c r="D370" i="2"/>
  <c r="T370" i="2"/>
  <c r="T368" i="2"/>
  <c r="W368" i="2"/>
  <c r="P368" i="2"/>
  <c r="K368" i="2"/>
  <c r="D368" i="2"/>
  <c r="E368" i="2"/>
  <c r="K304" i="2"/>
  <c r="T304" i="2"/>
  <c r="E304" i="2"/>
  <c r="W304" i="2"/>
  <c r="D304" i="2"/>
  <c r="P304" i="2"/>
  <c r="W155" i="2"/>
  <c r="P155" i="2"/>
  <c r="K155" i="2"/>
  <c r="E155" i="2"/>
  <c r="D155" i="2"/>
  <c r="T155" i="2"/>
  <c r="E419" i="2"/>
  <c r="W419" i="2"/>
  <c r="P419" i="2"/>
  <c r="T419" i="2"/>
  <c r="K419" i="2"/>
  <c r="E422" i="2"/>
  <c r="K422" i="2"/>
  <c r="T422" i="2"/>
  <c r="W422" i="2"/>
  <c r="K423" i="2"/>
  <c r="E423" i="2"/>
  <c r="P423" i="2"/>
  <c r="T423" i="2"/>
  <c r="W423" i="2"/>
  <c r="W424" i="2"/>
  <c r="P424" i="2"/>
  <c r="K424" i="2"/>
  <c r="E424" i="2"/>
  <c r="T424" i="2"/>
  <c r="P425" i="2"/>
  <c r="T425" i="2"/>
  <c r="E425" i="2"/>
  <c r="K425" i="2"/>
  <c r="D422" i="2"/>
  <c r="D423" i="2"/>
  <c r="D424" i="2"/>
  <c r="D425" i="2"/>
  <c r="W425" i="2"/>
  <c r="E421" i="2"/>
  <c r="K421" i="2"/>
  <c r="W421" i="2"/>
  <c r="P421" i="2"/>
  <c r="D421" i="2"/>
  <c r="T421" i="2"/>
  <c r="K420" i="2"/>
  <c r="T420" i="2"/>
  <c r="E420" i="2"/>
  <c r="W420" i="2"/>
  <c r="D419" i="2"/>
  <c r="D420" i="2"/>
  <c r="P420" i="2"/>
  <c r="W418" i="2"/>
  <c r="T418" i="2"/>
  <c r="K418" i="2"/>
  <c r="E418" i="2"/>
  <c r="D418" i="2"/>
  <c r="P418" i="2"/>
  <c r="P417" i="2"/>
  <c r="E417" i="2"/>
  <c r="W417" i="2"/>
  <c r="K417" i="2"/>
  <c r="D417" i="2"/>
  <c r="T417" i="2"/>
  <c r="W158" i="2"/>
  <c r="E158" i="2"/>
  <c r="K158" i="2"/>
  <c r="E296" i="2"/>
  <c r="W296" i="2"/>
  <c r="K296" i="2"/>
  <c r="E114" i="2"/>
  <c r="D114" i="2"/>
  <c r="W114" i="2"/>
  <c r="E314" i="2"/>
  <c r="T314" i="2"/>
  <c r="K314" i="2"/>
  <c r="P314" i="2"/>
  <c r="D314" i="2"/>
  <c r="W314" i="2"/>
  <c r="T313" i="2"/>
  <c r="W313" i="2"/>
  <c r="K313" i="2"/>
  <c r="P313" i="2"/>
  <c r="D313" i="2"/>
  <c r="E313" i="2"/>
  <c r="T157" i="2"/>
  <c r="W157" i="2"/>
  <c r="P157" i="2"/>
  <c r="E157" i="2"/>
  <c r="K157" i="2"/>
  <c r="T159" i="2"/>
  <c r="W159" i="2"/>
  <c r="P159" i="2"/>
  <c r="K159" i="2"/>
  <c r="E159" i="2"/>
  <c r="E160" i="2"/>
  <c r="P160" i="2"/>
  <c r="W160" i="2"/>
  <c r="K160" i="2"/>
  <c r="T160" i="2"/>
  <c r="P161" i="2"/>
  <c r="E161" i="2"/>
  <c r="W161" i="2"/>
  <c r="K161" i="2"/>
  <c r="T161" i="2"/>
  <c r="T164" i="2"/>
  <c r="P164" i="2"/>
  <c r="W164" i="2"/>
  <c r="E164" i="2"/>
  <c r="D164" i="2"/>
  <c r="K164" i="2"/>
  <c r="K163" i="2"/>
  <c r="T163" i="2"/>
  <c r="W163" i="2"/>
  <c r="P163" i="2"/>
  <c r="D163" i="2"/>
  <c r="E163" i="2"/>
  <c r="W162" i="2"/>
  <c r="K162" i="2"/>
  <c r="P162" i="2"/>
  <c r="T162" i="2"/>
  <c r="D157" i="2"/>
  <c r="D158" i="2"/>
  <c r="D159" i="2"/>
  <c r="D160" i="2"/>
  <c r="D161" i="2"/>
  <c r="D162" i="2"/>
  <c r="E162" i="2"/>
  <c r="K129" i="2"/>
  <c r="E129" i="2"/>
  <c r="P129" i="2"/>
  <c r="D123" i="2"/>
  <c r="D124" i="2"/>
  <c r="D125" i="2"/>
  <c r="D126" i="2"/>
  <c r="D127" i="2"/>
  <c r="D128" i="2"/>
  <c r="D129" i="2"/>
  <c r="W129" i="2"/>
  <c r="P246" i="2"/>
  <c r="K246" i="2"/>
  <c r="W246" i="2"/>
  <c r="E246" i="2"/>
  <c r="T246" i="2"/>
  <c r="T306" i="2"/>
  <c r="P306" i="2"/>
  <c r="E306" i="2"/>
  <c r="W306" i="2"/>
  <c r="K306" i="2"/>
  <c r="K307" i="2"/>
  <c r="T307" i="2"/>
  <c r="E307" i="2"/>
  <c r="W307" i="2"/>
  <c r="D306" i="2"/>
  <c r="D307" i="2"/>
  <c r="P307" i="2"/>
  <c r="E298" i="2"/>
  <c r="P298" i="2"/>
  <c r="K298" i="2"/>
  <c r="W298" i="2"/>
  <c r="T298" i="2"/>
  <c r="K299" i="2"/>
  <c r="W299" i="2"/>
  <c r="T299" i="2"/>
  <c r="P299" i="2"/>
  <c r="E299" i="2"/>
  <c r="P301" i="2"/>
  <c r="W301" i="2"/>
  <c r="T301" i="2"/>
  <c r="K301" i="2"/>
  <c r="E301" i="2"/>
  <c r="K302" i="2"/>
  <c r="T302" i="2"/>
  <c r="E302" i="2"/>
  <c r="W302" i="2"/>
  <c r="D301" i="2"/>
  <c r="D302" i="2"/>
  <c r="P302" i="2"/>
  <c r="K300" i="2"/>
  <c r="E300" i="2"/>
  <c r="T300" i="2"/>
  <c r="W300" i="2"/>
  <c r="D298" i="2"/>
  <c r="D299" i="2"/>
  <c r="D300" i="2"/>
  <c r="P300" i="2"/>
  <c r="W297" i="2"/>
  <c r="E297" i="2"/>
  <c r="K297" i="2"/>
  <c r="T297" i="2"/>
  <c r="D296" i="2"/>
  <c r="D297" i="2"/>
  <c r="P297" i="2"/>
  <c r="W295" i="2"/>
  <c r="T295" i="2"/>
  <c r="P295" i="2"/>
  <c r="K295" i="2"/>
  <c r="D295" i="2"/>
  <c r="E295" i="2"/>
  <c r="E182" i="2"/>
  <c r="T182" i="2"/>
  <c r="P182" i="2"/>
  <c r="K182" i="2"/>
  <c r="D182" i="2"/>
  <c r="W182" i="2"/>
  <c r="P258" i="2"/>
  <c r="E258" i="2"/>
  <c r="T258" i="2"/>
  <c r="W258" i="2"/>
  <c r="D258" i="2"/>
  <c r="K258" i="2"/>
  <c r="W240" i="2"/>
  <c r="T240" i="2"/>
  <c r="K240" i="2"/>
  <c r="E240" i="2"/>
  <c r="D240" i="2"/>
  <c r="P240" i="2"/>
  <c r="T328" i="2"/>
  <c r="K328" i="2"/>
  <c r="E328" i="2"/>
  <c r="W328" i="2"/>
  <c r="P328" i="2"/>
  <c r="P330" i="2"/>
  <c r="T330" i="2"/>
  <c r="W330" i="2"/>
  <c r="E330" i="2"/>
  <c r="K330" i="2"/>
  <c r="K331" i="2"/>
  <c r="P331" i="2"/>
  <c r="W331" i="2"/>
  <c r="T331" i="2"/>
  <c r="E331" i="2"/>
  <c r="T332" i="2"/>
  <c r="P332" i="2"/>
  <c r="K332" i="2"/>
  <c r="W332" i="2"/>
  <c r="E332" i="2"/>
  <c r="W333" i="2"/>
  <c r="K333" i="2"/>
  <c r="E333" i="2"/>
  <c r="P333" i="2"/>
  <c r="T333" i="2"/>
  <c r="E334" i="2"/>
  <c r="T334" i="2"/>
  <c r="K334" i="2"/>
  <c r="P334" i="2"/>
  <c r="W334" i="2"/>
  <c r="K335" i="2"/>
  <c r="T335" i="2"/>
  <c r="P335" i="2"/>
  <c r="E335" i="2"/>
  <c r="D328" i="2"/>
  <c r="D329" i="2"/>
  <c r="D330" i="2"/>
  <c r="D331" i="2"/>
  <c r="D332" i="2"/>
  <c r="D333" i="2"/>
  <c r="D334" i="2"/>
  <c r="D335" i="2"/>
  <c r="W335" i="2"/>
  <c r="P346" i="2"/>
  <c r="E346" i="2"/>
  <c r="T346" i="2"/>
  <c r="K346" i="2"/>
  <c r="D346" i="2"/>
  <c r="W346" i="2"/>
  <c r="E479" i="2"/>
  <c r="W479" i="2"/>
  <c r="K479" i="2"/>
  <c r="T479" i="2"/>
  <c r="D479" i="2"/>
  <c r="P479" i="2"/>
  <c r="T478" i="2"/>
  <c r="E478" i="2"/>
  <c r="P478" i="2"/>
  <c r="W478" i="2"/>
  <c r="D478" i="2"/>
  <c r="K478" i="2"/>
  <c r="E291" i="2"/>
  <c r="T291" i="2"/>
  <c r="K291" i="2"/>
  <c r="W291" i="2"/>
  <c r="D291" i="2"/>
  <c r="P291" i="2"/>
  <c r="K503" i="2"/>
  <c r="T503" i="2"/>
  <c r="P503" i="2"/>
  <c r="W503" i="2"/>
  <c r="D503" i="2"/>
  <c r="E503" i="2"/>
  <c r="T337" i="2"/>
  <c r="K337" i="2"/>
  <c r="E337" i="2"/>
  <c r="P337" i="2"/>
  <c r="W337" i="2"/>
  <c r="E338" i="2"/>
  <c r="K338" i="2"/>
  <c r="W338" i="2"/>
  <c r="K339" i="2"/>
  <c r="T339" i="2"/>
  <c r="W339" i="2"/>
  <c r="P339" i="2"/>
  <c r="E339" i="2"/>
  <c r="P341" i="2"/>
  <c r="T341" i="2"/>
  <c r="W341" i="2"/>
  <c r="E341" i="2"/>
  <c r="K341" i="2"/>
  <c r="K342" i="2"/>
  <c r="T342" i="2"/>
  <c r="W342" i="2"/>
  <c r="E342" i="2"/>
  <c r="P342" i="2"/>
  <c r="K344" i="2"/>
  <c r="W344" i="2"/>
  <c r="E344" i="2"/>
  <c r="P344" i="2"/>
  <c r="D344" i="2"/>
  <c r="T344" i="2"/>
  <c r="T343" i="2"/>
  <c r="W343" i="2"/>
  <c r="P343" i="2"/>
  <c r="K343" i="2"/>
  <c r="D341" i="2"/>
  <c r="D342" i="2"/>
  <c r="D343" i="2"/>
  <c r="E343" i="2"/>
  <c r="W340" i="2"/>
  <c r="E340" i="2"/>
  <c r="T340" i="2"/>
  <c r="K340" i="2"/>
  <c r="D337" i="2"/>
  <c r="D338" i="2"/>
  <c r="D339" i="2"/>
  <c r="D340" i="2"/>
  <c r="P340" i="2"/>
  <c r="W311" i="2"/>
  <c r="T311" i="2"/>
  <c r="K311" i="2"/>
  <c r="E311" i="2"/>
  <c r="D311" i="2"/>
  <c r="P311" i="2"/>
  <c r="W310" i="2"/>
  <c r="P310" i="2"/>
  <c r="T310" i="2"/>
  <c r="E310" i="2"/>
  <c r="D310" i="2"/>
  <c r="K310" i="2"/>
  <c r="W350" i="2"/>
  <c r="T350" i="2"/>
  <c r="E350" i="2"/>
  <c r="K350" i="2"/>
  <c r="D350" i="2"/>
  <c r="P350" i="2"/>
  <c r="W263" i="2"/>
  <c r="T263" i="2"/>
  <c r="K263" i="2"/>
  <c r="P263" i="2"/>
  <c r="E263" i="2"/>
  <c r="E264" i="2"/>
  <c r="K264" i="2"/>
  <c r="P264" i="2"/>
  <c r="W264" i="2"/>
  <c r="T264" i="2"/>
  <c r="P266" i="2"/>
  <c r="T266" i="2"/>
  <c r="W266" i="2"/>
  <c r="K266" i="2"/>
  <c r="E266" i="2"/>
  <c r="W267" i="2"/>
  <c r="E267" i="2"/>
  <c r="P267" i="2"/>
  <c r="K267" i="2"/>
  <c r="T267" i="2"/>
  <c r="P269" i="2"/>
  <c r="T269" i="2"/>
  <c r="E269" i="2"/>
  <c r="K269" i="2"/>
  <c r="D269" i="2"/>
  <c r="W269" i="2"/>
  <c r="K265" i="2"/>
  <c r="E265" i="2"/>
  <c r="T265" i="2"/>
  <c r="W265" i="2"/>
  <c r="P265" i="2"/>
  <c r="P262" i="2"/>
  <c r="E262" i="2"/>
  <c r="T262" i="2"/>
  <c r="K262" i="2"/>
  <c r="W262" i="2"/>
  <c r="K534" i="2"/>
  <c r="E534" i="2"/>
  <c r="W534" i="2"/>
  <c r="T534" i="2"/>
  <c r="P534" i="2"/>
  <c r="T535" i="2"/>
  <c r="P535" i="2"/>
  <c r="E535" i="2"/>
  <c r="W535" i="2"/>
  <c r="D534" i="2"/>
  <c r="D535" i="2"/>
  <c r="K535" i="2"/>
  <c r="T249" i="2"/>
  <c r="P249" i="2"/>
  <c r="W249" i="2"/>
  <c r="K249" i="2"/>
  <c r="E249" i="2"/>
  <c r="P251" i="2"/>
  <c r="E251" i="2"/>
  <c r="W251" i="2"/>
  <c r="K251" i="2"/>
  <c r="T251" i="2"/>
  <c r="K253" i="2"/>
  <c r="T253" i="2"/>
  <c r="E253" i="2"/>
  <c r="P253" i="2"/>
  <c r="W253" i="2"/>
  <c r="K254" i="2"/>
  <c r="E254" i="2"/>
  <c r="W254" i="2"/>
  <c r="P254" i="2"/>
  <c r="D253" i="2"/>
  <c r="D254" i="2"/>
  <c r="T254" i="2"/>
  <c r="P252" i="2"/>
  <c r="K252" i="2"/>
  <c r="T252" i="2"/>
  <c r="E252" i="2"/>
  <c r="D251" i="2"/>
  <c r="D252" i="2"/>
  <c r="W252" i="2"/>
  <c r="K250" i="2"/>
  <c r="E250" i="2"/>
  <c r="W250" i="2"/>
  <c r="T250" i="2"/>
  <c r="D249" i="2"/>
  <c r="D250" i="2"/>
  <c r="P250" i="2"/>
  <c r="E247" i="2"/>
  <c r="W247" i="2"/>
  <c r="K247" i="2"/>
  <c r="P247" i="2"/>
  <c r="T247" i="2"/>
  <c r="E242" i="2"/>
  <c r="W242" i="2"/>
  <c r="K242" i="2"/>
  <c r="T242" i="2"/>
  <c r="D242" i="2"/>
  <c r="P242" i="2"/>
  <c r="K248" i="2"/>
  <c r="E248" i="2"/>
  <c r="D247" i="2"/>
  <c r="D248" i="2"/>
  <c r="W248" i="2"/>
  <c r="P154" i="2"/>
  <c r="T154" i="2"/>
  <c r="K154" i="2"/>
  <c r="E154" i="2"/>
  <c r="W154" i="2"/>
  <c r="K287" i="2"/>
  <c r="E287" i="2"/>
  <c r="T287" i="2"/>
  <c r="P287" i="2"/>
  <c r="D287" i="2"/>
  <c r="W287" i="2"/>
  <c r="P260" i="2"/>
  <c r="W260" i="2"/>
  <c r="T260" i="2"/>
  <c r="E260" i="2"/>
  <c r="D260" i="2"/>
  <c r="K260" i="2"/>
  <c r="E451" i="2"/>
  <c r="W451" i="2"/>
  <c r="T451" i="2"/>
  <c r="K451" i="2"/>
  <c r="D451" i="2"/>
  <c r="P451" i="2"/>
  <c r="E179" i="2"/>
  <c r="T179" i="2"/>
  <c r="W179" i="2"/>
  <c r="K179" i="2"/>
  <c r="P179" i="2"/>
  <c r="P180" i="2"/>
  <c r="K180" i="2"/>
  <c r="T180" i="2"/>
  <c r="W180" i="2"/>
  <c r="D179" i="2"/>
  <c r="D180" i="2"/>
  <c r="E180" i="2"/>
  <c r="T99" i="2"/>
  <c r="E99" i="2"/>
  <c r="K99" i="2"/>
  <c r="P99" i="2"/>
  <c r="D99" i="2"/>
  <c r="W99" i="2"/>
  <c r="W190" i="2"/>
  <c r="E190" i="2"/>
  <c r="P190" i="2"/>
  <c r="K190" i="2"/>
  <c r="T190" i="2"/>
  <c r="E192" i="2"/>
  <c r="W192" i="2"/>
  <c r="K192" i="2"/>
  <c r="P192" i="2"/>
  <c r="D190" i="2"/>
  <c r="D192" i="2"/>
  <c r="T192" i="2"/>
  <c r="K440" i="2"/>
  <c r="E440" i="2"/>
  <c r="W440" i="2"/>
  <c r="T440" i="2"/>
  <c r="D440" i="2"/>
  <c r="P440" i="2"/>
  <c r="T444" i="2"/>
  <c r="E444" i="2"/>
  <c r="K444" i="2"/>
  <c r="P444" i="2"/>
  <c r="W444" i="2"/>
  <c r="E446" i="2"/>
  <c r="W446" i="2"/>
  <c r="T446" i="2"/>
  <c r="P446" i="2"/>
  <c r="K446" i="2"/>
  <c r="T449" i="2"/>
  <c r="P449" i="2"/>
  <c r="E449" i="2"/>
  <c r="K449" i="2"/>
  <c r="D449" i="2"/>
  <c r="W449" i="2"/>
  <c r="K448" i="2"/>
  <c r="E448" i="2"/>
  <c r="P448" i="2"/>
  <c r="W448" i="2"/>
  <c r="D448" i="2"/>
  <c r="T448" i="2"/>
  <c r="K447" i="2"/>
  <c r="W447" i="2"/>
  <c r="E447" i="2"/>
  <c r="T447" i="2"/>
  <c r="D446" i="2"/>
  <c r="D447" i="2"/>
  <c r="P447" i="2"/>
  <c r="T445" i="2"/>
  <c r="P445" i="2"/>
  <c r="E445" i="2"/>
  <c r="W445" i="2"/>
  <c r="D444" i="2"/>
  <c r="D445" i="2"/>
  <c r="K445" i="2"/>
  <c r="K442" i="2"/>
  <c r="E442" i="2"/>
  <c r="T442" i="2"/>
  <c r="P442" i="2"/>
  <c r="W442" i="2"/>
  <c r="W431" i="2"/>
  <c r="P431" i="2"/>
  <c r="E431" i="2"/>
  <c r="T431" i="2"/>
  <c r="K431" i="2"/>
  <c r="K432" i="2"/>
  <c r="E432" i="2"/>
  <c r="W432" i="2"/>
  <c r="T69" i="2"/>
  <c r="W69" i="2"/>
  <c r="P69" i="2"/>
  <c r="E69" i="2"/>
  <c r="K69" i="2"/>
  <c r="P433" i="2"/>
  <c r="T433" i="2"/>
  <c r="W433" i="2"/>
  <c r="K433" i="2"/>
  <c r="E433" i="2"/>
  <c r="P435" i="2"/>
  <c r="K435" i="2"/>
  <c r="E435" i="2"/>
  <c r="W435" i="2"/>
  <c r="T435" i="2"/>
  <c r="P436" i="2"/>
  <c r="E436" i="2"/>
  <c r="K436" i="2"/>
  <c r="W436" i="2"/>
  <c r="T436" i="2"/>
  <c r="T437" i="2"/>
  <c r="P437" i="2"/>
  <c r="E437" i="2"/>
  <c r="W437" i="2"/>
  <c r="K437" i="2"/>
  <c r="E438" i="2"/>
  <c r="K438" i="2"/>
  <c r="P438" i="2"/>
  <c r="T438" i="2"/>
  <c r="D435" i="2"/>
  <c r="D436" i="2"/>
  <c r="D437" i="2"/>
  <c r="D438" i="2"/>
  <c r="W438" i="2"/>
  <c r="W434" i="2"/>
  <c r="K434" i="2"/>
  <c r="P434" i="2"/>
  <c r="T434" i="2"/>
  <c r="D431" i="2"/>
  <c r="D432" i="2"/>
  <c r="D433" i="2"/>
  <c r="D434" i="2"/>
  <c r="E434" i="2"/>
  <c r="P293" i="2"/>
  <c r="W293" i="2"/>
  <c r="K293" i="2"/>
  <c r="E293" i="2"/>
  <c r="D293" i="2"/>
  <c r="T293" i="2"/>
  <c r="P507" i="2"/>
  <c r="E507" i="2"/>
  <c r="K507" i="2"/>
  <c r="T507" i="2"/>
  <c r="D507" i="2"/>
  <c r="W507" i="2"/>
  <c r="K506" i="2"/>
  <c r="W506" i="2"/>
  <c r="E506" i="2"/>
  <c r="D506" i="2"/>
  <c r="T506" i="2"/>
  <c r="P505" i="2"/>
  <c r="W505" i="2"/>
  <c r="T505" i="2"/>
  <c r="E505" i="2"/>
  <c r="D505" i="2"/>
  <c r="K505" i="2"/>
  <c r="T245" i="2"/>
  <c r="P245" i="2"/>
  <c r="W245" i="2"/>
  <c r="K245" i="2"/>
  <c r="D245" i="2"/>
  <c r="E245" i="2"/>
  <c r="K268" i="2"/>
  <c r="P268" i="2"/>
  <c r="E268" i="2"/>
  <c r="D262" i="2"/>
  <c r="D263" i="2"/>
  <c r="D264" i="2"/>
  <c r="D265" i="2"/>
  <c r="D266" i="2"/>
  <c r="D267" i="2"/>
  <c r="D268" i="2"/>
  <c r="W268" i="2"/>
  <c r="W499" i="2"/>
  <c r="P499" i="2"/>
  <c r="T499" i="2"/>
  <c r="E499" i="2"/>
  <c r="K499" i="2"/>
  <c r="T181" i="2"/>
  <c r="W181" i="2"/>
  <c r="K181" i="2"/>
  <c r="E181" i="2"/>
  <c r="P181" i="2"/>
  <c r="W348" i="2"/>
  <c r="P348" i="2"/>
  <c r="E348" i="2"/>
  <c r="T348" i="2"/>
  <c r="D348" i="2"/>
  <c r="K348" i="2"/>
  <c r="P407" i="2"/>
  <c r="W407" i="2"/>
  <c r="T407" i="2"/>
  <c r="K407" i="2"/>
  <c r="E407" i="2"/>
  <c r="P408" i="2"/>
  <c r="K408" i="2"/>
  <c r="T408" i="2"/>
  <c r="W408" i="2"/>
  <c r="E408" i="2"/>
  <c r="W410" i="2"/>
  <c r="K410" i="2"/>
  <c r="E410" i="2"/>
  <c r="T410" i="2"/>
  <c r="P410" i="2"/>
  <c r="P415" i="2"/>
  <c r="W415" i="2"/>
  <c r="K415" i="2"/>
  <c r="E415" i="2"/>
  <c r="D415" i="2"/>
  <c r="T415" i="2"/>
  <c r="W414" i="2"/>
  <c r="K414" i="2"/>
  <c r="E414" i="2"/>
  <c r="P414" i="2"/>
  <c r="D414" i="2"/>
  <c r="T414" i="2"/>
  <c r="P413" i="2"/>
  <c r="K413" i="2"/>
  <c r="T413" i="2"/>
  <c r="E413" i="2"/>
  <c r="D413" i="2"/>
  <c r="W413" i="2"/>
  <c r="K412" i="2"/>
  <c r="W412" i="2"/>
  <c r="T412" i="2"/>
  <c r="D412" i="2"/>
  <c r="E412" i="2"/>
  <c r="K411" i="2"/>
  <c r="E411" i="2"/>
  <c r="W411" i="2"/>
  <c r="T411" i="2"/>
  <c r="D410" i="2"/>
  <c r="D411" i="2"/>
  <c r="P411" i="2"/>
  <c r="T409" i="2"/>
  <c r="W409" i="2"/>
  <c r="K409" i="2"/>
  <c r="P409" i="2"/>
  <c r="D407" i="2"/>
  <c r="D408" i="2"/>
  <c r="D409" i="2"/>
  <c r="E409" i="2"/>
  <c r="W289" i="2"/>
  <c r="K289" i="2"/>
  <c r="P289" i="2"/>
  <c r="E289" i="2"/>
  <c r="D289" i="2"/>
  <c r="T289" i="2"/>
  <c r="W467" i="2"/>
  <c r="T467" i="2"/>
  <c r="E467" i="2"/>
  <c r="P467" i="2"/>
  <c r="K278" i="2"/>
  <c r="W278" i="2"/>
  <c r="E278" i="2"/>
  <c r="P278" i="2"/>
  <c r="T278" i="2"/>
  <c r="K280" i="2"/>
  <c r="W280" i="2"/>
  <c r="T280" i="2"/>
  <c r="E280" i="2"/>
  <c r="P280" i="2"/>
  <c r="E281" i="2"/>
  <c r="P281" i="2"/>
  <c r="W281" i="2"/>
  <c r="T281" i="2"/>
  <c r="K281" i="2"/>
  <c r="W282" i="2"/>
  <c r="P282" i="2"/>
  <c r="T282" i="2"/>
  <c r="E282" i="2"/>
  <c r="K282" i="2"/>
  <c r="T284" i="2"/>
  <c r="W284" i="2"/>
  <c r="E284" i="2"/>
  <c r="P284" i="2"/>
  <c r="K284" i="2"/>
  <c r="T285" i="2"/>
  <c r="W285" i="2"/>
  <c r="P285" i="2"/>
  <c r="E285" i="2"/>
  <c r="D284" i="2"/>
  <c r="D285" i="2"/>
  <c r="K285" i="2"/>
  <c r="E283" i="2"/>
  <c r="K283" i="2"/>
  <c r="W283" i="2"/>
  <c r="P283" i="2"/>
  <c r="D280" i="2"/>
  <c r="D281" i="2"/>
  <c r="D282" i="2"/>
  <c r="D283" i="2"/>
  <c r="T283" i="2"/>
  <c r="K279" i="2"/>
  <c r="E279" i="2"/>
  <c r="D278" i="2"/>
  <c r="D279" i="2"/>
  <c r="W279" i="2"/>
  <c r="W205" i="2"/>
  <c r="P205" i="2"/>
  <c r="E205" i="2"/>
  <c r="T205" i="2"/>
  <c r="K205" i="2"/>
  <c r="P208" i="2"/>
  <c r="W208" i="2"/>
  <c r="E208" i="2"/>
  <c r="K208" i="2"/>
  <c r="K212" i="2"/>
  <c r="W212" i="2"/>
  <c r="P212" i="2"/>
  <c r="E212" i="2"/>
  <c r="T272" i="2"/>
  <c r="K272" i="2"/>
  <c r="E272" i="2"/>
  <c r="W272" i="2"/>
  <c r="D272" i="2"/>
  <c r="P272" i="2"/>
  <c r="E271" i="2"/>
  <c r="T271" i="2"/>
  <c r="K271" i="2"/>
  <c r="W271" i="2"/>
  <c r="D271" i="2"/>
  <c r="P271" i="2"/>
  <c r="W206" i="2"/>
  <c r="K206" i="2"/>
  <c r="T206" i="2"/>
  <c r="P206" i="2"/>
  <c r="E206" i="2"/>
  <c r="T464" i="2"/>
  <c r="E464" i="2"/>
  <c r="P464" i="2"/>
  <c r="W464" i="2"/>
  <c r="W465" i="2"/>
  <c r="K465" i="2"/>
  <c r="E465" i="2"/>
  <c r="P465" i="2"/>
  <c r="T465" i="2"/>
  <c r="P466" i="2"/>
  <c r="E466" i="2"/>
  <c r="K466" i="2"/>
  <c r="W466" i="2"/>
  <c r="T466" i="2"/>
  <c r="P468" i="2"/>
  <c r="K468" i="2"/>
  <c r="T468" i="2"/>
  <c r="W468" i="2"/>
  <c r="D464" i="2"/>
  <c r="D465" i="2"/>
  <c r="D466" i="2"/>
  <c r="D467" i="2"/>
  <c r="D468" i="2"/>
  <c r="E468" i="2"/>
  <c r="W74" i="2"/>
  <c r="T74" i="2"/>
  <c r="P74" i="2"/>
  <c r="E74" i="2"/>
  <c r="K74" i="2"/>
  <c r="T207" i="2"/>
  <c r="K207" i="2"/>
  <c r="E207" i="2"/>
  <c r="W207" i="2"/>
  <c r="P207" i="2"/>
  <c r="K210" i="2"/>
  <c r="W210" i="2"/>
  <c r="E210" i="2"/>
  <c r="P210" i="2"/>
  <c r="P211" i="2"/>
  <c r="E211" i="2"/>
  <c r="K211" i="2"/>
  <c r="W211" i="2"/>
  <c r="P213" i="2"/>
  <c r="W213" i="2"/>
  <c r="K213" i="2"/>
  <c r="E213" i="2"/>
  <c r="P214" i="2"/>
  <c r="W214" i="2"/>
  <c r="K214" i="2"/>
  <c r="E214" i="2"/>
  <c r="T214" i="2"/>
  <c r="K215" i="2"/>
  <c r="E215" i="2"/>
  <c r="W215" i="2"/>
  <c r="T215" i="2"/>
  <c r="P215" i="2"/>
  <c r="E217" i="2"/>
  <c r="K217" i="2"/>
  <c r="P217" i="2"/>
  <c r="W217" i="2"/>
  <c r="T217" i="2"/>
  <c r="K218" i="2"/>
  <c r="P218" i="2"/>
  <c r="W218" i="2"/>
  <c r="E218" i="2"/>
  <c r="D217" i="2"/>
  <c r="D218" i="2"/>
  <c r="T218" i="2"/>
  <c r="P216" i="2"/>
  <c r="T216" i="2"/>
  <c r="W216" i="2"/>
  <c r="K216" i="2"/>
  <c r="D210" i="2"/>
  <c r="D211" i="2"/>
  <c r="D212" i="2"/>
  <c r="D213" i="2"/>
  <c r="D214" i="2"/>
  <c r="D215" i="2"/>
  <c r="D216" i="2"/>
  <c r="E216" i="2"/>
  <c r="W209" i="2"/>
  <c r="P209" i="2"/>
  <c r="K209" i="2"/>
  <c r="D205" i="2"/>
  <c r="D206" i="2"/>
  <c r="D207" i="2"/>
  <c r="D208" i="2"/>
  <c r="D209" i="2"/>
  <c r="E209" i="2"/>
  <c r="P429" i="2"/>
  <c r="W429" i="2"/>
  <c r="T429" i="2"/>
  <c r="E429" i="2"/>
  <c r="D429" i="2"/>
  <c r="K429" i="2"/>
  <c r="K493" i="2"/>
  <c r="P493" i="2"/>
  <c r="T493" i="2"/>
  <c r="E493" i="2"/>
  <c r="D493" i="2"/>
  <c r="W493" i="2"/>
  <c r="E492" i="2"/>
  <c r="P492" i="2"/>
  <c r="W492" i="2"/>
  <c r="T492" i="2"/>
  <c r="D492" i="2"/>
  <c r="K492" i="2"/>
  <c r="E518" i="2"/>
  <c r="P518" i="2"/>
  <c r="K518" i="2"/>
  <c r="T518" i="2"/>
  <c r="D518" i="2"/>
  <c r="W518" i="2"/>
  <c r="P386" i="2"/>
  <c r="T386" i="2"/>
  <c r="E386" i="2"/>
  <c r="K386" i="2"/>
  <c r="D386" i="2"/>
  <c r="W386" i="2"/>
  <c r="W394" i="2"/>
  <c r="E394" i="2"/>
  <c r="T394" i="2"/>
  <c r="K394" i="2"/>
  <c r="D394" i="2"/>
  <c r="P394" i="2"/>
  <c r="T393" i="2"/>
  <c r="W393" i="2"/>
  <c r="P393" i="2"/>
  <c r="E393" i="2"/>
  <c r="D393" i="2"/>
  <c r="K393" i="2"/>
  <c r="W100" i="2"/>
  <c r="K100" i="2"/>
  <c r="T100" i="2"/>
  <c r="E100" i="2"/>
  <c r="P100" i="2"/>
  <c r="K389" i="2"/>
  <c r="W389" i="2"/>
  <c r="P389" i="2"/>
  <c r="E389" i="2"/>
  <c r="T389" i="2"/>
  <c r="E443" i="2"/>
  <c r="W443" i="2"/>
  <c r="D442" i="2"/>
  <c r="D443" i="2"/>
  <c r="K443" i="2"/>
  <c r="T241" i="2"/>
  <c r="W241" i="2"/>
  <c r="K241" i="2"/>
  <c r="E241" i="2"/>
  <c r="P241" i="2"/>
  <c r="K547" i="2"/>
  <c r="E547" i="2"/>
  <c r="W547" i="2"/>
  <c r="T547" i="2"/>
  <c r="P357" i="2"/>
  <c r="T357" i="2"/>
  <c r="K357" i="2"/>
  <c r="W357" i="2"/>
  <c r="E357" i="2"/>
  <c r="T362" i="2"/>
  <c r="K362" i="2"/>
  <c r="W362" i="2"/>
  <c r="P362" i="2"/>
  <c r="E362" i="2"/>
  <c r="K508" i="2"/>
  <c r="W508" i="2"/>
  <c r="P508" i="2"/>
  <c r="E508" i="2"/>
  <c r="T508" i="2"/>
  <c r="P426" i="2"/>
  <c r="T426" i="2"/>
  <c r="W426" i="2"/>
  <c r="E426" i="2"/>
  <c r="K426" i="2"/>
  <c r="K244" i="2"/>
  <c r="W244" i="2"/>
  <c r="T244" i="2"/>
  <c r="E244" i="2"/>
  <c r="P244" i="2"/>
  <c r="E363" i="2"/>
  <c r="T363" i="2"/>
  <c r="P363" i="2"/>
  <c r="K363" i="2"/>
  <c r="W363" i="2"/>
  <c r="E364" i="2"/>
  <c r="P364" i="2"/>
  <c r="W364" i="2"/>
  <c r="T364" i="2"/>
  <c r="D362" i="2"/>
  <c r="D363" i="2"/>
  <c r="D364" i="2"/>
  <c r="K364" i="2"/>
  <c r="K360" i="2"/>
  <c r="P360" i="2"/>
  <c r="W360" i="2"/>
  <c r="T360" i="2"/>
  <c r="E360" i="2"/>
  <c r="E359" i="2"/>
  <c r="K359" i="2"/>
  <c r="T359" i="2"/>
  <c r="P359" i="2"/>
  <c r="W359" i="2"/>
  <c r="P358" i="2"/>
  <c r="W358" i="2"/>
  <c r="K358" i="2"/>
  <c r="T358" i="2"/>
  <c r="E358" i="2"/>
  <c r="E356" i="2"/>
  <c r="T356" i="2"/>
  <c r="P356" i="2"/>
  <c r="K356" i="2"/>
  <c r="W356" i="2"/>
  <c r="W361" i="2"/>
  <c r="K361" i="2"/>
  <c r="T361" i="2"/>
  <c r="D356" i="2"/>
  <c r="D357" i="2"/>
  <c r="D358" i="2"/>
  <c r="D359" i="2"/>
  <c r="D360" i="2"/>
  <c r="D361" i="2"/>
  <c r="E361" i="2"/>
  <c r="W106" i="2"/>
  <c r="E106" i="2"/>
  <c r="K106" i="2"/>
  <c r="T519" i="2"/>
  <c r="K519" i="2"/>
  <c r="P519" i="2"/>
  <c r="E519" i="2"/>
  <c r="W519" i="2"/>
  <c r="P255" i="2"/>
  <c r="T255" i="2"/>
  <c r="W255" i="2"/>
  <c r="E255" i="2"/>
  <c r="K255" i="2"/>
  <c r="W542" i="2"/>
  <c r="E542" i="2"/>
  <c r="P542" i="2"/>
  <c r="K542" i="2"/>
  <c r="D542" i="2"/>
  <c r="T542" i="2"/>
  <c r="T462" i="2"/>
  <c r="W462" i="2"/>
  <c r="E462" i="2"/>
  <c r="K462" i="2"/>
  <c r="D462" i="2"/>
  <c r="P462" i="2"/>
  <c r="E461" i="2"/>
  <c r="T461" i="2"/>
  <c r="K461" i="2"/>
  <c r="P461" i="2"/>
  <c r="D461" i="2"/>
  <c r="W461" i="2"/>
  <c r="T484" i="2"/>
  <c r="P484" i="2"/>
  <c r="W484" i="2"/>
  <c r="E484" i="2"/>
  <c r="K484" i="2"/>
  <c r="P522" i="2"/>
  <c r="W522" i="2"/>
  <c r="K522" i="2"/>
  <c r="E522" i="2"/>
  <c r="T522" i="2"/>
  <c r="T270" i="2"/>
  <c r="W270" i="2"/>
  <c r="K270" i="2"/>
  <c r="E270" i="2"/>
  <c r="P270" i="2"/>
  <c r="E427" i="2"/>
  <c r="P427" i="2"/>
  <c r="T427" i="2"/>
  <c r="W427" i="2"/>
  <c r="D427" i="2"/>
  <c r="K427" i="2"/>
  <c r="E458" i="2"/>
  <c r="T458" i="2"/>
  <c r="W458" i="2"/>
  <c r="P458" i="2"/>
  <c r="K458" i="2"/>
  <c r="K459" i="2"/>
  <c r="T459" i="2"/>
  <c r="W459" i="2"/>
  <c r="P459" i="2"/>
  <c r="D458" i="2"/>
  <c r="D459" i="2"/>
  <c r="E459" i="2"/>
  <c r="K416" i="2"/>
  <c r="T416" i="2"/>
  <c r="W416" i="2"/>
  <c r="E416" i="2"/>
  <c r="P416" i="2"/>
  <c r="P548" i="2"/>
  <c r="K548" i="2"/>
  <c r="T548" i="2"/>
  <c r="E548" i="2"/>
  <c r="D547" i="2"/>
  <c r="D548" i="2"/>
  <c r="W548" i="2"/>
  <c r="P546" i="2"/>
  <c r="W546" i="2"/>
  <c r="K546" i="2"/>
  <c r="T546" i="2"/>
  <c r="D546" i="2"/>
  <c r="E546" i="2"/>
  <c r="T509" i="2"/>
  <c r="E509" i="2"/>
  <c r="K509" i="2"/>
  <c r="P509" i="2"/>
  <c r="W509" i="2"/>
  <c r="E511" i="2"/>
  <c r="P511" i="2"/>
  <c r="K511" i="2"/>
  <c r="W511" i="2"/>
  <c r="T511" i="2"/>
  <c r="E512" i="2"/>
  <c r="W512" i="2"/>
  <c r="T512" i="2"/>
  <c r="P512" i="2"/>
  <c r="K512" i="2"/>
  <c r="K565" i="2"/>
  <c r="P565" i="2"/>
  <c r="E565" i="2"/>
  <c r="W565" i="2"/>
  <c r="K41" i="2"/>
  <c r="P41" i="2"/>
  <c r="E41" i="2"/>
  <c r="W41" i="2"/>
  <c r="W452" i="2"/>
  <c r="T452" i="2"/>
  <c r="P452" i="2"/>
  <c r="E452" i="2"/>
  <c r="K452" i="2"/>
  <c r="K167" i="2"/>
  <c r="T167" i="2"/>
  <c r="P167" i="2"/>
  <c r="E167" i="2"/>
  <c r="W167" i="2"/>
  <c r="E514" i="2"/>
  <c r="K514" i="2"/>
  <c r="W514" i="2"/>
  <c r="P514" i="2"/>
  <c r="T514" i="2"/>
  <c r="K516" i="2"/>
  <c r="P516" i="2"/>
  <c r="W516" i="2"/>
  <c r="T516" i="2"/>
  <c r="D516" i="2"/>
  <c r="E516" i="2"/>
  <c r="W515" i="2"/>
  <c r="P515" i="2"/>
  <c r="K515" i="2"/>
  <c r="T515" i="2"/>
  <c r="D514" i="2"/>
  <c r="D515" i="2"/>
  <c r="E515" i="2"/>
  <c r="E513" i="2"/>
  <c r="K513" i="2"/>
  <c r="P513" i="2"/>
  <c r="T513" i="2"/>
  <c r="D511" i="2"/>
  <c r="D512" i="2"/>
  <c r="D513" i="2"/>
  <c r="W513" i="2"/>
  <c r="W112" i="2"/>
  <c r="K112" i="2"/>
  <c r="T112" i="2"/>
  <c r="E112" i="2"/>
  <c r="D112" i="2"/>
  <c r="P112" i="2"/>
  <c r="W111" i="2"/>
  <c r="T111" i="2"/>
  <c r="K111" i="2"/>
  <c r="P111" i="2"/>
  <c r="D111" i="2"/>
  <c r="E111" i="2"/>
  <c r="E110" i="2"/>
  <c r="K110" i="2"/>
  <c r="T110" i="2"/>
  <c r="P110" i="2"/>
  <c r="D110" i="2"/>
  <c r="W110" i="2"/>
  <c r="W109" i="2"/>
  <c r="P109" i="2"/>
  <c r="T109" i="2"/>
  <c r="K109" i="2"/>
  <c r="D109" i="2"/>
  <c r="E109" i="2"/>
  <c r="K108" i="2"/>
  <c r="E108" i="2"/>
  <c r="W108" i="2"/>
  <c r="T108" i="2"/>
  <c r="D108" i="2"/>
  <c r="P108" i="2"/>
  <c r="K107" i="2"/>
  <c r="W107" i="2"/>
  <c r="T107" i="2"/>
  <c r="E107" i="2"/>
  <c r="D106" i="2"/>
  <c r="D107" i="2"/>
  <c r="P107" i="2"/>
  <c r="P105" i="2"/>
  <c r="W105" i="2"/>
  <c r="K105" i="2"/>
  <c r="E105" i="2"/>
  <c r="D105" i="2"/>
  <c r="T105" i="2"/>
  <c r="K566" i="2"/>
  <c r="W566" i="2"/>
  <c r="P566" i="2"/>
  <c r="E566" i="2"/>
  <c r="P531" i="2"/>
  <c r="K531" i="2"/>
  <c r="E531" i="2"/>
  <c r="T531" i="2"/>
  <c r="D531" i="2"/>
  <c r="W531" i="2"/>
  <c r="K439" i="2"/>
  <c r="T439" i="2"/>
  <c r="W439" i="2"/>
  <c r="E439" i="2"/>
  <c r="P439" i="2"/>
  <c r="K568" i="2"/>
  <c r="E568" i="2"/>
  <c r="P568" i="2"/>
  <c r="W568" i="2"/>
  <c r="W530" i="2"/>
  <c r="P530" i="2"/>
  <c r="T530" i="2"/>
  <c r="E530" i="2"/>
  <c r="K530" i="2"/>
  <c r="T204" i="2"/>
  <c r="K204" i="2"/>
  <c r="W204" i="2"/>
  <c r="E204" i="2"/>
  <c r="P204" i="2"/>
  <c r="W18" i="2"/>
  <c r="T18" i="2"/>
  <c r="K18" i="2"/>
  <c r="E18" i="2"/>
  <c r="P18" i="2"/>
  <c r="T367" i="2"/>
  <c r="W367" i="2"/>
  <c r="P367" i="2"/>
  <c r="E367" i="2"/>
  <c r="K367" i="2"/>
  <c r="W502" i="2"/>
  <c r="K502" i="2"/>
  <c r="T502" i="2"/>
  <c r="E502" i="2"/>
  <c r="P502" i="2"/>
  <c r="T38" i="2"/>
  <c r="K38" i="2"/>
  <c r="W38" i="2"/>
  <c r="E38" i="2"/>
  <c r="P38" i="2"/>
  <c r="T277" i="2"/>
  <c r="K277" i="2"/>
  <c r="P277" i="2"/>
  <c r="E277" i="2"/>
  <c r="W277" i="2"/>
  <c r="T395" i="2"/>
  <c r="K395" i="2"/>
  <c r="P395" i="2"/>
  <c r="E395" i="2"/>
  <c r="W395" i="2"/>
  <c r="K120" i="2"/>
  <c r="T120" i="2"/>
  <c r="P120" i="2"/>
  <c r="E120" i="2"/>
  <c r="W120" i="2"/>
  <c r="W510" i="2"/>
  <c r="E510" i="2"/>
  <c r="D509" i="2"/>
  <c r="D510" i="2"/>
  <c r="K510" i="2"/>
  <c r="W575" i="2"/>
  <c r="E575" i="2"/>
  <c r="K575" i="2"/>
  <c r="D575" i="2"/>
  <c r="P575" i="2"/>
  <c r="T517" i="2"/>
  <c r="P517" i="2"/>
  <c r="W517" i="2"/>
  <c r="E517" i="2"/>
  <c r="K517" i="2"/>
  <c r="W104" i="2"/>
  <c r="T104" i="2"/>
  <c r="K104" i="2"/>
  <c r="E104" i="2"/>
  <c r="P104" i="2"/>
  <c r="T469" i="2"/>
  <c r="P469" i="2"/>
  <c r="K469" i="2"/>
  <c r="E469" i="2"/>
  <c r="W469" i="2"/>
  <c r="P398" i="2"/>
  <c r="K398" i="2"/>
  <c r="W398" i="2"/>
  <c r="E398" i="2"/>
  <c r="T398" i="2"/>
  <c r="K290" i="2"/>
  <c r="W290" i="2"/>
  <c r="T290" i="2"/>
  <c r="E290" i="2"/>
  <c r="P290" i="2"/>
  <c r="W569" i="2"/>
  <c r="K569" i="2"/>
  <c r="P569" i="2"/>
  <c r="E569" i="2"/>
  <c r="P570" i="2"/>
  <c r="W570" i="2"/>
  <c r="E570" i="2"/>
  <c r="K570" i="2"/>
  <c r="T388" i="2"/>
  <c r="W388" i="2"/>
  <c r="K388" i="2"/>
  <c r="D388" i="2"/>
  <c r="E388" i="2"/>
  <c r="T385" i="2"/>
  <c r="W385" i="2"/>
  <c r="K385" i="2"/>
  <c r="E385" i="2"/>
  <c r="P385" i="2"/>
  <c r="E571" i="2"/>
  <c r="W571" i="2"/>
  <c r="P571" i="2"/>
  <c r="K571" i="2"/>
  <c r="E572" i="2"/>
  <c r="W572" i="2"/>
  <c r="P572" i="2"/>
  <c r="K572" i="2"/>
  <c r="K501" i="2"/>
  <c r="E501" i="2"/>
  <c r="W501" i="2"/>
  <c r="T501" i="2"/>
  <c r="D501" i="2"/>
  <c r="P501" i="2"/>
  <c r="E500" i="2"/>
  <c r="P500" i="2"/>
  <c r="W500" i="2"/>
  <c r="T500" i="2"/>
  <c r="D500" i="2"/>
  <c r="K500" i="2"/>
  <c r="P19" i="2"/>
  <c r="K19" i="2"/>
  <c r="E19" i="2"/>
  <c r="W19" i="2"/>
  <c r="T365" i="2"/>
  <c r="P365" i="2"/>
  <c r="K365" i="2"/>
  <c r="E365" i="2"/>
  <c r="W365" i="2"/>
  <c r="W189" i="2"/>
  <c r="K189" i="2"/>
  <c r="P189" i="2"/>
  <c r="E189" i="2"/>
  <c r="T189" i="2"/>
  <c r="W475" i="2"/>
  <c r="K475" i="2"/>
  <c r="T475" i="2"/>
  <c r="P475" i="2"/>
  <c r="E475" i="2"/>
  <c r="T239" i="2"/>
  <c r="K239" i="2"/>
  <c r="W239" i="2"/>
  <c r="E239" i="2"/>
  <c r="P239" i="2"/>
  <c r="T428" i="2"/>
  <c r="W428" i="2"/>
  <c r="K428" i="2"/>
  <c r="E428" i="2"/>
  <c r="P428" i="2"/>
  <c r="K178" i="2"/>
  <c r="E178" i="2"/>
  <c r="W178" i="2"/>
  <c r="K454" i="2"/>
  <c r="W454" i="2"/>
  <c r="P454" i="2"/>
  <c r="T454" i="2"/>
  <c r="D454" i="2"/>
  <c r="E454" i="2"/>
  <c r="P453" i="2"/>
  <c r="K453" i="2"/>
  <c r="W453" i="2"/>
  <c r="T453" i="2"/>
  <c r="D453" i="2"/>
  <c r="E453" i="2"/>
  <c r="W573" i="2"/>
  <c r="K573" i="2"/>
  <c r="E573" i="2"/>
  <c r="P573" i="2"/>
  <c r="K550" i="2"/>
  <c r="E550" i="2"/>
  <c r="W550" i="2"/>
  <c r="T550" i="2"/>
  <c r="P550" i="2"/>
  <c r="W551" i="2"/>
  <c r="T551" i="2"/>
  <c r="P551" i="2"/>
  <c r="K551" i="2"/>
  <c r="E551" i="2"/>
  <c r="K552" i="2"/>
  <c r="P552" i="2"/>
  <c r="W552" i="2"/>
  <c r="E552" i="2"/>
  <c r="T552" i="2"/>
  <c r="W553" i="2"/>
  <c r="T553" i="2"/>
  <c r="E553" i="2"/>
  <c r="P553" i="2"/>
  <c r="K553" i="2"/>
  <c r="K554" i="2"/>
  <c r="T554" i="2"/>
  <c r="E554" i="2"/>
  <c r="P554" i="2"/>
  <c r="W554" i="2"/>
  <c r="P555" i="2"/>
  <c r="T555" i="2"/>
  <c r="W555" i="2"/>
  <c r="E555" i="2"/>
  <c r="K555" i="2"/>
  <c r="T556" i="2"/>
  <c r="K556" i="2"/>
  <c r="P556" i="2"/>
  <c r="E556" i="2"/>
  <c r="D550" i="2"/>
  <c r="D551" i="2"/>
  <c r="D552" i="2"/>
  <c r="D553" i="2"/>
  <c r="D554" i="2"/>
  <c r="D555" i="2"/>
  <c r="D556" i="2"/>
  <c r="W556" i="2"/>
  <c r="P562" i="2"/>
  <c r="W562" i="2"/>
  <c r="T562" i="2"/>
  <c r="K562" i="2"/>
  <c r="E562" i="2"/>
  <c r="T538" i="2"/>
  <c r="K538" i="2"/>
  <c r="P538" i="2"/>
  <c r="E538" i="2"/>
  <c r="W538" i="2"/>
  <c r="W308" i="2"/>
  <c r="P308" i="2"/>
  <c r="T308" i="2"/>
  <c r="E308" i="2"/>
  <c r="K308" i="2"/>
  <c r="T366" i="2"/>
  <c r="W366" i="2"/>
  <c r="P366" i="2"/>
  <c r="K366" i="2"/>
  <c r="D366" i="2"/>
  <c r="E366" i="2"/>
  <c r="W430" i="2"/>
  <c r="K430" i="2"/>
  <c r="T430" i="2"/>
  <c r="E430" i="2"/>
  <c r="P430" i="2"/>
  <c r="W390" i="2"/>
  <c r="T390" i="2"/>
  <c r="K390" i="2"/>
  <c r="E390" i="2"/>
  <c r="P390" i="2"/>
  <c r="P391" i="2"/>
  <c r="W391" i="2"/>
  <c r="E391" i="2"/>
  <c r="K391" i="2"/>
  <c r="D390" i="2"/>
  <c r="D391" i="2"/>
  <c r="T391" i="2"/>
  <c r="T558" i="2"/>
  <c r="P558" i="2"/>
  <c r="K558" i="2"/>
  <c r="W558" i="2"/>
  <c r="E558" i="2"/>
  <c r="E560" i="2"/>
  <c r="T560" i="2"/>
  <c r="P560" i="2"/>
  <c r="W560" i="2"/>
  <c r="K560" i="2"/>
  <c r="T563" i="2"/>
  <c r="P563" i="2"/>
  <c r="W563" i="2"/>
  <c r="K563" i="2"/>
  <c r="E563" i="2"/>
  <c r="E559" i="2"/>
  <c r="T559" i="2"/>
  <c r="W559" i="2"/>
  <c r="K559" i="2"/>
  <c r="P559" i="2"/>
  <c r="K567" i="2"/>
  <c r="P567" i="2"/>
  <c r="E567" i="2"/>
  <c r="P347" i="2"/>
  <c r="W347" i="2"/>
  <c r="T347" i="2"/>
  <c r="E347" i="2"/>
  <c r="K347" i="2"/>
  <c r="T186" i="2"/>
  <c r="W186" i="2"/>
  <c r="K186" i="2"/>
  <c r="E186" i="2"/>
  <c r="P186" i="2"/>
  <c r="W471" i="2"/>
  <c r="K471" i="2"/>
  <c r="T471" i="2"/>
  <c r="E471" i="2"/>
  <c r="P471" i="2"/>
  <c r="E574" i="2"/>
  <c r="W574" i="2"/>
  <c r="K574" i="2"/>
  <c r="D566" i="2"/>
  <c r="D567" i="2"/>
  <c r="D568" i="2"/>
  <c r="D569" i="2"/>
  <c r="D570" i="2"/>
  <c r="D571" i="2"/>
  <c r="D572" i="2"/>
  <c r="D573" i="2"/>
  <c r="D574" i="2"/>
  <c r="P574" i="2"/>
  <c r="K450" i="2"/>
  <c r="W450" i="2"/>
  <c r="T450" i="2"/>
  <c r="E450" i="2"/>
  <c r="P450" i="2"/>
  <c r="W457" i="2"/>
  <c r="T457" i="2"/>
  <c r="P457" i="2"/>
  <c r="E457" i="2"/>
  <c r="K457" i="2"/>
  <c r="E456" i="2"/>
  <c r="K456" i="2"/>
  <c r="T456" i="2"/>
  <c r="D456" i="2"/>
  <c r="W456" i="2"/>
  <c r="W533" i="2"/>
  <c r="K533" i="2"/>
  <c r="T533" i="2"/>
  <c r="E533" i="2"/>
  <c r="P533" i="2"/>
  <c r="K286" i="2"/>
  <c r="W286" i="2"/>
  <c r="P286" i="2"/>
  <c r="E286" i="2"/>
  <c r="T286" i="2"/>
  <c r="W146" i="2"/>
  <c r="T146" i="2"/>
  <c r="K146" i="2"/>
  <c r="E146" i="2"/>
  <c r="P146" i="2"/>
  <c r="W504" i="2"/>
  <c r="K504" i="2"/>
  <c r="P504" i="2"/>
  <c r="E504" i="2"/>
  <c r="T504" i="2"/>
  <c r="E14" i="2"/>
  <c r="W14" i="2"/>
  <c r="K14" i="2"/>
  <c r="E488" i="2"/>
  <c r="P14" i="2"/>
  <c r="K476" i="2"/>
  <c r="W476" i="2"/>
  <c r="T476" i="2"/>
  <c r="D475" i="2"/>
  <c r="D476" i="2"/>
  <c r="E476" i="2"/>
  <c r="W564" i="2"/>
  <c r="K564" i="2"/>
  <c r="P564" i="2"/>
  <c r="E564" i="2"/>
  <c r="D562" i="2"/>
  <c r="D563" i="2"/>
  <c r="D564" i="2"/>
  <c r="T564" i="2"/>
  <c r="T561" i="2"/>
  <c r="W561" i="2"/>
  <c r="E561" i="2"/>
  <c r="P561" i="2"/>
  <c r="D558" i="2"/>
  <c r="D559" i="2"/>
  <c r="D560" i="2"/>
  <c r="D561" i="2"/>
  <c r="K561" i="2"/>
  <c r="T355" i="2"/>
  <c r="W355" i="2"/>
  <c r="K355" i="2"/>
  <c r="E355" i="2"/>
  <c r="P355" i="2"/>
  <c r="T387" i="2"/>
  <c r="E13" i="2"/>
  <c r="D14" i="2"/>
  <c r="E387" i="2"/>
  <c r="W38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tc={1978A675-1392-5B4D-8CB7-E9DA5CA618F3}</author>
  </authors>
  <commentList>
    <comment ref="T1" authorId="0" shapeId="0" xr:uid="{1978A675-1392-5B4D-8CB7-E9DA5CA618F3}">
      <text>
        <r>
          <rPr>
            <sz val="12"/>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选项</t>
        </r>
      </text>
    </comment>
  </commentList>
</comments>
</file>

<file path=xl/sharedStrings.xml><?xml version="1.0" encoding="utf-8"?>
<sst xmlns="http://schemas.openxmlformats.org/spreadsheetml/2006/main" count="9226" uniqueCount="1569">
  <si>
    <t>Main process</t>
    <phoneticPr fontId="0" type="noConversion"/>
  </si>
  <si>
    <t>Sub process (Station/Process description)</t>
    <phoneticPr fontId="0" type="noConversion"/>
  </si>
  <si>
    <t>IF CTQ</t>
    <phoneticPr fontId="0" type="noConversion"/>
  </si>
  <si>
    <t>Measurement Equipment</t>
    <phoneticPr fontId="0" type="noConversion"/>
  </si>
  <si>
    <t>Characteristic (Check item)</t>
    <phoneticPr fontId="0" type="noConversion"/>
  </si>
  <si>
    <t>LSL</t>
  </si>
  <si>
    <t>USL</t>
    <phoneticPr fontId="0" type="noConversion"/>
  </si>
  <si>
    <t>LCL (optional)</t>
    <phoneticPr fontId="0" type="noConversion"/>
  </si>
  <si>
    <t>UCL (optional)</t>
    <phoneticPr fontId="0" type="noConversion"/>
  </si>
  <si>
    <t>Result (Record check result)</t>
    <phoneticPr fontId="0" type="noConversion"/>
  </si>
  <si>
    <t>Sample Unit</t>
    <phoneticPr fontId="0" type="noConversion"/>
  </si>
  <si>
    <t>Sample Size</t>
    <phoneticPr fontId="0" type="noConversion"/>
  </si>
  <si>
    <t>Frenquency/Basis</t>
    <phoneticPr fontId="0" type="noConversion"/>
  </si>
  <si>
    <t>Control Type</t>
    <phoneticPr fontId="0" type="noConversion"/>
  </si>
  <si>
    <t>Control Method</t>
    <phoneticPr fontId="0" type="noConversion"/>
  </si>
  <si>
    <t>Control Criteria</t>
    <phoneticPr fontId="0" type="noConversion"/>
  </si>
  <si>
    <t>Response plan</t>
    <phoneticPr fontId="0" type="noConversion"/>
  </si>
  <si>
    <t>SOP-NO.</t>
    <phoneticPr fontId="0" type="noConversion"/>
  </si>
  <si>
    <t>Result (Verify Vendors execution)OK/NG</t>
    <phoneticPr fontId="0" type="noConversion"/>
  </si>
  <si>
    <t>Gluing - Pneumatic Dispense</t>
  </si>
  <si>
    <t>N</t>
  </si>
  <si>
    <t>Time</t>
  </si>
  <si>
    <t>I-MR chart</t>
  </si>
  <si>
    <t>Hot Press</t>
  </si>
  <si>
    <t>CTQ Force Test</t>
  </si>
  <si>
    <t>Y</t>
  </si>
  <si>
    <t>X-MR chart</t>
  </si>
  <si>
    <t>2150V</t>
  </si>
  <si>
    <t>2450V</t>
  </si>
  <si>
    <t>Press</t>
  </si>
  <si>
    <t>10s</t>
  </si>
  <si>
    <t>Offline Baking(oven)</t>
  </si>
  <si>
    <t>30min</t>
  </si>
  <si>
    <t>40min</t>
  </si>
  <si>
    <t>Offline Plasma</t>
  </si>
  <si>
    <t>240W</t>
  </si>
  <si>
    <t>260W</t>
  </si>
  <si>
    <t>80sccm</t>
  </si>
  <si>
    <t>120sccm</t>
  </si>
  <si>
    <t>7N</t>
  </si>
  <si>
    <t>13N</t>
  </si>
  <si>
    <t xml:space="preserve">UV Curing </t>
  </si>
  <si>
    <t>6H</t>
  </si>
  <si>
    <t>VC Winding</t>
  </si>
  <si>
    <t>Machine setup</t>
  </si>
  <si>
    <t>/</t>
  </si>
  <si>
    <t>Check CCD with OK/NG Sample</t>
  </si>
  <si>
    <t>AOI</t>
  </si>
  <si>
    <t>Correlation</t>
  </si>
  <si>
    <t>1. AOI daily calibration
2.OMM weekly</t>
  </si>
  <si>
    <t>Temperature</t>
  </si>
  <si>
    <t>20s</t>
  </si>
  <si>
    <t>Shift</t>
  </si>
  <si>
    <t xml:space="preserve">Magnetic tester </t>
  </si>
  <si>
    <t>machine setup</t>
  </si>
  <si>
    <t xml:space="preserve">Visual check </t>
  </si>
  <si>
    <t>Light intensity meter</t>
  </si>
  <si>
    <t>SOP Audit</t>
  </si>
  <si>
    <t>Pull force tester</t>
  </si>
  <si>
    <t>Electronic scale</t>
  </si>
  <si>
    <t>Gripper force</t>
  </si>
  <si>
    <t>UV Illumination</t>
  </si>
  <si>
    <t>UV Meter</t>
  </si>
  <si>
    <t xml:space="preserve">Standard Gauge </t>
  </si>
  <si>
    <t>Tension</t>
  </si>
  <si>
    <t xml:space="preserve"> High speed</t>
  </si>
  <si>
    <t>Low speed</t>
  </si>
  <si>
    <t>Voice coil adhesive force</t>
  </si>
  <si>
    <t>Pin hole test</t>
  </si>
  <si>
    <t>DC Power</t>
  </si>
  <si>
    <t>Dimension(inner length/width/height)</t>
  </si>
  <si>
    <t>OMM/HG</t>
  </si>
  <si>
    <t>Resistance</t>
  </si>
  <si>
    <t xml:space="preserve">Impedance tester  </t>
  </si>
  <si>
    <t>Air outlet actual temperature</t>
  </si>
  <si>
    <t>Temperature tester</t>
  </si>
  <si>
    <t>Bobbin core temperature</t>
  </si>
  <si>
    <t>Voice Coil &amp; Diaphragm Bonding force</t>
  </si>
  <si>
    <t>110℃</t>
  </si>
  <si>
    <t>Cross section</t>
  </si>
  <si>
    <t>Process No</t>
    <phoneticPr fontId="9" type="noConversion"/>
  </si>
  <si>
    <t>Sub line</t>
  </si>
  <si>
    <t>Category-IPQC</t>
    <phoneticPr fontId="9" type="noConversion"/>
  </si>
  <si>
    <t xml:space="preserve">SN code </t>
  </si>
  <si>
    <t>N0.</t>
    <phoneticPr fontId="9" type="noConversion"/>
  </si>
  <si>
    <t>Process Description</t>
  </si>
  <si>
    <t>Material</t>
  </si>
  <si>
    <t>Fixtures</t>
  </si>
  <si>
    <t>Equipment Model/Type</t>
  </si>
  <si>
    <t>Multiple Stations/
Multiple pressing heads/Needles
(QTY or N)</t>
    <phoneticPr fontId="9" type="noConversion"/>
  </si>
  <si>
    <t>PROCESS/PRODUCT CHARACTERISTICS</t>
  </si>
  <si>
    <t>CTQ
(Y/N)</t>
  </si>
  <si>
    <t>Sampling Plan</t>
  </si>
  <si>
    <t>Control Plan</t>
  </si>
  <si>
    <t>SOP-NO.</t>
    <phoneticPr fontId="9" type="noConversion"/>
  </si>
  <si>
    <t>OCAP
(Out of control action plan)</t>
  </si>
  <si>
    <t>Remark</t>
  </si>
  <si>
    <t>Characteristic</t>
  </si>
  <si>
    <t>USL</t>
  </si>
  <si>
    <t>LCL</t>
  </si>
  <si>
    <t>UCL</t>
  </si>
  <si>
    <t>Measurement 
Equipment</t>
  </si>
  <si>
    <t>Sample Unit</t>
  </si>
  <si>
    <t>Sample Size</t>
  </si>
  <si>
    <t>Frenquency / Basis</t>
  </si>
  <si>
    <t>Control Method</t>
  </si>
  <si>
    <t>Control Criteria</t>
    <phoneticPr fontId="0" type="noConversion"/>
  </si>
  <si>
    <t>Offline 1 - Magnet assy</t>
    <phoneticPr fontId="9" type="noConversion"/>
  </si>
  <si>
    <t>Dispense Glue on side magnet</t>
    <phoneticPr fontId="9" type="noConversion"/>
  </si>
  <si>
    <t>magnet Side  S:
30ND000001HC
30ND000001H4
30ND000001H5
magnet side L:
30ND000001HB
30ND000001H0
30ND000001H1
FH8634M(HC0193):
48A0000000BJ</t>
    <phoneticPr fontId="9" type="noConversion"/>
  </si>
  <si>
    <t>side magnet Ass'y glue jig</t>
    <phoneticPr fontId="9" type="noConversion"/>
  </si>
  <si>
    <t xml:space="preserve">Glue press
Merry </t>
    <phoneticPr fontId="9" type="noConversion"/>
  </si>
  <si>
    <t>1machine
1needle</t>
    <phoneticPr fontId="9" type="noConversion"/>
  </si>
  <si>
    <t>long:0.6mg
short:0.35mg</t>
    <phoneticPr fontId="9" type="noConversion"/>
  </si>
  <si>
    <t>long:1.2mg
short:0.95mg</t>
    <phoneticPr fontId="9" type="noConversion"/>
  </si>
  <si>
    <t>/</t>
    <phoneticPr fontId="9" type="noConversion"/>
  </si>
  <si>
    <t xml:space="preserve">Time </t>
  </si>
  <si>
    <t xml:space="preserve">Glue amount measured 
by 4+/-1 hrs per time </t>
    <phoneticPr fontId="9" type="noConversion"/>
  </si>
  <si>
    <t>SPC rule, test 1</t>
  </si>
  <si>
    <t>1. Out of Control Limit
- Follow AA(B) rule to re-sampling to verify if that’s the case
- Dig out what’s the special cause, then exclude it till to under control
2. Out of Spec Limit
2.1 Product Disposition
- Trace IPQC data back to last OK point &amp; Quarantine affected parts during this vintage.
- Risk assessment in terms of function, reliability etc. per needs
2.2 Process Correction
- Dig out what’s the special cause, then exclude it till to under control</t>
    <phoneticPr fontId="9" type="noConversion"/>
  </si>
  <si>
    <t>50kpa</t>
    <phoneticPr fontId="9" type="noConversion"/>
  </si>
  <si>
    <t>550kpa</t>
    <phoneticPr fontId="9" type="noConversion"/>
  </si>
  <si>
    <t xml:space="preserve">4±1H/once </t>
    <phoneticPr fontId="9" type="noConversion"/>
  </si>
  <si>
    <t>74H</t>
    <phoneticPr fontId="9" type="noConversion"/>
  </si>
  <si>
    <t>23#</t>
    <phoneticPr fontId="9" type="noConversion"/>
  </si>
  <si>
    <t>10min</t>
    <phoneticPr fontId="9" type="noConversion"/>
  </si>
  <si>
    <t>weekly</t>
    <phoneticPr fontId="9" type="noConversion"/>
  </si>
  <si>
    <t xml:space="preserve">AOI </t>
    <phoneticPr fontId="9" type="noConversion"/>
  </si>
  <si>
    <t>AOI-Glue Check</t>
    <phoneticPr fontId="9" type="noConversion"/>
  </si>
  <si>
    <t>sc-1000cm</t>
    <phoneticPr fontId="9" type="noConversion"/>
  </si>
  <si>
    <t>N</t>
    <phoneticPr fontId="9" type="noConversion"/>
  </si>
  <si>
    <t>5pcsNG/1pcsOK</t>
    <phoneticPr fontId="9" type="noConversion"/>
  </si>
  <si>
    <t>Follow AOI</t>
  </si>
  <si>
    <t>0</t>
    <phoneticPr fontId="9" type="noConversion"/>
  </si>
  <si>
    <t>Side magnet and Yoke ass‘y &amp; hot press</t>
    <phoneticPr fontId="9" type="noConversion"/>
  </si>
  <si>
    <t>YOKE:
31PS84801R04
31PS84801R03</t>
    <phoneticPr fontId="9" type="noConversion"/>
  </si>
  <si>
    <t>side magnet Ass'y glue Jig</t>
    <phoneticPr fontId="9" type="noConversion"/>
  </si>
  <si>
    <t>Hot Press machine
Merry</t>
    <phoneticPr fontId="9" type="noConversion"/>
  </si>
  <si>
    <r>
      <t>215</t>
    </r>
    <r>
      <rPr>
        <sz val="11"/>
        <rFont val="宋体"/>
        <family val="3"/>
        <charset val="134"/>
      </rPr>
      <t>℃</t>
    </r>
  </si>
  <si>
    <r>
      <t>275</t>
    </r>
    <r>
      <rPr>
        <sz val="11"/>
        <rFont val="宋体"/>
        <family val="3"/>
        <charset val="134"/>
      </rPr>
      <t>℃</t>
    </r>
  </si>
  <si>
    <t>Metal:week
FPC:daily
plastic:weekly</t>
    <phoneticPr fontId="9" type="noConversion"/>
  </si>
  <si>
    <t>14s</t>
  </si>
  <si>
    <t>18s</t>
  </si>
  <si>
    <t>shift</t>
    <phoneticPr fontId="9" type="noConversion"/>
  </si>
  <si>
    <t>30kgf</t>
    <phoneticPr fontId="9" type="noConversion"/>
  </si>
  <si>
    <t>50kgf</t>
    <phoneticPr fontId="9" type="noConversion"/>
  </si>
  <si>
    <t>Long side magnet &amp; Yoke bonding force</t>
  </si>
  <si>
    <t>HF-1000</t>
    <phoneticPr fontId="9" type="noConversion"/>
  </si>
  <si>
    <t>1machine</t>
    <phoneticPr fontId="9" type="noConversion"/>
  </si>
  <si>
    <t>40N</t>
    <phoneticPr fontId="9" type="noConversion"/>
  </si>
  <si>
    <t>pcs</t>
  </si>
  <si>
    <t>5
(Record 5 data)</t>
  </si>
  <si>
    <t>X-MR chart</t>
    <phoneticPr fontId="9" type="noConversion"/>
  </si>
  <si>
    <t>Short side magnet &amp; Yoke bonding force</t>
  </si>
  <si>
    <t>35N</t>
    <phoneticPr fontId="9" type="noConversion"/>
  </si>
  <si>
    <t>Dispense glue on  center magnet</t>
    <phoneticPr fontId="9" type="noConversion"/>
  </si>
  <si>
    <r>
      <t>Glue</t>
    </r>
    <r>
      <rPr>
        <sz val="11"/>
        <rFont val="宋体"/>
        <family val="3"/>
        <charset val="134"/>
      </rPr>
      <t>：</t>
    </r>
    <r>
      <rPr>
        <sz val="11"/>
        <rFont val="Verdana"/>
        <family val="2"/>
      </rPr>
      <t>FH8634M(HC0193)
48A0000000BJ(Fuller )
Center magnet :
30ND000001GW
30ND000001GX
30ND000001HA</t>
    </r>
  </si>
  <si>
    <t>center magnet Ass'y glue Jig</t>
    <phoneticPr fontId="9" type="noConversion"/>
  </si>
  <si>
    <t>0.65mg</t>
    <phoneticPr fontId="9" type="noConversion"/>
  </si>
  <si>
    <t>1.15mg</t>
    <phoneticPr fontId="9" type="noConversion"/>
  </si>
  <si>
    <t>Y</t>
    <phoneticPr fontId="9" type="noConversion"/>
  </si>
  <si>
    <t xml:space="preserve">Time </t>
    <phoneticPr fontId="9" type="noConversion"/>
  </si>
  <si>
    <t>Weekly</t>
    <phoneticPr fontId="9" type="noConversion"/>
  </si>
  <si>
    <t>sc-500hcm</t>
    <phoneticPr fontId="9" type="noConversion"/>
  </si>
  <si>
    <t>Center plated and center magnet ass'y&amp;hot press</t>
    <phoneticPr fontId="9" type="noConversion"/>
  </si>
  <si>
    <t>Center plate:
31PS84803R01
31PS84803R02</t>
    <phoneticPr fontId="9" type="noConversion"/>
  </si>
  <si>
    <t>center plate &amp;center magnet  ass'y jig</t>
    <phoneticPr fontId="9" type="noConversion"/>
  </si>
  <si>
    <t>5.5S</t>
    <phoneticPr fontId="9" type="noConversion"/>
  </si>
  <si>
    <t>9.5S</t>
    <phoneticPr fontId="9" type="noConversion"/>
  </si>
  <si>
    <t>1Kgf</t>
    <phoneticPr fontId="9" type="noConversion"/>
  </si>
  <si>
    <t>5kgf</t>
    <phoneticPr fontId="9" type="noConversion"/>
  </si>
  <si>
    <t>Center magnet &amp; Center plate bonding force</t>
    <phoneticPr fontId="9" type="noConversion"/>
  </si>
  <si>
    <t>HF-1000</t>
  </si>
  <si>
    <t>200N</t>
    <phoneticPr fontId="9" type="noConversion"/>
  </si>
  <si>
    <t xml:space="preserve">Magnetization </t>
    <phoneticPr fontId="9" type="noConversion"/>
  </si>
  <si>
    <t>Magnetic side magnet ass'y
Magnetic center  magnet ass'y</t>
    <phoneticPr fontId="9" type="noConversion"/>
  </si>
  <si>
    <t>magnetic machine:2520
4040</t>
    <phoneticPr fontId="9" type="noConversion"/>
  </si>
  <si>
    <t>2 Magnetization machine</t>
    <phoneticPr fontId="9" type="noConversion"/>
  </si>
  <si>
    <r>
      <rPr>
        <sz val="11"/>
        <color theme="1"/>
        <rFont val="宋体"/>
        <family val="3"/>
        <charset val="134"/>
      </rPr>
      <t>主磁极：</t>
    </r>
    <r>
      <rPr>
        <sz val="11"/>
        <color theme="1"/>
        <rFont val="Verdana"/>
        <family val="2"/>
      </rPr>
      <t xml:space="preserve"> 624 ±84 uwb
</t>
    </r>
    <r>
      <rPr>
        <sz val="11"/>
        <color theme="1"/>
        <rFont val="宋体"/>
        <family val="3"/>
        <charset val="134"/>
      </rPr>
      <t>副磁极：</t>
    </r>
    <r>
      <rPr>
        <sz val="11"/>
        <color theme="1"/>
        <rFont val="Verdana"/>
        <family val="2"/>
      </rPr>
      <t xml:space="preserve"> 515 ± 86 uwb
</t>
    </r>
    <r>
      <rPr>
        <sz val="11"/>
        <color theme="1"/>
        <rFont val="宋体"/>
        <family val="3"/>
        <charset val="134"/>
      </rPr>
      <t>磁极组合：</t>
    </r>
    <r>
      <rPr>
        <sz val="11"/>
        <color theme="1"/>
        <rFont val="Verdana"/>
        <family val="2"/>
      </rPr>
      <t xml:space="preserve"> 208 ±74 uwb</t>
    </r>
  </si>
  <si>
    <t>pcs</t>
    <phoneticPr fontId="9" type="noConversion"/>
  </si>
  <si>
    <t>5</t>
    <phoneticPr fontId="9" type="noConversion"/>
  </si>
  <si>
    <t>side magnet down(S)
center plater  face down (N)</t>
    <phoneticPr fontId="9" type="noConversion"/>
  </si>
  <si>
    <t xml:space="preserve">Dispense glue on center magnet ass'y </t>
    <phoneticPr fontId="9" type="noConversion"/>
  </si>
  <si>
    <r>
      <t>Glue</t>
    </r>
    <r>
      <rPr>
        <sz val="11"/>
        <rFont val="宋体"/>
        <family val="3"/>
        <charset val="134"/>
      </rPr>
      <t>：</t>
    </r>
    <r>
      <rPr>
        <sz val="11"/>
        <rFont val="Verdana"/>
        <family val="2"/>
      </rPr>
      <t>3275
48A00000005S(Henkel)</t>
    </r>
  </si>
  <si>
    <t>0.3mg</t>
    <phoneticPr fontId="9" type="noConversion"/>
  </si>
  <si>
    <t>0.8mg</t>
    <phoneticPr fontId="9" type="noConversion"/>
  </si>
  <si>
    <t>I-MR chart</t>
    <phoneticPr fontId="9" type="noConversion"/>
  </si>
  <si>
    <t>168H</t>
    <phoneticPr fontId="9" type="noConversion"/>
  </si>
  <si>
    <t>24#</t>
    <phoneticPr fontId="9" type="noConversion"/>
  </si>
  <si>
    <t>1</t>
    <phoneticPr fontId="9" type="noConversion"/>
  </si>
  <si>
    <t>12</t>
    <phoneticPr fontId="9" type="noConversion"/>
  </si>
  <si>
    <t>13</t>
    <phoneticPr fontId="9" type="noConversion"/>
  </si>
  <si>
    <t>Press</t>
    <phoneticPr fontId="9" type="noConversion"/>
  </si>
  <si>
    <t>Side magnet and center magnet ass'y  press</t>
    <phoneticPr fontId="9" type="noConversion"/>
  </si>
  <si>
    <t>Side magnet and center magnet ass'y Jig</t>
    <phoneticPr fontId="9" type="noConversion"/>
  </si>
  <si>
    <t xml:space="preserve"> Press machine
merry</t>
    <phoneticPr fontId="9" type="noConversion"/>
  </si>
  <si>
    <t>1kgf</t>
    <phoneticPr fontId="9" type="noConversion"/>
  </si>
  <si>
    <t>4kgf</t>
    <phoneticPr fontId="9" type="noConversion"/>
  </si>
  <si>
    <t>10s</t>
    <phoneticPr fontId="9" type="noConversion"/>
  </si>
  <si>
    <t>20s</t>
    <phoneticPr fontId="9" type="noConversion"/>
  </si>
  <si>
    <t>14</t>
    <phoneticPr fontId="9" type="noConversion"/>
  </si>
  <si>
    <t>Side magnet and center magnet ass'y&amp; Hot press</t>
    <phoneticPr fontId="9" type="noConversion"/>
  </si>
  <si>
    <t>Hot Press machine
merry</t>
    <phoneticPr fontId="9" type="noConversion"/>
  </si>
  <si>
    <r>
      <t>80</t>
    </r>
    <r>
      <rPr>
        <sz val="11"/>
        <rFont val="宋体"/>
        <family val="3"/>
        <charset val="134"/>
      </rPr>
      <t>℃</t>
    </r>
  </si>
  <si>
    <r>
      <t>120</t>
    </r>
    <r>
      <rPr>
        <sz val="11"/>
        <rFont val="宋体"/>
        <family val="3"/>
        <charset val="134"/>
      </rPr>
      <t>℃</t>
    </r>
  </si>
  <si>
    <t>15</t>
    <phoneticPr fontId="9" type="noConversion"/>
  </si>
  <si>
    <t>AOI - Magnet gap AOI </t>
  </si>
  <si>
    <t xml:space="preserve"> Magnet gap AOI </t>
    <phoneticPr fontId="9" type="noConversion"/>
  </si>
  <si>
    <t>CCD:
Visco_VTC-D050M00-SE
VTC-500PM00-SE</t>
    <phoneticPr fontId="9" type="noConversion"/>
  </si>
  <si>
    <t>16</t>
    <phoneticPr fontId="9" type="noConversion"/>
  </si>
  <si>
    <t>AOI - Magnet concentricity AOI</t>
  </si>
  <si>
    <t>Magnet concentricity AOI</t>
    <phoneticPr fontId="9" type="noConversion"/>
  </si>
  <si>
    <t>1 PC Golden sample</t>
    <phoneticPr fontId="9" type="noConversion"/>
  </si>
  <si>
    <t>17</t>
    <phoneticPr fontId="9" type="noConversion"/>
  </si>
  <si>
    <t>Center magnet &amp; Yoke bonding force</t>
    <phoneticPr fontId="9" type="noConversion"/>
  </si>
  <si>
    <t>18</t>
    <phoneticPr fontId="9" type="noConversion"/>
  </si>
  <si>
    <t>Baking</t>
    <phoneticPr fontId="9" type="noConversion"/>
  </si>
  <si>
    <t xml:space="preserve">Oven: C SUN </t>
    <phoneticPr fontId="9" type="noConversion"/>
  </si>
  <si>
    <r>
      <t>85</t>
    </r>
    <r>
      <rPr>
        <sz val="11"/>
        <rFont val="宋体"/>
        <family val="3"/>
        <charset val="134"/>
      </rPr>
      <t>℃</t>
    </r>
  </si>
  <si>
    <r>
      <t xml:space="preserve">115 </t>
    </r>
    <r>
      <rPr>
        <sz val="11"/>
        <rFont val="宋体"/>
        <family val="3"/>
        <charset val="134"/>
      </rPr>
      <t>℃</t>
    </r>
  </si>
  <si>
    <t>Daily</t>
    <phoneticPr fontId="9" type="noConversion"/>
  </si>
  <si>
    <t>19</t>
    <phoneticPr fontId="9" type="noConversion"/>
  </si>
  <si>
    <t>Cosmetic</t>
    <phoneticPr fontId="9" type="noConversion"/>
  </si>
  <si>
    <t>Cosmetic inspection</t>
    <phoneticPr fontId="9" type="noConversion"/>
  </si>
  <si>
    <t>Lighting</t>
    <phoneticPr fontId="9" type="noConversion"/>
  </si>
  <si>
    <t>800 lux</t>
    <phoneticPr fontId="9" type="noConversion"/>
  </si>
  <si>
    <t>1600lux</t>
    <phoneticPr fontId="9" type="noConversion"/>
  </si>
  <si>
    <t>Light intensity meter</t>
    <phoneticPr fontId="9" type="noConversion"/>
  </si>
  <si>
    <t>20</t>
    <phoneticPr fontId="9" type="noConversion"/>
  </si>
  <si>
    <t>Magnet assy drop</t>
  </si>
  <si>
    <t>Drop test</t>
    <phoneticPr fontId="9" type="noConversion"/>
  </si>
  <si>
    <t>Drop fixture</t>
    <phoneticPr fontId="9" type="noConversion"/>
  </si>
  <si>
    <t>Drop testing machine</t>
  </si>
  <si>
    <t>1machine</t>
  </si>
  <si>
    <t>0.6m/4cycle</t>
    <phoneticPr fontId="9" type="noConversion"/>
  </si>
  <si>
    <t xml:space="preserve">4
</t>
    <phoneticPr fontId="9" type="noConversion"/>
  </si>
  <si>
    <t>21</t>
    <phoneticPr fontId="9" type="noConversion"/>
  </si>
  <si>
    <t>Offline 2-Stiffener to surround assmebly</t>
    <phoneticPr fontId="9" type="noConversion"/>
  </si>
  <si>
    <t xml:space="preserve">Stiffener to surround keep pressing </t>
    <phoneticPr fontId="9" type="noConversion"/>
  </si>
  <si>
    <t>Surround:
45PS848NPP3Q
45PS848NPP3N 
45PS848NPP3Y
45PS848NPP40
   Stiffener:
45PS848NPP03
45PS848NPP04</t>
    <phoneticPr fontId="9" type="noConversion"/>
  </si>
  <si>
    <t>Stiffener&amp;Surround
ass'y Jig</t>
    <phoneticPr fontId="9" type="noConversion"/>
  </si>
  <si>
    <t>Press machine</t>
    <phoneticPr fontId="9" type="noConversion"/>
  </si>
  <si>
    <t>130N</t>
    <phoneticPr fontId="9" type="noConversion"/>
  </si>
  <si>
    <t>170N</t>
    <phoneticPr fontId="9" type="noConversion"/>
  </si>
  <si>
    <t>5S</t>
    <phoneticPr fontId="9" type="noConversion"/>
  </si>
  <si>
    <t>9S</t>
    <phoneticPr fontId="9" type="noConversion"/>
  </si>
  <si>
    <t>22</t>
    <phoneticPr fontId="9" type="noConversion"/>
  </si>
  <si>
    <t>AOI - Dome to Membrane concentricity AOI</t>
  </si>
  <si>
    <t>Stiffener to surround concentricity CCD check</t>
    <phoneticPr fontId="9" type="noConversion"/>
  </si>
  <si>
    <t>1pcs golden sample</t>
    <phoneticPr fontId="9" type="noConversion"/>
  </si>
  <si>
    <t>23</t>
    <phoneticPr fontId="9" type="noConversion"/>
  </si>
  <si>
    <t>CTQ Force Test</t>
    <phoneticPr fontId="9" type="noConversion"/>
  </si>
  <si>
    <t>Stiffener to surround  bonding force</t>
    <phoneticPr fontId="9" type="noConversion"/>
  </si>
  <si>
    <t>HuaChuan Tester</t>
    <phoneticPr fontId="9" type="noConversion"/>
  </si>
  <si>
    <t>1 machine</t>
    <phoneticPr fontId="9" type="noConversion"/>
  </si>
  <si>
    <t>10N</t>
    <phoneticPr fontId="9" type="noConversion"/>
  </si>
  <si>
    <t>8pcs</t>
    <phoneticPr fontId="9" type="noConversion"/>
  </si>
  <si>
    <t>SPC rule, test 1</t>
    <phoneticPr fontId="9" type="noConversion"/>
  </si>
  <si>
    <t>24</t>
    <phoneticPr fontId="9" type="noConversion"/>
  </si>
  <si>
    <t>25</t>
    <phoneticPr fontId="9" type="noConversion"/>
  </si>
  <si>
    <t>Offline Plasma</t>
    <phoneticPr fontId="9" type="noConversion"/>
  </si>
  <si>
    <t>Diaphragm plasma</t>
    <phoneticPr fontId="9" type="noConversion"/>
  </si>
  <si>
    <t>tray</t>
    <phoneticPr fontId="9" type="noConversion"/>
  </si>
  <si>
    <r>
      <t>plasma machine</t>
    </r>
    <r>
      <rPr>
        <sz val="11"/>
        <rFont val="宋体"/>
        <family val="3"/>
        <charset val="134"/>
      </rPr>
      <t>（上海悦威）</t>
    </r>
  </si>
  <si>
    <t>0.4Mpa</t>
  </si>
  <si>
    <t>0.6Mpa</t>
  </si>
  <si>
    <t>Visual check</t>
    <phoneticPr fontId="9" type="noConversion"/>
  </si>
  <si>
    <t>4H</t>
    <phoneticPr fontId="9" type="noConversion"/>
  </si>
  <si>
    <t>Label card Contrtol</t>
    <phoneticPr fontId="9" type="noConversion"/>
  </si>
  <si>
    <t>Ar</t>
    <phoneticPr fontId="9" type="noConversion"/>
  </si>
  <si>
    <t>30pa</t>
  </si>
  <si>
    <t>70pa</t>
  </si>
  <si>
    <t>26</t>
    <phoneticPr fontId="9" type="noConversion"/>
  </si>
  <si>
    <t>Gluing - Pneumatic Dispense</t>
    <phoneticPr fontId="9" type="noConversion"/>
  </si>
  <si>
    <t>Welding pad 
pre-fix glue dispensing</t>
    <phoneticPr fontId="9" type="noConversion"/>
  </si>
  <si>
    <r>
      <t>Frame:      
40PS84801801 
RS0285-LV:</t>
    </r>
    <r>
      <rPr>
        <sz val="11"/>
        <rFont val="宋体"/>
        <family val="3"/>
        <charset val="134"/>
      </rPr>
      <t xml:space="preserve">
</t>
    </r>
    <r>
      <rPr>
        <sz val="11"/>
        <rFont val="Verdana"/>
        <family val="2"/>
      </rPr>
      <t>48A0000000LM</t>
    </r>
  </si>
  <si>
    <t>dispensing glue jig</t>
    <phoneticPr fontId="9" type="noConversion"/>
  </si>
  <si>
    <t>GK</t>
    <phoneticPr fontId="9" type="noConversion"/>
  </si>
  <si>
    <t>0.01mg</t>
    <phoneticPr fontId="9" type="noConversion"/>
  </si>
  <si>
    <t>0.06mg</t>
    <phoneticPr fontId="9" type="noConversion"/>
  </si>
  <si>
    <t>0.05Mpa</t>
    <phoneticPr fontId="9" type="noConversion"/>
  </si>
  <si>
    <t>0.5Mpa</t>
    <phoneticPr fontId="9" type="noConversion"/>
  </si>
  <si>
    <t>96 H</t>
    <phoneticPr fontId="9" type="noConversion"/>
  </si>
  <si>
    <t>PLC &amp; MES Control</t>
    <phoneticPr fontId="9" type="noConversion"/>
  </si>
  <si>
    <t>SDDZ0.1</t>
    <phoneticPr fontId="9" type="noConversion"/>
  </si>
  <si>
    <r>
      <t>60</t>
    </r>
    <r>
      <rPr>
        <sz val="11"/>
        <rFont val="宋体"/>
        <family val="3"/>
        <charset val="134"/>
      </rPr>
      <t>℃</t>
    </r>
  </si>
  <si>
    <t>27</t>
    <phoneticPr fontId="9" type="noConversion"/>
  </si>
  <si>
    <t>AOI - Welding pad pre-fix glue dispense AOI</t>
  </si>
  <si>
    <t>Welding pad pre-fix glue dispense AOI</t>
    <phoneticPr fontId="9" type="noConversion"/>
  </si>
  <si>
    <t>KEYENCE</t>
    <phoneticPr fontId="9" type="noConversion"/>
  </si>
  <si>
    <t>5pcsNG/1pcsOK</t>
  </si>
  <si>
    <t>28</t>
    <phoneticPr fontId="9" type="noConversion"/>
  </si>
  <si>
    <t>AOI - Welding pad position AOI</t>
  </si>
  <si>
    <t>Welding pad position AOI</t>
    <phoneticPr fontId="9" type="noConversion"/>
  </si>
  <si>
    <t>29</t>
    <phoneticPr fontId="9" type="noConversion"/>
  </si>
  <si>
    <t xml:space="preserve">Welding pad Heat stake </t>
    <phoneticPr fontId="9" type="noConversion"/>
  </si>
  <si>
    <t>heat stake machine</t>
    <phoneticPr fontId="9" type="noConversion"/>
  </si>
  <si>
    <t>2 machine</t>
    <phoneticPr fontId="9" type="noConversion"/>
  </si>
  <si>
    <r>
      <t>130</t>
    </r>
    <r>
      <rPr>
        <sz val="11"/>
        <rFont val="宋体"/>
        <family val="3"/>
        <charset val="134"/>
      </rPr>
      <t>℃</t>
    </r>
  </si>
  <si>
    <r>
      <t>190</t>
    </r>
    <r>
      <rPr>
        <sz val="11"/>
        <rFont val="宋体"/>
        <family val="3"/>
        <charset val="134"/>
      </rPr>
      <t>℃</t>
    </r>
  </si>
  <si>
    <t>2S</t>
    <phoneticPr fontId="9" type="noConversion"/>
  </si>
  <si>
    <t>4S</t>
    <phoneticPr fontId="9" type="noConversion"/>
  </si>
  <si>
    <t>30</t>
    <phoneticPr fontId="9" type="noConversion"/>
  </si>
  <si>
    <t>Jumper wire pre-fix  glue dispensing</t>
    <phoneticPr fontId="9" type="noConversion"/>
  </si>
  <si>
    <t>LS0081:
48A0000000LL</t>
    <phoneticPr fontId="9" type="noConversion"/>
  </si>
  <si>
    <t>MUSASHI</t>
    <phoneticPr fontId="9" type="noConversion"/>
  </si>
  <si>
    <t>2 machine
2 needle</t>
    <phoneticPr fontId="9" type="noConversion"/>
  </si>
  <si>
    <t>0.10mg</t>
    <phoneticPr fontId="9" type="noConversion"/>
  </si>
  <si>
    <t>0.30mg</t>
    <phoneticPr fontId="9" type="noConversion"/>
  </si>
  <si>
    <t>W-33G-5L</t>
    <phoneticPr fontId="9" type="noConversion"/>
  </si>
  <si>
    <r>
      <t>30</t>
    </r>
    <r>
      <rPr>
        <sz val="11"/>
        <rFont val="宋体"/>
        <family val="3"/>
        <charset val="134"/>
      </rPr>
      <t>℃</t>
    </r>
  </si>
  <si>
    <r>
      <t>90</t>
    </r>
    <r>
      <rPr>
        <sz val="11"/>
        <rFont val="宋体"/>
        <family val="3"/>
        <charset val="134"/>
      </rPr>
      <t>℃</t>
    </r>
  </si>
  <si>
    <t>31</t>
    <phoneticPr fontId="9" type="noConversion"/>
  </si>
  <si>
    <t xml:space="preserve">Cut extral  wire </t>
  </si>
  <si>
    <t xml:space="preserve">Jumper wire forming &amp; assembly into frame </t>
    <phoneticPr fontId="9" type="noConversion"/>
  </si>
  <si>
    <t>Jumper wire:
16140000005S
16140000005Q
16140000005R</t>
    <phoneticPr fontId="9" type="noConversion"/>
  </si>
  <si>
    <t>Shaping and cutting machine</t>
    <phoneticPr fontId="9" type="noConversion"/>
  </si>
  <si>
    <t>2000000times</t>
    <phoneticPr fontId="9" type="noConversion"/>
  </si>
  <si>
    <t>Gripper force</t>
    <phoneticPr fontId="9" type="noConversion"/>
  </si>
  <si>
    <t>100g</t>
    <phoneticPr fontId="9" type="noConversion"/>
  </si>
  <si>
    <t>400g</t>
    <phoneticPr fontId="9" type="noConversion"/>
  </si>
  <si>
    <t>Gripper force  tester</t>
    <phoneticPr fontId="9" type="noConversion"/>
  </si>
  <si>
    <t>32</t>
    <phoneticPr fontId="9" type="noConversion"/>
  </si>
  <si>
    <t xml:space="preserve">UV Curing 
</t>
    <phoneticPr fontId="9" type="noConversion"/>
  </si>
  <si>
    <t xml:space="preserve">Jumper wire pre-fix  glue UV Curing  </t>
    <phoneticPr fontId="9" type="noConversion"/>
  </si>
  <si>
    <t>IUVOT</t>
    <phoneticPr fontId="9" type="noConversion"/>
  </si>
  <si>
    <t>700mw/cm²</t>
    <phoneticPr fontId="9" type="noConversion"/>
  </si>
  <si>
    <t>1500mw/cm²</t>
    <phoneticPr fontId="9" type="noConversion"/>
  </si>
  <si>
    <t>2s</t>
    <phoneticPr fontId="9" type="noConversion"/>
  </si>
  <si>
    <t>3s</t>
    <phoneticPr fontId="9" type="noConversion"/>
  </si>
  <si>
    <t>33</t>
    <phoneticPr fontId="9" type="noConversion"/>
  </si>
  <si>
    <t>Jumper wire position  check</t>
  </si>
  <si>
    <t>Jumper wire position  check</t>
    <phoneticPr fontId="9" type="noConversion"/>
  </si>
  <si>
    <t>34</t>
    <phoneticPr fontId="9" type="noConversion"/>
  </si>
  <si>
    <t>AOI
-Jumper wire pre-fixing glue AOI</t>
    <phoneticPr fontId="9" type="noConversion"/>
  </si>
  <si>
    <t>Jumper wire pre-fixing glue AOI</t>
    <phoneticPr fontId="9" type="noConversion"/>
  </si>
  <si>
    <t>35</t>
    <phoneticPr fontId="9" type="noConversion"/>
  </si>
  <si>
    <t>Micro Welding</t>
    <phoneticPr fontId="9" type="noConversion"/>
  </si>
  <si>
    <t>Jumper wire micro- welding</t>
    <phoneticPr fontId="9" type="noConversion"/>
  </si>
  <si>
    <t>SW P600/P800</t>
    <phoneticPr fontId="9" type="noConversion"/>
  </si>
  <si>
    <t xml:space="preserve"> 2 machine</t>
    <phoneticPr fontId="9" type="noConversion"/>
  </si>
  <si>
    <t>15±2ms</t>
    <phoneticPr fontId="9" type="noConversion"/>
  </si>
  <si>
    <t>1.05±0.2V</t>
    <phoneticPr fontId="9" type="noConversion"/>
  </si>
  <si>
    <t>10000 times</t>
    <phoneticPr fontId="9" type="noConversion"/>
  </si>
  <si>
    <r>
      <t>Pad side:HPS848-A1&amp;3
terminal side</t>
    </r>
    <r>
      <rPr>
        <sz val="11"/>
        <rFont val="宋体"/>
        <family val="3"/>
        <charset val="134"/>
      </rPr>
      <t>：</t>
    </r>
    <r>
      <rPr>
        <sz val="11"/>
        <rFont val="Verdana"/>
        <family val="2"/>
      </rPr>
      <t>HPS848-A1</t>
    </r>
  </si>
  <si>
    <t>change welding head/shift</t>
    <phoneticPr fontId="9" type="noConversion"/>
  </si>
  <si>
    <t>36</t>
    <phoneticPr fontId="9" type="noConversion"/>
  </si>
  <si>
    <t>Conduction test</t>
    <phoneticPr fontId="9" type="noConversion"/>
  </si>
  <si>
    <t>Conduction tester</t>
    <phoneticPr fontId="9" type="noConversion"/>
  </si>
  <si>
    <t>100000 times</t>
    <phoneticPr fontId="9" type="noConversion"/>
  </si>
  <si>
    <t>1pcs OK/1pcs NG</t>
    <phoneticPr fontId="9" type="noConversion"/>
  </si>
  <si>
    <t>37</t>
    <phoneticPr fontId="9" type="noConversion"/>
  </si>
  <si>
    <t>Jumper  wire &amp; Frame bonding force</t>
    <phoneticPr fontId="9" type="noConversion"/>
  </si>
  <si>
    <t>HuaChuan Tester</t>
  </si>
  <si>
    <t>1 machine</t>
  </si>
  <si>
    <r>
      <rPr>
        <sz val="11"/>
        <rFont val="宋体"/>
        <family val="3"/>
        <charset val="134"/>
      </rPr>
      <t>≥</t>
    </r>
    <r>
      <rPr>
        <sz val="11"/>
        <rFont val="Verdana"/>
        <family val="2"/>
      </rPr>
      <t>40gf</t>
    </r>
  </si>
  <si>
    <t>4pcs</t>
    <phoneticPr fontId="9" type="noConversion"/>
  </si>
  <si>
    <t>38</t>
    <phoneticPr fontId="9" type="noConversion"/>
  </si>
  <si>
    <t>Jumper wire welding Protection glue dispensing</t>
    <phoneticPr fontId="9" type="noConversion"/>
  </si>
  <si>
    <t xml:space="preserve">AD484
48A000000097
</t>
    <phoneticPr fontId="9" type="noConversion"/>
  </si>
  <si>
    <t>2 machine
2needle</t>
    <phoneticPr fontId="9" type="noConversion"/>
  </si>
  <si>
    <t>1.0mg</t>
    <phoneticPr fontId="9" type="noConversion"/>
  </si>
  <si>
    <t>1.4mg</t>
    <phoneticPr fontId="9" type="noConversion"/>
  </si>
  <si>
    <t>W-33G\L-X1-33-040</t>
    <phoneticPr fontId="9" type="noConversion"/>
  </si>
  <si>
    <t>39</t>
    <phoneticPr fontId="9" type="noConversion"/>
  </si>
  <si>
    <t xml:space="preserve">UV Curing </t>
    <phoneticPr fontId="9" type="noConversion"/>
  </si>
  <si>
    <t xml:space="preserve">Jumper wire micro-weld sealing glue UV curing </t>
    <phoneticPr fontId="9" type="noConversion"/>
  </si>
  <si>
    <t>IUV</t>
    <phoneticPr fontId="9" type="noConversion"/>
  </si>
  <si>
    <t>3S</t>
    <phoneticPr fontId="9" type="noConversion"/>
  </si>
  <si>
    <t>40</t>
    <phoneticPr fontId="9" type="noConversion"/>
  </si>
  <si>
    <t xml:space="preserve">AOI -Jumper wire micro-welding protection glue AOI </t>
  </si>
  <si>
    <t xml:space="preserve">Jumper wire micro-welding protection glue AOI </t>
    <phoneticPr fontId="9" type="noConversion"/>
  </si>
  <si>
    <t>41</t>
    <phoneticPr fontId="9" type="noConversion"/>
  </si>
  <si>
    <t>42</t>
    <phoneticPr fontId="9" type="noConversion"/>
  </si>
  <si>
    <t>Baro Vent Membrane  keep pressing</t>
    <phoneticPr fontId="9" type="noConversion"/>
  </si>
  <si>
    <t>Marian:46PS848EA202
LY:46PS848EA201</t>
    <phoneticPr fontId="9" type="noConversion"/>
  </si>
  <si>
    <t>Press machine
Merry</t>
    <phoneticPr fontId="9" type="noConversion"/>
  </si>
  <si>
    <t>7N</t>
    <phoneticPr fontId="9" type="noConversion"/>
  </si>
  <si>
    <t>13N</t>
    <phoneticPr fontId="9" type="noConversion"/>
  </si>
  <si>
    <t>1S</t>
    <phoneticPr fontId="9" type="noConversion"/>
  </si>
  <si>
    <t>43</t>
    <phoneticPr fontId="9" type="noConversion"/>
  </si>
  <si>
    <t>mesh bonding force</t>
  </si>
  <si>
    <t>0.5N</t>
    <phoneticPr fontId="9" type="noConversion"/>
  </si>
  <si>
    <t>44</t>
    <phoneticPr fontId="9" type="noConversion"/>
  </si>
  <si>
    <t>AOI - Leak Path Cover position  AOI</t>
  </si>
  <si>
    <t>mesh position AOI</t>
    <phoneticPr fontId="9" type="noConversion"/>
  </si>
  <si>
    <t>45</t>
    <phoneticPr fontId="9" type="noConversion"/>
  </si>
  <si>
    <t>Frame ejection
hole glue dispensing</t>
    <phoneticPr fontId="9" type="noConversion"/>
  </si>
  <si>
    <t>RS0285-LV
48A0000000LM</t>
    <phoneticPr fontId="9" type="noConversion"/>
  </si>
  <si>
    <t>1.5mg</t>
    <phoneticPr fontId="9" type="noConversion"/>
  </si>
  <si>
    <t>2.5mg</t>
    <phoneticPr fontId="9" type="noConversion"/>
  </si>
  <si>
    <t>96H</t>
    <phoneticPr fontId="9" type="noConversion"/>
  </si>
  <si>
    <t>SDDZ0.075</t>
  </si>
  <si>
    <t>46</t>
    <phoneticPr fontId="9" type="noConversion"/>
  </si>
  <si>
    <t>AOI - Frame ejection hole sealing glue AOI </t>
  </si>
  <si>
    <t>Frame ejection hole glue AOI</t>
    <phoneticPr fontId="9" type="noConversion"/>
  </si>
  <si>
    <t>47</t>
    <phoneticPr fontId="9" type="noConversion"/>
  </si>
  <si>
    <t>Dispensing Glue on frame for DP assembly glue</t>
    <phoneticPr fontId="9" type="noConversion"/>
  </si>
  <si>
    <t xml:space="preserve">AD4035:
48A00000009A
</t>
    <phoneticPr fontId="9" type="noConversion"/>
  </si>
  <si>
    <t>0.7mg</t>
    <phoneticPr fontId="9" type="noConversion"/>
  </si>
  <si>
    <t>1.1mg</t>
    <phoneticPr fontId="9" type="noConversion"/>
  </si>
  <si>
    <t>WB5-33G</t>
    <phoneticPr fontId="9" type="noConversion"/>
  </si>
  <si>
    <t>5min</t>
    <phoneticPr fontId="9" type="noConversion"/>
  </si>
  <si>
    <r>
      <t>20</t>
    </r>
    <r>
      <rPr>
        <sz val="11"/>
        <rFont val="宋体"/>
        <family val="3"/>
        <charset val="134"/>
      </rPr>
      <t>℃</t>
    </r>
  </si>
  <si>
    <t>48</t>
    <phoneticPr fontId="9" type="noConversion"/>
  </si>
  <si>
    <t>AOI - Dispensing Glue on frame for DP assembly glue AOI</t>
    <phoneticPr fontId="9" type="noConversion"/>
  </si>
  <si>
    <t>Diaphragm to Frame glue AOI</t>
    <phoneticPr fontId="9" type="noConversion"/>
  </si>
  <si>
    <t>49</t>
    <phoneticPr fontId="9" type="noConversion"/>
  </si>
  <si>
    <t>Diaphragm to Frame assembly keep pressing</t>
    <phoneticPr fontId="9" type="noConversion"/>
  </si>
  <si>
    <t>20g</t>
    <phoneticPr fontId="9" type="noConversion"/>
  </si>
  <si>
    <t>30g</t>
    <phoneticPr fontId="9" type="noConversion"/>
  </si>
  <si>
    <t>Electronic scale</t>
    <phoneticPr fontId="9" type="noConversion"/>
  </si>
  <si>
    <t>change</t>
    <phoneticPr fontId="9" type="noConversion"/>
  </si>
  <si>
    <t>1s</t>
    <phoneticPr fontId="9" type="noConversion"/>
  </si>
  <si>
    <t>50</t>
    <phoneticPr fontId="9" type="noConversion"/>
  </si>
  <si>
    <t>Diaphragm to Frame glue  UV curing</t>
    <phoneticPr fontId="9" type="noConversion"/>
  </si>
  <si>
    <t>GOODUN</t>
    <phoneticPr fontId="9" type="noConversion"/>
  </si>
  <si>
    <t>51</t>
    <phoneticPr fontId="9" type="noConversion"/>
  </si>
  <si>
    <t>Diaphragm &amp; Frame bonding force</t>
    <phoneticPr fontId="9" type="noConversion"/>
  </si>
  <si>
    <t>52</t>
    <phoneticPr fontId="9" type="noConversion"/>
  </si>
  <si>
    <t>53</t>
    <phoneticPr fontId="9" type="noConversion"/>
  </si>
  <si>
    <t>Rest</t>
    <phoneticPr fontId="9" type="noConversion"/>
  </si>
  <si>
    <t>staging rack</t>
    <phoneticPr fontId="9" type="noConversion"/>
  </si>
  <si>
    <r>
      <t>15</t>
    </r>
    <r>
      <rPr>
        <sz val="12"/>
        <rFont val="宋体"/>
        <family val="3"/>
        <charset val="134"/>
      </rPr>
      <t>℃</t>
    </r>
  </si>
  <si>
    <r>
      <t>30</t>
    </r>
    <r>
      <rPr>
        <sz val="12"/>
        <rFont val="宋体"/>
        <family val="3"/>
        <charset val="134"/>
      </rPr>
      <t>℃</t>
    </r>
  </si>
  <si>
    <t>20%RH</t>
    <phoneticPr fontId="9" type="noConversion"/>
  </si>
  <si>
    <t>99%RH</t>
    <phoneticPr fontId="9" type="noConversion"/>
  </si>
  <si>
    <t>20mins</t>
    <phoneticPr fontId="9" type="noConversion"/>
  </si>
  <si>
    <t>54</t>
    <phoneticPr fontId="9" type="noConversion"/>
  </si>
  <si>
    <t>WRI</t>
    <phoneticPr fontId="9" type="noConversion"/>
  </si>
  <si>
    <t>WRI machine</t>
    <phoneticPr fontId="9" type="noConversion"/>
  </si>
  <si>
    <t>3 machine</t>
    <phoneticPr fontId="9" type="noConversion"/>
  </si>
  <si>
    <t>0.75bar</t>
    <phoneticPr fontId="9" type="noConversion"/>
  </si>
  <si>
    <t>0.85bar</t>
    <phoneticPr fontId="9" type="noConversion"/>
  </si>
  <si>
    <t>33S</t>
    <phoneticPr fontId="9" type="noConversion"/>
  </si>
  <si>
    <t>-0.0015bar</t>
  </si>
  <si>
    <t>0.006bar</t>
  </si>
  <si>
    <t>55</t>
    <phoneticPr fontId="9" type="noConversion"/>
  </si>
  <si>
    <t>voice coil to Diaphragm glue dispensing</t>
    <phoneticPr fontId="9" type="noConversion"/>
  </si>
  <si>
    <t>LS0114
48A0000000LA</t>
    <phoneticPr fontId="9" type="noConversion"/>
  </si>
  <si>
    <t>XYH</t>
    <phoneticPr fontId="9" type="noConversion"/>
  </si>
  <si>
    <t>6machine
6 needle</t>
    <phoneticPr fontId="9" type="noConversion"/>
  </si>
  <si>
    <t>1.2mg</t>
    <phoneticPr fontId="9" type="noConversion"/>
  </si>
  <si>
    <t>2.0mg</t>
    <phoneticPr fontId="9" type="noConversion"/>
  </si>
  <si>
    <t>Air Pressure(Bar)</t>
    <phoneticPr fontId="9" type="noConversion"/>
  </si>
  <si>
    <t>0.3Bar</t>
    <phoneticPr fontId="9" type="noConversion"/>
  </si>
  <si>
    <t>2Bar</t>
    <phoneticPr fontId="9" type="noConversion"/>
  </si>
  <si>
    <t>5min</t>
  </si>
  <si>
    <t>Motor speed</t>
    <phoneticPr fontId="9" type="noConversion"/>
  </si>
  <si>
    <t>30r/min</t>
    <phoneticPr fontId="9" type="noConversion"/>
  </si>
  <si>
    <t>100r/min</t>
    <phoneticPr fontId="9" type="noConversion"/>
  </si>
  <si>
    <t>56</t>
    <phoneticPr fontId="9" type="noConversion"/>
  </si>
  <si>
    <t>AOI - Voice Coil to membrane bonding glue AOI </t>
  </si>
  <si>
    <t>voice coil to Diaphragm glue AOI</t>
    <phoneticPr fontId="9" type="noConversion"/>
  </si>
  <si>
    <t>visco</t>
    <phoneticPr fontId="9" type="noConversion"/>
  </si>
  <si>
    <t>57</t>
    <phoneticPr fontId="9" type="noConversion"/>
  </si>
  <si>
    <t>VC Winding</t>
    <phoneticPr fontId="9" type="noConversion"/>
  </si>
  <si>
    <t>voice coil winding &amp;wire loop forming(DH)</t>
    <phoneticPr fontId="9" type="noConversion"/>
  </si>
  <si>
    <r>
      <rPr>
        <sz val="11"/>
        <rFont val="宋体"/>
        <family val="3"/>
        <charset val="134"/>
      </rPr>
      <t xml:space="preserve">大黑
</t>
    </r>
    <r>
      <rPr>
        <sz val="11"/>
        <rFont val="Verdana"/>
        <family val="2"/>
      </rPr>
      <t>161400000029</t>
    </r>
  </si>
  <si>
    <t>Nittoku</t>
    <phoneticPr fontId="9" type="noConversion"/>
  </si>
  <si>
    <t>50gf</t>
    <phoneticPr fontId="9" type="noConversion"/>
  </si>
  <si>
    <t>90gf</t>
    <phoneticPr fontId="9" type="noConversion"/>
  </si>
  <si>
    <t>800rpm</t>
    <phoneticPr fontId="9" type="noConversion"/>
  </si>
  <si>
    <t>1400rpm</t>
  </si>
  <si>
    <t>400rpm</t>
  </si>
  <si>
    <t>800rpm</t>
  </si>
  <si>
    <t>2pcs/cavity/machine</t>
    <phoneticPr fontId="9" type="noConversion"/>
  </si>
  <si>
    <t>Shift &amp; lot switch (confirm with Vendors)</t>
    <phoneticPr fontId="9" type="noConversion"/>
  </si>
  <si>
    <t>Pass/Fail whether have pink occurs</t>
    <phoneticPr fontId="9" type="noConversion"/>
  </si>
  <si>
    <t xml:space="preserve">Shift &amp; lot switch </t>
    <phoneticPr fontId="9" type="noConversion"/>
  </si>
  <si>
    <t>7.35Ω</t>
    <phoneticPr fontId="9" type="noConversion"/>
  </si>
  <si>
    <t>7.85Ω</t>
    <phoneticPr fontId="9" type="noConversion"/>
  </si>
  <si>
    <t xml:space="preserve">4H &amp; lot switch </t>
    <phoneticPr fontId="9" type="noConversion"/>
  </si>
  <si>
    <r>
      <t>530</t>
    </r>
    <r>
      <rPr>
        <sz val="11"/>
        <rFont val="宋体"/>
        <family val="3"/>
        <charset val="134"/>
      </rPr>
      <t>℃</t>
    </r>
  </si>
  <si>
    <r>
      <t>630</t>
    </r>
    <r>
      <rPr>
        <sz val="11"/>
        <rFont val="宋体"/>
        <family val="3"/>
        <charset val="134"/>
      </rPr>
      <t>℃</t>
    </r>
  </si>
  <si>
    <r>
      <t>340</t>
    </r>
    <r>
      <rPr>
        <sz val="11"/>
        <rFont val="宋体"/>
        <family val="3"/>
        <charset val="134"/>
      </rPr>
      <t>℃</t>
    </r>
  </si>
  <si>
    <r>
      <t>400</t>
    </r>
    <r>
      <rPr>
        <sz val="11"/>
        <rFont val="宋体"/>
        <family val="3"/>
        <charset val="134"/>
      </rPr>
      <t>℃</t>
    </r>
  </si>
  <si>
    <t>130gf</t>
    <phoneticPr fontId="9" type="noConversion"/>
  </si>
  <si>
    <t>pcs/machine</t>
  </si>
  <si>
    <t>permutation</t>
    <phoneticPr fontId="9" type="noConversion"/>
  </si>
  <si>
    <t>16/16/16/14.5±1</t>
    <phoneticPr fontId="9" type="noConversion"/>
  </si>
  <si>
    <t>microscope</t>
    <phoneticPr fontId="9" type="noConversion"/>
  </si>
  <si>
    <t>4pcs/machine</t>
    <phoneticPr fontId="9" type="noConversion"/>
  </si>
  <si>
    <t>Cut knife life time</t>
    <phoneticPr fontId="9" type="noConversion"/>
  </si>
  <si>
    <t>1000000times</t>
    <phoneticPr fontId="9" type="noConversion"/>
  </si>
  <si>
    <t>machine setup</t>
    <phoneticPr fontId="9" type="noConversion"/>
  </si>
  <si>
    <t>58</t>
    <phoneticPr fontId="9" type="noConversion"/>
  </si>
  <si>
    <t>voice coil winding &amp;wire loop forming(ELSL)</t>
    <phoneticPr fontId="9" type="noConversion"/>
  </si>
  <si>
    <t>ELSL:
161400000057</t>
    <phoneticPr fontId="9" type="noConversion"/>
  </si>
  <si>
    <t>6 machine</t>
    <phoneticPr fontId="9" type="noConversion"/>
  </si>
  <si>
    <t>IR Meter</t>
  </si>
  <si>
    <t>Force Meter</t>
  </si>
  <si>
    <r>
      <t>480</t>
    </r>
    <r>
      <rPr>
        <sz val="11"/>
        <rFont val="宋体"/>
        <family val="3"/>
        <charset val="134"/>
      </rPr>
      <t>℃</t>
    </r>
  </si>
  <si>
    <r>
      <t>580</t>
    </r>
    <r>
      <rPr>
        <sz val="11"/>
        <rFont val="宋体"/>
        <family val="3"/>
        <charset val="134"/>
      </rPr>
      <t>℃</t>
    </r>
  </si>
  <si>
    <r>
      <t>305</t>
    </r>
    <r>
      <rPr>
        <sz val="11"/>
        <rFont val="宋体"/>
        <family val="3"/>
        <charset val="134"/>
      </rPr>
      <t>℃</t>
    </r>
  </si>
  <si>
    <r>
      <t>385</t>
    </r>
    <r>
      <rPr>
        <sz val="11"/>
        <rFont val="宋体"/>
        <family val="3"/>
        <charset val="134"/>
      </rPr>
      <t>℃</t>
    </r>
  </si>
  <si>
    <t>Gripper force  tester</t>
  </si>
  <si>
    <t>Cross section/microscope</t>
  </si>
  <si>
    <t>pcs/machine</t>
    <phoneticPr fontId="9" type="noConversion"/>
  </si>
  <si>
    <t>permutation</t>
  </si>
  <si>
    <t>59</t>
    <phoneticPr fontId="9" type="noConversion"/>
  </si>
  <si>
    <t>VC Force bonding force</t>
  </si>
  <si>
    <t>12gf</t>
    <phoneticPr fontId="9" type="noConversion"/>
  </si>
  <si>
    <t>half shift&amp; lot swith</t>
    <phoneticPr fontId="9" type="noConversion"/>
  </si>
  <si>
    <t>60</t>
    <phoneticPr fontId="9" type="noConversion"/>
  </si>
  <si>
    <t>voice coil  to Diaphragm glue UV pre-curing</t>
    <phoneticPr fontId="9" type="noConversion"/>
  </si>
  <si>
    <t>DEKA</t>
    <phoneticPr fontId="9" type="noConversion"/>
  </si>
  <si>
    <t>300mw/cm²</t>
    <phoneticPr fontId="9" type="noConversion"/>
  </si>
  <si>
    <t>900mw/cm²</t>
    <phoneticPr fontId="9" type="noConversion"/>
  </si>
  <si>
    <t>61</t>
    <phoneticPr fontId="9" type="noConversion"/>
  </si>
  <si>
    <t>voice coil  to Diaphragm glue UV curing</t>
    <phoneticPr fontId="9" type="noConversion"/>
  </si>
  <si>
    <t>62</t>
    <phoneticPr fontId="9" type="noConversion"/>
  </si>
  <si>
    <t>DP &amp; VC bonding force</t>
  </si>
  <si>
    <t>12N</t>
    <phoneticPr fontId="9" type="noConversion"/>
  </si>
  <si>
    <t>63</t>
    <phoneticPr fontId="9" type="noConversion"/>
  </si>
  <si>
    <t>AOI - Voice Coil to frame concentricity  &amp; Glue Bead glue AOI</t>
  </si>
  <si>
    <t>VC Concentricity and bead glue</t>
    <phoneticPr fontId="9" type="noConversion"/>
  </si>
  <si>
    <t>VISCO</t>
    <phoneticPr fontId="9" type="noConversion"/>
  </si>
  <si>
    <t>1pc golden sample</t>
    <phoneticPr fontId="9" type="noConversion"/>
  </si>
  <si>
    <t>64</t>
    <phoneticPr fontId="9" type="noConversion"/>
  </si>
  <si>
    <t>Wire loop damping glue dispensing</t>
    <phoneticPr fontId="9" type="noConversion"/>
  </si>
  <si>
    <t xml:space="preserve">LS0036
48A0000000EB
</t>
    <phoneticPr fontId="9" type="noConversion"/>
  </si>
  <si>
    <t>dispensing glue jig</t>
  </si>
  <si>
    <t>65</t>
    <phoneticPr fontId="9" type="noConversion"/>
  </si>
  <si>
    <t>Wire loop damping glue UV curing 1</t>
    <phoneticPr fontId="9" type="noConversion"/>
  </si>
  <si>
    <t>66</t>
    <phoneticPr fontId="9" type="noConversion"/>
  </si>
  <si>
    <t>AOI - Wire loop damping glue AOI </t>
  </si>
  <si>
    <t>Damping glue AOI</t>
    <phoneticPr fontId="9" type="noConversion"/>
  </si>
  <si>
    <t>Glue :5pcs NG/1 pcs OK</t>
    <phoneticPr fontId="9" type="noConversion"/>
  </si>
  <si>
    <t>67</t>
    <phoneticPr fontId="9" type="noConversion"/>
  </si>
  <si>
    <t>Wire loop damping glue UV curing 2</t>
    <phoneticPr fontId="9" type="noConversion"/>
  </si>
  <si>
    <t>68</t>
    <phoneticPr fontId="9" type="noConversion"/>
  </si>
  <si>
    <t>VC Micro welding</t>
    <phoneticPr fontId="9" type="noConversion"/>
  </si>
  <si>
    <t>铭赛</t>
    <phoneticPr fontId="9" type="noConversion"/>
  </si>
  <si>
    <t>35±10ms</t>
    <phoneticPr fontId="9" type="noConversion"/>
  </si>
  <si>
    <t>1.15±0.25V</t>
    <phoneticPr fontId="9" type="noConversion"/>
  </si>
  <si>
    <r>
      <t>Pad side</t>
    </r>
    <r>
      <rPr>
        <sz val="11"/>
        <rFont val="宋体"/>
        <family val="3"/>
        <charset val="134"/>
      </rPr>
      <t>：</t>
    </r>
    <r>
      <rPr>
        <sz val="11"/>
        <rFont val="Verdana"/>
        <family val="2"/>
      </rPr>
      <t>HPS848-A1&amp;3
terminal side</t>
    </r>
    <r>
      <rPr>
        <sz val="11"/>
        <rFont val="宋体"/>
        <family val="3"/>
        <charset val="134"/>
      </rPr>
      <t>：</t>
    </r>
    <r>
      <rPr>
        <sz val="11"/>
        <rFont val="Verdana"/>
        <family val="2"/>
      </rPr>
      <t>HPS848-A1&amp;3</t>
    </r>
  </si>
  <si>
    <t>69</t>
    <phoneticPr fontId="9" type="noConversion"/>
  </si>
  <si>
    <t>Cut extral VC wire from solder pad</t>
  </si>
  <si>
    <t>Cut extral VC wire from solder pad</t>
    <phoneticPr fontId="9" type="noConversion"/>
  </si>
  <si>
    <t>Resistance
machine</t>
    <phoneticPr fontId="9" type="noConversion"/>
  </si>
  <si>
    <t>4 machine</t>
    <phoneticPr fontId="9" type="noConversion"/>
  </si>
  <si>
    <t>2000000 times</t>
    <phoneticPr fontId="9" type="noConversion"/>
  </si>
  <si>
    <t>70</t>
    <phoneticPr fontId="9" type="noConversion"/>
  </si>
  <si>
    <t>VC  welding  bonding force</t>
    <phoneticPr fontId="9" type="noConversion"/>
  </si>
  <si>
    <t>≥20gf</t>
    <phoneticPr fontId="9" type="noConversion"/>
  </si>
  <si>
    <t>71</t>
    <phoneticPr fontId="9" type="noConversion"/>
  </si>
  <si>
    <t>Conduction test</t>
  </si>
  <si>
    <t>Condution test</t>
    <phoneticPr fontId="9" type="noConversion"/>
  </si>
  <si>
    <t>impedance tester</t>
    <phoneticPr fontId="9" type="noConversion"/>
  </si>
  <si>
    <t>72</t>
    <phoneticPr fontId="9" type="noConversion"/>
  </si>
  <si>
    <t>Micro welding point protection glue dispensing</t>
    <phoneticPr fontId="9" type="noConversion"/>
  </si>
  <si>
    <t>1.7mg</t>
    <phoneticPr fontId="9" type="noConversion"/>
  </si>
  <si>
    <t>73</t>
    <phoneticPr fontId="9" type="noConversion"/>
  </si>
  <si>
    <t xml:space="preserve">VC Micro welding  point protection glue UV curing </t>
    <phoneticPr fontId="9" type="noConversion"/>
  </si>
  <si>
    <t>74</t>
    <phoneticPr fontId="9" type="noConversion"/>
  </si>
  <si>
    <t xml:space="preserve">AOI-Micro welding point protection glue AOI &amp; WL position AOI
</t>
  </si>
  <si>
    <t xml:space="preserve">Micro welding point protection glue AOI &amp; WL position check </t>
    <phoneticPr fontId="9" type="noConversion"/>
  </si>
  <si>
    <t xml:space="preserve">
W/L:1pc golden sample
5pcs NG/1 pcs OK
</t>
    <phoneticPr fontId="9" type="noConversion"/>
  </si>
  <si>
    <t>75</t>
    <phoneticPr fontId="9" type="noConversion"/>
  </si>
  <si>
    <t>Z Height Measurement</t>
    <phoneticPr fontId="9" type="noConversion"/>
  </si>
  <si>
    <t xml:space="preserve">Z-H test1
Diaphragm to Ring Plate </t>
    <phoneticPr fontId="9" type="noConversion"/>
  </si>
  <si>
    <t>LJ-V7060</t>
    <phoneticPr fontId="9" type="noConversion"/>
  </si>
  <si>
    <t>76</t>
    <phoneticPr fontId="9" type="noConversion"/>
  </si>
  <si>
    <t>Z-H test2
Wire loop to Ring plate</t>
    <phoneticPr fontId="9" type="noConversion"/>
  </si>
  <si>
    <t>77</t>
    <phoneticPr fontId="9" type="noConversion"/>
  </si>
  <si>
    <t xml:space="preserve">Magnet system to Frame glue dispensing </t>
    <phoneticPr fontId="9" type="noConversion"/>
  </si>
  <si>
    <t>0.1mg</t>
    <phoneticPr fontId="9" type="noConversion"/>
  </si>
  <si>
    <t>0.4mg</t>
    <phoneticPr fontId="9" type="noConversion"/>
  </si>
  <si>
    <t>SDDZ0.075</t>
    <phoneticPr fontId="9" type="noConversion"/>
  </si>
  <si>
    <t>78</t>
    <phoneticPr fontId="9" type="noConversion"/>
  </si>
  <si>
    <t>AOI - Magnet assembly to Frame bonding glue AOI </t>
    <phoneticPr fontId="9" type="noConversion"/>
  </si>
  <si>
    <t>Magnet system to Frame glue AOI</t>
    <phoneticPr fontId="9" type="noConversion"/>
  </si>
  <si>
    <t>79</t>
    <phoneticPr fontId="9" type="noConversion"/>
  </si>
  <si>
    <t xml:space="preserve">Magnet system  keep pressing </t>
    <phoneticPr fontId="9" type="noConversion"/>
  </si>
  <si>
    <t>53PS8487600AZ</t>
    <phoneticPr fontId="9" type="noConversion"/>
  </si>
  <si>
    <t>80</t>
    <phoneticPr fontId="9" type="noConversion"/>
  </si>
  <si>
    <t>magnet &amp; frame bonding force</t>
  </si>
  <si>
    <t>81</t>
    <phoneticPr fontId="9" type="noConversion"/>
  </si>
  <si>
    <t>82</t>
    <phoneticPr fontId="9" type="noConversion"/>
  </si>
  <si>
    <t>83</t>
    <phoneticPr fontId="9" type="noConversion"/>
  </si>
  <si>
    <t>84</t>
    <phoneticPr fontId="9" type="noConversion"/>
  </si>
  <si>
    <t>Frame  Assy Plasma</t>
    <phoneticPr fontId="9" type="noConversion"/>
  </si>
  <si>
    <t>0.4Mpa</t>
    <phoneticPr fontId="9" type="noConversion"/>
  </si>
  <si>
    <t>0.6Mpa</t>
    <phoneticPr fontId="9" type="noConversion"/>
  </si>
  <si>
    <t>140W</t>
    <phoneticPr fontId="9" type="noConversion"/>
  </si>
  <si>
    <t>160W</t>
    <phoneticPr fontId="9" type="noConversion"/>
  </si>
  <si>
    <t>3min</t>
    <phoneticPr fontId="9" type="noConversion"/>
  </si>
  <si>
    <t>6H</t>
    <phoneticPr fontId="9" type="noConversion"/>
  </si>
  <si>
    <t>30pa</t>
    <phoneticPr fontId="9" type="noConversion"/>
  </si>
  <si>
    <t>70pa</t>
    <phoneticPr fontId="9" type="noConversion"/>
  </si>
  <si>
    <t>80sccm</t>
    <phoneticPr fontId="9" type="noConversion"/>
  </si>
  <si>
    <t>120sccm</t>
    <phoneticPr fontId="9" type="noConversion"/>
  </si>
  <si>
    <t>85</t>
    <phoneticPr fontId="9" type="noConversion"/>
  </si>
  <si>
    <t xml:space="preserve">Top cover sealing glue dispensing 1(Alngled) </t>
    <phoneticPr fontId="9" type="noConversion"/>
  </si>
  <si>
    <r>
      <t>Top Cover: 
40PS84801501
Glue</t>
    </r>
    <r>
      <rPr>
        <sz val="11"/>
        <rFont val="宋体"/>
        <family val="3"/>
        <charset val="134"/>
      </rPr>
      <t xml:space="preserve">：
</t>
    </r>
    <r>
      <rPr>
        <sz val="11"/>
        <rFont val="Verdana"/>
        <family val="2"/>
      </rPr>
      <t xml:space="preserve">LD0002
48A0000000HC
</t>
    </r>
  </si>
  <si>
    <t>2.2mg</t>
    <phoneticPr fontId="9" type="noConversion"/>
  </si>
  <si>
    <t>2.8mg</t>
    <phoneticPr fontId="9" type="noConversion"/>
  </si>
  <si>
    <t xml:space="preserve">0.05Mpa                                 </t>
    <phoneticPr fontId="9" type="noConversion"/>
  </si>
  <si>
    <t>48H</t>
    <phoneticPr fontId="9" type="noConversion"/>
  </si>
  <si>
    <t xml:space="preserve"> Top cover sealing glue dispensing 2(Flat)  </t>
    <phoneticPr fontId="9" type="noConversion"/>
  </si>
  <si>
    <t xml:space="preserve">LD0002
48A0000000HC
</t>
    <phoneticPr fontId="9" type="noConversion"/>
  </si>
  <si>
    <t>3mg</t>
    <phoneticPr fontId="9" type="noConversion"/>
  </si>
  <si>
    <t>6mg</t>
    <phoneticPr fontId="9" type="noConversion"/>
  </si>
  <si>
    <t>22#</t>
    <phoneticPr fontId="9" type="noConversion"/>
  </si>
  <si>
    <t>86</t>
    <phoneticPr fontId="9" type="noConversion"/>
  </si>
  <si>
    <t>Top Cover sealing glue UV curing (lean)</t>
    <phoneticPr fontId="9" type="noConversion"/>
  </si>
  <si>
    <t>1200mw/cm²</t>
    <phoneticPr fontId="9" type="noConversion"/>
  </si>
  <si>
    <t>1800mw/cm²</t>
    <phoneticPr fontId="9" type="noConversion"/>
  </si>
  <si>
    <t>87</t>
    <phoneticPr fontId="9" type="noConversion"/>
  </si>
  <si>
    <t xml:space="preserve">Top Cover sealing glue UV curing (flat)  </t>
    <phoneticPr fontId="9" type="noConversion"/>
  </si>
  <si>
    <t>88</t>
    <phoneticPr fontId="9" type="noConversion"/>
  </si>
  <si>
    <t>AOI - Top cover sealing glue AOI</t>
    <phoneticPr fontId="9" type="noConversion"/>
  </si>
  <si>
    <t>Top Cover sealing glue AOI(flat)</t>
    <phoneticPr fontId="9" type="noConversion"/>
  </si>
  <si>
    <t>89</t>
    <phoneticPr fontId="9" type="noConversion"/>
  </si>
  <si>
    <t>AOI - Top cover sealing glue AOI</t>
  </si>
  <si>
    <t xml:space="preserve">Top Cover sealing glue AOI (Alngled)   </t>
    <phoneticPr fontId="9" type="noConversion"/>
  </si>
  <si>
    <t>90</t>
    <phoneticPr fontId="9" type="noConversion"/>
  </si>
  <si>
    <t>91</t>
    <phoneticPr fontId="9" type="noConversion"/>
  </si>
  <si>
    <t>Top cover Plasma</t>
    <phoneticPr fontId="9" type="noConversion"/>
  </si>
  <si>
    <t>92</t>
    <phoneticPr fontId="9" type="noConversion"/>
  </si>
  <si>
    <t>glue preheating</t>
    <phoneticPr fontId="9" type="noConversion"/>
  </si>
  <si>
    <t>preheating machine</t>
    <phoneticPr fontId="9" type="noConversion"/>
  </si>
  <si>
    <t>20min</t>
    <phoneticPr fontId="9" type="noConversion"/>
  </si>
  <si>
    <t>90℃</t>
  </si>
  <si>
    <t>93</t>
    <phoneticPr fontId="9" type="noConversion"/>
  </si>
  <si>
    <t>Top cover  to Frame glue dispensing -1</t>
    <phoneticPr fontId="9" type="noConversion"/>
  </si>
  <si>
    <t xml:space="preserve">2831LE
48A0000000HK
</t>
    <phoneticPr fontId="9" type="noConversion"/>
  </si>
  <si>
    <t xml:space="preserve">2 machine
2 nozzle </t>
    <phoneticPr fontId="9" type="noConversion"/>
  </si>
  <si>
    <t>6.5mg</t>
    <phoneticPr fontId="9" type="noConversion"/>
  </si>
  <si>
    <t>9.5mg</t>
    <phoneticPr fontId="9" type="noConversion"/>
  </si>
  <si>
    <r>
      <t>170</t>
    </r>
    <r>
      <rPr>
        <sz val="11"/>
        <rFont val="宋体"/>
        <family val="3"/>
        <charset val="134"/>
      </rPr>
      <t>℃</t>
    </r>
  </si>
  <si>
    <r>
      <t>70</t>
    </r>
    <r>
      <rPr>
        <sz val="11"/>
        <rFont val="宋体"/>
        <family val="3"/>
        <charset val="134"/>
      </rPr>
      <t>℃</t>
    </r>
  </si>
  <si>
    <r>
      <t>110</t>
    </r>
    <r>
      <rPr>
        <sz val="11"/>
        <rFont val="宋体"/>
        <family val="3"/>
        <charset val="134"/>
      </rPr>
      <t>℃</t>
    </r>
  </si>
  <si>
    <t>94</t>
    <phoneticPr fontId="9" type="noConversion"/>
  </si>
  <si>
    <t>Top cover  to Frame glue dispensing -2</t>
    <phoneticPr fontId="9" type="noConversion"/>
  </si>
  <si>
    <t>5.5mg</t>
    <phoneticPr fontId="9" type="noConversion"/>
  </si>
  <si>
    <t>8.5mg</t>
    <phoneticPr fontId="9" type="noConversion"/>
  </si>
  <si>
    <t>95</t>
    <phoneticPr fontId="9" type="noConversion"/>
  </si>
  <si>
    <t>AOI - Driver to top cover bonding glue AOI </t>
    <phoneticPr fontId="9" type="noConversion"/>
  </si>
  <si>
    <t xml:space="preserve">Top cover to Frame glue AOI </t>
    <phoneticPr fontId="9" type="noConversion"/>
  </si>
  <si>
    <t>96</t>
    <phoneticPr fontId="9" type="noConversion"/>
  </si>
  <si>
    <t>Hot Air</t>
    <phoneticPr fontId="9" type="noConversion"/>
  </si>
  <si>
    <t>Heat Tunnel Baking</t>
    <phoneticPr fontId="9" type="noConversion"/>
  </si>
  <si>
    <t>Hot Air machine
Merry</t>
    <phoneticPr fontId="9" type="noConversion"/>
  </si>
  <si>
    <t>temperature</t>
    <phoneticPr fontId="9" type="noConversion"/>
  </si>
  <si>
    <r>
      <t>40</t>
    </r>
    <r>
      <rPr>
        <sz val="11"/>
        <rFont val="宋体"/>
        <family val="3"/>
        <charset val="134"/>
      </rPr>
      <t>℃</t>
    </r>
  </si>
  <si>
    <r>
      <t>100</t>
    </r>
    <r>
      <rPr>
        <sz val="11"/>
        <rFont val="宋体"/>
        <family val="3"/>
        <charset val="134"/>
      </rPr>
      <t>℃</t>
    </r>
  </si>
  <si>
    <t>Temperature tester</t>
    <phoneticPr fontId="9" type="noConversion"/>
  </si>
  <si>
    <t>0.5min</t>
    <phoneticPr fontId="9" type="noConversion"/>
  </si>
  <si>
    <t>chronograph</t>
    <phoneticPr fontId="9" type="noConversion"/>
  </si>
  <si>
    <t>97</t>
    <phoneticPr fontId="9" type="noConversion"/>
  </si>
  <si>
    <t xml:space="preserve">Top cover to Frame keep pressing </t>
    <phoneticPr fontId="9" type="noConversion"/>
  </si>
  <si>
    <t>HHR :1.5-4.5N
Yoke:3-7N
spring finger:1.5N-4.5N</t>
    <phoneticPr fontId="9" type="noConversion"/>
  </si>
  <si>
    <r>
      <rPr>
        <sz val="11"/>
        <rFont val="宋体"/>
        <family val="3"/>
        <charset val="134"/>
      </rPr>
      <t>≥</t>
    </r>
    <r>
      <rPr>
        <sz val="11"/>
        <rFont val="Verdana"/>
        <family val="2"/>
      </rPr>
      <t>15min</t>
    </r>
  </si>
  <si>
    <t>98</t>
    <phoneticPr fontId="9" type="noConversion"/>
  </si>
  <si>
    <t>60%RH</t>
    <phoneticPr fontId="9" type="noConversion"/>
  </si>
  <si>
    <t>24H</t>
    <phoneticPr fontId="9" type="noConversion"/>
  </si>
  <si>
    <t>99</t>
    <phoneticPr fontId="9" type="noConversion"/>
  </si>
  <si>
    <t>Top cover  &amp; Frame bonding force</t>
    <phoneticPr fontId="9" type="noConversion"/>
  </si>
  <si>
    <t>16N</t>
    <phoneticPr fontId="9" type="noConversion"/>
  </si>
  <si>
    <t>100</t>
    <phoneticPr fontId="9" type="noConversion"/>
  </si>
  <si>
    <t>101</t>
    <phoneticPr fontId="9" type="noConversion"/>
  </si>
  <si>
    <t>Functional</t>
    <phoneticPr fontId="9" type="noConversion"/>
  </si>
  <si>
    <t>Sub Air Leakage Test</t>
    <phoneticPr fontId="9" type="noConversion"/>
  </si>
  <si>
    <t>Sub-Air leakage tester</t>
    <phoneticPr fontId="9" type="noConversion"/>
  </si>
  <si>
    <t>By build</t>
    <phoneticPr fontId="9" type="noConversion"/>
  </si>
  <si>
    <r>
      <t xml:space="preserve">Air pressure: 0.57bar-0.63bar;
Test time: 19.5s;
Leak rate: </t>
    </r>
    <r>
      <rPr>
        <sz val="11"/>
        <rFont val="宋体"/>
        <family val="3"/>
        <charset val="134"/>
      </rPr>
      <t>≤</t>
    </r>
    <r>
      <rPr>
        <sz val="11"/>
        <rFont val="Verdana"/>
        <family val="2"/>
      </rPr>
      <t>0.04sccm</t>
    </r>
  </si>
  <si>
    <t>102</t>
    <phoneticPr fontId="9" type="noConversion"/>
  </si>
  <si>
    <t>Top cover&amp;Frame assembly Plasma</t>
    <phoneticPr fontId="9" type="noConversion"/>
  </si>
  <si>
    <t>103</t>
    <phoneticPr fontId="9" type="noConversion"/>
  </si>
  <si>
    <t>Bottom cover Plasma</t>
    <phoneticPr fontId="9" type="noConversion"/>
  </si>
  <si>
    <t>104</t>
    <phoneticPr fontId="9" type="noConversion"/>
  </si>
  <si>
    <t>Harp mesh check</t>
    <phoneticPr fontId="9" type="noConversion"/>
  </si>
  <si>
    <t>1pcsNG/1pcsOK</t>
    <phoneticPr fontId="9" type="noConversion"/>
  </si>
  <si>
    <t>105</t>
    <phoneticPr fontId="9" type="noConversion"/>
  </si>
  <si>
    <t>Bottom cover to yoke &amp; power Frame sealing glue&amp; BCS spout glue dispensing(HM) --glue preheating</t>
    <phoneticPr fontId="9" type="noConversion"/>
  </si>
  <si>
    <t>106</t>
    <phoneticPr fontId="9" type="noConversion"/>
  </si>
  <si>
    <t xml:space="preserve"> Yoke sealing glue  dispensing</t>
    <phoneticPr fontId="9" type="noConversion"/>
  </si>
  <si>
    <t>11.5mg</t>
    <phoneticPr fontId="9" type="noConversion"/>
  </si>
  <si>
    <t>107</t>
    <phoneticPr fontId="9" type="noConversion"/>
  </si>
  <si>
    <t>Bottom cover to Frame glue dispensing--glue preheating</t>
    <phoneticPr fontId="9" type="noConversion"/>
  </si>
  <si>
    <t>108</t>
    <phoneticPr fontId="9" type="noConversion"/>
  </si>
  <si>
    <t>Bottom cover to Frame glue dispensing</t>
    <phoneticPr fontId="9" type="noConversion"/>
  </si>
  <si>
    <t>4 machine
4 needle</t>
    <phoneticPr fontId="9" type="noConversion"/>
  </si>
  <si>
    <t>22mg</t>
    <phoneticPr fontId="9" type="noConversion"/>
  </si>
  <si>
    <t>26mg</t>
    <phoneticPr fontId="9" type="noConversion"/>
  </si>
  <si>
    <t>W-31G\L-X1-31-040</t>
    <phoneticPr fontId="9" type="noConversion"/>
  </si>
  <si>
    <t>109</t>
    <phoneticPr fontId="9" type="noConversion"/>
  </si>
  <si>
    <t>AOI - Bottom cover to Top cover bonding glue AOI </t>
    <phoneticPr fontId="9" type="noConversion"/>
  </si>
  <si>
    <t xml:space="preserve">Bottom cover to frame onding &amp; Yoke sealing glue AOI </t>
    <phoneticPr fontId="9" type="noConversion"/>
  </si>
  <si>
    <t>110</t>
    <phoneticPr fontId="9" type="noConversion"/>
  </si>
  <si>
    <t>Pre-Press</t>
    <phoneticPr fontId="9" type="noConversion"/>
  </si>
  <si>
    <t>111</t>
    <phoneticPr fontId="9" type="noConversion"/>
  </si>
  <si>
    <t>Temperature</t>
    <phoneticPr fontId="9" type="noConversion"/>
  </si>
  <si>
    <t>Temperature sensor</t>
    <phoneticPr fontId="9" type="noConversion"/>
  </si>
  <si>
    <t>112</t>
    <phoneticPr fontId="9" type="noConversion"/>
  </si>
  <si>
    <t>Hot  press</t>
    <phoneticPr fontId="9" type="noConversion"/>
  </si>
  <si>
    <r>
      <t>Bottom Cover</t>
    </r>
    <r>
      <rPr>
        <sz val="11"/>
        <rFont val="宋体"/>
        <family val="3"/>
        <charset val="134"/>
      </rPr>
      <t>：</t>
    </r>
    <r>
      <rPr>
        <sz val="11"/>
        <rFont val="Verdana"/>
        <family val="2"/>
      </rPr>
      <t xml:space="preserve">
40PS84800401
</t>
    </r>
  </si>
  <si>
    <r>
      <t>140</t>
    </r>
    <r>
      <rPr>
        <sz val="11"/>
        <rFont val="宋体"/>
        <family val="3"/>
        <charset val="134"/>
      </rPr>
      <t>℃</t>
    </r>
  </si>
  <si>
    <t>113</t>
    <phoneticPr fontId="9" type="noConversion"/>
  </si>
  <si>
    <t>Keep press</t>
    <phoneticPr fontId="9" type="noConversion"/>
  </si>
  <si>
    <r>
      <t>HHR</t>
    </r>
    <r>
      <rPr>
        <sz val="11"/>
        <rFont val="宋体"/>
        <family val="3"/>
        <charset val="134"/>
      </rPr>
      <t>：</t>
    </r>
    <r>
      <rPr>
        <sz val="11"/>
        <rFont val="Verdana"/>
        <family val="2"/>
      </rPr>
      <t xml:space="preserve">3±1.5N
</t>
    </r>
    <r>
      <rPr>
        <sz val="11"/>
        <rFont val="宋体"/>
        <family val="3"/>
        <charset val="134"/>
      </rPr>
      <t>主体：</t>
    </r>
    <r>
      <rPr>
        <sz val="11"/>
        <rFont val="Verdana"/>
        <family val="2"/>
      </rPr>
      <t xml:space="preserve">10±3N
</t>
    </r>
    <r>
      <rPr>
        <sz val="11"/>
        <rFont val="宋体"/>
        <family val="3"/>
        <charset val="134"/>
      </rPr>
      <t>出音口：</t>
    </r>
    <r>
      <rPr>
        <sz val="11"/>
        <rFont val="Verdana"/>
        <family val="2"/>
      </rPr>
      <t>3±1.5N</t>
    </r>
  </si>
  <si>
    <t>15 min</t>
    <phoneticPr fontId="9" type="noConversion"/>
  </si>
  <si>
    <t>114</t>
    <phoneticPr fontId="9" type="noConversion"/>
  </si>
  <si>
    <t>Laser Barcode</t>
  </si>
  <si>
    <t>Bottom cover laser marking&amp; scanning</t>
    <phoneticPr fontId="9" type="noConversion"/>
  </si>
  <si>
    <t>Laser barcode jig</t>
    <phoneticPr fontId="9" type="noConversion"/>
  </si>
  <si>
    <t>800mm/s</t>
    <phoneticPr fontId="9" type="noConversion"/>
  </si>
  <si>
    <t>1600mm/s</t>
    <phoneticPr fontId="9" type="noConversion"/>
  </si>
  <si>
    <r>
      <t>Laser barcode jig
(</t>
    </r>
    <r>
      <rPr>
        <sz val="11"/>
        <rFont val="宋体"/>
        <family val="3"/>
        <charset val="134"/>
      </rPr>
      <t>半透明</t>
    </r>
    <r>
      <rPr>
        <sz val="11"/>
        <rFont val="Verdana"/>
        <family val="2"/>
      </rPr>
      <t xml:space="preserve"> POR)
Laser barcode jig
</t>
    </r>
    <r>
      <rPr>
        <sz val="11"/>
        <rFont val="宋体"/>
        <family val="3"/>
        <charset val="134"/>
      </rPr>
      <t>（半透明</t>
    </r>
    <r>
      <rPr>
        <sz val="11"/>
        <rFont val="Verdana"/>
        <family val="2"/>
      </rPr>
      <t xml:space="preserve"> ALT</t>
    </r>
    <r>
      <rPr>
        <sz val="11"/>
        <rFont val="宋体"/>
        <family val="3"/>
        <charset val="134"/>
      </rPr>
      <t>）</t>
    </r>
  </si>
  <si>
    <t xml:space="preserve">Laser machine:LY
Laser machine: dazu </t>
    <phoneticPr fontId="9" type="noConversion"/>
  </si>
  <si>
    <t>power(plain code)</t>
    <phoneticPr fontId="9" type="noConversion"/>
  </si>
  <si>
    <r>
      <t>20KHZ</t>
    </r>
    <r>
      <rPr>
        <sz val="11"/>
        <rFont val="宋体"/>
        <family val="3"/>
        <charset val="134"/>
      </rPr>
      <t/>
    </r>
  </si>
  <si>
    <t>40KHZ</t>
    <phoneticPr fontId="9" type="noConversion"/>
  </si>
  <si>
    <t>power(secret code)</t>
    <phoneticPr fontId="9" type="noConversion"/>
  </si>
  <si>
    <t>115</t>
    <phoneticPr fontId="9" type="noConversion"/>
  </si>
  <si>
    <t>laser marking</t>
    <phoneticPr fontId="9" type="noConversion"/>
  </si>
  <si>
    <t>Laser barcode</t>
    <phoneticPr fontId="9" type="noConversion"/>
  </si>
  <si>
    <t>Barcode leve tester</t>
    <phoneticPr fontId="9" type="noConversion"/>
  </si>
  <si>
    <r>
      <t>1.Follow drawings for laser etching
2.laser grade</t>
    </r>
    <r>
      <rPr>
        <sz val="11"/>
        <rFont val="宋体"/>
        <family val="3"/>
        <charset val="134"/>
      </rPr>
      <t>≥</t>
    </r>
    <r>
      <rPr>
        <sz val="11"/>
        <rFont val="Verdana"/>
        <family val="2"/>
      </rPr>
      <t>B
3.Laser dimension not allow OOS</t>
    </r>
  </si>
  <si>
    <t>pcs/cavity</t>
    <phoneticPr fontId="9" type="noConversion"/>
  </si>
  <si>
    <t>laser marking</t>
  </si>
  <si>
    <t>Dimension:1X golden sample
laser grade:2X sample</t>
    <phoneticPr fontId="9" type="noConversion"/>
  </si>
  <si>
    <t>barcode leve tester</t>
  </si>
  <si>
    <t>116</t>
    <phoneticPr fontId="9" type="noConversion"/>
  </si>
  <si>
    <t>Top cover &amp;Bottom cover  bonding force</t>
    <phoneticPr fontId="9" type="noConversion"/>
  </si>
  <si>
    <t>Rest stand</t>
    <phoneticPr fontId="9" type="noConversion"/>
  </si>
  <si>
    <r>
      <t>15</t>
    </r>
    <r>
      <rPr>
        <sz val="10"/>
        <rFont val="宋体"/>
        <family val="3"/>
        <charset val="134"/>
      </rPr>
      <t>℃</t>
    </r>
  </si>
  <si>
    <r>
      <t>25</t>
    </r>
    <r>
      <rPr>
        <sz val="10"/>
        <rFont val="宋体"/>
        <family val="3"/>
        <charset val="134"/>
      </rPr>
      <t>℃</t>
    </r>
  </si>
  <si>
    <t>117</t>
    <phoneticPr fontId="9" type="noConversion"/>
  </si>
  <si>
    <t>Offline Baking(oven)</t>
    <phoneticPr fontId="9" type="noConversion"/>
  </si>
  <si>
    <t xml:space="preserve"> Baking</t>
    <phoneticPr fontId="9" type="noConversion"/>
  </si>
  <si>
    <t>Vacuum Oven</t>
    <phoneticPr fontId="9" type="noConversion"/>
  </si>
  <si>
    <r>
      <t>75</t>
    </r>
    <r>
      <rPr>
        <sz val="12"/>
        <rFont val="宋体"/>
        <family val="3"/>
        <charset val="134"/>
      </rPr>
      <t>℃</t>
    </r>
  </si>
  <si>
    <r>
      <t>85</t>
    </r>
    <r>
      <rPr>
        <sz val="12"/>
        <rFont val="宋体"/>
        <family val="3"/>
        <charset val="134"/>
      </rPr>
      <t>℃</t>
    </r>
  </si>
  <si>
    <t>3H</t>
    <phoneticPr fontId="9" type="noConversion"/>
  </si>
  <si>
    <t>118</t>
    <phoneticPr fontId="9" type="noConversion"/>
  </si>
  <si>
    <t>0.5H</t>
    <phoneticPr fontId="9" type="noConversion"/>
  </si>
  <si>
    <t>119</t>
    <phoneticPr fontId="9" type="noConversion"/>
  </si>
  <si>
    <t>Top &amp;Bottom cover  bonding force</t>
    <phoneticPr fontId="9" type="noConversion"/>
  </si>
  <si>
    <t>20N</t>
    <phoneticPr fontId="9" type="noConversion"/>
  </si>
  <si>
    <t>120</t>
    <phoneticPr fontId="9" type="noConversion"/>
  </si>
  <si>
    <t>Yoke &amp;Bottom cover  bonding force</t>
    <phoneticPr fontId="9" type="noConversion"/>
  </si>
  <si>
    <t>30N</t>
    <phoneticPr fontId="9" type="noConversion"/>
  </si>
  <si>
    <t>121</t>
    <phoneticPr fontId="9" type="noConversion"/>
  </si>
  <si>
    <t>122</t>
    <phoneticPr fontId="9" type="noConversion"/>
  </si>
  <si>
    <t>Harp Filling</t>
    <phoneticPr fontId="9" type="noConversion"/>
  </si>
  <si>
    <t>Harp filling</t>
    <phoneticPr fontId="9" type="noConversion"/>
  </si>
  <si>
    <t>48C30000000L</t>
    <phoneticPr fontId="9" type="noConversion"/>
  </si>
  <si>
    <t>Harp filling jig</t>
    <phoneticPr fontId="9" type="noConversion"/>
  </si>
  <si>
    <t>Harp filling machine</t>
    <phoneticPr fontId="9" type="noConversion"/>
  </si>
  <si>
    <t>112mg</t>
    <phoneticPr fontId="9" type="noConversion"/>
  </si>
  <si>
    <t>120mg</t>
    <phoneticPr fontId="9" type="noConversion"/>
  </si>
  <si>
    <t>摇摆</t>
    <phoneticPr fontId="9" type="noConversion"/>
  </si>
  <si>
    <r>
      <t>X</t>
    </r>
    <r>
      <rPr>
        <sz val="11"/>
        <rFont val="宋体"/>
        <family val="3"/>
        <charset val="134"/>
      </rPr>
      <t>轴：</t>
    </r>
    <r>
      <rPr>
        <sz val="11"/>
        <rFont val="Verdana"/>
        <family val="2"/>
      </rPr>
      <t>Cycle</t>
    </r>
    <r>
      <rPr>
        <sz val="11"/>
        <rFont val="宋体"/>
        <family val="3"/>
        <charset val="134"/>
      </rPr>
      <t>：</t>
    </r>
    <r>
      <rPr>
        <sz val="11"/>
        <rFont val="Verdana"/>
        <family val="2"/>
      </rPr>
      <t>0~100
X</t>
    </r>
    <r>
      <rPr>
        <sz val="11"/>
        <rFont val="宋体"/>
        <family val="3"/>
        <charset val="134"/>
      </rPr>
      <t>方向</t>
    </r>
    <r>
      <rPr>
        <sz val="11"/>
        <rFont val="Verdana"/>
        <family val="2"/>
      </rPr>
      <t>Speed</t>
    </r>
    <r>
      <rPr>
        <sz val="11"/>
        <rFont val="宋体"/>
        <family val="3"/>
        <charset val="134"/>
      </rPr>
      <t>：</t>
    </r>
    <r>
      <rPr>
        <sz val="11"/>
        <rFont val="Verdana"/>
        <family val="2"/>
      </rPr>
      <t>60±20%
Y</t>
    </r>
    <r>
      <rPr>
        <sz val="11"/>
        <rFont val="宋体"/>
        <family val="3"/>
        <charset val="134"/>
      </rPr>
      <t>方向</t>
    </r>
    <r>
      <rPr>
        <sz val="11"/>
        <rFont val="Verdana"/>
        <family val="2"/>
      </rPr>
      <t>Speed</t>
    </r>
    <r>
      <rPr>
        <sz val="11"/>
        <rFont val="宋体"/>
        <family val="3"/>
        <charset val="134"/>
      </rPr>
      <t>：</t>
    </r>
    <r>
      <rPr>
        <sz val="11"/>
        <rFont val="Verdana"/>
        <family val="2"/>
      </rPr>
      <t>60±20%
Y</t>
    </r>
    <r>
      <rPr>
        <sz val="11"/>
        <rFont val="宋体"/>
        <family val="3"/>
        <charset val="134"/>
      </rPr>
      <t>轴：</t>
    </r>
    <r>
      <rPr>
        <sz val="11"/>
        <rFont val="Verdana"/>
        <family val="2"/>
      </rPr>
      <t>Cycle</t>
    </r>
    <r>
      <rPr>
        <sz val="11"/>
        <rFont val="宋体"/>
        <family val="3"/>
        <charset val="134"/>
      </rPr>
      <t>：</t>
    </r>
    <r>
      <rPr>
        <sz val="11"/>
        <rFont val="Verdana"/>
        <family val="2"/>
      </rPr>
      <t>0~100
X</t>
    </r>
    <r>
      <rPr>
        <sz val="11"/>
        <rFont val="宋体"/>
        <family val="3"/>
        <charset val="134"/>
      </rPr>
      <t>方向</t>
    </r>
    <r>
      <rPr>
        <sz val="11"/>
        <rFont val="Verdana"/>
        <family val="2"/>
      </rPr>
      <t>Speed</t>
    </r>
    <r>
      <rPr>
        <sz val="11"/>
        <rFont val="宋体"/>
        <family val="3"/>
        <charset val="134"/>
      </rPr>
      <t>：</t>
    </r>
    <r>
      <rPr>
        <sz val="11"/>
        <rFont val="Verdana"/>
        <family val="2"/>
      </rPr>
      <t>40±20%
Y</t>
    </r>
    <r>
      <rPr>
        <sz val="11"/>
        <rFont val="宋体"/>
        <family val="3"/>
        <charset val="134"/>
      </rPr>
      <t>方向</t>
    </r>
    <r>
      <rPr>
        <sz val="11"/>
        <rFont val="Verdana"/>
        <family val="2"/>
      </rPr>
      <t>Speed</t>
    </r>
    <r>
      <rPr>
        <sz val="11"/>
        <rFont val="宋体"/>
        <family val="3"/>
        <charset val="134"/>
      </rPr>
      <t>：</t>
    </r>
    <r>
      <rPr>
        <sz val="11"/>
        <rFont val="Verdana"/>
        <family val="2"/>
      </rPr>
      <t>40±20%</t>
    </r>
  </si>
  <si>
    <t>旋转</t>
    <phoneticPr fontId="9" type="noConversion"/>
  </si>
  <si>
    <r>
      <t>Speed</t>
    </r>
    <r>
      <rPr>
        <sz val="11"/>
        <rFont val="宋体"/>
        <family val="3"/>
        <charset val="134"/>
      </rPr>
      <t>：</t>
    </r>
    <r>
      <rPr>
        <sz val="11"/>
        <rFont val="Verdana"/>
        <family val="2"/>
      </rPr>
      <t>45%±15%
Cycle</t>
    </r>
    <r>
      <rPr>
        <sz val="11"/>
        <rFont val="宋体"/>
        <family val="3"/>
        <charset val="134"/>
      </rPr>
      <t>：</t>
    </r>
    <r>
      <rPr>
        <sz val="11"/>
        <rFont val="Verdana"/>
        <family val="2"/>
      </rPr>
      <t>150±100</t>
    </r>
  </si>
  <si>
    <t>123</t>
    <phoneticPr fontId="9" type="noConversion"/>
  </si>
  <si>
    <t>Dwelling</t>
    <phoneticPr fontId="9" type="noConversion"/>
  </si>
  <si>
    <t>Humidity</t>
    <phoneticPr fontId="9" type="noConversion"/>
  </si>
  <si>
    <t>90%RH</t>
    <phoneticPr fontId="9" type="noConversion"/>
  </si>
  <si>
    <t>124</t>
    <phoneticPr fontId="9" type="noConversion"/>
  </si>
  <si>
    <t>AOI - Harp filling status AOI </t>
  </si>
  <si>
    <t>Harp filling status CCD check</t>
    <phoneticPr fontId="9" type="noConversion"/>
  </si>
  <si>
    <t>Concentricity Check CCD with OK/NG Sample</t>
    <phoneticPr fontId="9" type="noConversion"/>
  </si>
  <si>
    <t>1pcs Golden sample</t>
  </si>
  <si>
    <t>Harp filling Check CCD with OK/NG Sample</t>
    <phoneticPr fontId="9" type="noConversion"/>
  </si>
  <si>
    <t>1 OK sample/5 NG sample</t>
    <phoneticPr fontId="9" type="noConversion"/>
  </si>
  <si>
    <t>125</t>
    <phoneticPr fontId="9" type="noConversion"/>
  </si>
  <si>
    <t xml:space="preserve">Plug keep pressing </t>
    <phoneticPr fontId="9" type="noConversion"/>
  </si>
  <si>
    <t>HARP PLUG 
46PS848A0017
46PS848A0010
46PS848A0014</t>
    <phoneticPr fontId="9" type="noConversion"/>
  </si>
  <si>
    <t>126</t>
    <phoneticPr fontId="9" type="noConversion"/>
  </si>
  <si>
    <t>127</t>
    <phoneticPr fontId="9" type="noConversion"/>
  </si>
  <si>
    <t>Spring finger Bending</t>
  </si>
  <si>
    <t xml:space="preserve">Spring Finger Bending
</t>
  </si>
  <si>
    <t>MERRY</t>
  </si>
  <si>
    <t>2machine</t>
  </si>
  <si>
    <t>Bending Speed(mm/s)</t>
  </si>
  <si>
    <t>200mm/S</t>
    <phoneticPr fontId="9" type="noConversion"/>
  </si>
  <si>
    <t>600mm/S</t>
    <phoneticPr fontId="9" type="noConversion"/>
  </si>
  <si>
    <t>AOI - Spring finger location &amp; height AOI </t>
  </si>
  <si>
    <t>Spring finger Z-height AOI</t>
    <phoneticPr fontId="9" type="noConversion"/>
  </si>
  <si>
    <t>128</t>
    <phoneticPr fontId="9" type="noConversion"/>
  </si>
  <si>
    <t xml:space="preserve">Yoke Insulator keep pressing </t>
    <phoneticPr fontId="9" type="noConversion"/>
  </si>
  <si>
    <t>INSULATION TAPE
46PS848A0013
46PS848A0012
46PS848A001A</t>
    <phoneticPr fontId="9" type="noConversion"/>
  </si>
  <si>
    <t xml:space="preserve">6S </t>
    <phoneticPr fontId="9" type="noConversion"/>
  </si>
  <si>
    <t>129</t>
    <phoneticPr fontId="9" type="noConversion"/>
  </si>
  <si>
    <t>AOI - Yoke Insulation tape position AOI </t>
  </si>
  <si>
    <t>Yoke Insulation tape position AOI</t>
    <phoneticPr fontId="9" type="noConversion"/>
  </si>
  <si>
    <t>130</t>
    <phoneticPr fontId="9" type="noConversion"/>
  </si>
  <si>
    <t>Module Impedance test</t>
    <phoneticPr fontId="9" type="noConversion"/>
  </si>
  <si>
    <t>Module impedance test</t>
    <phoneticPr fontId="9" type="noConversion"/>
  </si>
  <si>
    <t>7.6Ω</t>
    <phoneticPr fontId="9" type="noConversion"/>
  </si>
  <si>
    <t>8.2Ω</t>
    <phoneticPr fontId="9" type="noConversion"/>
  </si>
  <si>
    <t>1pcs OK/1pcs NG sample</t>
    <phoneticPr fontId="9" type="noConversion"/>
  </si>
  <si>
    <t>131</t>
    <phoneticPr fontId="9" type="noConversion"/>
  </si>
  <si>
    <t xml:space="preserve">Harp cover to Bottom cover sealing glue dispensing </t>
    <phoneticPr fontId="9" type="noConversion"/>
  </si>
  <si>
    <t>1 machine
2 nozzle</t>
    <phoneticPr fontId="9" type="noConversion"/>
  </si>
  <si>
    <t>2.3mg</t>
    <phoneticPr fontId="9" type="noConversion"/>
  </si>
  <si>
    <t>25#</t>
    <phoneticPr fontId="9" type="noConversion"/>
  </si>
  <si>
    <t>132</t>
    <phoneticPr fontId="9" type="noConversion"/>
  </si>
  <si>
    <t>AOI - Harp filling cover bonding glue AOI</t>
  </si>
  <si>
    <t>Harp cover to Bottom cover sealing glue AOI</t>
    <phoneticPr fontId="9" type="noConversion"/>
  </si>
  <si>
    <t>133</t>
    <phoneticPr fontId="9" type="noConversion"/>
  </si>
  <si>
    <t>Harp cover to Bottom cover sealing glue UV curing</t>
    <phoneticPr fontId="9" type="noConversion"/>
  </si>
  <si>
    <t>800mw/cm²</t>
    <phoneticPr fontId="9" type="noConversion"/>
  </si>
  <si>
    <t>1600mw/cm²</t>
    <phoneticPr fontId="9" type="noConversion"/>
  </si>
  <si>
    <t>134</t>
    <phoneticPr fontId="9" type="noConversion"/>
  </si>
  <si>
    <t>Harp plug  bonding force</t>
    <phoneticPr fontId="9" type="noConversion"/>
  </si>
  <si>
    <t>2N</t>
    <phoneticPr fontId="9" type="noConversion"/>
  </si>
  <si>
    <t>135</t>
    <phoneticPr fontId="9" type="noConversion"/>
  </si>
  <si>
    <t xml:space="preserve">Laser Welding </t>
    <phoneticPr fontId="9" type="noConversion"/>
  </si>
  <si>
    <t xml:space="preserve">Spring Z Spring laser welding </t>
    <phoneticPr fontId="9" type="noConversion"/>
  </si>
  <si>
    <t>Z-SPRING
31PS84805B0F
31PS84805B0G
31PS84805B0H</t>
    <phoneticPr fontId="9" type="noConversion"/>
  </si>
  <si>
    <t>华工</t>
    <phoneticPr fontId="9" type="noConversion"/>
  </si>
  <si>
    <r>
      <t>0.5</t>
    </r>
    <r>
      <rPr>
        <sz val="11"/>
        <rFont val="宋体"/>
        <family val="3"/>
        <charset val="134"/>
      </rPr>
      <t>J</t>
    </r>
  </si>
  <si>
    <t>1.0J</t>
    <phoneticPr fontId="9" type="noConversion"/>
  </si>
  <si>
    <t>70mm/s</t>
    <phoneticPr fontId="9" type="noConversion"/>
  </si>
  <si>
    <t>160mm/s</t>
    <phoneticPr fontId="9" type="noConversion"/>
  </si>
  <si>
    <t>200ns</t>
    <phoneticPr fontId="9" type="noConversion"/>
  </si>
  <si>
    <t>1000ns</t>
    <phoneticPr fontId="9" type="noConversion"/>
  </si>
  <si>
    <t>136</t>
    <phoneticPr fontId="9" type="noConversion"/>
  </si>
  <si>
    <t>Z-spring to frame  laser welding status CCD check</t>
  </si>
  <si>
    <t>Z-spring to frame  laser welding status CCD check</t>
    <phoneticPr fontId="9" type="noConversion"/>
  </si>
  <si>
    <t>137</t>
    <phoneticPr fontId="9" type="noConversion"/>
  </si>
  <si>
    <t>Spring Z bonding force</t>
    <phoneticPr fontId="9" type="noConversion"/>
  </si>
  <si>
    <t>138</t>
    <phoneticPr fontId="9" type="noConversion"/>
  </si>
  <si>
    <t>139</t>
    <phoneticPr fontId="9" type="noConversion"/>
  </si>
  <si>
    <t>140</t>
    <phoneticPr fontId="9" type="noConversion"/>
  </si>
  <si>
    <t xml:space="preserve">Shim keep pressing </t>
    <phoneticPr fontId="9" type="noConversion"/>
  </si>
  <si>
    <t>INSULATION TAPE
 46PS848A0019 
46PS848A000Y
46PS848A0011</t>
    <phoneticPr fontId="9" type="noConversion"/>
  </si>
  <si>
    <t>141</t>
    <phoneticPr fontId="9" type="noConversion"/>
  </si>
  <si>
    <t>AOI - Top plate insulation shim 
position AOI</t>
  </si>
  <si>
    <t>Top plate insulation shim 
position AOI</t>
    <phoneticPr fontId="9" type="noConversion"/>
  </si>
  <si>
    <t>142</t>
    <phoneticPr fontId="9" type="noConversion"/>
  </si>
  <si>
    <t>143</t>
    <phoneticPr fontId="9" type="noConversion"/>
  </si>
  <si>
    <t>Vibration</t>
    <phoneticPr fontId="9" type="noConversion"/>
  </si>
  <si>
    <t>Vibration test</t>
    <phoneticPr fontId="9" type="noConversion"/>
  </si>
  <si>
    <t>Tray</t>
    <phoneticPr fontId="9" type="noConversion"/>
  </si>
  <si>
    <t>Vibration of the machine</t>
    <phoneticPr fontId="9" type="noConversion"/>
  </si>
  <si>
    <t>30±5HZ</t>
    <phoneticPr fontId="9" type="noConversion"/>
  </si>
  <si>
    <t>20%±5%</t>
    <phoneticPr fontId="9" type="noConversion"/>
  </si>
  <si>
    <t>1H</t>
    <phoneticPr fontId="9" type="noConversion"/>
  </si>
  <si>
    <t>vertical</t>
    <phoneticPr fontId="9" type="noConversion"/>
  </si>
  <si>
    <t>144</t>
    <phoneticPr fontId="9" type="noConversion"/>
  </si>
  <si>
    <t>Module air leakage</t>
    <phoneticPr fontId="9" type="noConversion"/>
  </si>
  <si>
    <t>Module-Air leakage tester</t>
    <phoneticPr fontId="9" type="noConversion"/>
  </si>
  <si>
    <t>145</t>
    <phoneticPr fontId="9" type="noConversion"/>
  </si>
  <si>
    <t>S/C</t>
    <phoneticPr fontId="9" type="noConversion"/>
  </si>
  <si>
    <t>s/c tester</t>
    <phoneticPr fontId="9" type="noConversion"/>
  </si>
  <si>
    <t>8pcs OK/4pcs NG</t>
    <phoneticPr fontId="9" type="noConversion"/>
  </si>
  <si>
    <r>
      <t>21</t>
    </r>
    <r>
      <rPr>
        <sz val="12"/>
        <rFont val="宋体"/>
        <family val="3"/>
        <charset val="134"/>
      </rPr>
      <t>℃</t>
    </r>
  </si>
  <si>
    <r>
      <t>25</t>
    </r>
    <r>
      <rPr>
        <sz val="12"/>
        <rFont val="宋体"/>
        <family val="3"/>
        <charset val="134"/>
      </rPr>
      <t>℃</t>
    </r>
  </si>
  <si>
    <t>146</t>
    <phoneticPr fontId="9" type="noConversion"/>
  </si>
  <si>
    <t>Electrical and acoustic performance</t>
  </si>
  <si>
    <t>2 weekly</t>
    <phoneticPr fontId="9" type="noConversion"/>
  </si>
  <si>
    <t>2 weekly</t>
  </si>
  <si>
    <t>147</t>
    <phoneticPr fontId="9" type="noConversion"/>
  </si>
  <si>
    <t>148</t>
    <phoneticPr fontId="9" type="noConversion"/>
  </si>
  <si>
    <t>149</t>
    <phoneticPr fontId="9" type="noConversion"/>
  </si>
  <si>
    <t>150</t>
    <phoneticPr fontId="9" type="noConversion"/>
  </si>
  <si>
    <t>151</t>
    <phoneticPr fontId="9" type="noConversion"/>
  </si>
  <si>
    <t>152</t>
    <phoneticPr fontId="9" type="noConversion"/>
  </si>
  <si>
    <r>
      <t xml:space="preserve">X-ray inspection
X-Ray </t>
    </r>
    <r>
      <rPr>
        <sz val="14"/>
        <color theme="1"/>
        <rFont val="宋体"/>
        <family val="3"/>
        <charset val="134"/>
      </rPr>
      <t>磁铁与音圈同心度</t>
    </r>
    <r>
      <rPr>
        <sz val="14"/>
        <color theme="1"/>
        <rFont val="Arial"/>
        <family val="2"/>
      </rPr>
      <t>&amp;</t>
    </r>
    <r>
      <rPr>
        <sz val="14"/>
        <color theme="1"/>
        <rFont val="宋体"/>
        <family val="3"/>
        <charset val="134"/>
      </rPr>
      <t>异物</t>
    </r>
  </si>
  <si>
    <t>Xray</t>
    <phoneticPr fontId="9" type="noConversion"/>
  </si>
  <si>
    <t>SMX-800</t>
    <phoneticPr fontId="9" type="noConversion"/>
  </si>
  <si>
    <t>X-ray</t>
    <phoneticPr fontId="9" type="noConversion"/>
  </si>
  <si>
    <r>
      <t xml:space="preserve">1.Magnet with VC concentricty no obvious deviation
</t>
    </r>
    <r>
      <rPr>
        <sz val="14"/>
        <color theme="1"/>
        <rFont val="宋体"/>
        <family val="3"/>
        <charset val="134"/>
      </rPr>
      <t xml:space="preserve">磁铁与音圈同心度不可有明显偏移
</t>
    </r>
    <r>
      <rPr>
        <sz val="14"/>
        <color theme="1"/>
        <rFont val="Arial"/>
        <family val="2"/>
      </rPr>
      <t xml:space="preserve">2.Magnet no crack, no foreign matter, lack of material
</t>
    </r>
    <r>
      <rPr>
        <sz val="14"/>
        <color theme="1"/>
        <rFont val="宋体"/>
        <family val="3"/>
        <charset val="134"/>
      </rPr>
      <t>磁铁不可有断裂、异物、缺磁</t>
    </r>
  </si>
  <si>
    <t>X-Ray</t>
    <phoneticPr fontId="9" type="noConversion"/>
  </si>
  <si>
    <t>daily</t>
    <phoneticPr fontId="9" type="noConversion"/>
  </si>
  <si>
    <t>153</t>
    <phoneticPr fontId="9" type="noConversion"/>
  </si>
  <si>
    <t>800 LUX</t>
    <phoneticPr fontId="9" type="noConversion"/>
  </si>
  <si>
    <t>1600 LUX</t>
    <phoneticPr fontId="9" type="noConversion"/>
  </si>
  <si>
    <t>SOP Audit</t>
    <phoneticPr fontId="9" type="noConversion"/>
  </si>
  <si>
    <t>SN</t>
    <phoneticPr fontId="0" type="noConversion"/>
  </si>
  <si>
    <t>74H</t>
  </si>
  <si>
    <t>10min</t>
  </si>
  <si>
    <t>2s</t>
  </si>
  <si>
    <t>X-Ray machine</t>
  </si>
  <si>
    <t>Actual checking</t>
  </si>
  <si>
    <t>Magnetic inclination tester 
or Orientation Pen</t>
  </si>
  <si>
    <t>Drop Tester</t>
  </si>
  <si>
    <t>Visual time record card</t>
  </si>
  <si>
    <t>Gripper force tester</t>
  </si>
  <si>
    <t>UV Energy Meter with Graph</t>
  </si>
  <si>
    <t>Golden Sample</t>
  </si>
  <si>
    <t>215℃</t>
  </si>
  <si>
    <t>275℃</t>
  </si>
  <si>
    <t>168H</t>
  </si>
  <si>
    <t>85℃</t>
  </si>
  <si>
    <t>115 ℃</t>
  </si>
  <si>
    <t>-0.032/-0.08</t>
  </si>
  <si>
    <t>0.032/0.08</t>
  </si>
  <si>
    <t>96H</t>
  </si>
  <si>
    <t>99%RH</t>
  </si>
  <si>
    <t>30℃</t>
  </si>
  <si>
    <t>2H</t>
  </si>
  <si>
    <t>-0.0015Bar</t>
  </si>
  <si>
    <t>5s</t>
  </si>
  <si>
    <t>10N</t>
  </si>
  <si>
    <t>0.9mg</t>
  </si>
  <si>
    <t>100kpa</t>
  </si>
  <si>
    <t>500kpa</t>
  </si>
  <si>
    <t>3s</t>
  </si>
  <si>
    <t>0.02/0.05</t>
  </si>
  <si>
    <t>48H</t>
  </si>
  <si>
    <t>0.57bar</t>
  </si>
  <si>
    <t>0.63bar</t>
  </si>
  <si>
    <t>19.5s</t>
  </si>
  <si>
    <t>0.04sccm</t>
  </si>
  <si>
    <t xml:space="preserve">1.Follow drawings for laser etching
2.laser grade≥B
3.Laser dimension not allow OOS </t>
  </si>
  <si>
    <t>600 mm/s</t>
  </si>
  <si>
    <t>20khz</t>
  </si>
  <si>
    <t>15N</t>
  </si>
  <si>
    <t>19.5S</t>
  </si>
  <si>
    <t>-0.01sccm</t>
  </si>
  <si>
    <t>1pcs NG/1pcs OK</t>
  </si>
  <si>
    <t>4H &amp; Change glue</t>
  </si>
  <si>
    <t>Change Glue</t>
  </si>
  <si>
    <t>change nozzle</t>
  </si>
  <si>
    <t>Weekly</t>
  </si>
  <si>
    <t>weekly</t>
  </si>
  <si>
    <t>half shift</t>
  </si>
  <si>
    <t>Change nozzle</t>
  </si>
  <si>
    <t>change Welding head</t>
  </si>
  <si>
    <t>4/machine</t>
  </si>
  <si>
    <t>Gluing - Pneumatic Dispense/Glue Volume</t>
  </si>
  <si>
    <t>Gluing - Pneumatic Dispense/Air Pressure(mpa)</t>
  </si>
  <si>
    <t>Gluing - Pneumatic Dispense/Glue Active time (pot life)</t>
  </si>
  <si>
    <t>Gluing - Pneumatic Dispense/Needle Spec</t>
  </si>
  <si>
    <t>Gluing - Pneumatic Dispense/Glue Open Time</t>
  </si>
  <si>
    <t>Gluing - Pneumatic Dispense/Speed(NA)</t>
  </si>
  <si>
    <t>Gluing - Pneumatic Dispense/Nozzle Cleaning - Frequnecy, Setup(NA)</t>
  </si>
  <si>
    <t>Gluing - Pneumatic Dispense/Nozzle Temperature(NA)</t>
  </si>
  <si>
    <t>Gluing - Pneumatic Dispense/Syringe Temperature(NA)</t>
  </si>
  <si>
    <t>AOI - Side magnet glue AOI /Check CCD with OK/NG Sample</t>
  </si>
  <si>
    <t>AOI - Side magnet glue AOI /Correlation(NA)</t>
  </si>
  <si>
    <t>Hot Press/Temperature</t>
  </si>
  <si>
    <t>Hot Press/Time(s)</t>
  </si>
  <si>
    <t>Hot Press/Dwell Pressure (N)</t>
  </si>
  <si>
    <t>Hot Press/Pressure sensitive paper(NA)</t>
  </si>
  <si>
    <t>CTQ Force Test/Force</t>
  </si>
  <si>
    <t>AOI - Center magnet glue AOI /Check CCD with OK/NG Sample</t>
  </si>
  <si>
    <t>AOI - Center magnet glue AOI /Correlation(NA)</t>
  </si>
  <si>
    <t>Magnetization /Voltage(V)</t>
  </si>
  <si>
    <t>Magnetization /Magnetic Flux (UWB)</t>
  </si>
  <si>
    <t>Magnetization /Magnectic Orientation</t>
  </si>
  <si>
    <t>Gluing - Pneumatic Dispense/Nozzle Temperature</t>
  </si>
  <si>
    <t>Gluing - Pneumatic Dispense/Syringe Temperature</t>
  </si>
  <si>
    <t>Press/pressure</t>
  </si>
  <si>
    <t>Press/time</t>
  </si>
  <si>
    <t>Press/carbon paper(NA)</t>
  </si>
  <si>
    <t>AOI - Magnet concentricity AOI/Check CCD with OK/NG Sample</t>
  </si>
  <si>
    <t>AOI - Magnet concentricity AOI/Correlation</t>
  </si>
  <si>
    <t>Offline Baking(oven)/temperature(SOP define checking position)</t>
  </si>
  <si>
    <t>Offline Baking(oven)/Time between dispensing and input to oven(NA)</t>
  </si>
  <si>
    <t>Offline Baking(oven)/Time</t>
  </si>
  <si>
    <t>Cosmetic/Lighting</t>
  </si>
  <si>
    <t>Cosmetic/SOP Audit(NA)</t>
  </si>
  <si>
    <t>Drop test/Drop Test</t>
  </si>
  <si>
    <t>AOI - Dome to Membrane concentricity AOI/Check CCD with OK/NG Sample</t>
  </si>
  <si>
    <t>AOI - Dome to Membrane concentricity AOI/Correlation/Spec</t>
  </si>
  <si>
    <t>offline Plasma/Gas Ratio(NA)</t>
  </si>
  <si>
    <t>offline Plasma/Air Pressure(mpa)</t>
  </si>
  <si>
    <t>offline Plasma/Power (W)</t>
  </si>
  <si>
    <t>offline Plasma/Current (A)(NA)</t>
  </si>
  <si>
    <t>offline Plasma/Time (s)</t>
  </si>
  <si>
    <t>offline Plasma/Surface Energy</t>
  </si>
  <si>
    <t>offline Plasma/Open Time before glue dispense</t>
  </si>
  <si>
    <t>offline Plasma/Gas</t>
  </si>
  <si>
    <t>offline Plasma/Degree of vacuum</t>
  </si>
  <si>
    <t>offline Plasma/Gas flow</t>
  </si>
  <si>
    <t>AOI - B vent membrane position AOI /Check CCD with OK/NG Sample</t>
  </si>
  <si>
    <t>AOI - B vent membrane position AOI /Correlation(NA)</t>
  </si>
  <si>
    <t>Gluing - Pneumatic Jetting/Glue Volume</t>
  </si>
  <si>
    <t>Gluing - Pneumatic Jetting/Air pressure</t>
  </si>
  <si>
    <t>Gluing - Pneumatic Jetting/Syringe Temperature</t>
  </si>
  <si>
    <t>Gluing - Pneumatic Jetting/Nozzle Temperature</t>
  </si>
  <si>
    <t>Gluing - Pneumatic Jetting/Glue Active time</t>
  </si>
  <si>
    <t>Gluing - Pneumatic Jetting/Needle Spec</t>
  </si>
  <si>
    <t>Gluing - Pneumatic Jetting/Glue Open Time</t>
  </si>
  <si>
    <t>AOI - Frame ejection hole sealing glue AOI /Check CCD with OK/NG Sample</t>
  </si>
  <si>
    <t>AOI - Frame ejection hole sealing glue AOI /Correlation(NA)</t>
  </si>
  <si>
    <t>AOI - Membrane to frame bonding glue AOI /Check CCD with OK/NG Sample</t>
  </si>
  <si>
    <t>AOI - Membrane to frame bonding glue AOI /Correlation(NA)</t>
  </si>
  <si>
    <t>UV Curing /UV Energy + Power</t>
  </si>
  <si>
    <t>UV Curing /UV Illumination</t>
  </si>
  <si>
    <t>UV Curing /Time (s)</t>
  </si>
  <si>
    <t>WRI/water pressure</t>
  </si>
  <si>
    <t>VC Winding/Temperature</t>
  </si>
  <si>
    <t>VC Winding/Tension</t>
  </si>
  <si>
    <t>VC Winding/ High speed</t>
  </si>
  <si>
    <t>VC Winding/Low speed</t>
  </si>
  <si>
    <t>VC Winding/Voice coil adhesive force</t>
  </si>
  <si>
    <t>VC Winding/Pin hole test</t>
  </si>
  <si>
    <t>VC Winding/Dimension(inner length/width/height)</t>
  </si>
  <si>
    <t>VC Winding/Resistance</t>
  </si>
  <si>
    <t>VC Winding/Air outlet actual temperature</t>
  </si>
  <si>
    <t>VC Winding/Bobbin core temperature</t>
  </si>
  <si>
    <t>VC Winding/Gripper force</t>
  </si>
  <si>
    <t>VC Winding//(NA)</t>
  </si>
  <si>
    <t>VC Winding/UV Illumination(NA)</t>
  </si>
  <si>
    <t>VC Winding/Time(NA)</t>
  </si>
  <si>
    <t>VC Winding/Clamp jaw force(NA)</t>
  </si>
  <si>
    <t>VC Winding/Cut</t>
  </si>
  <si>
    <t>/Cutter life time</t>
  </si>
  <si>
    <t>AOI - Voice Coil to membrane bonding glue AOI /Check CCD with OK/NG Sample</t>
  </si>
  <si>
    <t>AOI - Voice Coil to membrane bonding glue AOI /Correlation(NA)</t>
  </si>
  <si>
    <t>AOI - Voice Coil to frame concentricity AOI /Check CCD with OK/NG Sample</t>
  </si>
  <si>
    <t>AOI - Voice Coil to frame concentricity AOI /Correlation/Spec</t>
  </si>
  <si>
    <t xml:space="preserve">Micro Welding/Pulse time </t>
  </si>
  <si>
    <t xml:space="preserve">Micro Welding/Pulse voltage </t>
  </si>
  <si>
    <t>Micro Welding/Trigger force</t>
  </si>
  <si>
    <t>Micro Welding/Welding head life time</t>
  </si>
  <si>
    <t>Micro Welding/Pin hole test(phone)</t>
  </si>
  <si>
    <t xml:space="preserve">Micro Welding/Soldering Power warning limit </t>
  </si>
  <si>
    <t>Micro Welding/Welding head Size</t>
  </si>
  <si>
    <t>Micro Welding/Welding head Type</t>
  </si>
  <si>
    <t>Micro Welding/Pull force test</t>
  </si>
  <si>
    <t>Cutting/Cutter life time</t>
  </si>
  <si>
    <t>Cutting/Gripper force</t>
  </si>
  <si>
    <t>DCR /Rate</t>
  </si>
  <si>
    <t xml:space="preserve">DCR /Probe Service Life </t>
  </si>
  <si>
    <t xml:space="preserve">DCR /Check with OK/ NG Sample </t>
  </si>
  <si>
    <t>AOI - Sub Assembly Wire loop XY position AOI   /Check CCD with OK/NG Sample</t>
  </si>
  <si>
    <t>AOI - Sub Assembly Wire loop XY position AOI   /Correlation(NA)</t>
  </si>
  <si>
    <t xml:space="preserve">Z Height Measurement/Check Z-Height Sample </t>
  </si>
  <si>
    <t>Z Height Measurement/Correlation/Spec</t>
  </si>
  <si>
    <t>Glue preheating/preheating time</t>
  </si>
  <si>
    <t>Glue preheating/preheating temperature</t>
  </si>
  <si>
    <t>AOI - Magnet assembly to Frame bonding glue AOI /Check CCD with OK/NG Sample</t>
  </si>
  <si>
    <t>AOI - Magnet assembly to Frame bonding glue AOI /Correlation(NA)</t>
  </si>
  <si>
    <t>/Tempture</t>
  </si>
  <si>
    <t>/Humidity</t>
  </si>
  <si>
    <t>AOI - Top cover sealing glue AOI/Check CCD with OK/NG Sample</t>
  </si>
  <si>
    <t>AOI - Top cover sealing glue AOI/Correlation(NA)</t>
  </si>
  <si>
    <t>AOI - Top cover sealing glue AOI  2/Check CCD with OK/NG Sample</t>
  </si>
  <si>
    <t>AOI - Top cover sealing glue AOI  2/Correlation</t>
  </si>
  <si>
    <t>Offline Plasma/Gas Ratio(NA)</t>
  </si>
  <si>
    <t>Offline Plasma/Air Pressure(mpa)</t>
  </si>
  <si>
    <t>Offline Plasma/Power (W)</t>
  </si>
  <si>
    <t>Offline Plasma/Current (A)(NA)</t>
  </si>
  <si>
    <t>Offline Plasma/Time (s)</t>
  </si>
  <si>
    <t>Offline Plasma/Surface Energy</t>
  </si>
  <si>
    <t>Offline Plasma/Open Time before glue dispense</t>
  </si>
  <si>
    <t>Offline Plasma/Gas</t>
  </si>
  <si>
    <t>Offline Plasma/Degree of vacuum</t>
  </si>
  <si>
    <t>Offline Plasma/Gas flow</t>
  </si>
  <si>
    <t>AOI - Driver to top cover bonding glue AOI /Check CCD with OK/NG Sample</t>
  </si>
  <si>
    <t>AOI - Driver to top cover bonding glue AOI /Correlation(NA)</t>
  </si>
  <si>
    <t>Hot air/Heating time</t>
  </si>
  <si>
    <t>Hot air/Heating temprature</t>
  </si>
  <si>
    <t>Dwelling/Temperature</t>
  </si>
  <si>
    <t>Dwelling/Humidity</t>
  </si>
  <si>
    <t>Dwelling/Time(NA)</t>
  </si>
  <si>
    <t>SC ALT/Air pressure</t>
  </si>
  <si>
    <t>Spout glue overflow AOI check/Check CCD with OK/NG Sample</t>
  </si>
  <si>
    <t xml:space="preserve"> Harp frame cosmetic AOI check/Check CCD with OK/NG Sample</t>
  </si>
  <si>
    <t>AOI - Bottom cover to frame bonding glue AOI/Check CCD with OK/NG Sample</t>
  </si>
  <si>
    <t>AOI - Bottom cover to frame bonding glue AOI/Correlation(NA)</t>
  </si>
  <si>
    <t>AOI - Bottom cover to Top cover bonding glue AOI /Check CCD with OK/NG Sample</t>
  </si>
  <si>
    <t>AOI - Bottom cover to Top cover bonding glue AOI /Correlation(NA)</t>
  </si>
  <si>
    <t>Hot air/heating time</t>
  </si>
  <si>
    <t>Hot air/heating temprature</t>
  </si>
  <si>
    <t>Laser marking/estimate barcode level</t>
  </si>
  <si>
    <t>Laser marking/laser power(plain code)</t>
  </si>
  <si>
    <t>Laser marking/frequency(plain code)</t>
  </si>
  <si>
    <t>Laser marking/scanning speed(plain code)</t>
  </si>
  <si>
    <t>Laser marking/laser power(secret code)</t>
  </si>
  <si>
    <t>Laser marking/frequency(secret code)</t>
  </si>
  <si>
    <t>Laser marking/scanning speed(secret code)</t>
  </si>
  <si>
    <t>Dwelling/Time</t>
  </si>
  <si>
    <t>Harp Filling/Harp weight</t>
  </si>
  <si>
    <t>Harp Filling/Rotate times</t>
  </si>
  <si>
    <t xml:space="preserve">Harp Filling/Vibrate Cycle of roller X </t>
  </si>
  <si>
    <t>/ parallel Vibration Speed of roller X</t>
  </si>
  <si>
    <t>/ parallel Vibration Speed of roller Y</t>
  </si>
  <si>
    <t>/Vibrate Cycle of roller Y</t>
  </si>
  <si>
    <t xml:space="preserve">/vertical Vibration Speed of roller X </t>
  </si>
  <si>
    <t>/vertical Vibration Speed of roller Y</t>
  </si>
  <si>
    <t>/Rotate speed rate</t>
  </si>
  <si>
    <t>/Rotate Cycle</t>
  </si>
  <si>
    <t>AOI - Harp Frame status AOI /Check CCD with OK/NG Sample</t>
  </si>
  <si>
    <t>AOI - Harp Frame status AOI /Correlation/Spec</t>
  </si>
  <si>
    <t>Spring finger Bending/Bending Speed(mm/s)</t>
  </si>
  <si>
    <t>AOI - Spring finger location &amp; height AOI /Check CCD with OK/NG Sample</t>
  </si>
  <si>
    <t>AOI - Spring finger location &amp; height AOI /Correlation</t>
  </si>
  <si>
    <t>AOI - Vent channel cover location AOI/Check CCD with OK/NG Sample</t>
  </si>
  <si>
    <t>AOI - Vent channel cover location AOI/Correlation(NA)</t>
  </si>
  <si>
    <t>Module Impedance test/Impedance test</t>
  </si>
  <si>
    <t xml:space="preserve">Module Impedance test/Check with OK/NG Sample </t>
  </si>
  <si>
    <t xml:space="preserve">Module Impedance test/Probe Sevice Life </t>
  </si>
  <si>
    <t>Module Impedance test/GR&amp;R Correlation(NA)</t>
  </si>
  <si>
    <t xml:space="preserve">Laser Welding /Welding Energy </t>
  </si>
  <si>
    <t xml:space="preserve">Laser Welding /Power Profile </t>
  </si>
  <si>
    <t>Laser Welding /Visual Inspection (NA)</t>
  </si>
  <si>
    <t>Laser Welding /Cross section(NA)</t>
  </si>
  <si>
    <t>Laser Welding /Bonding Force</t>
  </si>
  <si>
    <t>Laser Welding /Pulse width</t>
  </si>
  <si>
    <t>Laser Welding /Clamp force</t>
  </si>
  <si>
    <t>Laser Welding /DCR Measurement(NA)</t>
  </si>
  <si>
    <t>Laser Welding /Speed</t>
  </si>
  <si>
    <t>AOI - Spring-Z laser welding  AOI/Check CCD with OK/NG Sample</t>
  </si>
  <si>
    <t>AOI - Spring-Z laser welding  AOI/Correlation(NA)</t>
  </si>
  <si>
    <t>AOI - Harp filling cover bonding glue AOI/Check CCD with OK/NG Sample</t>
  </si>
  <si>
    <t>AOI - Harp filling cover bonding glue AOI/Correlation(NA)</t>
  </si>
  <si>
    <t>Vibration/frequency</t>
  </si>
  <si>
    <t>Vibration/intensity</t>
  </si>
  <si>
    <t>Vibration/time</t>
  </si>
  <si>
    <t>Vibration/vibrate direction</t>
  </si>
  <si>
    <t>X-ray/X-Ray</t>
  </si>
  <si>
    <t>Module-Air leak test/Air pressure</t>
  </si>
  <si>
    <t>S/C/follow ERS</t>
  </si>
  <si>
    <t>L1-S1Subline_Magnet AssemblyYoke to Side magnet Glue dispensing</t>
  </si>
  <si>
    <t xml:space="preserve">L1-S1Subline_Magnet AssemblySide magnet Glue AOI 
</t>
  </si>
  <si>
    <t>L1-S1Subline_Magnet AssemblyYoke to Side magnet hot curing</t>
  </si>
  <si>
    <t>L1-S1Subline_Magnet AssemblyLong side magnet &amp; Yoke bonding force</t>
  </si>
  <si>
    <t>L1-S1Subline_Magnet AssemblyShort side magnet &amp; Yoke bonding force</t>
  </si>
  <si>
    <t>L2-S1Subline_Magnet AssemblyCenter Top plate to Center magnet Glue dispensing</t>
  </si>
  <si>
    <t xml:space="preserve">L2-S1Subline_Magnet AssemblyCenter magnet Glue AOI 
</t>
  </si>
  <si>
    <t>L2-S1Subline_Magnet AssemblyCenter top plate to Center magnet hot curing1</t>
  </si>
  <si>
    <t>L2-S1Subline_Magnet AssemblyCenter top plate to Center magnet hot curing2</t>
  </si>
  <si>
    <t>L2-S1Subline_Magnet AssemblyCenter magnet &amp; plate bonding force</t>
  </si>
  <si>
    <t>L3-S1Subline_Magnet AssemblyMagnetic side magnet ass'y
Magnetic center  magnet ass'y</t>
  </si>
  <si>
    <t>L3-S1Subline_Magnet AssemblySide magnet assembly to Center magnet assembly Glue dispensing</t>
  </si>
  <si>
    <t xml:space="preserve">L3-S1Subline_Magnet AssemblyCenter magnet assembly Glue AOI </t>
  </si>
  <si>
    <t>L3-S1Subline_Magnet AssemblySide magnet assembly to center magnet assembly press</t>
  </si>
  <si>
    <t>L3-S1Subline_Magnet AssemblySide magnet assembly to center magnet assembly hot curing</t>
  </si>
  <si>
    <t>L3-S1Subline_Magnet AssemblyMagnet concentricity AOI</t>
  </si>
  <si>
    <t>L3-S1Subline_Magnet AssemblyCenter magnet &amp; Yoke bonding force</t>
  </si>
  <si>
    <t>L3-S1Subline_Magnet AssemblyOffline Baking(oven)</t>
  </si>
  <si>
    <t>L3-S1Subline_Magnet Assembly/</t>
  </si>
  <si>
    <t>L3-S1Subline_Magnet AssemblyDrop test</t>
  </si>
  <si>
    <t xml:space="preserve">L4-S1Subline_Surround(Diaphragm)&amp;Stiffener(Dome)Diaphragm pressing
</t>
  </si>
  <si>
    <t xml:space="preserve">L4-S1Subline_Surround(Diaphragm)&amp;Stiffener(Dome)Diaphragm concentricity CCD check 
</t>
  </si>
  <si>
    <t xml:space="preserve">L4-S1Subline_Surround(Diaphragm)&amp;Stiffener(Dome)Diaphragm plasma
</t>
  </si>
  <si>
    <t>L4-S1Subline_Surround(Diaphragm)&amp;Stiffener(Dome)DP &amp; Dome bonding force</t>
  </si>
  <si>
    <t xml:space="preserve">L5-S3Auto1Baro vent membrane keep pressing </t>
  </si>
  <si>
    <t xml:space="preserve">L5-S3Auto1Baro vent membrane position AOI
</t>
  </si>
  <si>
    <t>L5-S3Auto1Baro vent membrane bonding force</t>
  </si>
  <si>
    <t xml:space="preserve">L5-S4Auto1Frame ejection hole sealing Glue dispensing </t>
  </si>
  <si>
    <t xml:space="preserve">L5-S4Auto1Frame ejection hole sealing Glue AOI
</t>
  </si>
  <si>
    <t xml:space="preserve">L5-S5Auto1Diaphragm to Frame bonding Glue dispensing 
</t>
  </si>
  <si>
    <t xml:space="preserve">L5-S6Auto1Diaphragm to Frame bonding Glue AOI
</t>
  </si>
  <si>
    <t>L5-S8Auto1Diaphragm keep pressing</t>
  </si>
  <si>
    <t>L5-S9Auto1UV curing</t>
  </si>
  <si>
    <t>L5-S9Auto1Cosmetic inspection</t>
  </si>
  <si>
    <t>L5-S9Auto1DP &amp; Frame bonding force</t>
  </si>
  <si>
    <t xml:space="preserve">L6-S1WRIWater Leakage Test </t>
  </si>
  <si>
    <t>L7-S2Auto2VC forming &amp; winding</t>
  </si>
  <si>
    <t>L7-S2Auto2VC Winding</t>
  </si>
  <si>
    <t xml:space="preserve">L7-S2Auto2Voice coil to Diaphragm bonding Glue dispensing </t>
  </si>
  <si>
    <t xml:space="preserve">L7-S2Auto2Voice coil to Diaphragm bonding  Glue AOI 
</t>
  </si>
  <si>
    <t xml:space="preserve">L7-S2Auto2Voice coil to Diaphragm assembly &amp; UV pre-curing </t>
  </si>
  <si>
    <t xml:space="preserve">L7-S3Auto2Voice coil to DP bonding glue UV curing </t>
  </si>
  <si>
    <t xml:space="preserve">L7-S4Auto2Voice coil to frame concentricity &amp; Glue Bead Glue AOI
</t>
  </si>
  <si>
    <t>L7-S4Auto2DP &amp; VC bonding force</t>
  </si>
  <si>
    <t xml:space="preserve">L7-S5Auto2Wire loop damping Glue dispensing
</t>
  </si>
  <si>
    <t xml:space="preserve">L7-S5Auto2Wire loop damping Glue UV curing1
</t>
  </si>
  <si>
    <t xml:space="preserve">L7-S6Auto2Wire loop damping Glue UV curing2
</t>
  </si>
  <si>
    <t xml:space="preserve">L7-S7Auto2Voice Coil wire inlet &amp; outlet  micro welding 
</t>
  </si>
  <si>
    <t>L7-S9Auto2Voice Coil wire  inlet &amp; outlet cutting</t>
  </si>
  <si>
    <t xml:space="preserve">L7-S9Auto2Continuity  test
</t>
  </si>
  <si>
    <t>L7-S10&amp;S11Auto2Dispensing welding pad protection glue&amp;&amp; insert metal part Glue</t>
  </si>
  <si>
    <t xml:space="preserve">L7-S10&amp;S11Auto2Micro-welding point protection Glue &amp; insert metal part Glue UV curing </t>
  </si>
  <si>
    <t xml:space="preserve">L7-S12Auto2Wire loop XY position &amp; wire loop damping Glue &amp; Micro welding protection Glue AOI
</t>
  </si>
  <si>
    <t xml:space="preserve">L7-S15Auto2Diaphragm to Ring plate Z dimension test 
</t>
  </si>
  <si>
    <t>L7-S16Auto2Magnet system to Frame bonding  Glue  preheating</t>
  </si>
  <si>
    <t xml:space="preserve">L7-S16Auto2Magnet system to Frame bonding  Glue dispensing </t>
  </si>
  <si>
    <t xml:space="preserve">L7-S17Auto2Magnet system to Frame bonding Glue AOI
</t>
  </si>
  <si>
    <t xml:space="preserve">L7-S18Auto2Magnet system to frame assembly  keep press 
</t>
  </si>
  <si>
    <t xml:space="preserve">L7-S19Auto2RDC  test
</t>
  </si>
  <si>
    <t>L7-S19Auto2Cosmetic inspection</t>
  </si>
  <si>
    <t>L7-S19Auto2Magnet system &amp; frame assembly/Press</t>
  </si>
  <si>
    <t>L8-S3Auto3Top Cover sealing Glue dispensing1 （Lean）</t>
  </si>
  <si>
    <t xml:space="preserve">L8-S3Auto3Top cover sealing Glue UV curing1
</t>
  </si>
  <si>
    <t>L8-S3Auto3Top Cover sealing Glue AOI 1
(lean)</t>
  </si>
  <si>
    <t>L8-S4Auto3Top Cover sealing Glue dispensing2 (plate)</t>
  </si>
  <si>
    <t xml:space="preserve">L8-S4Auto3Top cover sealing Glue UV curing2
</t>
  </si>
  <si>
    <t>L8-S4Auto3Top Cover sealing Glue AOI 2
(plate)</t>
  </si>
  <si>
    <t>L8-S4Auto3Cosmetic inspection</t>
  </si>
  <si>
    <t>OfflineOfflineSC7 (Frame&amp;magnet Ass'y) Plasma</t>
  </si>
  <si>
    <t>OfflineOfflineSC8(Top cover Sealing Glue Dispensed) Plasma</t>
  </si>
  <si>
    <t>L9-S2Auto4Driver to top cover bonding Glue  preheating</t>
  </si>
  <si>
    <t>L9-S2Auto4Driver to top cover bonding Glue dispensing1</t>
  </si>
  <si>
    <t>L9-S3Auto4Driver to top cover bonding Glue  preheating</t>
  </si>
  <si>
    <t xml:space="preserve">L9-S3Auto4Driver to top cover bonding Glue dispensing2 </t>
  </si>
  <si>
    <t xml:space="preserve">L9-S3Auto4Driver to top cover bonding Glue AOI
</t>
  </si>
  <si>
    <t xml:space="preserve">L9-S5Auto4Driver to Top cover bonding glue heating
</t>
  </si>
  <si>
    <t xml:space="preserve">L9-S6~S8Auto4Driver to Top cover assembly  keep pressing </t>
  </si>
  <si>
    <t>L9-S6~S8Auto4Cosmetic inspection</t>
  </si>
  <si>
    <t xml:space="preserve">OfflineAuto4SC9 dwelling
(2831LE-24H)
</t>
  </si>
  <si>
    <t>L10-S1
Sub Air testSC ALT</t>
  </si>
  <si>
    <t>OfflineOfflineTop cover&amp;Frame Ass'y Plasma</t>
  </si>
  <si>
    <t>OfflineOfflineBottom cover Plasma</t>
  </si>
  <si>
    <t xml:space="preserve">L11-S3Auto5Spout glue overflow AOI check </t>
  </si>
  <si>
    <t>L11-S3Auto5Harp frame cosmetic AOI check</t>
  </si>
  <si>
    <t>L11-S3Auto5Bottom cover to magnet system sealing Glue  preheating</t>
  </si>
  <si>
    <t xml:space="preserve">L11-S3Auto5Bottom cover to magnet system sealing Glue dispensing 
</t>
  </si>
  <si>
    <t>L11-S4&amp;S5Auto5Bottom cover to Top cover bonding Glue  preheating</t>
  </si>
  <si>
    <t xml:space="preserve">L11-S4&amp;S5Auto5Bottom cover to Top cover bonding Glue dispensing </t>
  </si>
  <si>
    <t xml:space="preserve">L11-S6Auto5Bottom cover to frame bonding Glue AOI 
</t>
  </si>
  <si>
    <t xml:space="preserve">L11-S6Auto5Bottom cover to frame  Gasket bonding glue location AOI
</t>
  </si>
  <si>
    <t xml:space="preserve">L11-S7Auto5Bottom cover to Frame pre-press </t>
  </si>
  <si>
    <t>L11-S8Auto5Magnet system second sealing Glue preheating</t>
  </si>
  <si>
    <t xml:space="preserve">L11-S8Auto5Magnet system second sealing Glue dispensing </t>
  </si>
  <si>
    <t xml:space="preserve">L11-S8Auto5Magnet system second sealing Glue
</t>
  </si>
  <si>
    <t xml:space="preserve">L11-S9Auto5Magnet system second sealing Glue heating
</t>
  </si>
  <si>
    <t xml:space="preserve">L11-S10~S15Auto5Bottom cover to top cover Keep pressing
</t>
  </si>
  <si>
    <t>L11-S16Auto5Laser barcode</t>
  </si>
  <si>
    <t>L11-S16Auto5Cosmetic inspection</t>
  </si>
  <si>
    <t xml:space="preserve">OfflineAuto5SC11 dwelling (2831LE-24H)
</t>
  </si>
  <si>
    <t xml:space="preserve">OfflineAuto5SC11 baking
</t>
  </si>
  <si>
    <t xml:space="preserve">OfflineAuto5SC11 dwelling
</t>
  </si>
  <si>
    <t>OfflineAuto5Yoke  &amp; BTM bonding force</t>
  </si>
  <si>
    <t>OfflineAuto5Top cover &amp; BTM bonding force</t>
  </si>
  <si>
    <t>L12-S1Auto6Harp filling</t>
  </si>
  <si>
    <t xml:space="preserve">L12-S1Auto6Harp filling status AOI
</t>
  </si>
  <si>
    <t xml:space="preserve">L12-S1Auto6Harp plug keep pressing
</t>
  </si>
  <si>
    <t xml:space="preserve">L13-S3~S4Auto7Spring Finger Bending
</t>
  </si>
  <si>
    <t xml:space="preserve">L13-S3~S4Auto7Spring Finger Z dimension AOI 
</t>
  </si>
  <si>
    <t xml:space="preserve">L13-S5Auto7Insulation Tape keep pressing </t>
  </si>
  <si>
    <t xml:space="preserve">L13-S7Auto7Insulator tape position AOI 
</t>
  </si>
  <si>
    <t xml:space="preserve">L13-S7Auto7RDC test
</t>
  </si>
  <si>
    <t xml:space="preserve">L13-S10Auto7Ground Z Spring laser welding 
</t>
  </si>
  <si>
    <t xml:space="preserve">L13-S10Auto7Z Spring laser Welding Cosmetic AOI
</t>
  </si>
  <si>
    <t xml:space="preserve">L13-S11Auto7Harp plug to bottom cover sealing Glue dispensing </t>
  </si>
  <si>
    <t>L13-S12Auto7AOI - Harp filling cover bonding glue AOI</t>
  </si>
  <si>
    <t>L13-S12Auto7UV curing</t>
  </si>
  <si>
    <t xml:space="preserve">L13-S13Auto7Continuity test
</t>
  </si>
  <si>
    <t>OfflineAuto7harp cover glue bonding force</t>
  </si>
  <si>
    <t>OfflineAuto7Spring Z force</t>
  </si>
  <si>
    <t xml:space="preserve">OfflineAuto7spring finger   force
</t>
  </si>
  <si>
    <t>GeneralAuto7Cosmetic inspection</t>
  </si>
  <si>
    <t xml:space="preserve">L14-S2Auto8Shim2 pressing </t>
  </si>
  <si>
    <t xml:space="preserve">L14-S3Auto8Top cover shim1 pressing </t>
  </si>
  <si>
    <t xml:space="preserve">L14-S5Auto8Top cover Shim position AOI
</t>
  </si>
  <si>
    <t>GeneralAuto8Cosmetic inspection</t>
  </si>
  <si>
    <t>offlineVibration testVibration test</t>
  </si>
  <si>
    <t>offlineX-rayModule X-ray</t>
  </si>
  <si>
    <t xml:space="preserve">L15Module ALT 
Module ALT 
</t>
  </si>
  <si>
    <t xml:space="preserve">L15DwellingDwelling
</t>
  </si>
  <si>
    <t>L16S/CS/C</t>
  </si>
  <si>
    <t>L16Spring finger location &amp; height AOISpring finger location &amp; height AOI </t>
  </si>
  <si>
    <t>GeneralCosmeticCosmetic inspection</t>
  </si>
  <si>
    <t/>
  </si>
  <si>
    <t>long:0.4mg
short:0.35mg</t>
  </si>
  <si>
    <t>long:0.8mg
short:0.75mg</t>
  </si>
  <si>
    <t>50kpa</t>
  </si>
  <si>
    <t>550kpa</t>
  </si>
  <si>
    <t>23#</t>
  </si>
  <si>
    <t>5pcs NG/1pcs OK</t>
  </si>
  <si>
    <t>30Kgf</t>
  </si>
  <si>
    <t>50Kgf</t>
  </si>
  <si>
    <t>50N</t>
  </si>
  <si>
    <t>30N</t>
  </si>
  <si>
    <t>0.5mg</t>
  </si>
  <si>
    <t>25#</t>
  </si>
  <si>
    <t>9s</t>
  </si>
  <si>
    <t>2Kgf/cavity</t>
  </si>
  <si>
    <t>4kgf/cavity</t>
  </si>
  <si>
    <t>300N</t>
  </si>
  <si>
    <t xml:space="preserve">Side:330uwb
Center:450uwb 
Magnet Ass'y:115uwb </t>
  </si>
  <si>
    <t xml:space="preserve">side:430uwb
Center:570uwb
Magnet Ass'y:225uwb </t>
  </si>
  <si>
    <t>side magnet down(S)
center plater  face down (N)</t>
  </si>
  <si>
    <t>0.35mg</t>
  </si>
  <si>
    <t>0.75mg</t>
  </si>
  <si>
    <t>24#</t>
  </si>
  <si>
    <t>2kgf</t>
  </si>
  <si>
    <t>5kgf</t>
  </si>
  <si>
    <t>75℃</t>
  </si>
  <si>
    <t>125℃</t>
  </si>
  <si>
    <t>Dimension 1 PCS Golden sample
Cosmetic:5pcsNG/1pcsOK</t>
  </si>
  <si>
    <t>Dimension 1 PCS Golden sample</t>
  </si>
  <si>
    <t>800 lux</t>
  </si>
  <si>
    <t>1600lux</t>
  </si>
  <si>
    <t>4 cycle /0.6m</t>
  </si>
  <si>
    <t>100N</t>
  </si>
  <si>
    <t>150N</t>
  </si>
  <si>
    <t>Dyne water of material surface no shrink</t>
  </si>
  <si>
    <t>Ar</t>
  </si>
  <si>
    <t>2S</t>
  </si>
  <si>
    <t>6S</t>
  </si>
  <si>
    <t>8pcs NG/2pcs OK</t>
  </si>
  <si>
    <t>0.8N</t>
  </si>
  <si>
    <t>1.1mg</t>
  </si>
  <si>
    <t>1.6mg</t>
  </si>
  <si>
    <t>0.1Mpa</t>
  </si>
  <si>
    <t xml:space="preserve"> SDDZ0.075</t>
  </si>
  <si>
    <t>0.85mg</t>
  </si>
  <si>
    <t>1.25mg</t>
  </si>
  <si>
    <t>W-33G/L-X1-33</t>
  </si>
  <si>
    <t>15g</t>
  </si>
  <si>
    <t>25g</t>
  </si>
  <si>
    <t xml:space="preserve">700mw/cm² </t>
  </si>
  <si>
    <t xml:space="preserve">1500mw/cm² </t>
  </si>
  <si>
    <t>4S</t>
  </si>
  <si>
    <t>800 Lux</t>
  </si>
  <si>
    <t>1600 Lux</t>
  </si>
  <si>
    <t>0.75bar</t>
  </si>
  <si>
    <t>0.85bar</t>
  </si>
  <si>
    <t>33S</t>
  </si>
  <si>
    <t>1pcs no lead Golden/1pcs standard leak Golden</t>
  </si>
  <si>
    <t>50gf</t>
  </si>
  <si>
    <t>90gf</t>
  </si>
  <si>
    <t>12gf</t>
  </si>
  <si>
    <t>No pink bubbles</t>
  </si>
  <si>
    <t>follow draw</t>
  </si>
  <si>
    <t>7.8Ω</t>
  </si>
  <si>
    <t>8.2Ω</t>
  </si>
  <si>
    <t>大黑：530℃
Elektrisola:450℃</t>
  </si>
  <si>
    <t>大黑：630℃
Elektrisola:550℃</t>
  </si>
  <si>
    <t>大黑：340℃
Elektrisola:285℃</t>
  </si>
  <si>
    <t>大黑：400℃
Elektrisola:365℃</t>
  </si>
  <si>
    <t>60gf</t>
  </si>
  <si>
    <t>120gf</t>
  </si>
  <si>
    <t>14/13/14/12.5±1</t>
  </si>
  <si>
    <t>1.8mg</t>
  </si>
  <si>
    <t>2.2mg</t>
  </si>
  <si>
    <t xml:space="preserve">300mw/cm² </t>
  </si>
  <si>
    <t xml:space="preserve">1100mw/cm² </t>
  </si>
  <si>
    <t>1pcs Golden sample
8pcs NG/2pcs OK</t>
  </si>
  <si>
    <t>0.4mg</t>
  </si>
  <si>
    <t>0.8mg</t>
  </si>
  <si>
    <t xml:space="preserve">1300mw/cm² </t>
  </si>
  <si>
    <t>25ms</t>
  </si>
  <si>
    <t>45ms</t>
  </si>
  <si>
    <t>1.05V</t>
  </si>
  <si>
    <t>1.45V</t>
  </si>
  <si>
    <t>450gf</t>
  </si>
  <si>
    <t xml:space="preserve">  750gf</t>
  </si>
  <si>
    <t>No pinhole bubbles</t>
  </si>
  <si>
    <t>1.0*0.43</t>
  </si>
  <si>
    <t>20gf</t>
  </si>
  <si>
    <t>1pcs OK/1pcs NG sample</t>
  </si>
  <si>
    <t>welding pad protection glue:  0.85mg
insert metal part Glue:0.25mg</t>
  </si>
  <si>
    <t>welding pad protection glue: 1.35mg
insert metal part Glue:0.55mg</t>
  </si>
  <si>
    <t>Glue:8pcs NG/2pcs OK
Dimension:1pcs Golden</t>
  </si>
  <si>
    <t>-0.02/-0.05</t>
  </si>
  <si>
    <t>≥20min</t>
  </si>
  <si>
    <t>0.1mg</t>
  </si>
  <si>
    <t>W-33G/L-X1-33/SDDZ0.075</t>
  </si>
  <si>
    <t xml:space="preserve"> 1s</t>
  </si>
  <si>
    <t>7.7Ω</t>
  </si>
  <si>
    <t>12Ω</t>
  </si>
  <si>
    <t>20℃</t>
  </si>
  <si>
    <t>35℃</t>
  </si>
  <si>
    <t xml:space="preserve"> 1.2mg</t>
  </si>
  <si>
    <t xml:space="preserve">1200mw/cm² </t>
  </si>
  <si>
    <t xml:space="preserve">1800mw/cm² </t>
  </si>
  <si>
    <t>3mg</t>
  </si>
  <si>
    <t>6mg</t>
  </si>
  <si>
    <t>140W</t>
  </si>
  <si>
    <t>160W</t>
  </si>
  <si>
    <t>3min</t>
  </si>
  <si>
    <t>5mg</t>
  </si>
  <si>
    <t xml:space="preserve"> 8mg</t>
  </si>
  <si>
    <t>1min</t>
  </si>
  <si>
    <t>HHR:3.5N
Yoke:3.5N
粉框：2N
端子：3N</t>
  </si>
  <si>
    <t>HHR:7.5N
Yoke:7.5N
粉框：6N
端子：7N</t>
  </si>
  <si>
    <t>≥10mins</t>
  </si>
  <si>
    <t>15℃</t>
  </si>
  <si>
    <t>60%RH</t>
  </si>
  <si>
    <t>≥24H</t>
  </si>
  <si>
    <t>8pcsNG/2pcsOK</t>
  </si>
  <si>
    <t>4.5mg</t>
  </si>
  <si>
    <t>7.5mg</t>
  </si>
  <si>
    <t>W-31G/L-X1-31/SDDZ0.1</t>
  </si>
  <si>
    <t>12.5mg</t>
  </si>
  <si>
    <t>18.5mg</t>
  </si>
  <si>
    <t>4s</t>
  </si>
  <si>
    <t>4.2mg</t>
  </si>
  <si>
    <t>Body：7N
Front：2N</t>
  </si>
  <si>
    <t>Body：15N
Front：6N</t>
  </si>
  <si>
    <t>10mins</t>
  </si>
  <si>
    <t>100khz</t>
  </si>
  <si>
    <t>1400mm/s</t>
  </si>
  <si>
    <t>85 ℃</t>
  </si>
  <si>
    <t>3H</t>
  </si>
  <si>
    <t>≥0.5H</t>
  </si>
  <si>
    <t>20N</t>
  </si>
  <si>
    <t>60N</t>
  </si>
  <si>
    <t>119mg</t>
  </si>
  <si>
    <t>127mg</t>
  </si>
  <si>
    <t>concentricity：1pcs Golden sample
Cosmetic：8pcs NG/2pcs OK</t>
  </si>
  <si>
    <t>0.03/0.15</t>
  </si>
  <si>
    <t>8.4Ω</t>
  </si>
  <si>
    <t>0.2J</t>
  </si>
  <si>
    <t xml:space="preserve">  0.5J</t>
  </si>
  <si>
    <t>12N</t>
  </si>
  <si>
    <t>5ns</t>
  </si>
  <si>
    <t>15ns</t>
  </si>
  <si>
    <t>1mg</t>
  </si>
  <si>
    <t>72H</t>
  </si>
  <si>
    <t>50℃</t>
  </si>
  <si>
    <t xml:space="preserve">900mw/cm² </t>
  </si>
  <si>
    <t>1.2Ω</t>
  </si>
  <si>
    <t>5N</t>
  </si>
  <si>
    <t>1.5s</t>
  </si>
  <si>
    <t>4.5s</t>
  </si>
  <si>
    <t xml:space="preserve">30±5Hz </t>
  </si>
  <si>
    <t>20%±5%</t>
  </si>
  <si>
    <t>1H</t>
  </si>
  <si>
    <t>vertical</t>
  </si>
  <si>
    <t xml:space="preserve">1.Magnet with VC concentricty no obvious deviation
2.Magnet no crack, no foreign matter, lack of material
</t>
  </si>
  <si>
    <t>≥2H</t>
  </si>
  <si>
    <t xml:space="preserve"> headwork:1pcsNG/1pcs OK
Auto:4pcs OK/1pcs NG</t>
  </si>
  <si>
    <t>Scale</t>
  </si>
  <si>
    <t>Visual</t>
  </si>
  <si>
    <t>Glue management
 system control</t>
  </si>
  <si>
    <t xml:space="preserve">Check with quality team how to check this </t>
  </si>
  <si>
    <t>Dyne Pen OR Water Contact Angle</t>
  </si>
  <si>
    <t>Tension meter
Model:DST-50N</t>
  </si>
  <si>
    <t>Machine setup/PLC</t>
  </si>
  <si>
    <t xml:space="preserve">Golden sample </t>
  </si>
  <si>
    <t>Machine Setup</t>
  </si>
  <si>
    <t>MES</t>
  </si>
  <si>
    <t>Machine setup with Graph</t>
  </si>
  <si>
    <t>Splatter, geometry</t>
  </si>
  <si>
    <t>Penetration, Voids, Cracks, geometry</t>
  </si>
  <si>
    <t>Resistance measurement</t>
  </si>
  <si>
    <t>Visual process record card</t>
  </si>
  <si>
    <t xml:space="preserve">Yoke to Side magnet Glue dispensing/Glue press
Merry </t>
  </si>
  <si>
    <t>Side magnet Glue AOI 
/CV-H500C</t>
  </si>
  <si>
    <t>Yoke to Side magnet hot curing/Hot Press machine
Merry</t>
  </si>
  <si>
    <t>Long side magnet &amp; Yoke bonding force/HF-1K</t>
  </si>
  <si>
    <t>Short side magnet &amp; Yoke bonding force/HF-1K</t>
  </si>
  <si>
    <t xml:space="preserve">Center Top plate to Center magnet Glue dispensing/Glue press
Merry </t>
  </si>
  <si>
    <t>Center magnet Glue AOI 
/CV-H200C</t>
  </si>
  <si>
    <t>Center top plate to Center magnet hot curing1/Hot Press machine
Merry</t>
  </si>
  <si>
    <t>Center top plate to Center magnet hot curing2/Hot Press machine
Merry</t>
  </si>
  <si>
    <t>Center magnet &amp; plate bonding force/HF-1K</t>
  </si>
  <si>
    <t>Magnetic side magnet ass'y
Magnetic center  magnet ass'y/magnetic machine:2520
4040</t>
  </si>
  <si>
    <t xml:space="preserve">Side magnet assembly to Center magnet assembly Glue dispensing/Glue press
Merry </t>
  </si>
  <si>
    <t>Center magnet assembly Glue AOI /CA-HX48M</t>
  </si>
  <si>
    <t>Side magnet assembly to center magnet assembly press/Press machine
Merry</t>
  </si>
  <si>
    <t>Side magnet assembly to center magnet assembly hot curing/Hot Press machine
merry</t>
  </si>
  <si>
    <t>Magnet concentricity AOI/Visco</t>
  </si>
  <si>
    <t>Center magnet &amp; Yoke bonding force/HF-1K</t>
  </si>
  <si>
    <t>Offline Baking(oven)/Oven: C SUN</t>
  </si>
  <si>
    <t>///</t>
  </si>
  <si>
    <t>Drop test/Drop testing machine</t>
  </si>
  <si>
    <t>Diaphragm pressing
/LUXSHARE ICT</t>
  </si>
  <si>
    <t>Diaphragm concentricity CCD check 
/LUXSHARE ICT</t>
  </si>
  <si>
    <t xml:space="preserve">Diaphragm plasma
/UVPRO </t>
  </si>
  <si>
    <t>DP &amp; Dome bonding force/TianYuan Tester</t>
  </si>
  <si>
    <t>Baro vent membrane keep pressing /Press machine
Merry</t>
  </si>
  <si>
    <t>Baro vent membrane position AOI
/KEYENCE</t>
  </si>
  <si>
    <t>Baro vent membrane bonding force/TianYuan Tester</t>
  </si>
  <si>
    <t>Frame ejection hole sealing Glue dispensing /GK</t>
  </si>
  <si>
    <t>Frame ejection hole sealing Glue AOI
/KEYENCE</t>
  </si>
  <si>
    <t>Diaphragm to Frame bonding Glue dispensing 
/MUSASHI</t>
  </si>
  <si>
    <t>Diaphragm to Frame bonding Glue AOI
/KEYENCE</t>
  </si>
  <si>
    <t>Diaphragm keep pressing/Press machine
Merry</t>
  </si>
  <si>
    <t>UV curing/Goodun</t>
  </si>
  <si>
    <t>Cosmetic inspection//</t>
  </si>
  <si>
    <t>DP &amp; Frame bonding force/TianYuan Tester</t>
  </si>
  <si>
    <t>Water Leakage Test /WRI machine</t>
  </si>
  <si>
    <t>VC forming &amp; winding/Winding machine</t>
  </si>
  <si>
    <t>VC Winding/Winding machine</t>
  </si>
  <si>
    <t>Voice coil to Diaphragm bonding Glue dispensing /MUSASHI</t>
  </si>
  <si>
    <t>Voice coil to Diaphragm bonding  Glue AOI 
/VISCO</t>
  </si>
  <si>
    <t>Voice coil to Diaphragm assembly &amp; UV pre-curing /DEKA</t>
  </si>
  <si>
    <t>Voice coil to DP bonding glue UV curing /Goodun</t>
  </si>
  <si>
    <t>Voice coil to frame concentricity &amp; Glue Bead Glue AOI
/Visco</t>
  </si>
  <si>
    <t>DP &amp; VC bonding force/TianYuan Tester</t>
  </si>
  <si>
    <t>Wire loop damping Glue dispensing
/TianYuan Tester</t>
  </si>
  <si>
    <t>Wire loop damping Glue dispensing
/MUSASHI</t>
  </si>
  <si>
    <t>Wire loop damping Glue UV curing1
/GOODUN</t>
  </si>
  <si>
    <t>Wire loop damping Glue UV curing2
/GOODUN</t>
  </si>
  <si>
    <t>Voice Coil wire inlet &amp; outlet  micro welding 
/MINGSEAL</t>
  </si>
  <si>
    <t>Voice Coil wire  inlet &amp; outlet cutting/MERRY</t>
  </si>
  <si>
    <t>Continuity  test
/FLUKE</t>
  </si>
  <si>
    <t>Dispensing welding pad protection glue&amp;&amp; insert metal part Glue/MUSASHI</t>
  </si>
  <si>
    <t>Micro-welding point protection Glue &amp; insert metal part Glue UV curing /Goodun</t>
  </si>
  <si>
    <t>Wire loop XY position &amp; wire loop damping Glue &amp; Micro welding protection Glue AOI
/VISCO</t>
  </si>
  <si>
    <t>Diaphragm to Ring plate Z dimension test 
/KEYENCE</t>
  </si>
  <si>
    <t>Magnet system to Frame bonding  Glue  preheating/ICT</t>
  </si>
  <si>
    <t>Magnet system to Frame bonding  Glue dispensing /MUSASHI/PZT-JET600A</t>
  </si>
  <si>
    <t>Magnet system to Frame bonding Glue AOI
/KEYENCE</t>
  </si>
  <si>
    <t>Magnet system to frame assembly  keep press 
/Press machine
Merry</t>
  </si>
  <si>
    <t>RDC  test
/FLUKE</t>
  </si>
  <si>
    <t>Magnet system &amp; frame assembly/Press/TianYuan Tester</t>
  </si>
  <si>
    <t xml:space="preserve">Top Cover sealing Glue dispensing1 （Lean）/MUSASHI </t>
  </si>
  <si>
    <t>Top cover sealing Glue UV curing1
/Goodun</t>
  </si>
  <si>
    <t>Top Cover sealing Glue AOI 1
(lean)/KEYENCE</t>
  </si>
  <si>
    <t xml:space="preserve">Top Cover sealing Glue dispensing2 (plate)/MUSASHI </t>
  </si>
  <si>
    <t>Top cover sealing Glue UV curing2
/Goodun</t>
  </si>
  <si>
    <t>Top Cover sealing Glue AOI 2
(plate)/KEYENCE</t>
  </si>
  <si>
    <t>SC7 (Frame&amp;magnet Ass'y) Plasma/UVPRO /MinYi</t>
  </si>
  <si>
    <t>SC8(Top cover Sealing Glue Dispensed) Plasma/UVPRO&amp;Minyi</t>
  </si>
  <si>
    <t>Driver to top cover bonding Glue  preheating/ICT</t>
  </si>
  <si>
    <t>Driver to top cover bonding Glue dispensing1/MUSASHI/PZT-JET600A</t>
  </si>
  <si>
    <t>Driver to top cover bonding Glue dispensing2 /MUSASHI/PZT-JET600A</t>
  </si>
  <si>
    <t>Driver to top cover bonding Glue AOI
/KEYENCE</t>
  </si>
  <si>
    <t>Driver to Top cover bonding glue heating
/Merry</t>
  </si>
  <si>
    <t>Driver to Top cover assembly  keep pressing /Press machine
Merry</t>
  </si>
  <si>
    <t>SC9 dwelling
(2831LE-24H)
//</t>
  </si>
  <si>
    <t>SC ALT/SC-Air leakage tester</t>
  </si>
  <si>
    <t>Top cover&amp;Frame Ass'y Plasma/UVPRO&amp;Guohua</t>
  </si>
  <si>
    <t>Bottom cover Plasma/UVPRO&amp;Guohua</t>
  </si>
  <si>
    <t>Spout glue overflow AOI check /KEYENCE</t>
  </si>
  <si>
    <t>Harp frame cosmetic AOI check/KEYENCE</t>
  </si>
  <si>
    <t>Bottom cover to magnet system sealing Glue  preheating/ICT</t>
  </si>
  <si>
    <t>Bottom cover to magnet system sealing Glue dispensing 
/MUSASHI/PZT-JET600A</t>
  </si>
  <si>
    <t>Bottom cover to Top cover bonding Glue  preheating/ICT</t>
  </si>
  <si>
    <t>Bottom cover to Top cover bonding Glue dispensing /MUSASHI/PZT-JET600A</t>
  </si>
  <si>
    <t>Bottom cover to frame bonding Glue AOI 
/KEYENCE</t>
  </si>
  <si>
    <t>Bottom cover to frame  Gasket bonding glue location AOI
/KEYENCE</t>
  </si>
  <si>
    <t>Bottom cover to Frame pre-press /Press machine
Merry</t>
  </si>
  <si>
    <t>Magnet system second sealing Glue preheating/ICT</t>
  </si>
  <si>
    <t>Magnet system second sealing Glue dispensing /MUSASHI/PZT-JET600A</t>
  </si>
  <si>
    <t>Magnet system second sealing Glue
/KEYENCE</t>
  </si>
  <si>
    <t>Magnet system second sealing Glue heating
/Merry</t>
  </si>
  <si>
    <t>Bottom cover to top cover Keep pressing
/Press machine
Merry</t>
  </si>
  <si>
    <t>Laser barcode/KEYENCE</t>
  </si>
  <si>
    <t>SC11 dwelling (2831LE-24H)
//</t>
  </si>
  <si>
    <t>SC11 baking
/CSUN</t>
  </si>
  <si>
    <t>SC11 dwelling
//</t>
  </si>
  <si>
    <t>Yoke  &amp; BTM bonding force/TianYuan Tester</t>
  </si>
  <si>
    <t>Top cover &amp; BTM bonding force/TianYuan Tester</t>
  </si>
  <si>
    <t>Harp filling/Harp filling machine</t>
  </si>
  <si>
    <t>Harp filling status AOI
/KEYENCE</t>
  </si>
  <si>
    <t>Harp plug keep pressing
/Press machine
Merry</t>
  </si>
  <si>
    <t>Spring Finger Bending
/MERRY</t>
  </si>
  <si>
    <t>Spring Finger Z dimension AOI 
/KEYENCE</t>
  </si>
  <si>
    <t>Insulation Tape keep pressing /Press machine
Merry</t>
  </si>
  <si>
    <t>Insulator tape position AOI 
/KEYENCE</t>
  </si>
  <si>
    <t>RDC test
/FIUKE</t>
  </si>
  <si>
    <t>Ground Z Spring laser welding 
/HGTECH</t>
  </si>
  <si>
    <t>Z Spring laser Welding Cosmetic AOI
/KEYENCE</t>
  </si>
  <si>
    <t xml:space="preserve">Harp plug to bottom cover sealing Glue dispensing /MUSASHI </t>
  </si>
  <si>
    <t>AOI - Harp filling cover bonding glue AOI/KEYENCE</t>
  </si>
  <si>
    <t>Continuity test
/FLUKE</t>
  </si>
  <si>
    <t>harp cover glue bonding force/TianYuan Tester</t>
  </si>
  <si>
    <t>Spring Z force/TianYuan Tester</t>
  </si>
  <si>
    <t>spring finger   force
//</t>
  </si>
  <si>
    <t>Shim2 pressing /Press machine
Merry</t>
  </si>
  <si>
    <t>Top cover shim1 pressing /Press machine
Merry</t>
  </si>
  <si>
    <t>Top cover Shim position AOI
/VISCO</t>
  </si>
  <si>
    <t>Vibration test/Vibration of the machine</t>
  </si>
  <si>
    <t>Module X-ray/X-ray</t>
  </si>
  <si>
    <t>Module ALT 
/Module-Air leakage tester</t>
  </si>
  <si>
    <t>Dwelling
//</t>
  </si>
  <si>
    <t>S/C/s/c tester</t>
  </si>
  <si>
    <t>Spring finger location &amp; height AOI /KEYENCE</t>
  </si>
  <si>
    <t xml:space="preserve">Glue amount measured 
by 4+/-1 hrs per time </t>
  </si>
  <si>
    <t>4±1H/Once</t>
  </si>
  <si>
    <t>change glue</t>
  </si>
  <si>
    <t>12H</t>
  </si>
  <si>
    <t>Metal:weekly
FPC:daily
plastic:weekly</t>
  </si>
  <si>
    <t>5pcs/half shift</t>
  </si>
  <si>
    <t>1/Cav</t>
  </si>
  <si>
    <t>Daily</t>
  </si>
  <si>
    <t>shift</t>
  </si>
  <si>
    <t>4H</t>
  </si>
  <si>
    <t xml:space="preserve"> change </t>
  </si>
  <si>
    <t>1pcs/Cav/machine</t>
  </si>
  <si>
    <t>2/machine</t>
  </si>
  <si>
    <t>1/machine</t>
  </si>
  <si>
    <t>12H or change Cutter</t>
  </si>
  <si>
    <t>1pcs/cav/machine</t>
  </si>
  <si>
    <t>1/cav/machine</t>
  </si>
  <si>
    <t>Week</t>
  </si>
  <si>
    <t>2Weekly</t>
  </si>
  <si>
    <t>Half shift(cover all cavity)</t>
  </si>
  <si>
    <t>40 Cav</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</si>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</sst>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09]dd\-mmm\-yy;@"/>
    <numFmt numFmtId="177" formatCode="[$-409]d/mmm;@"/>
    <numFmt numFmtId="178" formatCode="[$-409]d\-mmm\-yy;@"/>
    <numFmt numFmtId="179" formatCode="_ * #,##0_)&quot;$&quot;_ ;_ * \(#,##0\)&quot;$&quot;_ ;_ * &quot;-&quot;_)&quot;$&quot;_ ;_ @_ "/>
    <numFmt numFmtId="180" formatCode="0_);[Red]\(0\)"/>
    <numFmt numFmtId="181" formatCode="0.00_);[Red]\(0.00\)"/>
  </numFmts>
  <fonts count="26">
    <font>
      <sz val="12"/>
      <color theme="1"/>
      <name val="等线"/>
      <family val="2"/>
      <scheme val="minor"/>
    </font>
    <font>
      <sz val="10"/>
      <name val="Arial"/>
      <family val="2"/>
    </font>
    <font>
      <b/>
      <sz val="14"/>
      <color theme="1"/>
      <name val="Calibri"/>
      <family val="2"/>
    </font>
    <font>
      <b/>
      <sz val="14"/>
      <color rgb="FF000000"/>
      <name val="Calibri"/>
      <family val="2"/>
    </font>
    <font>
      <sz val="11"/>
      <name val="Verdana"/>
      <family val="2"/>
    </font>
    <font>
      <sz val="11"/>
      <name val="宋体"/>
      <family val="3"/>
      <charset val="134"/>
    </font>
    <font>
      <sz val="9"/>
      <name val="等线"/>
      <family val="3"/>
      <charset val="134"/>
      <scheme val="minor"/>
    </font>
    <font>
      <sz val="12"/>
      <color theme="1"/>
      <name val="等线"/>
      <family val="2"/>
      <scheme val="minor"/>
    </font>
    <font>
      <sz val="10"/>
      <name val="Verdana"/>
      <family val="2"/>
    </font>
    <font>
      <sz val="12"/>
      <name val="Times New Roman"/>
      <family val="1"/>
    </font>
    <font>
      <b/>
      <sz val="14"/>
      <color theme="1"/>
      <name val="Arial"/>
      <family val="2"/>
      <charset val="134"/>
    </font>
    <font>
      <b/>
      <sz val="14"/>
      <name val="Calibri"/>
      <family val="2"/>
    </font>
    <font>
      <sz val="11"/>
      <color rgb="FF0432FF"/>
      <name val="Verdana"/>
      <family val="2"/>
    </font>
    <font>
      <sz val="11"/>
      <color theme="1"/>
      <name val="Verdana"/>
      <family val="2"/>
    </font>
    <font>
      <sz val="11"/>
      <color theme="1"/>
      <name val="宋体"/>
      <family val="3"/>
      <charset val="134"/>
    </font>
    <font>
      <sz val="12"/>
      <name val="Arial"/>
      <family val="2"/>
    </font>
    <font>
      <sz val="12"/>
      <name val="宋体"/>
      <family val="3"/>
      <charset val="134"/>
    </font>
    <font>
      <sz val="10"/>
      <name val="宋体"/>
      <family val="3"/>
      <charset val="134"/>
    </font>
    <font>
      <sz val="12"/>
      <color theme="1"/>
      <name val="Calibri"/>
      <family val="2"/>
    </font>
    <font>
      <sz val="14"/>
      <color theme="1"/>
      <name val="Calibri"/>
      <family val="2"/>
    </font>
    <font>
      <sz val="12"/>
      <color indexed="8"/>
      <name val="新細明體"/>
      <family val="1"/>
      <charset val="136"/>
    </font>
    <font>
      <sz val="14"/>
      <color theme="1"/>
      <name val="Arial"/>
      <family val="2"/>
    </font>
    <font>
      <sz val="14"/>
      <color theme="1"/>
      <name val="宋体"/>
      <family val="3"/>
      <charset val="134"/>
    </font>
    <font>
      <sz val="14"/>
      <color theme="1"/>
      <name val="微软雅黑"/>
      <family val="2"/>
      <charset val="134"/>
    </font>
    <font>
      <sz val="14"/>
      <name val="微软雅黑"/>
      <family val="2"/>
      <charset val="134"/>
    </font>
    <font>
      <b/>
      <sz val="14"/>
      <name val="微软雅黑"/>
      <family val="2"/>
      <charset val="134"/>
    </font>
  </fonts>
  <fills count="9">
    <fill>
      <patternFill patternType="none"/>
    </fill>
    <fill>
      <patternFill patternType="gray125"/>
    </fill>
    <fill>
      <patternFill patternType="solid">
        <fgColor rgb="FFFFC000"/>
        <bgColor indexed="64"/>
      </patternFill>
    </fill>
    <fill>
      <patternFill patternType="solid">
        <fgColor rgb="FFFFC000"/>
        <bgColor rgb="FF000000"/>
      </patternFill>
    </fill>
    <fill>
      <patternFill patternType="solid">
        <fgColor rgb="FF00B0F0"/>
        <bgColor rgb="FF000000"/>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s>
  <cellStyleXfs count="16">
    <xf numFmtId="0" fontId="0" fillId="0" borderId="0"/>
    <xf numFmtId="176" fontId="1" fillId="0" borderId="0">
      <alignment vertical="center"/>
    </xf>
    <xf numFmtId="0" fontId="1" fillId="0" borderId="0" applyBorder="0">
      <alignment vertical="center"/>
    </xf>
    <xf numFmtId="9" fontId="7" fillId="0" borderId="0" applyFont="0" applyFill="0" applyBorder="0" applyAlignment="0" applyProtection="0"/>
    <xf numFmtId="0" fontId="1" fillId="0" borderId="0" applyBorder="0">
      <alignment vertical="center"/>
    </xf>
    <xf numFmtId="178" fontId="8" fillId="0" borderId="0" applyBorder="0"/>
    <xf numFmtId="179" fontId="9" fillId="0" borderId="0" applyFont="0" applyFill="0" applyBorder="0" applyAlignment="0" applyProtection="0"/>
    <xf numFmtId="176" fontId="8" fillId="0" borderId="0" applyBorder="0"/>
    <xf numFmtId="177" fontId="1" fillId="0" borderId="0"/>
    <xf numFmtId="177" fontId="8" fillId="0" borderId="0"/>
    <xf numFmtId="177" fontId="16" fillId="0" borderId="0">
      <alignment vertical="center"/>
    </xf>
    <xf numFmtId="177" fontId="20" fillId="0" borderId="0">
      <alignment vertical="center"/>
    </xf>
    <xf numFmtId="177" fontId="8" fillId="0" borderId="0"/>
    <xf numFmtId="176" fontId="8" fillId="0" borderId="0"/>
    <xf numFmtId="177" fontId="8" fillId="0" borderId="0"/>
    <xf numFmtId="177" fontId="8" fillId="0" borderId="0"/>
  </cellStyleXfs>
  <cellXfs count="204">
    <xf numFmtId="0" fontId="0" fillId="0" borderId="0" xfId="0"/>
    <xf numFmtId="176" fontId="2" fillId="2" borderId="1" xfId="1"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176" fontId="3" fillId="4" borderId="1" xfId="0" applyNumberFormat="1"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176" fontId="3" fillId="3" borderId="3" xfId="0" applyNumberFormat="1" applyFont="1" applyFill="1" applyBorder="1" applyAlignment="1">
      <alignment horizontal="center" vertical="center" wrapText="1"/>
    </xf>
    <xf numFmtId="0" fontId="0" fillId="0" borderId="1" xfId="0" applyBorder="1"/>
    <xf numFmtId="176" fontId="3" fillId="3" borderId="4" xfId="0" applyNumberFormat="1" applyFont="1" applyFill="1" applyBorder="1" applyAlignment="1">
      <alignment horizontal="center" vertical="center" wrapText="1"/>
    </xf>
    <xf numFmtId="177" fontId="4" fillId="0" borderId="1" xfId="0" applyNumberFormat="1" applyFont="1" applyBorder="1" applyAlignment="1">
      <alignment horizontal="center" vertical="center" wrapText="1"/>
    </xf>
    <xf numFmtId="181" fontId="10" fillId="6" borderId="3" xfId="2" applyNumberFormat="1" applyFont="1" applyFill="1" applyBorder="1" applyAlignment="1">
      <alignment horizontal="center" vertical="center" wrapText="1"/>
    </xf>
    <xf numFmtId="181" fontId="10" fillId="6" borderId="4" xfId="2" applyNumberFormat="1" applyFont="1" applyFill="1" applyBorder="1" applyAlignment="1">
      <alignment horizontal="center" vertical="center" wrapText="1"/>
    </xf>
    <xf numFmtId="181" fontId="10" fillId="6" borderId="5" xfId="2" applyNumberFormat="1" applyFont="1" applyFill="1" applyBorder="1" applyAlignment="1">
      <alignment horizontal="center" vertical="center" wrapText="1"/>
    </xf>
    <xf numFmtId="181" fontId="10" fillId="6" borderId="1" xfId="2" applyNumberFormat="1" applyFont="1" applyFill="1" applyBorder="1" applyAlignment="1">
      <alignment horizontal="center" vertical="center" wrapText="1"/>
    </xf>
    <xf numFmtId="49" fontId="10" fillId="6" borderId="1" xfId="2" applyNumberFormat="1" applyFont="1" applyFill="1" applyBorder="1" applyAlignment="1">
      <alignment horizontal="center" vertical="center" wrapText="1"/>
    </xf>
    <xf numFmtId="181" fontId="4" fillId="0" borderId="1" xfId="0" applyNumberFormat="1" applyFont="1" applyBorder="1" applyAlignment="1">
      <alignment horizontal="center" vertical="center" wrapText="1"/>
    </xf>
    <xf numFmtId="180" fontId="4" fillId="0" borderId="1" xfId="0" applyNumberFormat="1" applyFont="1" applyBorder="1" applyAlignment="1">
      <alignment horizontal="center" vertical="center" wrapText="1"/>
    </xf>
    <xf numFmtId="181" fontId="4" fillId="6" borderId="1" xfId="0" applyNumberFormat="1" applyFont="1" applyFill="1" applyBorder="1" applyAlignment="1">
      <alignment horizontal="center" vertical="center" wrapText="1"/>
    </xf>
    <xf numFmtId="181" fontId="4" fillId="5" borderId="1" xfId="0" applyNumberFormat="1" applyFont="1" applyFill="1" applyBorder="1" applyAlignment="1">
      <alignment horizontal="center" vertical="center" wrapText="1"/>
    </xf>
    <xf numFmtId="181" fontId="12"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6" borderId="1" xfId="0" applyNumberFormat="1" applyFont="1" applyFill="1" applyBorder="1" applyAlignment="1">
      <alignment horizontal="center" vertical="center" wrapText="1"/>
    </xf>
    <xf numFmtId="181" fontId="0" fillId="0" borderId="1" xfId="0" applyNumberFormat="1" applyBorder="1" applyAlignment="1">
      <alignment vertical="center" wrapText="1"/>
    </xf>
    <xf numFmtId="181" fontId="0" fillId="0" borderId="2" xfId="0" applyNumberFormat="1" applyBorder="1" applyAlignment="1">
      <alignment vertical="center" wrapText="1"/>
    </xf>
    <xf numFmtId="181" fontId="0" fillId="0" borderId="1" xfId="0" applyNumberFormat="1" applyBorder="1" applyAlignment="1">
      <alignment wrapText="1"/>
    </xf>
    <xf numFmtId="181" fontId="0" fillId="0" borderId="7" xfId="0" applyNumberFormat="1" applyBorder="1" applyAlignment="1">
      <alignment vertical="center" wrapText="1"/>
    </xf>
    <xf numFmtId="181" fontId="4" fillId="5" borderId="3" xfId="0" applyNumberFormat="1" applyFont="1" applyFill="1" applyBorder="1" applyAlignment="1">
      <alignment horizontal="center" vertical="center" wrapText="1"/>
    </xf>
    <xf numFmtId="181" fontId="4" fillId="5" borderId="5" xfId="0" applyNumberFormat="1" applyFont="1" applyFill="1" applyBorder="1" applyAlignment="1">
      <alignment horizontal="center" vertical="center" wrapText="1"/>
    </xf>
    <xf numFmtId="49" fontId="4" fillId="0" borderId="7" xfId="0" applyNumberFormat="1" applyFont="1" applyBorder="1" applyAlignment="1">
      <alignment horizontal="center" vertical="center" wrapText="1"/>
    </xf>
    <xf numFmtId="181" fontId="4" fillId="5" borderId="7" xfId="0" applyNumberFormat="1" applyFont="1" applyFill="1" applyBorder="1" applyAlignment="1">
      <alignment horizontal="center" vertical="center" wrapText="1"/>
    </xf>
    <xf numFmtId="180" fontId="4" fillId="5" borderId="1" xfId="0" applyNumberFormat="1" applyFont="1" applyFill="1" applyBorder="1" applyAlignment="1">
      <alignment horizontal="center" vertical="center" wrapText="1"/>
    </xf>
    <xf numFmtId="181" fontId="4" fillId="0" borderId="7"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181" fontId="4" fillId="0" borderId="2" xfId="0" applyNumberFormat="1" applyFont="1" applyBorder="1" applyAlignment="1">
      <alignment horizontal="center" vertical="center" wrapText="1"/>
    </xf>
    <xf numFmtId="181" fontId="5" fillId="0" borderId="1" xfId="0" applyNumberFormat="1" applyFont="1" applyBorder="1" applyAlignment="1">
      <alignment horizontal="center" vertical="center" wrapText="1"/>
    </xf>
    <xf numFmtId="181" fontId="4" fillId="5" borderId="1" xfId="0" applyNumberFormat="1" applyFont="1" applyFill="1" applyBorder="1" applyAlignment="1">
      <alignment horizontal="center" vertical="center"/>
    </xf>
    <xf numFmtId="181" fontId="12" fillId="0" borderId="1" xfId="0" applyNumberFormat="1" applyFont="1" applyBorder="1" applyAlignment="1">
      <alignment horizontal="center" vertical="center"/>
    </xf>
    <xf numFmtId="181" fontId="4"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81" fontId="4" fillId="5" borderId="3" xfId="0" applyNumberFormat="1" applyFont="1" applyFill="1" applyBorder="1" applyAlignment="1">
      <alignment horizontal="center" vertical="center"/>
    </xf>
    <xf numFmtId="181" fontId="4" fillId="5" borderId="5" xfId="0" applyNumberFormat="1" applyFont="1" applyFill="1" applyBorder="1" applyAlignment="1">
      <alignment horizontal="center" vertical="center"/>
    </xf>
    <xf numFmtId="49" fontId="4" fillId="0" borderId="8" xfId="0" applyNumberFormat="1" applyFont="1" applyBorder="1" applyAlignment="1">
      <alignment horizontal="center" vertical="center" wrapText="1"/>
    </xf>
    <xf numFmtId="181" fontId="4" fillId="0" borderId="9" xfId="0" applyNumberFormat="1" applyFont="1" applyBorder="1" applyAlignment="1">
      <alignment horizontal="center" vertical="center" wrapText="1"/>
    </xf>
    <xf numFmtId="181" fontId="4" fillId="0" borderId="7" xfId="0" applyNumberFormat="1" applyFont="1" applyBorder="1" applyAlignment="1">
      <alignment vertical="center" wrapText="1"/>
    </xf>
    <xf numFmtId="181" fontId="4" fillId="5" borderId="6" xfId="0" applyNumberFormat="1" applyFont="1" applyFill="1" applyBorder="1" applyAlignment="1">
      <alignment horizontal="center" vertical="center"/>
    </xf>
    <xf numFmtId="181" fontId="4" fillId="5" borderId="0" xfId="0" applyNumberFormat="1" applyFont="1" applyFill="1" applyAlignment="1">
      <alignment horizontal="center" vertical="center" wrapText="1"/>
    </xf>
    <xf numFmtId="181" fontId="15" fillId="5" borderId="1" xfId="9" applyNumberFormat="1" applyFont="1" applyFill="1" applyBorder="1" applyAlignment="1">
      <alignment horizontal="center" vertical="center"/>
    </xf>
    <xf numFmtId="0" fontId="4" fillId="6" borderId="1" xfId="0" applyFont="1" applyFill="1" applyBorder="1" applyAlignment="1">
      <alignment horizontal="center" vertical="center" wrapText="1"/>
    </xf>
    <xf numFmtId="181" fontId="4" fillId="5" borderId="4"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wrapText="1"/>
    </xf>
    <xf numFmtId="181" fontId="0" fillId="5" borderId="1" xfId="0" applyNumberFormat="1" applyFill="1" applyBorder="1" applyAlignment="1">
      <alignment horizontal="center" vertical="center" wrapText="1"/>
    </xf>
    <xf numFmtId="49" fontId="4" fillId="6" borderId="2" xfId="0" applyNumberFormat="1" applyFont="1" applyFill="1" applyBorder="1" applyAlignment="1">
      <alignment horizontal="center" vertical="center" wrapText="1"/>
    </xf>
    <xf numFmtId="181" fontId="0" fillId="0" borderId="2" xfId="0" applyNumberFormat="1" applyBorder="1" applyAlignment="1">
      <alignment horizontal="center" vertical="center" wrapText="1"/>
    </xf>
    <xf numFmtId="181" fontId="5" fillId="6" borderId="1" xfId="0" applyNumberFormat="1" applyFont="1" applyFill="1" applyBorder="1" applyAlignment="1">
      <alignment horizontal="center" vertical="center" wrapText="1"/>
    </xf>
    <xf numFmtId="9" fontId="4" fillId="5" borderId="1" xfId="0" applyNumberFormat="1" applyFont="1" applyFill="1" applyBorder="1" applyAlignment="1">
      <alignment horizontal="center" vertical="center" wrapText="1"/>
    </xf>
    <xf numFmtId="9" fontId="4" fillId="5" borderId="5" xfId="0" applyNumberFormat="1" applyFont="1" applyFill="1" applyBorder="1" applyAlignment="1">
      <alignment horizontal="center" vertical="center" wrapText="1"/>
    </xf>
    <xf numFmtId="181" fontId="4" fillId="0" borderId="7" xfId="0" applyNumberFormat="1" applyFont="1" applyBorder="1" applyAlignment="1">
      <alignment horizontal="center" vertical="center"/>
    </xf>
    <xf numFmtId="181" fontId="4" fillId="5" borderId="4" xfId="0" applyNumberFormat="1" applyFont="1" applyFill="1" applyBorder="1" applyAlignment="1">
      <alignment horizontal="center" vertical="center" wrapText="1"/>
    </xf>
    <xf numFmtId="181" fontId="4" fillId="5" borderId="1" xfId="3" applyNumberFormat="1" applyFont="1" applyFill="1" applyBorder="1" applyAlignment="1">
      <alignment horizontal="center" vertical="center" wrapText="1"/>
    </xf>
    <xf numFmtId="181" fontId="13"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181" fontId="4" fillId="6" borderId="2" xfId="0" applyNumberFormat="1" applyFont="1" applyFill="1" applyBorder="1" applyAlignment="1">
      <alignment horizontal="center" vertical="center" wrapText="1"/>
    </xf>
    <xf numFmtId="181" fontId="18" fillId="5" borderId="1" xfId="10" applyNumberFormat="1" applyFont="1" applyFill="1" applyBorder="1" applyAlignment="1">
      <alignment horizontal="center" vertical="center"/>
    </xf>
    <xf numFmtId="181" fontId="19" fillId="5" borderId="1" xfId="10" applyNumberFormat="1" applyFont="1" applyFill="1" applyBorder="1" applyAlignment="1">
      <alignment horizontal="center" vertical="center"/>
    </xf>
    <xf numFmtId="181" fontId="18" fillId="5" borderId="1" xfId="11" applyNumberFormat="1" applyFont="1" applyFill="1" applyBorder="1" applyAlignment="1">
      <alignment horizontal="center" vertical="center"/>
    </xf>
    <xf numFmtId="181" fontId="4" fillId="0" borderId="4" xfId="0" applyNumberFormat="1" applyFont="1" applyBorder="1" applyAlignment="1">
      <alignment horizontal="center" vertical="center" wrapText="1"/>
    </xf>
    <xf numFmtId="181" fontId="4" fillId="0" borderId="5" xfId="0" applyNumberFormat="1" applyFont="1" applyBorder="1" applyAlignment="1">
      <alignment horizontal="center" vertical="center" wrapText="1"/>
    </xf>
    <xf numFmtId="177" fontId="21" fillId="5" borderId="1" xfId="12" applyFont="1" applyFill="1" applyBorder="1" applyAlignment="1">
      <alignment horizontal="center" vertical="center" wrapText="1"/>
    </xf>
    <xf numFmtId="177" fontId="21" fillId="5" borderId="14" xfId="12" applyFont="1" applyFill="1" applyBorder="1" applyAlignment="1">
      <alignment horizontal="center" vertical="center" wrapText="1"/>
    </xf>
    <xf numFmtId="177" fontId="21" fillId="5" borderId="15" xfId="12" applyFont="1" applyFill="1" applyBorder="1" applyAlignment="1">
      <alignment horizontal="center" vertical="center" wrapText="1"/>
    </xf>
    <xf numFmtId="177" fontId="21" fillId="5" borderId="15" xfId="12" applyFont="1" applyFill="1" applyBorder="1" applyAlignment="1">
      <alignment horizontal="center" vertical="center"/>
    </xf>
    <xf numFmtId="177" fontId="21" fillId="5" borderId="16" xfId="12" applyFont="1" applyFill="1" applyBorder="1" applyAlignment="1">
      <alignment vertical="center" wrapText="1"/>
    </xf>
    <xf numFmtId="177" fontId="21" fillId="5" borderId="16" xfId="12" applyFont="1" applyFill="1" applyBorder="1" applyAlignment="1">
      <alignment horizontal="center" vertical="center"/>
    </xf>
    <xf numFmtId="180" fontId="21" fillId="5" borderId="1" xfId="12" applyNumberFormat="1" applyFont="1" applyFill="1" applyBorder="1" applyAlignment="1">
      <alignment horizontal="center" vertical="center"/>
    </xf>
    <xf numFmtId="177" fontId="21" fillId="5" borderId="1" xfId="12" applyFont="1" applyFill="1" applyBorder="1" applyAlignment="1">
      <alignment horizontal="center" vertical="center"/>
    </xf>
    <xf numFmtId="177" fontId="21" fillId="5" borderId="17" xfId="12" applyFont="1" applyFill="1" applyBorder="1" applyAlignment="1">
      <alignment horizontal="center" vertical="center"/>
    </xf>
    <xf numFmtId="177" fontId="21" fillId="5" borderId="18" xfId="9" applyFont="1" applyFill="1" applyBorder="1" applyAlignment="1">
      <alignment horizontal="left" vertical="center" wrapText="1"/>
    </xf>
    <xf numFmtId="181" fontId="0" fillId="0" borderId="6" xfId="0" applyNumberFormat="1" applyBorder="1" applyAlignment="1">
      <alignment vertical="center" wrapText="1"/>
    </xf>
    <xf numFmtId="181" fontId="4" fillId="0" borderId="6" xfId="0" applyNumberFormat="1" applyFont="1" applyBorder="1" applyAlignment="1">
      <alignment horizontal="center" vertical="center" wrapText="1"/>
    </xf>
    <xf numFmtId="181" fontId="13" fillId="5" borderId="3" xfId="0" applyNumberFormat="1" applyFont="1" applyFill="1" applyBorder="1" applyAlignment="1">
      <alignment horizontal="center" vertical="center" wrapText="1"/>
    </xf>
    <xf numFmtId="181" fontId="13" fillId="5" borderId="5" xfId="0" applyNumberFormat="1" applyFont="1" applyFill="1" applyBorder="1" applyAlignment="1">
      <alignment horizontal="center" vertical="center" wrapText="1"/>
    </xf>
    <xf numFmtId="181" fontId="4" fillId="5" borderId="3" xfId="0" quotePrefix="1" applyNumberFormat="1" applyFont="1" applyFill="1" applyBorder="1" applyAlignment="1">
      <alignment horizontal="center" vertical="center"/>
    </xf>
    <xf numFmtId="181" fontId="4" fillId="5" borderId="5" xfId="0" quotePrefix="1" applyNumberFormat="1" applyFont="1" applyFill="1" applyBorder="1" applyAlignment="1">
      <alignment horizontal="center" vertical="center"/>
    </xf>
    <xf numFmtId="181" fontId="4" fillId="0" borderId="3" xfId="0" applyNumberFormat="1" applyFont="1" applyBorder="1" applyAlignment="1">
      <alignment horizontal="center" vertical="center" wrapText="1"/>
    </xf>
    <xf numFmtId="181" fontId="4" fillId="5" borderId="3" xfId="3" applyNumberFormat="1" applyFont="1" applyFill="1" applyBorder="1" applyAlignment="1">
      <alignment horizontal="center" vertical="center"/>
    </xf>
    <xf numFmtId="181" fontId="4" fillId="5" borderId="5" xfId="3" applyNumberFormat="1" applyFont="1" applyFill="1" applyBorder="1" applyAlignment="1">
      <alignment horizontal="center" vertical="center"/>
    </xf>
    <xf numFmtId="0" fontId="0" fillId="0" borderId="0" xfId="0" applyAlignment="1">
      <alignment horizontal="center" vertical="center"/>
    </xf>
    <xf numFmtId="181" fontId="0" fillId="0" borderId="1" xfId="0" applyNumberFormat="1" applyBorder="1" applyAlignment="1">
      <alignment horizontal="center" vertical="center" wrapText="1"/>
    </xf>
    <xf numFmtId="181" fontId="21" fillId="5" borderId="15" xfId="12" applyNumberFormat="1" applyFont="1" applyFill="1" applyBorder="1" applyAlignment="1">
      <alignment horizontal="center" vertical="center" wrapText="1"/>
    </xf>
    <xf numFmtId="0" fontId="23" fillId="0" borderId="2" xfId="0"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14" applyNumberFormat="1" applyFont="1" applyBorder="1" applyAlignment="1">
      <alignment horizontal="center" vertical="center" wrapText="1"/>
    </xf>
    <xf numFmtId="0" fontId="23" fillId="5" borderId="1" xfId="0" applyFont="1" applyFill="1" applyBorder="1" applyAlignment="1">
      <alignment horizontal="center" vertical="center" wrapText="1"/>
    </xf>
    <xf numFmtId="0" fontId="23" fillId="5" borderId="1" xfId="14" applyNumberFormat="1" applyFont="1" applyFill="1" applyBorder="1" applyAlignment="1">
      <alignment horizontal="center" vertical="center" wrapText="1"/>
    </xf>
    <xf numFmtId="0" fontId="23" fillId="0" borderId="1" xfId="14" applyNumberFormat="1" applyFont="1" applyBorder="1" applyAlignment="1">
      <alignment horizontal="center" vertical="center"/>
    </xf>
    <xf numFmtId="0" fontId="23" fillId="5" borderId="1" xfId="15" applyNumberFormat="1" applyFont="1" applyFill="1" applyBorder="1" applyAlignment="1">
      <alignment horizontal="center" vertical="center"/>
    </xf>
    <xf numFmtId="0" fontId="24" fillId="5" borderId="1" xfId="15" applyNumberFormat="1" applyFont="1" applyFill="1" applyBorder="1" applyAlignment="1">
      <alignment horizontal="center" vertical="center"/>
    </xf>
    <xf numFmtId="0" fontId="23" fillId="5" borderId="1" xfId="14" applyNumberFormat="1" applyFont="1" applyFill="1" applyBorder="1" applyAlignment="1">
      <alignment horizontal="center" vertical="center"/>
    </xf>
    <xf numFmtId="0" fontId="25" fillId="0" borderId="1" xfId="14" applyNumberFormat="1" applyFont="1" applyBorder="1" applyAlignment="1">
      <alignment horizontal="center" vertical="center" wrapText="1"/>
    </xf>
    <xf numFmtId="0" fontId="24" fillId="0" borderId="1" xfId="14" applyNumberFormat="1" applyFont="1" applyBorder="1" applyAlignment="1">
      <alignment horizontal="center" vertical="center" wrapText="1"/>
    </xf>
    <xf numFmtId="177" fontId="23" fillId="0" borderId="1" xfId="14" applyFont="1" applyBorder="1" applyAlignment="1">
      <alignment horizontal="center" vertical="center" wrapText="1"/>
    </xf>
    <xf numFmtId="0" fontId="23" fillId="7" borderId="1" xfId="14" applyNumberFormat="1" applyFont="1" applyFill="1" applyBorder="1" applyAlignment="1">
      <alignment horizontal="center" vertical="center"/>
    </xf>
    <xf numFmtId="0" fontId="23" fillId="7" borderId="1" xfId="0" applyFont="1" applyFill="1" applyBorder="1" applyAlignment="1">
      <alignment horizontal="center" vertical="center"/>
    </xf>
    <xf numFmtId="0" fontId="23" fillId="7" borderId="1" xfId="14" applyNumberFormat="1" applyFont="1" applyFill="1" applyBorder="1" applyAlignment="1">
      <alignment horizontal="center" vertical="center" wrapText="1"/>
    </xf>
    <xf numFmtId="0" fontId="23" fillId="7" borderId="1" xfId="0" applyFont="1" applyFill="1" applyBorder="1" applyAlignment="1">
      <alignment horizontal="center" vertical="center" wrapText="1"/>
    </xf>
    <xf numFmtId="0" fontId="24" fillId="7" borderId="1" xfId="15" applyNumberFormat="1" applyFont="1" applyFill="1" applyBorder="1" applyAlignment="1">
      <alignment horizontal="center" vertical="center" wrapText="1"/>
    </xf>
    <xf numFmtId="177" fontId="23" fillId="7" borderId="1" xfId="14" applyFont="1" applyFill="1" applyBorder="1" applyAlignment="1">
      <alignment horizontal="center" vertical="center"/>
    </xf>
    <xf numFmtId="0" fontId="23" fillId="0" borderId="3" xfId="0" applyFont="1" applyBorder="1" applyAlignment="1">
      <alignment horizontal="center" vertical="center" wrapText="1"/>
    </xf>
    <xf numFmtId="0" fontId="23" fillId="0" borderId="5" xfId="0" applyFont="1" applyBorder="1" applyAlignment="1">
      <alignment horizontal="center" vertical="center" wrapText="1"/>
    </xf>
    <xf numFmtId="0" fontId="24" fillId="5" borderId="1" xfId="14" applyNumberFormat="1" applyFont="1" applyFill="1" applyBorder="1" applyAlignment="1">
      <alignment horizontal="center" vertic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23" fillId="5" borderId="3"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24" fillId="5" borderId="3" xfId="14" applyNumberFormat="1" applyFont="1" applyFill="1" applyBorder="1" applyAlignment="1">
      <alignment horizontal="center" vertical="center" wrapText="1"/>
    </xf>
    <xf numFmtId="0" fontId="24" fillId="5" borderId="5" xfId="14" applyNumberFormat="1" applyFont="1" applyFill="1" applyBorder="1" applyAlignment="1">
      <alignment horizontal="center" vertical="center" wrapText="1"/>
    </xf>
    <xf numFmtId="0" fontId="23" fillId="5" borderId="3" xfId="14" applyNumberFormat="1" applyFont="1" applyFill="1" applyBorder="1" applyAlignment="1">
      <alignment horizontal="center" vertical="center" wrapText="1"/>
    </xf>
    <xf numFmtId="0" fontId="23" fillId="5" borderId="5" xfId="14" applyNumberFormat="1" applyFont="1" applyFill="1" applyBorder="1" applyAlignment="1">
      <alignment horizontal="center" vertical="center" wrapText="1"/>
    </xf>
    <xf numFmtId="0" fontId="24" fillId="5" borderId="1" xfId="14" applyNumberFormat="1" applyFont="1" applyFill="1" applyBorder="1" applyAlignment="1">
      <alignment horizontal="center" vertical="center"/>
    </xf>
    <xf numFmtId="0" fontId="23" fillId="5" borderId="3" xfId="14" applyNumberFormat="1" applyFont="1" applyFill="1" applyBorder="1" applyAlignment="1">
      <alignment horizontal="center" vertical="center"/>
    </xf>
    <xf numFmtId="0" fontId="23" fillId="5" borderId="5" xfId="14" applyNumberFormat="1" applyFont="1" applyFill="1" applyBorder="1" applyAlignment="1">
      <alignment horizontal="center" vertical="center"/>
    </xf>
    <xf numFmtId="0" fontId="23" fillId="0" borderId="3" xfId="14" applyNumberFormat="1" applyFont="1" applyBorder="1" applyAlignment="1">
      <alignment horizontal="center" vertical="center"/>
    </xf>
    <xf numFmtId="0" fontId="23" fillId="0" borderId="5" xfId="14" applyNumberFormat="1" applyFont="1" applyBorder="1" applyAlignment="1">
      <alignment horizontal="center" vertical="center"/>
    </xf>
    <xf numFmtId="0" fontId="24" fillId="0" borderId="1" xfId="14" applyNumberFormat="1" applyFont="1" applyBorder="1" applyAlignment="1">
      <alignment horizontal="center" vertical="center"/>
    </xf>
    <xf numFmtId="0" fontId="24" fillId="0" borderId="3" xfId="14" applyNumberFormat="1" applyFont="1" applyBorder="1" applyAlignment="1">
      <alignment horizontal="center" vertical="center"/>
    </xf>
    <xf numFmtId="0" fontId="24" fillId="0" borderId="5" xfId="14" applyNumberFormat="1" applyFont="1" applyBorder="1" applyAlignment="1">
      <alignment horizontal="center" vertical="center"/>
    </xf>
    <xf numFmtId="0" fontId="24" fillId="5" borderId="3" xfId="14" applyNumberFormat="1" applyFont="1" applyFill="1" applyBorder="1" applyAlignment="1">
      <alignment horizontal="center" vertical="center"/>
    </xf>
    <xf numFmtId="0" fontId="24" fillId="5" borderId="5" xfId="14" applyNumberFormat="1" applyFont="1" applyFill="1" applyBorder="1" applyAlignment="1">
      <alignment horizontal="center" vertical="center"/>
    </xf>
    <xf numFmtId="0" fontId="24" fillId="5" borderId="1" xfId="14" quotePrefix="1" applyNumberFormat="1" applyFont="1" applyFill="1" applyBorder="1" applyAlignment="1">
      <alignment horizontal="center" vertical="center" wrapText="1"/>
    </xf>
    <xf numFmtId="0" fontId="24" fillId="5" borderId="1" xfId="15" applyNumberFormat="1" applyFont="1" applyFill="1" applyBorder="1" applyAlignment="1">
      <alignment horizontal="center" vertical="center" wrapText="1"/>
    </xf>
    <xf numFmtId="0" fontId="24" fillId="5" borderId="3" xfId="15" applyNumberFormat="1" applyFont="1" applyFill="1" applyBorder="1" applyAlignment="1">
      <alignment horizontal="center" vertical="center"/>
    </xf>
    <xf numFmtId="0" fontId="24" fillId="5" borderId="5" xfId="15" applyNumberFormat="1" applyFont="1" applyFill="1" applyBorder="1" applyAlignment="1">
      <alignment horizontal="center" vertical="center"/>
    </xf>
    <xf numFmtId="0" fontId="23" fillId="5" borderId="3" xfId="15" applyNumberFormat="1" applyFont="1" applyFill="1" applyBorder="1" applyAlignment="1">
      <alignment horizontal="center" vertical="center"/>
    </xf>
    <xf numFmtId="0" fontId="23" fillId="5" borderId="5" xfId="15" applyNumberFormat="1" applyFont="1" applyFill="1" applyBorder="1" applyAlignment="1">
      <alignment horizontal="center" vertical="center"/>
    </xf>
    <xf numFmtId="0" fontId="23" fillId="5" borderId="1" xfId="14" quotePrefix="1" applyNumberFormat="1" applyFont="1" applyFill="1" applyBorder="1" applyAlignment="1">
      <alignment horizontal="center" vertical="center" wrapText="1"/>
    </xf>
    <xf numFmtId="0" fontId="23" fillId="0" borderId="3" xfId="14" applyNumberFormat="1" applyFont="1" applyBorder="1" applyAlignment="1">
      <alignment horizontal="center" vertical="center" wrapText="1"/>
    </xf>
    <xf numFmtId="0" fontId="23" fillId="0" borderId="5" xfId="14" applyNumberFormat="1" applyFont="1" applyBorder="1" applyAlignment="1">
      <alignment horizontal="center" vertical="center" wrapText="1"/>
    </xf>
    <xf numFmtId="0" fontId="24" fillId="8" borderId="1" xfId="14" applyNumberFormat="1" applyFont="1" applyFill="1" applyBorder="1" applyAlignment="1">
      <alignment horizontal="center" vertical="center"/>
    </xf>
    <xf numFmtId="0" fontId="24" fillId="5" borderId="3"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24" fillId="8" borderId="1" xfId="14" applyNumberFormat="1" applyFont="1" applyFill="1" applyBorder="1" applyAlignment="1">
      <alignment horizontal="center" vertical="center" wrapText="1"/>
    </xf>
    <xf numFmtId="0" fontId="23" fillId="5" borderId="3" xfId="14" applyNumberFormat="1" applyFont="1" applyFill="1" applyBorder="1" applyAlignment="1">
      <alignment horizontal="left" vertical="center" wrapText="1"/>
    </xf>
    <xf numFmtId="0" fontId="23" fillId="5" borderId="5" xfId="14" applyNumberFormat="1" applyFont="1" applyFill="1" applyBorder="1" applyAlignment="1">
      <alignment horizontal="left" vertical="center" wrapText="1"/>
    </xf>
    <xf numFmtId="0" fontId="23" fillId="5" borderId="1" xfId="3" applyNumberFormat="1" applyFont="1" applyFill="1" applyBorder="1" applyAlignment="1">
      <alignment horizontal="center" vertical="center" wrapText="1"/>
    </xf>
    <xf numFmtId="0" fontId="24" fillId="5" borderId="8" xfId="14" applyNumberFormat="1" applyFont="1" applyFill="1" applyBorder="1" applyAlignment="1">
      <alignment horizontal="center" vertical="center" wrapText="1"/>
    </xf>
    <xf numFmtId="0" fontId="24" fillId="5" borderId="9" xfId="14" applyNumberFormat="1" applyFont="1" applyFill="1" applyBorder="1" applyAlignment="1">
      <alignment horizontal="center" vertical="center" wrapText="1"/>
    </xf>
    <xf numFmtId="0" fontId="24" fillId="5" borderId="1" xfId="3" applyNumberFormat="1" applyFont="1" applyFill="1" applyBorder="1" applyAlignment="1">
      <alignment horizontal="center" vertical="center" wrapText="1"/>
    </xf>
    <xf numFmtId="0" fontId="23" fillId="5" borderId="3" xfId="3" applyNumberFormat="1" applyFont="1" applyFill="1" applyBorder="1" applyAlignment="1">
      <alignment horizontal="center" vertical="center" wrapText="1"/>
    </xf>
    <xf numFmtId="0" fontId="23" fillId="5" borderId="5" xfId="3" applyNumberFormat="1" applyFont="1" applyFill="1" applyBorder="1" applyAlignment="1">
      <alignment horizontal="center" vertical="center" wrapText="1"/>
    </xf>
    <xf numFmtId="181" fontId="23" fillId="5" borderId="1" xfId="14" applyNumberFormat="1" applyFont="1" applyFill="1" applyBorder="1" applyAlignment="1">
      <alignment horizontal="center" vertical="center" wrapText="1"/>
    </xf>
    <xf numFmtId="181" fontId="23" fillId="0" borderId="1" xfId="14" applyNumberFormat="1" applyFont="1" applyBorder="1" applyAlignment="1">
      <alignment horizontal="center" vertical="center" wrapText="1"/>
    </xf>
    <xf numFmtId="0" fontId="23" fillId="8" borderId="1" xfId="14" applyNumberFormat="1" applyFont="1" applyFill="1" applyBorder="1" applyAlignment="1">
      <alignment horizontal="center" vertical="center" wrapText="1"/>
    </xf>
    <xf numFmtId="180" fontId="23" fillId="0" borderId="1" xfId="14" applyNumberFormat="1" applyFont="1" applyBorder="1" applyAlignment="1">
      <alignment horizontal="center" vertical="center" wrapText="1"/>
    </xf>
    <xf numFmtId="177" fontId="23" fillId="7" borderId="1" xfId="14" applyFont="1" applyFill="1" applyBorder="1" applyAlignment="1">
      <alignment horizontal="center" vertical="center" wrapText="1"/>
    </xf>
    <xf numFmtId="0" fontId="23" fillId="0" borderId="1" xfId="0" applyFont="1" applyBorder="1" applyAlignment="1">
      <alignment horizontal="center"/>
    </xf>
    <xf numFmtId="0" fontId="23" fillId="5" borderId="1" xfId="0" applyFont="1" applyFill="1" applyBorder="1" applyAlignment="1">
      <alignment horizontal="center"/>
    </xf>
    <xf numFmtId="0" fontId="23" fillId="0" borderId="1" xfId="14" applyNumberFormat="1" applyFont="1" applyBorder="1" applyAlignment="1">
      <alignment horizontal="center"/>
    </xf>
    <xf numFmtId="0" fontId="23" fillId="5" borderId="1" xfId="14" applyNumberFormat="1" applyFont="1" applyFill="1" applyBorder="1" applyAlignment="1">
      <alignment horizontal="center"/>
    </xf>
    <xf numFmtId="181" fontId="10" fillId="6" borderId="1" xfId="2" applyNumberFormat="1" applyFont="1" applyFill="1" applyBorder="1" applyAlignment="1">
      <alignment horizontal="center" vertical="center" wrapText="1"/>
    </xf>
    <xf numFmtId="49" fontId="10" fillId="6" borderId="2" xfId="2" applyNumberFormat="1" applyFont="1" applyFill="1" applyBorder="1" applyAlignment="1">
      <alignment horizontal="center" vertical="center" wrapText="1"/>
    </xf>
    <xf numFmtId="49" fontId="10" fillId="6" borderId="6" xfId="2"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181" fontId="4" fillId="0" borderId="2" xfId="0" applyNumberFormat="1" applyFont="1" applyBorder="1" applyAlignment="1">
      <alignment horizontal="center" vertical="center" wrapText="1"/>
    </xf>
    <xf numFmtId="181" fontId="4" fillId="0" borderId="7" xfId="0" applyNumberFormat="1" applyFont="1" applyBorder="1" applyAlignment="1">
      <alignment horizontal="center" vertical="center" wrapText="1"/>
    </xf>
    <xf numFmtId="181" fontId="4" fillId="0" borderId="6" xfId="0" applyNumberFormat="1" applyFont="1" applyBorder="1" applyAlignment="1">
      <alignment horizontal="center" vertical="center" wrapText="1"/>
    </xf>
    <xf numFmtId="181" fontId="10" fillId="6" borderId="2" xfId="2" applyNumberFormat="1" applyFont="1" applyFill="1" applyBorder="1" applyAlignment="1">
      <alignment horizontal="center" vertical="center" wrapText="1"/>
    </xf>
    <xf numFmtId="181" fontId="10" fillId="6" borderId="6" xfId="2" applyNumberFormat="1" applyFont="1" applyFill="1" applyBorder="1" applyAlignment="1">
      <alignment horizontal="center" vertical="center" wrapText="1"/>
    </xf>
    <xf numFmtId="180" fontId="11" fillId="6" borderId="2" xfId="8" applyNumberFormat="1" applyFont="1" applyFill="1" applyBorder="1" applyAlignment="1">
      <alignment horizontal="center" vertical="center" wrapText="1"/>
    </xf>
    <xf numFmtId="180" fontId="11" fillId="6" borderId="6" xfId="8" applyNumberFormat="1" applyFont="1" applyFill="1" applyBorder="1" applyAlignment="1">
      <alignment horizontal="center" vertical="center" wrapText="1"/>
    </xf>
    <xf numFmtId="181" fontId="11" fillId="6" borderId="2" xfId="8" applyNumberFormat="1" applyFont="1" applyFill="1" applyBorder="1" applyAlignment="1">
      <alignment horizontal="center" vertical="center" wrapText="1"/>
    </xf>
    <xf numFmtId="181" fontId="11" fillId="6" borderId="6" xfId="8" applyNumberFormat="1" applyFont="1" applyFill="1" applyBorder="1" applyAlignment="1">
      <alignment horizontal="center" vertical="center" wrapText="1"/>
    </xf>
    <xf numFmtId="49" fontId="4" fillId="0" borderId="8" xfId="0" applyNumberFormat="1" applyFont="1" applyBorder="1" applyAlignment="1">
      <alignment horizontal="center" vertical="center" wrapText="1"/>
    </xf>
    <xf numFmtId="49" fontId="4" fillId="0" borderId="12" xfId="0" applyNumberFormat="1" applyFont="1" applyBorder="1" applyAlignment="1">
      <alignment horizontal="center" vertical="center" wrapText="1"/>
    </xf>
    <xf numFmtId="181" fontId="4" fillId="0" borderId="9" xfId="0" applyNumberFormat="1" applyFont="1" applyBorder="1" applyAlignment="1">
      <alignment horizontal="center" vertical="center" wrapText="1"/>
    </xf>
    <xf numFmtId="181" fontId="4" fillId="0" borderId="13" xfId="0" applyNumberFormat="1" applyFont="1" applyBorder="1" applyAlignment="1">
      <alignment horizontal="center" vertical="center" wrapText="1"/>
    </xf>
    <xf numFmtId="181" fontId="4" fillId="0" borderId="2" xfId="0" applyNumberFormat="1" applyFont="1" applyBorder="1" applyAlignment="1">
      <alignment horizontal="center" vertical="center"/>
    </xf>
    <xf numFmtId="181" fontId="4" fillId="0" borderId="7" xfId="0" applyNumberFormat="1" applyFont="1" applyBorder="1" applyAlignment="1">
      <alignment horizontal="center" vertical="center"/>
    </xf>
    <xf numFmtId="181" fontId="4" fillId="0" borderId="6" xfId="0" applyNumberFormat="1" applyFont="1" applyBorder="1" applyAlignment="1">
      <alignment horizontal="center" vertical="center"/>
    </xf>
    <xf numFmtId="49" fontId="4" fillId="0" borderId="10" xfId="0" applyNumberFormat="1" applyFont="1" applyBorder="1" applyAlignment="1">
      <alignment horizontal="center" vertical="center" wrapText="1"/>
    </xf>
    <xf numFmtId="181" fontId="4" fillId="0" borderId="11" xfId="0" applyNumberFormat="1" applyFont="1" applyBorder="1" applyAlignment="1">
      <alignment horizontal="center" vertical="center" wrapText="1"/>
    </xf>
    <xf numFmtId="181" fontId="4" fillId="5" borderId="2" xfId="0" applyNumberFormat="1" applyFont="1" applyFill="1" applyBorder="1" applyAlignment="1">
      <alignment horizontal="center" vertical="center" wrapText="1"/>
    </xf>
    <xf numFmtId="181" fontId="4" fillId="5" borderId="7" xfId="0" applyNumberFormat="1" applyFont="1" applyFill="1" applyBorder="1" applyAlignment="1">
      <alignment horizontal="center" vertical="center" wrapText="1"/>
    </xf>
    <xf numFmtId="181" fontId="4" fillId="5" borderId="6" xfId="0" applyNumberFormat="1" applyFont="1" applyFill="1" applyBorder="1" applyAlignment="1">
      <alignment horizontal="center" vertical="center" wrapText="1"/>
    </xf>
    <xf numFmtId="181" fontId="4" fillId="0" borderId="2" xfId="0" applyNumberFormat="1" applyFont="1" applyBorder="1" applyAlignment="1">
      <alignment horizontal="center" wrapText="1"/>
    </xf>
    <xf numFmtId="181" fontId="4" fillId="0" borderId="6" xfId="0" applyNumberFormat="1" applyFont="1" applyBorder="1" applyAlignment="1">
      <alignment horizontal="center" wrapText="1"/>
    </xf>
    <xf numFmtId="181" fontId="4" fillId="5" borderId="2" xfId="0" applyNumberFormat="1" applyFont="1" applyFill="1" applyBorder="1" applyAlignment="1">
      <alignment horizontal="center" vertical="center"/>
    </xf>
    <xf numFmtId="181" fontId="4" fillId="5" borderId="6" xfId="0" applyNumberFormat="1" applyFont="1" applyFill="1" applyBorder="1" applyAlignment="1">
      <alignment horizontal="center" vertical="center"/>
    </xf>
    <xf numFmtId="181" fontId="5" fillId="5" borderId="2" xfId="0" applyNumberFormat="1" applyFont="1" applyFill="1" applyBorder="1" applyAlignment="1">
      <alignment horizontal="center" vertical="center" wrapText="1"/>
    </xf>
    <xf numFmtId="181" fontId="13" fillId="0" borderId="2" xfId="0" applyNumberFormat="1" applyFont="1" applyBorder="1" applyAlignment="1">
      <alignment horizontal="center" vertical="center"/>
    </xf>
    <xf numFmtId="181" fontId="13" fillId="0" borderId="6" xfId="0" applyNumberFormat="1" applyFont="1" applyBorder="1" applyAlignment="1">
      <alignment horizontal="center" vertical="center"/>
    </xf>
    <xf numFmtId="181" fontId="13" fillId="0" borderId="7" xfId="0" applyNumberFormat="1" applyFont="1" applyBorder="1" applyAlignment="1">
      <alignment horizontal="center" vertical="center"/>
    </xf>
    <xf numFmtId="181" fontId="13" fillId="0" borderId="2" xfId="0" applyNumberFormat="1" applyFont="1" applyBorder="1" applyAlignment="1">
      <alignment horizontal="center" vertical="center" wrapText="1"/>
    </xf>
    <xf numFmtId="181" fontId="13" fillId="0" borderId="7" xfId="0" applyNumberFormat="1" applyFont="1" applyBorder="1" applyAlignment="1">
      <alignment horizontal="center" vertical="center" wrapText="1"/>
    </xf>
    <xf numFmtId="181" fontId="13" fillId="0" borderId="6" xfId="0" applyNumberFormat="1" applyFont="1" applyBorder="1" applyAlignment="1">
      <alignment horizontal="center" vertical="center" wrapText="1"/>
    </xf>
    <xf numFmtId="181" fontId="4" fillId="6" borderId="2" xfId="0" applyNumberFormat="1" applyFont="1" applyFill="1" applyBorder="1" applyAlignment="1">
      <alignment horizontal="center" vertical="center" wrapText="1"/>
    </xf>
    <xf numFmtId="181" fontId="4" fillId="6" borderId="6" xfId="0" applyNumberFormat="1" applyFont="1" applyFill="1" applyBorder="1" applyAlignment="1">
      <alignment horizontal="center" vertical="center" wrapText="1"/>
    </xf>
    <xf numFmtId="181" fontId="5" fillId="0" borderId="2" xfId="0" applyNumberFormat="1" applyFont="1" applyBorder="1" applyAlignment="1">
      <alignment horizontal="center" vertical="center" wrapText="1"/>
    </xf>
    <xf numFmtId="181" fontId="0" fillId="0" borderId="2" xfId="0" applyNumberFormat="1" applyBorder="1" applyAlignment="1">
      <alignment horizontal="center" vertical="center" wrapText="1"/>
    </xf>
    <xf numFmtId="181" fontId="0" fillId="0" borderId="6" xfId="0" applyNumberFormat="1" applyBorder="1" applyAlignment="1">
      <alignment horizontal="center" vertical="center" wrapText="1"/>
    </xf>
    <xf numFmtId="181" fontId="4"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cellXfs>
  <cellStyles count="16">
    <cellStyle name="³f¹ô[0]_manu" xfId="6" xr:uid="{E8B98EA1-848B-A844-BCFA-465858E271A7}"/>
    <cellStyle name="Normal_1470-1A-1S-1T" xfId="8" xr:uid="{D407B54D-A68D-1C4A-90AA-419549D87B26}"/>
    <cellStyle name="百分比" xfId="3" builtinId="5"/>
    <cellStyle name="常规" xfId="0" builtinId="0"/>
    <cellStyle name="常规 10 2 2 2 2 2" xfId="14" xr:uid="{BAB71279-7A9E-8241-9ACA-105FCB80C7B0}"/>
    <cellStyle name="常规 10 2 3" xfId="12" xr:uid="{C2E73C74-B9D8-E541-B9F8-52784BA3A26B}"/>
    <cellStyle name="常规 10 3 3 3" xfId="9" xr:uid="{0F657299-5659-9540-AA65-526718E65B32}"/>
    <cellStyle name="常规 11" xfId="7" xr:uid="{9EA95450-5A2B-DB45-A903-50728C5D2903}"/>
    <cellStyle name="常规 14" xfId="13" xr:uid="{314B8EEE-98BF-1A45-A95A-ACDABABA8997}"/>
    <cellStyle name="常规 21" xfId="2" xr:uid="{9DCEB7AD-1DDA-084E-8167-61ECA76F0416}"/>
    <cellStyle name="常规 21 2 2" xfId="1" xr:uid="{804945D8-7774-164D-BF7E-58D8CF135725}"/>
    <cellStyle name="常规 21 4" xfId="4" xr:uid="{8CAE1562-06EE-8C4E-AF06-DF606C60B6E5}"/>
    <cellStyle name="常规 56" xfId="15" xr:uid="{E25368E2-107C-BD4B-AA7B-C07C7E03CAE1}"/>
    <cellStyle name="常规 9 2 2 2 2 4 2" xfId="5" xr:uid="{D7445C31-1996-9941-9DE3-EB2D8C64D6CD}"/>
    <cellStyle name="一般 2 4" xfId="11" xr:uid="{C47A5FC1-E748-EC49-B9B7-4537A2AA0B46}"/>
    <cellStyle name="一般 3 2 2" xfId="10" xr:uid="{BE4F5BBA-2FBE-9B4E-89C3-26301259FF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428623</xdr:colOff>
      <xdr:row>571</xdr:row>
      <xdr:rowOff>95250</xdr:rowOff>
    </xdr:from>
    <xdr:to>
      <xdr:col>13</xdr:col>
      <xdr:colOff>633411</xdr:colOff>
      <xdr:row>589</xdr:row>
      <xdr:rowOff>61549</xdr:rowOff>
    </xdr:to>
    <xdr:pic>
      <xdr:nvPicPr>
        <xdr:cNvPr id="2" name="图片 9">
          <a:extLst>
            <a:ext uri="{FF2B5EF4-FFF2-40B4-BE49-F238E27FC236}">
              <a16:creationId xmlns:a16="http://schemas.microsoft.com/office/drawing/2014/main" id="{828552E2-333D-1A4D-B69B-C5A5D77160D4}"/>
            </a:ext>
          </a:extLst>
        </xdr:cNvPr>
        <xdr:cNvPicPr>
          <a:picLocks noChangeAspect="1"/>
        </xdr:cNvPicPr>
      </xdr:nvPicPr>
      <xdr:blipFill>
        <a:blip xmlns:r="http://schemas.openxmlformats.org/officeDocument/2006/relationships" r:embed="rId1"/>
        <a:stretch>
          <a:fillRect/>
        </a:stretch>
      </xdr:blipFill>
      <xdr:spPr>
        <a:xfrm>
          <a:off x="21891623" y="240620550"/>
          <a:ext cx="1855788" cy="3623899"/>
        </a:xfrm>
        <a:prstGeom prst="rect">
          <a:avLst/>
        </a:prstGeom>
      </xdr:spPr>
    </xdr:pic>
    <xdr:clientData/>
  </xdr:twoCellAnchor>
  <xdr:twoCellAnchor editAs="oneCell">
    <xdr:from>
      <xdr:col>11</xdr:col>
      <xdr:colOff>190500</xdr:colOff>
      <xdr:row>572</xdr:row>
      <xdr:rowOff>228600</xdr:rowOff>
    </xdr:from>
    <xdr:to>
      <xdr:col>13</xdr:col>
      <xdr:colOff>647700</xdr:colOff>
      <xdr:row>589</xdr:row>
      <xdr:rowOff>2842</xdr:rowOff>
    </xdr:to>
    <xdr:pic>
      <xdr:nvPicPr>
        <xdr:cNvPr id="3" name="图片 10">
          <a:extLst>
            <a:ext uri="{FF2B5EF4-FFF2-40B4-BE49-F238E27FC236}">
              <a16:creationId xmlns:a16="http://schemas.microsoft.com/office/drawing/2014/main" id="{7F8F6E05-C182-0842-9AFC-E39CB8F9E9F3}"/>
            </a:ext>
          </a:extLst>
        </xdr:cNvPr>
        <xdr:cNvPicPr>
          <a:picLocks noChangeAspect="1"/>
        </xdr:cNvPicPr>
      </xdr:nvPicPr>
      <xdr:blipFill>
        <a:blip xmlns:r="http://schemas.openxmlformats.org/officeDocument/2006/relationships" r:embed="rId2"/>
        <a:stretch>
          <a:fillRect/>
        </a:stretch>
      </xdr:blipFill>
      <xdr:spPr>
        <a:xfrm>
          <a:off x="21653500" y="244563900"/>
          <a:ext cx="2108200" cy="3254042"/>
        </a:xfrm>
        <a:prstGeom prst="rect">
          <a:avLst/>
        </a:prstGeom>
      </xdr:spPr>
    </xdr:pic>
    <xdr:clientData/>
  </xdr:twoCellAnchor>
  <xdr:twoCellAnchor editAs="oneCell">
    <xdr:from>
      <xdr:col>11</xdr:col>
      <xdr:colOff>119063</xdr:colOff>
      <xdr:row>573</xdr:row>
      <xdr:rowOff>309563</xdr:rowOff>
    </xdr:from>
    <xdr:to>
      <xdr:col>13</xdr:col>
      <xdr:colOff>704850</xdr:colOff>
      <xdr:row>589</xdr:row>
      <xdr:rowOff>54188</xdr:rowOff>
    </xdr:to>
    <xdr:pic>
      <xdr:nvPicPr>
        <xdr:cNvPr id="4" name="图片 11">
          <a:extLst>
            <a:ext uri="{FF2B5EF4-FFF2-40B4-BE49-F238E27FC236}">
              <a16:creationId xmlns:a16="http://schemas.microsoft.com/office/drawing/2014/main" id="{59105073-9E22-9A4C-8847-22050547919E}"/>
            </a:ext>
          </a:extLst>
        </xdr:cNvPr>
        <xdr:cNvPicPr>
          <a:picLocks noChangeAspect="1"/>
        </xdr:cNvPicPr>
      </xdr:nvPicPr>
      <xdr:blipFill>
        <a:blip xmlns:r="http://schemas.openxmlformats.org/officeDocument/2006/relationships" r:embed="rId3"/>
        <a:stretch>
          <a:fillRect/>
        </a:stretch>
      </xdr:blipFill>
      <xdr:spPr>
        <a:xfrm>
          <a:off x="21582063" y="248454863"/>
          <a:ext cx="2236787" cy="3097425"/>
        </a:xfrm>
        <a:prstGeom prst="rect">
          <a:avLst/>
        </a:prstGeom>
      </xdr:spPr>
    </xdr:pic>
    <xdr:clientData/>
  </xdr:twoCellAnchor>
  <xdr:twoCellAnchor editAs="oneCell">
    <xdr:from>
      <xdr:col>11</xdr:col>
      <xdr:colOff>114300</xdr:colOff>
      <xdr:row>574</xdr:row>
      <xdr:rowOff>228600</xdr:rowOff>
    </xdr:from>
    <xdr:to>
      <xdr:col>13</xdr:col>
      <xdr:colOff>814287</xdr:colOff>
      <xdr:row>589</xdr:row>
      <xdr:rowOff>50800</xdr:rowOff>
    </xdr:to>
    <xdr:pic>
      <xdr:nvPicPr>
        <xdr:cNvPr id="5" name="图片 12">
          <a:extLst>
            <a:ext uri="{FF2B5EF4-FFF2-40B4-BE49-F238E27FC236}">
              <a16:creationId xmlns:a16="http://schemas.microsoft.com/office/drawing/2014/main" id="{852C5653-F91E-D94A-92BC-9675E96CF78A}"/>
            </a:ext>
          </a:extLst>
        </xdr:cNvPr>
        <xdr:cNvPicPr>
          <a:picLocks noChangeAspect="1"/>
        </xdr:cNvPicPr>
      </xdr:nvPicPr>
      <xdr:blipFill>
        <a:blip xmlns:r="http://schemas.openxmlformats.org/officeDocument/2006/relationships" r:embed="rId4"/>
        <a:stretch>
          <a:fillRect/>
        </a:stretch>
      </xdr:blipFill>
      <xdr:spPr>
        <a:xfrm>
          <a:off x="21577300" y="252183900"/>
          <a:ext cx="2350987" cy="2895600"/>
        </a:xfrm>
        <a:prstGeom prst="rect">
          <a:avLst/>
        </a:prstGeom>
      </xdr:spPr>
    </xdr:pic>
    <xdr:clientData/>
  </xdr:twoCellAnchor>
  <xdr:twoCellAnchor editAs="oneCell">
    <xdr:from>
      <xdr:col>11</xdr:col>
      <xdr:colOff>138547</xdr:colOff>
      <xdr:row>569</xdr:row>
      <xdr:rowOff>381000</xdr:rowOff>
    </xdr:from>
    <xdr:to>
      <xdr:col>14</xdr:col>
      <xdr:colOff>33204</xdr:colOff>
      <xdr:row>583</xdr:row>
      <xdr:rowOff>201589</xdr:rowOff>
    </xdr:to>
    <xdr:pic>
      <xdr:nvPicPr>
        <xdr:cNvPr id="6" name="图片 1">
          <a:extLst>
            <a:ext uri="{FF2B5EF4-FFF2-40B4-BE49-F238E27FC236}">
              <a16:creationId xmlns:a16="http://schemas.microsoft.com/office/drawing/2014/main" id="{787FC24E-7AB8-164D-91F8-189666462543}"/>
            </a:ext>
          </a:extLst>
        </xdr:cNvPr>
        <xdr:cNvPicPr>
          <a:picLocks noChangeAspect="1"/>
        </xdr:cNvPicPr>
      </xdr:nvPicPr>
      <xdr:blipFill>
        <a:blip xmlns:r="http://schemas.openxmlformats.org/officeDocument/2006/relationships" r:embed="rId5"/>
        <a:stretch>
          <a:fillRect/>
        </a:stretch>
      </xdr:blipFill>
      <xdr:spPr>
        <a:xfrm>
          <a:off x="21601547" y="233286300"/>
          <a:ext cx="2371157" cy="2843189"/>
        </a:xfrm>
        <a:prstGeom prst="rect">
          <a:avLst/>
        </a:prstGeom>
      </xdr:spPr>
    </xdr:pic>
    <xdr:clientData/>
  </xdr:twoCellAnchor>
  <xdr:twoCellAnchor editAs="oneCell">
    <xdr:from>
      <xdr:col>11</xdr:col>
      <xdr:colOff>51956</xdr:colOff>
      <xdr:row>570</xdr:row>
      <xdr:rowOff>415636</xdr:rowOff>
    </xdr:from>
    <xdr:to>
      <xdr:col>14</xdr:col>
      <xdr:colOff>130464</xdr:colOff>
      <xdr:row>586</xdr:row>
      <xdr:rowOff>9066</xdr:rowOff>
    </xdr:to>
    <xdr:pic>
      <xdr:nvPicPr>
        <xdr:cNvPr id="7" name="图片 2">
          <a:extLst>
            <a:ext uri="{FF2B5EF4-FFF2-40B4-BE49-F238E27FC236}">
              <a16:creationId xmlns:a16="http://schemas.microsoft.com/office/drawing/2014/main" id="{BA47D9E8-555F-DD4F-8D09-E73D17D2104C}"/>
            </a:ext>
          </a:extLst>
        </xdr:cNvPr>
        <xdr:cNvPicPr>
          <a:picLocks noChangeAspect="1"/>
        </xdr:cNvPicPr>
      </xdr:nvPicPr>
      <xdr:blipFill>
        <a:blip xmlns:r="http://schemas.openxmlformats.org/officeDocument/2006/relationships" r:embed="rId6"/>
        <a:stretch>
          <a:fillRect/>
        </a:stretch>
      </xdr:blipFill>
      <xdr:spPr>
        <a:xfrm>
          <a:off x="21514956" y="237130936"/>
          <a:ext cx="2555008" cy="30605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xu/Library/Containers/com.apple.mail/Data/Library/Mail%20Downloads/9BD640AE-8B14-4138-9536-DDC6B771F336/MRY%20D17%20RCV%20OPS%20CQ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amxu/Library/Containers/com.apple.mail/Data/Library/Mail%20Downloads/13FC2100-51F7-4967-9AB9-57C60165D532/MRY%20D64%20SPK%20MP%20CQ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Revision"/>
      <sheetName val="CQP-2.0 guidline"/>
      <sheetName val="Version Control "/>
      <sheetName val="Chart1"/>
      <sheetName val="IPQC"/>
      <sheetName val="OQC "/>
      <sheetName val="Category-IPQC"/>
      <sheetName val="Category- OQC"/>
    </sheetNames>
    <sheetDataSet>
      <sheetData sheetId="0" refreshError="1"/>
      <sheetData sheetId="1" refreshError="1"/>
      <sheetData sheetId="2" refreshError="1"/>
      <sheetData sheetId="3" refreshError="1"/>
      <sheetData sheetId="4" refreshError="1"/>
      <sheetData sheetId="5"/>
      <sheetData sheetId="6" refreshError="1"/>
      <sheetData sheetId="7">
        <row r="2">
          <cell r="BH2" t="str">
            <v>不重复序列</v>
          </cell>
        </row>
        <row r="3">
          <cell r="BH3" t="str">
            <v>VC Winding</v>
          </cell>
        </row>
        <row r="4">
          <cell r="BH4" t="str">
            <v>Primer</v>
          </cell>
        </row>
        <row r="5">
          <cell r="BH5" t="str">
            <v>Gluing - Auger</v>
          </cell>
        </row>
        <row r="6">
          <cell r="BH6" t="str">
            <v>Gluing - Piezo Jetting（压电喷胶）</v>
          </cell>
        </row>
        <row r="7">
          <cell r="BH7" t="str">
            <v>Gluing - Pneumatic Jetting</v>
          </cell>
        </row>
        <row r="8">
          <cell r="BH8" t="str">
            <v>Gluing - Pneumatic Dispense</v>
          </cell>
        </row>
        <row r="9">
          <cell r="BH9" t="str">
            <v>Micro Welding</v>
          </cell>
        </row>
        <row r="10">
          <cell r="BH10" t="str">
            <v>Inline baking</v>
          </cell>
        </row>
        <row r="11">
          <cell r="BH11" t="str">
            <v>Offline Baking(oven)</v>
          </cell>
        </row>
        <row r="12">
          <cell r="BH12" t="str">
            <v>Silicone Surround Liquid Injection Molding</v>
          </cell>
        </row>
        <row r="13">
          <cell r="BH13" t="str">
            <v>PEEK Surround Thermoforming</v>
          </cell>
        </row>
        <row r="14">
          <cell r="BH14" t="str">
            <v>Inline Plasma</v>
          </cell>
        </row>
        <row r="15">
          <cell r="BH15" t="str">
            <v>Offline Plasma</v>
          </cell>
        </row>
        <row r="16">
          <cell r="BH16" t="str">
            <v xml:space="preserve">UV Curing </v>
          </cell>
        </row>
        <row r="17">
          <cell r="BH17" t="str">
            <v>Functional</v>
          </cell>
        </row>
        <row r="18">
          <cell r="BH18" t="str">
            <v>Cosmetic</v>
          </cell>
        </row>
        <row r="19">
          <cell r="BH19" t="str">
            <v>Cosmetic</v>
          </cell>
        </row>
        <row r="20">
          <cell r="BH20" t="str">
            <v>CTQ Force Test</v>
          </cell>
        </row>
        <row r="21">
          <cell r="BH21" t="str">
            <v>Kappa</v>
          </cell>
        </row>
        <row r="22">
          <cell r="BH22" t="str">
            <v>Harp Filling</v>
          </cell>
        </row>
        <row r="23">
          <cell r="BH23" t="str">
            <v>Clean room</v>
          </cell>
        </row>
        <row r="24">
          <cell r="BH24" t="str">
            <v xml:space="preserve">Laser Welding </v>
          </cell>
        </row>
        <row r="25">
          <cell r="BH25" t="str">
            <v xml:space="preserve">Magnetization </v>
          </cell>
        </row>
        <row r="26">
          <cell r="BH26" t="str">
            <v>Hot Press</v>
          </cell>
        </row>
        <row r="27">
          <cell r="BH27" t="str">
            <v>Z Height Measurement</v>
          </cell>
        </row>
        <row r="28">
          <cell r="BH28" t="str">
            <v>Module Impedance test</v>
          </cell>
        </row>
        <row r="29">
          <cell r="BH29" t="str">
            <v xml:space="preserve">DCR </v>
          </cell>
        </row>
        <row r="30">
          <cell r="BH30" t="str">
            <v>Laser cutting</v>
          </cell>
        </row>
        <row r="31">
          <cell r="BH31" t="str">
            <v>Cutting</v>
          </cell>
        </row>
        <row r="32">
          <cell r="BH32" t="str">
            <v>Press</v>
          </cell>
        </row>
        <row r="33">
          <cell r="BH33" t="str">
            <v>Laser marking</v>
          </cell>
        </row>
        <row r="34">
          <cell r="BH34" t="str">
            <v>USW</v>
          </cell>
        </row>
        <row r="35">
          <cell r="BH35" t="str">
            <v xml:space="preserve">AOI </v>
          </cell>
        </row>
        <row r="36">
          <cell r="BH36" t="str">
            <v>Continuity Test</v>
          </cell>
        </row>
        <row r="37">
          <cell r="BH37" t="str">
            <v>Module Vibration</v>
          </cell>
        </row>
        <row r="38">
          <cell r="BH38" t="str">
            <v>Air Leakage Test</v>
          </cell>
        </row>
        <row r="39">
          <cell r="BH39" t="str">
            <v xml:space="preserve">Sound check Test </v>
          </cell>
        </row>
        <row r="40">
          <cell r="BH40" t="str">
            <v>X-Ray</v>
          </cell>
        </row>
        <row r="41">
          <cell r="BH41" t="str">
            <v>Forming</v>
          </cell>
        </row>
        <row r="42">
          <cell r="BH42" t="str">
            <v>AOI - B vent membrane position AOI </v>
          </cell>
        </row>
        <row r="43">
          <cell r="BH43" t="str">
            <v>AOI - B vent sealing glue AOI </v>
          </cell>
        </row>
        <row r="44">
          <cell r="BH44" t="str">
            <v>AOI - Bottom cover to Top cover bonding glue AOI </v>
          </cell>
        </row>
        <row r="45">
          <cell r="BH45" t="str">
            <v>AOI - Bottom cover to frame bonding glue AOI</v>
          </cell>
        </row>
        <row r="46">
          <cell r="BH46" t="str">
            <v>AOI - Bottom cover location AOI </v>
          </cell>
        </row>
        <row r="47">
          <cell r="BH47" t="str">
            <v>AOI - Bottom cover glue AOI</v>
          </cell>
        </row>
        <row r="48">
          <cell r="BH48" t="str">
            <v>AOI - Center magnet glue AOI </v>
          </cell>
        </row>
        <row r="49">
          <cell r="BH49" t="str">
            <v>AOI - Center magnet assembly glue AOI </v>
          </cell>
        </row>
        <row r="50">
          <cell r="BH50" t="str">
            <v>AOI - Conduct connection plate glue AOI 1</v>
          </cell>
        </row>
        <row r="51">
          <cell r="BH51" t="str">
            <v>AOI - Conduct connection plate glue AOI 2</v>
          </cell>
        </row>
        <row r="52">
          <cell r="BH52" t="str">
            <v>AOI - Cowling Position AOI</v>
          </cell>
        </row>
        <row r="53">
          <cell r="BH53" t="str">
            <v>AOI - Dome to Membrane concentricity AOI</v>
          </cell>
        </row>
        <row r="54">
          <cell r="BH54" t="str">
            <v>AOI - Driver to top cover bonding glue AOI </v>
          </cell>
        </row>
        <row r="55">
          <cell r="BH55" t="str">
            <v>AOI - E bottom cover glue AOI </v>
          </cell>
        </row>
        <row r="56">
          <cell r="BH56" t="str">
            <v>AOI - Front volume cover glue AOI </v>
          </cell>
        </row>
        <row r="57">
          <cell r="BH57" t="str">
            <v>AOI - FPR cover glue AOI </v>
          </cell>
        </row>
        <row r="58">
          <cell r="BH58" t="str">
            <v>AOI - FPR mesh position AOI </v>
          </cell>
        </row>
        <row r="59">
          <cell r="BH59" t="str">
            <v>AOI - Frame ejection hole sealing glue AOI </v>
          </cell>
        </row>
        <row r="60">
          <cell r="BH60" t="str">
            <v>AOI - Gasket location AOI </v>
          </cell>
        </row>
        <row r="61">
          <cell r="BH61" t="str">
            <v>AOI - Ground Z-Spring location &amp; height AOI </v>
          </cell>
        </row>
        <row r="62">
          <cell r="BH62" t="str">
            <v>AOI - Ground pad glue AOI </v>
          </cell>
        </row>
        <row r="63">
          <cell r="BH63" t="str">
            <v>AOI - HHR Cover location AOI </v>
          </cell>
        </row>
        <row r="64">
          <cell r="BH64" t="str">
            <v>AOI - HHR cover to top cover bonding glue AOI </v>
          </cell>
        </row>
        <row r="65">
          <cell r="BH65" t="str">
            <v>AOI - Harp Frame fixing glue AOI </v>
          </cell>
        </row>
        <row r="66">
          <cell r="BH66" t="str">
            <v>AOI - Harp Frame status AOI </v>
          </cell>
        </row>
        <row r="67">
          <cell r="BH67" t="str">
            <v>AOI - Harp filling cover bonding glue AOI</v>
          </cell>
        </row>
        <row r="68">
          <cell r="BH68" t="str">
            <v>AOI - Harp filling cover location VI</v>
          </cell>
        </row>
        <row r="69">
          <cell r="BH69" t="str">
            <v>AOI - Harp filling status AOI </v>
          </cell>
        </row>
        <row r="70">
          <cell r="BH70" t="str">
            <v>AOI - Harp filling status AOI 1</v>
          </cell>
        </row>
        <row r="71">
          <cell r="BH71" t="str">
            <v>AOI - Harp filling status AOI  2</v>
          </cell>
        </row>
        <row r="72">
          <cell r="BH72" t="str">
            <v>AOI - Jumper wire XY position AOI</v>
          </cell>
        </row>
        <row r="73">
          <cell r="BH73" t="str">
            <v>AOI - Jumper wire glue AOI </v>
          </cell>
        </row>
        <row r="74">
          <cell r="BH74" t="str">
            <v>AOI - Jumper wire Micro Welding status &amp; Extra wire AOI</v>
          </cell>
        </row>
        <row r="75">
          <cell r="BH75" t="str">
            <v>AOI - Frame ejection hole sealing glue &amp; Jumper wire Micro-welding protection glue AOI </v>
          </cell>
        </row>
        <row r="76">
          <cell r="BH76" t="str">
            <v>AOI - Magnet gap AOI </v>
          </cell>
        </row>
        <row r="77">
          <cell r="BH77" t="str">
            <v>AOI - Magnet concentricity AOI</v>
          </cell>
        </row>
        <row r="78">
          <cell r="BH78" t="str">
            <v>AOI - Membrane to frame bonding glue AOI </v>
          </cell>
        </row>
        <row r="79">
          <cell r="BH79" t="str">
            <v>AOI - Membrane Z-height Laser Inspection</v>
          </cell>
        </row>
        <row r="80">
          <cell r="BH80" t="str">
            <v>AOI - Micro welding protection glue AOI </v>
          </cell>
        </row>
        <row r="81">
          <cell r="BH81" t="str">
            <v>AOI - Magnet assembly to Frame bonding glue AOI </v>
          </cell>
        </row>
        <row r="82">
          <cell r="BH82" t="str">
            <v>AOI - Magnet assembly location AOI </v>
          </cell>
        </row>
        <row r="83">
          <cell r="BH83" t="str">
            <v>AOI - Magnet assembly sealing glue AOI </v>
          </cell>
        </row>
        <row r="84">
          <cell r="BH84" t="str">
            <v>AOI - Plug bonding position AOI </v>
          </cell>
        </row>
        <row r="85">
          <cell r="BH85" t="str">
            <v>AOI - Plug sealing glue AOI </v>
          </cell>
        </row>
        <row r="86">
          <cell r="BH86" t="str">
            <v>AOI - Side magnet glue AOI </v>
          </cell>
        </row>
        <row r="87">
          <cell r="BH87" t="str">
            <v>AOI - Side plate glue AOI</v>
          </cell>
        </row>
        <row r="88">
          <cell r="BH88" t="str">
            <v>AOI - Side magnet glue AOI</v>
          </cell>
        </row>
        <row r="89">
          <cell r="BH89" t="str">
            <v>AOI - Spring finger location &amp; height AOI </v>
          </cell>
        </row>
        <row r="90">
          <cell r="BH90" t="str">
            <v>AOI - Sub Assembly  Wire loop Z-position laser Inspection</v>
          </cell>
        </row>
        <row r="91">
          <cell r="BH91" t="str">
            <v>AOI - Sub Assembly Wire loop XY position AOI   </v>
          </cell>
        </row>
        <row r="92">
          <cell r="BH92" t="str">
            <v>AOI - Top cover ejection hole sealing glue</v>
          </cell>
        </row>
        <row r="93">
          <cell r="BH93" t="str">
            <v>AOI - Top cover sealing glue AOI</v>
          </cell>
        </row>
        <row r="94">
          <cell r="BH94" t="str">
            <v>AOI - Top cover sealing glue AOI  1</v>
          </cell>
        </row>
        <row r="95">
          <cell r="BH95" t="str">
            <v>AOI - Top cover sealing glue AOI  2</v>
          </cell>
        </row>
        <row r="96">
          <cell r="BH96" t="str">
            <v>AOI - Voice Coil to membrane bonding glue AOI </v>
          </cell>
        </row>
        <row r="97">
          <cell r="BH97" t="str">
            <v>AOI - Voice Coil to frame concentricity AOI </v>
          </cell>
        </row>
        <row r="98">
          <cell r="BH98" t="str">
            <v>AOI - Voice coil wire position on welding pad AOI</v>
          </cell>
        </row>
        <row r="99">
          <cell r="BH99" t="str">
            <v>AOI - Wire loop damping glue AOI </v>
          </cell>
        </row>
        <row r="100">
          <cell r="BH100" t="str">
            <v>AOI - Wire loop Z-height laser Inspection</v>
          </cell>
        </row>
        <row r="101">
          <cell r="BH101" t="str">
            <v>AOI - Wire loop XY position AOI</v>
          </cell>
        </row>
        <row r="102">
          <cell r="BH102" t="str">
            <v>AOI - Wire Loop fixing glue AOI </v>
          </cell>
        </row>
        <row r="103">
          <cell r="BH103" t="str">
            <v>AOI - Welding pad assembly to Frame sealing glue AOI</v>
          </cell>
        </row>
        <row r="104">
          <cell r="BH104" t="str">
            <v>AOI - Welding pad protection glue AOI</v>
          </cell>
        </row>
        <row r="105">
          <cell r="BH105" t="str">
            <v>AOI - W bottom cover glue AOI </v>
          </cell>
        </row>
        <row r="106">
          <cell r="BH106" t="str">
            <v>AOI - Voice Coil to frame concentricity  &amp; Glue Bead glue AOI</v>
          </cell>
        </row>
        <row r="107">
          <cell r="BH107" t="str">
            <v>AOI - Wire loop XY position &amp; Wire Loop damping glue &amp; Micro welding protection glue AOI</v>
          </cell>
        </row>
        <row r="108">
          <cell r="BH108" t="str">
            <v>AOI - Jumper wire glue &amp; Jumper wire Micro-welding protection glue AOI</v>
          </cell>
        </row>
        <row r="109">
          <cell r="BH109" t="str">
            <v>AOI - HHR cover &amp; FPR internal cover &amp; Front cover  sealing  Glue AOI</v>
          </cell>
        </row>
        <row r="110">
          <cell r="BH110" t="str">
            <v>AOI - Magnet assembly to Frame bonding glue &amp; Leak path cover position AOI</v>
          </cell>
        </row>
        <row r="111">
          <cell r="BH111" t="str">
            <v>AOI - Membrane XY location &amp; Membrane to frame bonding glue overflow AOI</v>
          </cell>
        </row>
        <row r="112">
          <cell r="BH112" t="str">
            <v>AOI - HHR mesh postion  AOI</v>
          </cell>
        </row>
        <row r="113">
          <cell r="BH113" t="str">
            <v>AOI - Membrane sealing glue  AOI</v>
          </cell>
        </row>
        <row r="114">
          <cell r="BH114" t="str">
            <v>AOI - Magnet pre-fix glue  AOI</v>
          </cell>
        </row>
        <row r="115">
          <cell r="BH115" t="str">
            <v>AOI - Harp filling cover position  AOI</v>
          </cell>
        </row>
        <row r="116">
          <cell r="BH116" t="str">
            <v>AOI - West grounding pad position  AOI</v>
          </cell>
        </row>
        <row r="117">
          <cell r="BH117" t="str">
            <v>AOI - HHR cover bondding glue  AOI</v>
          </cell>
        </row>
        <row r="118">
          <cell r="BH118" t="str">
            <v>-</v>
          </cell>
        </row>
        <row r="119">
          <cell r="BH119" t="str">
            <v>-</v>
          </cell>
        </row>
        <row r="120">
          <cell r="BH120" t="str">
            <v>-</v>
          </cell>
        </row>
        <row r="121">
          <cell r="BH121" t="str">
            <v>-</v>
          </cell>
        </row>
        <row r="122">
          <cell r="BH122" t="str">
            <v>-</v>
          </cell>
        </row>
        <row r="123">
          <cell r="BH123" t="str">
            <v>-</v>
          </cell>
        </row>
        <row r="124">
          <cell r="BH124" t="str">
            <v>-</v>
          </cell>
        </row>
        <row r="125">
          <cell r="BH125" t="str">
            <v>-</v>
          </cell>
        </row>
        <row r="126">
          <cell r="BH126" t="str">
            <v>-</v>
          </cell>
        </row>
        <row r="127">
          <cell r="BH127" t="str">
            <v>-</v>
          </cell>
        </row>
        <row r="128">
          <cell r="BH128" t="str">
            <v>-</v>
          </cell>
        </row>
        <row r="129">
          <cell r="BH129" t="str">
            <v>-</v>
          </cell>
        </row>
        <row r="130">
          <cell r="BH130" t="str">
            <v>-</v>
          </cell>
        </row>
        <row r="131">
          <cell r="BH131" t="str">
            <v>-</v>
          </cell>
        </row>
        <row r="132">
          <cell r="BH132" t="str">
            <v>-</v>
          </cell>
        </row>
        <row r="133">
          <cell r="BH133" t="str">
            <v>-</v>
          </cell>
        </row>
        <row r="134">
          <cell r="BH134" t="str">
            <v>-</v>
          </cell>
        </row>
        <row r="135">
          <cell r="BH135" t="str">
            <v>-</v>
          </cell>
        </row>
        <row r="136">
          <cell r="BH136" t="str">
            <v>-</v>
          </cell>
        </row>
        <row r="137">
          <cell r="BH137" t="str">
            <v>-</v>
          </cell>
        </row>
        <row r="138">
          <cell r="BH138" t="str">
            <v>-</v>
          </cell>
        </row>
        <row r="139">
          <cell r="BH139" t="str">
            <v>-</v>
          </cell>
        </row>
        <row r="140">
          <cell r="BH140" t="str">
            <v>-</v>
          </cell>
        </row>
        <row r="141">
          <cell r="BH141" t="str">
            <v>-</v>
          </cell>
        </row>
        <row r="142">
          <cell r="BH142" t="str">
            <v>-</v>
          </cell>
        </row>
        <row r="143">
          <cell r="BH143" t="str">
            <v>-</v>
          </cell>
        </row>
        <row r="144">
          <cell r="BH144" t="str">
            <v>-</v>
          </cell>
        </row>
        <row r="145">
          <cell r="BH145" t="str">
            <v>-</v>
          </cell>
        </row>
        <row r="146">
          <cell r="BH146" t="str">
            <v>-</v>
          </cell>
        </row>
        <row r="147">
          <cell r="BH147" t="str">
            <v>-</v>
          </cell>
        </row>
        <row r="148">
          <cell r="BH148" t="str">
            <v>-</v>
          </cell>
        </row>
        <row r="149">
          <cell r="BH149" t="str">
            <v>-</v>
          </cell>
        </row>
        <row r="150">
          <cell r="BH150" t="str">
            <v>-</v>
          </cell>
        </row>
        <row r="151">
          <cell r="BH151" t="str">
            <v>-</v>
          </cell>
        </row>
        <row r="152">
          <cell r="BH152" t="str">
            <v>-</v>
          </cell>
        </row>
        <row r="153">
          <cell r="BH153" t="str">
            <v>-</v>
          </cell>
        </row>
        <row r="154">
          <cell r="BH154" t="str">
            <v>-</v>
          </cell>
        </row>
        <row r="155">
          <cell r="BH155" t="str">
            <v>-</v>
          </cell>
        </row>
        <row r="156">
          <cell r="BH156" t="str">
            <v>-</v>
          </cell>
        </row>
        <row r="157">
          <cell r="BH157" t="str">
            <v>-</v>
          </cell>
        </row>
        <row r="158">
          <cell r="BH158" t="str">
            <v>-</v>
          </cell>
        </row>
        <row r="159">
          <cell r="BH159" t="str">
            <v>-</v>
          </cell>
        </row>
        <row r="160">
          <cell r="BH160" t="str">
            <v>-</v>
          </cell>
        </row>
        <row r="161">
          <cell r="BH161" t="str">
            <v>-</v>
          </cell>
        </row>
        <row r="162">
          <cell r="BH162" t="str">
            <v>-</v>
          </cell>
        </row>
        <row r="163">
          <cell r="BH163" t="str">
            <v>-</v>
          </cell>
        </row>
        <row r="164">
          <cell r="BH164" t="str">
            <v>-</v>
          </cell>
        </row>
        <row r="165">
          <cell r="BH165" t="str">
            <v>-</v>
          </cell>
        </row>
        <row r="166">
          <cell r="BH166" t="str">
            <v>-</v>
          </cell>
        </row>
        <row r="167">
          <cell r="BH167" t="str">
            <v>-</v>
          </cell>
        </row>
        <row r="168">
          <cell r="BH168" t="str">
            <v>-</v>
          </cell>
        </row>
        <row r="169">
          <cell r="BH169" t="str">
            <v>-</v>
          </cell>
        </row>
        <row r="170">
          <cell r="BH170" t="str">
            <v>-</v>
          </cell>
        </row>
        <row r="171">
          <cell r="BH171" t="str">
            <v>-</v>
          </cell>
        </row>
        <row r="172">
          <cell r="BH172" t="str">
            <v>-</v>
          </cell>
        </row>
        <row r="173">
          <cell r="BH173" t="str">
            <v>-</v>
          </cell>
        </row>
        <row r="174">
          <cell r="BH174" t="str">
            <v>-</v>
          </cell>
        </row>
        <row r="175">
          <cell r="BH175" t="str">
            <v>-</v>
          </cell>
        </row>
        <row r="176">
          <cell r="BH176" t="str">
            <v>-</v>
          </cell>
        </row>
        <row r="177">
          <cell r="BH177" t="str">
            <v>-</v>
          </cell>
        </row>
        <row r="178">
          <cell r="BH178" t="str">
            <v>-</v>
          </cell>
        </row>
        <row r="179">
          <cell r="BH179" t="str">
            <v>-</v>
          </cell>
        </row>
        <row r="180">
          <cell r="BH180" t="str">
            <v>-</v>
          </cell>
        </row>
        <row r="181">
          <cell r="BH181" t="str">
            <v>-</v>
          </cell>
        </row>
        <row r="182">
          <cell r="BH182" t="str">
            <v>-</v>
          </cell>
        </row>
        <row r="183">
          <cell r="BH183" t="str">
            <v>-</v>
          </cell>
        </row>
        <row r="184">
          <cell r="BH184" t="str">
            <v>-</v>
          </cell>
        </row>
        <row r="185">
          <cell r="BH185" t="str">
            <v>-</v>
          </cell>
        </row>
        <row r="186">
          <cell r="BH186" t="str">
            <v>-</v>
          </cell>
        </row>
        <row r="187">
          <cell r="BH187" t="str">
            <v>-</v>
          </cell>
        </row>
        <row r="188">
          <cell r="BH188" t="str">
            <v>-</v>
          </cell>
        </row>
        <row r="189">
          <cell r="BH189" t="str">
            <v>-</v>
          </cell>
        </row>
        <row r="190">
          <cell r="BH190" t="str">
            <v>-</v>
          </cell>
        </row>
        <row r="191">
          <cell r="BH191" t="str">
            <v>-</v>
          </cell>
        </row>
        <row r="192">
          <cell r="BH192" t="str">
            <v>-</v>
          </cell>
        </row>
        <row r="193">
          <cell r="BH193" t="str">
            <v>-</v>
          </cell>
        </row>
        <row r="194">
          <cell r="BH194" t="str">
            <v>-</v>
          </cell>
        </row>
        <row r="195">
          <cell r="BH195" t="str">
            <v>-</v>
          </cell>
        </row>
        <row r="196">
          <cell r="BH196" t="str">
            <v>-</v>
          </cell>
        </row>
        <row r="197">
          <cell r="BH197" t="str">
            <v>-</v>
          </cell>
        </row>
        <row r="198">
          <cell r="BH198" t="str">
            <v>-</v>
          </cell>
        </row>
        <row r="199">
          <cell r="BH199" t="str">
            <v>-</v>
          </cell>
        </row>
        <row r="200">
          <cell r="BH200" t="str">
            <v>-</v>
          </cell>
        </row>
        <row r="201">
          <cell r="BH201" t="str">
            <v>-</v>
          </cell>
        </row>
        <row r="202">
          <cell r="BH202" t="str">
            <v>-</v>
          </cell>
        </row>
        <row r="203">
          <cell r="BH203" t="str">
            <v>-</v>
          </cell>
        </row>
        <row r="204">
          <cell r="BH204" t="str">
            <v>-</v>
          </cell>
        </row>
        <row r="205">
          <cell r="BH205" t="str">
            <v>-</v>
          </cell>
        </row>
        <row r="206">
          <cell r="BH206" t="str">
            <v>-</v>
          </cell>
        </row>
        <row r="207">
          <cell r="BH207" t="str">
            <v>-</v>
          </cell>
        </row>
        <row r="208">
          <cell r="BH208" t="str">
            <v>-</v>
          </cell>
        </row>
        <row r="209">
          <cell r="BH209" t="str">
            <v>-</v>
          </cell>
        </row>
        <row r="210">
          <cell r="BH210" t="str">
            <v>-</v>
          </cell>
        </row>
        <row r="211">
          <cell r="BH211" t="str">
            <v>-</v>
          </cell>
        </row>
        <row r="212">
          <cell r="BH212" t="str">
            <v>-</v>
          </cell>
        </row>
        <row r="213">
          <cell r="BH213" t="str">
            <v>-</v>
          </cell>
        </row>
        <row r="214">
          <cell r="BH214" t="str">
            <v>-</v>
          </cell>
        </row>
        <row r="215">
          <cell r="BH215" t="str">
            <v>-</v>
          </cell>
        </row>
        <row r="216">
          <cell r="BH216" t="str">
            <v>-</v>
          </cell>
        </row>
        <row r="217">
          <cell r="BH217" t="str">
            <v>-</v>
          </cell>
        </row>
        <row r="218">
          <cell r="BH218" t="str">
            <v>-</v>
          </cell>
        </row>
        <row r="219">
          <cell r="BH219" t="str">
            <v>-</v>
          </cell>
        </row>
        <row r="220">
          <cell r="BH220" t="str">
            <v>-</v>
          </cell>
        </row>
        <row r="221">
          <cell r="BH221" t="str">
            <v>-</v>
          </cell>
        </row>
        <row r="222">
          <cell r="BH222" t="str">
            <v>-</v>
          </cell>
        </row>
        <row r="223">
          <cell r="BH223" t="str">
            <v>-</v>
          </cell>
        </row>
        <row r="224">
          <cell r="BH224" t="str">
            <v>-</v>
          </cell>
        </row>
        <row r="225">
          <cell r="BH225" t="str">
            <v>-</v>
          </cell>
        </row>
        <row r="226">
          <cell r="BH226" t="str">
            <v>-</v>
          </cell>
        </row>
        <row r="227">
          <cell r="BH227" t="str">
            <v>-</v>
          </cell>
        </row>
        <row r="228">
          <cell r="BH228" t="str">
            <v>-</v>
          </cell>
        </row>
        <row r="229">
          <cell r="BH229" t="str">
            <v>-</v>
          </cell>
        </row>
        <row r="230">
          <cell r="BH230" t="str">
            <v>-</v>
          </cell>
        </row>
        <row r="231">
          <cell r="BH231" t="str">
            <v>-</v>
          </cell>
        </row>
        <row r="232">
          <cell r="BH232" t="str">
            <v>-</v>
          </cell>
        </row>
        <row r="233">
          <cell r="BH233" t="str">
            <v>-</v>
          </cell>
        </row>
        <row r="234">
          <cell r="BH234" t="str">
            <v>-</v>
          </cell>
        </row>
        <row r="235">
          <cell r="BH235" t="str">
            <v>-</v>
          </cell>
        </row>
        <row r="236">
          <cell r="BH236" t="str">
            <v>-</v>
          </cell>
        </row>
        <row r="237">
          <cell r="BH237" t="str">
            <v>-</v>
          </cell>
        </row>
        <row r="238">
          <cell r="BH238" t="str">
            <v>-</v>
          </cell>
        </row>
        <row r="239">
          <cell r="BH239" t="str">
            <v>-</v>
          </cell>
        </row>
        <row r="240">
          <cell r="BH240" t="str">
            <v>-</v>
          </cell>
        </row>
        <row r="241">
          <cell r="BH241" t="str">
            <v>-</v>
          </cell>
        </row>
        <row r="242">
          <cell r="BH242" t="str">
            <v>-</v>
          </cell>
        </row>
        <row r="243">
          <cell r="BH243" t="str">
            <v>-</v>
          </cell>
        </row>
        <row r="244">
          <cell r="BH244" t="str">
            <v>-</v>
          </cell>
        </row>
        <row r="245">
          <cell r="BH245" t="str">
            <v>-</v>
          </cell>
        </row>
        <row r="246">
          <cell r="BH246" t="str">
            <v>-</v>
          </cell>
        </row>
        <row r="247">
          <cell r="BH247" t="str">
            <v>-</v>
          </cell>
        </row>
        <row r="248">
          <cell r="BH248" t="str">
            <v>-</v>
          </cell>
        </row>
        <row r="249">
          <cell r="BH249" t="str">
            <v>-</v>
          </cell>
        </row>
        <row r="250">
          <cell r="BH250" t="str">
            <v>-</v>
          </cell>
        </row>
        <row r="251">
          <cell r="BH251" t="str">
            <v>-</v>
          </cell>
        </row>
        <row r="252">
          <cell r="BH252" t="str">
            <v>-</v>
          </cell>
        </row>
        <row r="253">
          <cell r="BH253" t="str">
            <v>-</v>
          </cell>
        </row>
        <row r="254">
          <cell r="BH254" t="str">
            <v>-</v>
          </cell>
        </row>
        <row r="255">
          <cell r="BH255" t="str">
            <v>-</v>
          </cell>
        </row>
        <row r="256">
          <cell r="BH256" t="str">
            <v>-</v>
          </cell>
        </row>
        <row r="257">
          <cell r="BH257" t="str">
            <v>-</v>
          </cell>
        </row>
        <row r="258">
          <cell r="BH258" t="str">
            <v>-</v>
          </cell>
        </row>
        <row r="259">
          <cell r="BH259" t="str">
            <v>-</v>
          </cell>
        </row>
        <row r="260">
          <cell r="BH260" t="str">
            <v>-</v>
          </cell>
        </row>
        <row r="261">
          <cell r="BH261" t="str">
            <v>-</v>
          </cell>
        </row>
        <row r="262">
          <cell r="BH262" t="str">
            <v>-</v>
          </cell>
        </row>
        <row r="263">
          <cell r="BH263" t="str">
            <v>-</v>
          </cell>
        </row>
        <row r="264">
          <cell r="BH264" t="str">
            <v>-</v>
          </cell>
        </row>
        <row r="265">
          <cell r="BH265" t="str">
            <v>-</v>
          </cell>
        </row>
        <row r="266">
          <cell r="BH266" t="str">
            <v>-</v>
          </cell>
        </row>
        <row r="267">
          <cell r="BH267" t="str">
            <v>-</v>
          </cell>
        </row>
        <row r="268">
          <cell r="BH268" t="str">
            <v>-</v>
          </cell>
        </row>
        <row r="269">
          <cell r="BH269" t="str">
            <v>-</v>
          </cell>
        </row>
        <row r="270">
          <cell r="BH270" t="str">
            <v>-</v>
          </cell>
        </row>
        <row r="271">
          <cell r="BH271" t="str">
            <v>-</v>
          </cell>
        </row>
        <row r="272">
          <cell r="BH272" t="str">
            <v>-</v>
          </cell>
        </row>
        <row r="273">
          <cell r="BH273" t="str">
            <v>-</v>
          </cell>
        </row>
        <row r="274">
          <cell r="BH274" t="str">
            <v>-</v>
          </cell>
        </row>
        <row r="275">
          <cell r="BH275" t="str">
            <v>-</v>
          </cell>
        </row>
        <row r="276">
          <cell r="BH276" t="str">
            <v>-</v>
          </cell>
        </row>
        <row r="277">
          <cell r="BH277" t="str">
            <v>-</v>
          </cell>
        </row>
        <row r="278">
          <cell r="BH278" t="str">
            <v>-</v>
          </cell>
        </row>
        <row r="279">
          <cell r="BH279" t="str">
            <v>-</v>
          </cell>
        </row>
        <row r="280">
          <cell r="BH280" t="str">
            <v>-</v>
          </cell>
        </row>
        <row r="281">
          <cell r="BH281" t="str">
            <v>-</v>
          </cell>
        </row>
        <row r="282">
          <cell r="BH282" t="str">
            <v>-</v>
          </cell>
        </row>
        <row r="283">
          <cell r="BH283" t="str">
            <v>-</v>
          </cell>
        </row>
        <row r="284">
          <cell r="BH284" t="str">
            <v>-</v>
          </cell>
        </row>
        <row r="285">
          <cell r="BH285" t="str">
            <v>-</v>
          </cell>
        </row>
        <row r="286">
          <cell r="BH286" t="str">
            <v>-</v>
          </cell>
        </row>
        <row r="287">
          <cell r="BH287" t="str">
            <v>-</v>
          </cell>
        </row>
        <row r="288">
          <cell r="BH288" t="str">
            <v>-</v>
          </cell>
        </row>
        <row r="289">
          <cell r="BH289" t="str">
            <v>-</v>
          </cell>
        </row>
        <row r="290">
          <cell r="BH290" t="str">
            <v>-</v>
          </cell>
        </row>
        <row r="291">
          <cell r="BH291" t="str">
            <v>-</v>
          </cell>
        </row>
        <row r="292">
          <cell r="BH292" t="str">
            <v>-</v>
          </cell>
        </row>
        <row r="293">
          <cell r="BH293" t="str">
            <v>-</v>
          </cell>
        </row>
        <row r="294">
          <cell r="BH294" t="str">
            <v>-</v>
          </cell>
        </row>
        <row r="295">
          <cell r="BH295" t="str">
            <v>-</v>
          </cell>
        </row>
        <row r="296">
          <cell r="BH296" t="str">
            <v>-</v>
          </cell>
        </row>
        <row r="297">
          <cell r="BH297" t="str">
            <v>-</v>
          </cell>
        </row>
        <row r="298">
          <cell r="BH298" t="str">
            <v>-</v>
          </cell>
        </row>
        <row r="299">
          <cell r="BH299" t="str">
            <v>-</v>
          </cell>
        </row>
        <row r="300">
          <cell r="BH300" t="str">
            <v>-</v>
          </cell>
        </row>
        <row r="301">
          <cell r="BH301" t="str">
            <v>-</v>
          </cell>
        </row>
        <row r="302">
          <cell r="BH302" t="str">
            <v>-</v>
          </cell>
        </row>
        <row r="303">
          <cell r="BH303" t="str">
            <v>-</v>
          </cell>
        </row>
        <row r="304">
          <cell r="BH304" t="str">
            <v>-</v>
          </cell>
        </row>
        <row r="305">
          <cell r="BH305" t="str">
            <v>-</v>
          </cell>
        </row>
        <row r="306">
          <cell r="BH306" t="str">
            <v>-</v>
          </cell>
        </row>
        <row r="307">
          <cell r="BH307" t="str">
            <v>-</v>
          </cell>
        </row>
        <row r="308">
          <cell r="BH308" t="str">
            <v>-</v>
          </cell>
        </row>
        <row r="309">
          <cell r="BH309" t="str">
            <v>-</v>
          </cell>
        </row>
        <row r="310">
          <cell r="BH310" t="str">
            <v>-</v>
          </cell>
        </row>
        <row r="311">
          <cell r="BH311" t="str">
            <v>-</v>
          </cell>
        </row>
        <row r="312">
          <cell r="BH312" t="str">
            <v>-</v>
          </cell>
        </row>
        <row r="313">
          <cell r="BH313" t="str">
            <v>-</v>
          </cell>
        </row>
        <row r="314">
          <cell r="BH314" t="str">
            <v>-</v>
          </cell>
        </row>
        <row r="315">
          <cell r="BH315" t="str">
            <v>-</v>
          </cell>
        </row>
        <row r="316">
          <cell r="BH316" t="str">
            <v>-</v>
          </cell>
        </row>
        <row r="317">
          <cell r="BH317" t="str">
            <v>-</v>
          </cell>
        </row>
        <row r="318">
          <cell r="BH318" t="str">
            <v>-</v>
          </cell>
        </row>
        <row r="319">
          <cell r="BH319" t="str">
            <v>-</v>
          </cell>
        </row>
        <row r="320">
          <cell r="BH320" t="str">
            <v>-</v>
          </cell>
        </row>
        <row r="321">
          <cell r="BH321" t="str">
            <v>-</v>
          </cell>
        </row>
        <row r="322">
          <cell r="BH322" t="str">
            <v>-</v>
          </cell>
        </row>
        <row r="323">
          <cell r="BH323" t="str">
            <v>-</v>
          </cell>
        </row>
        <row r="324">
          <cell r="BH324" t="str">
            <v>-</v>
          </cell>
        </row>
        <row r="325">
          <cell r="BH325" t="str">
            <v>-</v>
          </cell>
        </row>
        <row r="326">
          <cell r="BH326" t="str">
            <v>-</v>
          </cell>
        </row>
        <row r="327">
          <cell r="BH327" t="str">
            <v>-</v>
          </cell>
        </row>
        <row r="328">
          <cell r="BH328" t="str">
            <v>-</v>
          </cell>
        </row>
        <row r="329">
          <cell r="BH329" t="str">
            <v>-</v>
          </cell>
        </row>
        <row r="330">
          <cell r="BH330" t="str">
            <v>-</v>
          </cell>
        </row>
        <row r="331">
          <cell r="BH331" t="str">
            <v>-</v>
          </cell>
        </row>
        <row r="332">
          <cell r="BH332" t="str">
            <v>-</v>
          </cell>
        </row>
        <row r="333">
          <cell r="BH333" t="str">
            <v>-</v>
          </cell>
        </row>
        <row r="334">
          <cell r="BH334" t="str">
            <v>-</v>
          </cell>
        </row>
        <row r="335">
          <cell r="BH335" t="str">
            <v>-</v>
          </cell>
        </row>
        <row r="336">
          <cell r="BH336" t="str">
            <v>-</v>
          </cell>
        </row>
        <row r="337">
          <cell r="BH337" t="str">
            <v>-</v>
          </cell>
        </row>
        <row r="338">
          <cell r="BH338" t="str">
            <v>-</v>
          </cell>
        </row>
        <row r="339">
          <cell r="BH339" t="str">
            <v>-</v>
          </cell>
        </row>
        <row r="340">
          <cell r="BH340" t="str">
            <v>-</v>
          </cell>
        </row>
        <row r="341">
          <cell r="BH341" t="str">
            <v>-</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gileFrontPage"/>
      <sheetName val="Revision "/>
      <sheetName val="CQP-2.0 guidline"/>
      <sheetName val="Version Control "/>
      <sheetName val="IQC"/>
      <sheetName val="IPQC"/>
      <sheetName val="OQC"/>
      <sheetName val="Reliability Test "/>
      <sheetName val="Category-IQC"/>
      <sheetName val="Category-IPQC"/>
      <sheetName val="Category- OQC"/>
      <sheetName val="Category-Rel "/>
      <sheetName val="Sheet1"/>
    </sheetNames>
    <sheetDataSet>
      <sheetData sheetId="0"/>
      <sheetData sheetId="1"/>
      <sheetData sheetId="2"/>
      <sheetData sheetId="3"/>
      <sheetData sheetId="4"/>
      <sheetData sheetId="5"/>
      <sheetData sheetId="6">
        <row r="3">
          <cell r="C3"/>
        </row>
        <row r="7">
          <cell r="D7" t="str">
            <v>D64</v>
          </cell>
        </row>
        <row r="8">
          <cell r="D8" t="str">
            <v>613-16960</v>
          </cell>
        </row>
        <row r="9">
          <cell r="D9" t="str">
            <v>20</v>
          </cell>
        </row>
        <row r="14">
          <cell r="D14" t="str">
            <v>Gluing - Pneumatic Dispense</v>
          </cell>
        </row>
        <row r="23">
          <cell r="D23" t="str">
            <v xml:space="preserve">AOI </v>
          </cell>
        </row>
        <row r="24">
          <cell r="D24" t="str">
            <v>Hot Press</v>
          </cell>
        </row>
        <row r="29">
          <cell r="D29" t="str">
            <v>CTQ Force Test</v>
          </cell>
        </row>
        <row r="30">
          <cell r="D30" t="str">
            <v>Gluing - Pneumatic Dispense</v>
          </cell>
        </row>
        <row r="39">
          <cell r="D39" t="str">
            <v xml:space="preserve">AOI </v>
          </cell>
        </row>
        <row r="40">
          <cell r="D40" t="str">
            <v>Hot Press</v>
          </cell>
        </row>
        <row r="48">
          <cell r="D48" t="str">
            <v>CTQ Force Test</v>
          </cell>
        </row>
        <row r="49">
          <cell r="D49" t="str">
            <v xml:space="preserve">Magnetization </v>
          </cell>
        </row>
        <row r="52">
          <cell r="D52" t="str">
            <v>Gluing - Pneumatic Dispense</v>
          </cell>
        </row>
        <row r="61">
          <cell r="D61" t="str">
            <v xml:space="preserve">AOI </v>
          </cell>
        </row>
        <row r="62">
          <cell r="D62" t="str">
            <v>Press</v>
          </cell>
        </row>
        <row r="65">
          <cell r="D65" t="str">
            <v>Hot Press</v>
          </cell>
        </row>
        <row r="69">
          <cell r="D69" t="str">
            <v>AOI - Magnet gap AOI </v>
          </cell>
        </row>
        <row r="73">
          <cell r="D73" t="str">
            <v>CTQ Force Test</v>
          </cell>
        </row>
        <row r="74">
          <cell r="D74" t="str">
            <v>Offline Baking(oven)</v>
          </cell>
        </row>
        <row r="77">
          <cell r="D77" t="str">
            <v>Cosmetic</v>
          </cell>
        </row>
        <row r="79">
          <cell r="D79" t="str">
            <v>Magnet assy drop</v>
          </cell>
        </row>
        <row r="80">
          <cell r="D80" t="str">
            <v>Press</v>
          </cell>
        </row>
        <row r="83">
          <cell r="D83" t="str">
            <v>AOI - Dome to Membrane concentricity AOI</v>
          </cell>
        </row>
        <row r="85">
          <cell r="D85" t="str">
            <v>CTQ Force Test</v>
          </cell>
        </row>
        <row r="86">
          <cell r="D86" t="str">
            <v>Cosmetic</v>
          </cell>
        </row>
        <row r="88">
          <cell r="D88" t="str">
            <v>Offline Plasma</v>
          </cell>
        </row>
        <row r="98">
          <cell r="D98" t="str">
            <v>Gluing - Pneumatic Dispense</v>
          </cell>
        </row>
        <row r="107">
          <cell r="D107" t="str">
            <v>AOI - Welding pad pre-fix glue dispense AOI</v>
          </cell>
        </row>
        <row r="109">
          <cell r="D109" t="str">
            <v>AOI - Welding pad position AOI</v>
          </cell>
        </row>
        <row r="111">
          <cell r="D111" t="str">
            <v>Hot Press</v>
          </cell>
        </row>
        <row r="115">
          <cell r="D115" t="str">
            <v>Gluing - Pneumatic Dispense</v>
          </cell>
        </row>
        <row r="124">
          <cell r="D124" t="str">
            <v xml:space="preserve">Cut extral  wire </v>
          </cell>
        </row>
        <row r="127">
          <cell r="D127" t="str">
            <v xml:space="preserve">UV Curing 
</v>
          </cell>
        </row>
        <row r="129">
          <cell r="D129" t="str">
            <v>Jumper wire position  check</v>
          </cell>
        </row>
        <row r="131">
          <cell r="D131" t="str">
            <v>AOI
-Jumper wire pre-fixing glue AOI</v>
          </cell>
        </row>
        <row r="133">
          <cell r="D133" t="str">
            <v>Micro Welding</v>
          </cell>
        </row>
        <row r="142">
          <cell r="D142" t="str">
            <v>Conduction test</v>
          </cell>
        </row>
        <row r="145">
          <cell r="D145" t="str">
            <v>CTQ Force Test</v>
          </cell>
        </row>
        <row r="146">
          <cell r="D146" t="str">
            <v>Gluing - Pneumatic Dispense</v>
          </cell>
        </row>
        <row r="155">
          <cell r="D155" t="str">
            <v xml:space="preserve">UV Curing </v>
          </cell>
        </row>
        <row r="157">
          <cell r="D157" t="str">
            <v xml:space="preserve">AOI -Jumper wire micro-welding protection glue AOI </v>
          </cell>
        </row>
        <row r="159">
          <cell r="D159" t="str">
            <v>Cosmetic</v>
          </cell>
        </row>
        <row r="161">
          <cell r="D161" t="str">
            <v>Press</v>
          </cell>
        </row>
        <row r="164">
          <cell r="D164" t="str">
            <v>CTQ Force Test</v>
          </cell>
        </row>
        <row r="165">
          <cell r="D165" t="str">
            <v>AOI - Leak Path Cover position  AOI</v>
          </cell>
        </row>
        <row r="167">
          <cell r="D167" t="str">
            <v>Gluing - Pneumatic Dispense</v>
          </cell>
        </row>
        <row r="176">
          <cell r="D176" t="str">
            <v>AOI - Frame ejection hole sealing glue AOI </v>
          </cell>
        </row>
        <row r="178">
          <cell r="D178" t="str">
            <v>Gluing - Pneumatic Dispense</v>
          </cell>
        </row>
        <row r="187">
          <cell r="D187" t="str">
            <v>AOI - Dispensing Glue on frame for DP assembly glue AOI</v>
          </cell>
        </row>
        <row r="189">
          <cell r="D189" t="str">
            <v>Press</v>
          </cell>
        </row>
        <row r="192">
          <cell r="D192" t="str">
            <v xml:space="preserve">UV Curing </v>
          </cell>
        </row>
        <row r="194">
          <cell r="D194" t="str">
            <v>CTQ Force Test</v>
          </cell>
        </row>
        <row r="195">
          <cell r="D195" t="str">
            <v>Cosmetic</v>
          </cell>
        </row>
        <row r="197">
          <cell r="D197" t="str">
            <v>Rest</v>
          </cell>
        </row>
        <row r="200">
          <cell r="D200" t="str">
            <v>WRI</v>
          </cell>
        </row>
        <row r="204">
          <cell r="D204" t="str">
            <v>Gluing - Pneumatic Dispense</v>
          </cell>
        </row>
        <row r="213">
          <cell r="D213" t="str">
            <v>AOI - Voice Coil to membrane bonding glue AOI </v>
          </cell>
        </row>
        <row r="215">
          <cell r="D215" t="str">
            <v>VC Winding</v>
          </cell>
        </row>
        <row r="249">
          <cell r="D249" t="str">
            <v>CTQ Force Test</v>
          </cell>
        </row>
        <row r="250">
          <cell r="D250" t="str">
            <v xml:space="preserve">UV Curing </v>
          </cell>
        </row>
        <row r="252">
          <cell r="D252" t="str">
            <v xml:space="preserve">UV Curing </v>
          </cell>
        </row>
        <row r="254">
          <cell r="D254" t="str">
            <v>CTQ Force Test</v>
          </cell>
        </row>
        <row r="255">
          <cell r="D255" t="str">
            <v>AOI - Voice Coil to frame concentricity  &amp; Glue Bead glue AOI</v>
          </cell>
        </row>
        <row r="257">
          <cell r="D257" t="str">
            <v>Gluing - Pneumatic Dispense</v>
          </cell>
        </row>
        <row r="266">
          <cell r="D266" t="str">
            <v xml:space="preserve">UV Curing </v>
          </cell>
        </row>
        <row r="268">
          <cell r="D268" t="str">
            <v>AOI - Wire loop damping glue AOI </v>
          </cell>
        </row>
        <row r="270">
          <cell r="D270" t="str">
            <v xml:space="preserve">UV Curing </v>
          </cell>
        </row>
        <row r="272">
          <cell r="D272" t="str">
            <v>Micro Welding</v>
          </cell>
        </row>
        <row r="281">
          <cell r="D281" t="str">
            <v>Cut extral VC wire from solder pad</v>
          </cell>
        </row>
        <row r="284">
          <cell r="D284" t="str">
            <v>CTQ Force Test</v>
          </cell>
        </row>
        <row r="285">
          <cell r="D285" t="str">
            <v>Conduction test</v>
          </cell>
        </row>
        <row r="288">
          <cell r="D288" t="str">
            <v>Gluing - Pneumatic Dispense</v>
          </cell>
        </row>
        <row r="297">
          <cell r="D297" t="str">
            <v xml:space="preserve">UV Curing </v>
          </cell>
        </row>
        <row r="299">
          <cell r="D299" t="str">
            <v xml:space="preserve">AOI-Micro welding point protection glue AOI &amp; WL position AOI
</v>
          </cell>
        </row>
        <row r="301">
          <cell r="D301" t="str">
            <v>Z Height Measurement</v>
          </cell>
        </row>
        <row r="303">
          <cell r="D303" t="str">
            <v>Z Height Measurement</v>
          </cell>
        </row>
        <row r="305">
          <cell r="D305" t="str">
            <v>Gluing - Pneumatic Dispense</v>
          </cell>
        </row>
        <row r="314">
          <cell r="D314" t="str">
            <v>AOI - Magnet assembly to Frame bonding glue AOI </v>
          </cell>
        </row>
        <row r="319">
          <cell r="D319" t="str">
            <v>CTQ Force Test</v>
          </cell>
        </row>
        <row r="320">
          <cell r="D320" t="str">
            <v>Conduction test</v>
          </cell>
        </row>
        <row r="323">
          <cell r="D323" t="str">
            <v>Rest</v>
          </cell>
        </row>
        <row r="326">
          <cell r="D326" t="str">
            <v>Cosmetic</v>
          </cell>
        </row>
        <row r="328">
          <cell r="D328" t="str">
            <v>Offline Plasma</v>
          </cell>
        </row>
        <row r="338">
          <cell r="D338" t="str">
            <v>Gluing - Pneumatic Dispense</v>
          </cell>
        </row>
        <row r="347">
          <cell r="D347" t="str">
            <v>Gluing - Pneumatic Dispense</v>
          </cell>
        </row>
        <row r="356">
          <cell r="D356" t="str">
            <v xml:space="preserve">UV Curing </v>
          </cell>
        </row>
        <row r="358">
          <cell r="D358" t="str">
            <v xml:space="preserve">UV Curing </v>
          </cell>
        </row>
        <row r="360">
          <cell r="D360" t="str">
            <v>AOI - Top cover sealing glue AOI</v>
          </cell>
        </row>
        <row r="362">
          <cell r="D362" t="str">
            <v>AOI - Top cover sealing glue AOI</v>
          </cell>
        </row>
        <row r="364">
          <cell r="D364" t="str">
            <v>Cosmetic</v>
          </cell>
        </row>
        <row r="366">
          <cell r="D366" t="str">
            <v>Offline Plasma</v>
          </cell>
        </row>
        <row r="376">
          <cell r="D376" t="str">
            <v>glue preheating</v>
          </cell>
        </row>
        <row r="378">
          <cell r="D378" t="str">
            <v>Gluing - Pneumatic Dispense</v>
          </cell>
        </row>
        <row r="387">
          <cell r="D387" t="str">
            <v>Gluing - Pneumatic Dispense</v>
          </cell>
        </row>
        <row r="398">
          <cell r="D398" t="str">
            <v>Hot Air</v>
          </cell>
        </row>
        <row r="400">
          <cell r="D400" t="str">
            <v>Press</v>
          </cell>
        </row>
        <row r="403">
          <cell r="D403" t="str">
            <v>Rest</v>
          </cell>
        </row>
        <row r="406">
          <cell r="D406" t="str">
            <v>CTQ Force Test</v>
          </cell>
        </row>
        <row r="407">
          <cell r="D407" t="str">
            <v>Cosmetic</v>
          </cell>
        </row>
        <row r="409">
          <cell r="D409" t="str">
            <v>Functional</v>
          </cell>
        </row>
        <row r="417">
          <cell r="D417" t="str">
            <v>Offline Plasma</v>
          </cell>
        </row>
        <row r="427">
          <cell r="D427" t="str">
            <v>Offline Plasma</v>
          </cell>
        </row>
        <row r="437">
          <cell r="D437" t="str">
            <v>Harp mesh check</v>
          </cell>
        </row>
        <row r="439">
          <cell r="D439" t="str">
            <v>glue preheating</v>
          </cell>
        </row>
        <row r="441">
          <cell r="D441" t="str">
            <v>Gluing - Pneumatic Dispense</v>
          </cell>
        </row>
        <row r="450">
          <cell r="D450" t="str">
            <v>glue preheating</v>
          </cell>
        </row>
        <row r="452">
          <cell r="D452" t="str">
            <v>Gluing - Pneumatic Dispense</v>
          </cell>
        </row>
        <row r="461">
          <cell r="D461" t="str">
            <v>AOI - Bottom cover to Top cover bonding glue AOI </v>
          </cell>
        </row>
        <row r="463">
          <cell r="D463" t="str">
            <v>Press</v>
          </cell>
        </row>
        <row r="466">
          <cell r="D466" t="str">
            <v>Hot Air</v>
          </cell>
        </row>
        <row r="468">
          <cell r="D468" t="str">
            <v>Hot Press</v>
          </cell>
        </row>
        <row r="471">
          <cell r="D471" t="str">
            <v>Press</v>
          </cell>
        </row>
        <row r="474">
          <cell r="D474" t="str">
            <v>Laser Barcode</v>
          </cell>
        </row>
        <row r="480">
          <cell r="D480" t="str">
            <v>laser marking</v>
          </cell>
        </row>
        <row r="488">
          <cell r="D488" t="str">
            <v>Rest</v>
          </cell>
        </row>
        <row r="491">
          <cell r="D491" t="str">
            <v>CTQ Force Test</v>
          </cell>
        </row>
        <row r="492">
          <cell r="D492" t="str">
            <v>CTQ Force Test</v>
          </cell>
        </row>
        <row r="493">
          <cell r="D493" t="str">
            <v>Cosmetic</v>
          </cell>
        </row>
        <row r="499">
          <cell r="D499" t="str">
            <v>AOI - Harp filling status AOI </v>
          </cell>
        </row>
        <row r="502">
          <cell r="D502" t="str">
            <v>Press</v>
          </cell>
        </row>
        <row r="505">
          <cell r="D505" t="str">
            <v>Cosmetic</v>
          </cell>
        </row>
        <row r="507">
          <cell r="D507" t="str">
            <v>Spring finger Bending</v>
          </cell>
        </row>
        <row r="508">
          <cell r="D508" t="str">
            <v>AOI - Spring finger location &amp; height AOI </v>
          </cell>
        </row>
        <row r="510">
          <cell r="D510" t="str">
            <v>Press</v>
          </cell>
        </row>
        <row r="513">
          <cell r="D513" t="str">
            <v>AOI - Yoke Insulation tape position AOI </v>
          </cell>
        </row>
        <row r="515">
          <cell r="D515" t="str">
            <v>Module Impedance test</v>
          </cell>
        </row>
        <row r="519">
          <cell r="D519" t="str">
            <v>Gluing - Pneumatic Dispense</v>
          </cell>
        </row>
        <row r="528">
          <cell r="D528" t="str">
            <v>AOI - Harp filling cover bonding glue AOI</v>
          </cell>
        </row>
        <row r="530">
          <cell r="D530" t="str">
            <v xml:space="preserve">UV Curing </v>
          </cell>
        </row>
        <row r="532">
          <cell r="D532" t="str">
            <v>CTQ Force Test</v>
          </cell>
        </row>
        <row r="533">
          <cell r="D533" t="str">
            <v xml:space="preserve">Laser Welding </v>
          </cell>
        </row>
        <row r="541">
          <cell r="D541" t="str">
            <v>Z-spring to frame  laser welding status CCD check</v>
          </cell>
        </row>
        <row r="547">
          <cell r="D547" t="str">
            <v>Cosmetic</v>
          </cell>
        </row>
        <row r="549">
          <cell r="D549" t="str">
            <v>Press</v>
          </cell>
        </row>
        <row r="552">
          <cell r="D552" t="str">
            <v>AOI - Top plate insulation shim 
position AOI</v>
          </cell>
        </row>
        <row r="554">
          <cell r="D554" t="str">
            <v>Cosmetic</v>
          </cell>
        </row>
        <row r="556">
          <cell r="D556" t="str">
            <v>Vibration</v>
          </cell>
        </row>
        <row r="560">
          <cell r="D560" t="str">
            <v>Functional</v>
          </cell>
        </row>
        <row r="568">
          <cell r="D568" t="str">
            <v>Functional</v>
          </cell>
        </row>
      </sheetData>
      <sheetData sheetId="7"/>
      <sheetData sheetId="8"/>
      <sheetData sheetId="9"/>
      <sheetData sheetId="10">
        <row r="1">
          <cell r="D1" t="str">
            <v>Process No</v>
          </cell>
          <cell r="E1" t="str">
            <v>Sub line</v>
          </cell>
          <cell r="F1" t="str">
            <v>Category-IPQC</v>
          </cell>
          <cell r="G1" t="str">
            <v>Process description</v>
          </cell>
          <cell r="H1" t="str">
            <v>Material</v>
          </cell>
          <cell r="I1" t="str">
            <v>Fixtures</v>
          </cell>
          <cell r="J1" t="str">
            <v>Equipment Model/Type</v>
          </cell>
          <cell r="K1" t="str">
            <v>Multiple Stations/
Multiple pressing heads/Needles
(QTY or N)</v>
          </cell>
          <cell r="L1" t="str">
            <v>PROCESS/PRODUCT CHARACTERISTICS</v>
          </cell>
          <cell r="R1" t="str">
            <v>CTQ
(Y/N)</v>
          </cell>
          <cell r="S1" t="str">
            <v>Sampling Plan</v>
          </cell>
          <cell r="V1" t="str">
            <v>Control Plan</v>
          </cell>
          <cell r="X1" t="str">
            <v>SOP-NO.</v>
          </cell>
          <cell r="Y1" t="str">
            <v>OCAP
(Out of control action plan)</v>
          </cell>
          <cell r="Z1" t="str">
            <v>Remark</v>
          </cell>
        </row>
        <row r="2">
          <cell r="L2" t="str">
            <v>Characteristic</v>
          </cell>
          <cell r="M2" t="str">
            <v>LSL</v>
          </cell>
          <cell r="N2" t="str">
            <v>USL</v>
          </cell>
          <cell r="O2" t="str">
            <v>LCL</v>
          </cell>
          <cell r="P2" t="str">
            <v>UCL</v>
          </cell>
          <cell r="Q2" t="str">
            <v>Measurement 
Equipment</v>
          </cell>
          <cell r="S2" t="str">
            <v>Sample Unit</v>
          </cell>
          <cell r="T2" t="str">
            <v>Sample Size</v>
          </cell>
          <cell r="U2" t="str">
            <v>Frenquency / Basis</v>
          </cell>
          <cell r="V2" t="str">
            <v>Control Method</v>
          </cell>
          <cell r="W2" t="str">
            <v>Control Criteria</v>
          </cell>
          <cell r="BC2" t="str">
            <v>NO
不重复项</v>
          </cell>
        </row>
        <row r="3">
          <cell r="B3" t="str">
            <v>VC Winding1</v>
          </cell>
          <cell r="F3" t="str">
            <v>VC Winding</v>
          </cell>
          <cell r="L3" t="str">
            <v>Temperature</v>
          </cell>
          <cell r="Q3" t="str">
            <v>IR Meter</v>
          </cell>
          <cell r="U3" t="str">
            <v>Shift</v>
          </cell>
          <cell r="BC3">
            <v>1</v>
          </cell>
        </row>
        <row r="4">
          <cell r="B4" t="str">
            <v>VC Winding2</v>
          </cell>
          <cell r="L4" t="str">
            <v>Tension</v>
          </cell>
          <cell r="Q4" t="str">
            <v>Force Meter</v>
          </cell>
          <cell r="U4" t="str">
            <v>Shift &amp; lot switch (confirm with Vendors)</v>
          </cell>
          <cell r="BC4">
            <v>0</v>
          </cell>
        </row>
        <row r="5">
          <cell r="B5" t="str">
            <v>VC Winding3</v>
          </cell>
          <cell r="L5" t="str">
            <v xml:space="preserve"> High speed</v>
          </cell>
          <cell r="Q5" t="str">
            <v>Machine setup</v>
          </cell>
          <cell r="U5" t="str">
            <v>Shift</v>
          </cell>
          <cell r="BC5">
            <v>0</v>
          </cell>
        </row>
        <row r="6">
          <cell r="B6" t="str">
            <v>VC Winding4</v>
          </cell>
          <cell r="L6" t="str">
            <v>Low speed</v>
          </cell>
          <cell r="Q6" t="str">
            <v>Machine setup</v>
          </cell>
          <cell r="U6" t="str">
            <v>Shift</v>
          </cell>
          <cell r="BC6">
            <v>0</v>
          </cell>
        </row>
        <row r="7">
          <cell r="B7" t="str">
            <v>VC Winding5</v>
          </cell>
          <cell r="L7" t="str">
            <v>Voice coil adhesive force</v>
          </cell>
          <cell r="Q7" t="str">
            <v>Pull force tester</v>
          </cell>
          <cell r="U7" t="str">
            <v>4H</v>
          </cell>
          <cell r="BC7">
            <v>0</v>
          </cell>
        </row>
        <row r="8">
          <cell r="B8" t="str">
            <v>VC Winding6</v>
          </cell>
          <cell r="L8" t="str">
            <v>Pin hole test</v>
          </cell>
          <cell r="Q8" t="str">
            <v>DC Power</v>
          </cell>
          <cell r="U8" t="str">
            <v>4H</v>
          </cell>
          <cell r="BC8">
            <v>0</v>
          </cell>
        </row>
        <row r="9">
          <cell r="B9" t="str">
            <v>VC Winding7</v>
          </cell>
          <cell r="L9" t="str">
            <v>Dimension(inner length/width/height)</v>
          </cell>
          <cell r="Q9" t="str">
            <v>OMM/HG</v>
          </cell>
          <cell r="U9" t="str">
            <v>4H</v>
          </cell>
          <cell r="BC9">
            <v>0</v>
          </cell>
        </row>
        <row r="10">
          <cell r="B10" t="str">
            <v>VC Winding8</v>
          </cell>
          <cell r="L10" t="str">
            <v>Resistance</v>
          </cell>
          <cell r="Q10" t="str">
            <v xml:space="preserve">Impedance tester  </v>
          </cell>
          <cell r="U10" t="str">
            <v>4H</v>
          </cell>
          <cell r="BC10">
            <v>0</v>
          </cell>
        </row>
        <row r="11">
          <cell r="B11" t="str">
            <v>VC Winding9</v>
          </cell>
          <cell r="L11" t="str">
            <v>Air outlet actual temperature</v>
          </cell>
          <cell r="Q11" t="str">
            <v>Temperature tester</v>
          </cell>
          <cell r="U11" t="str">
            <v>Shift</v>
          </cell>
          <cell r="BC11">
            <v>0</v>
          </cell>
        </row>
        <row r="12">
          <cell r="B12" t="str">
            <v>VC Winding10</v>
          </cell>
          <cell r="L12" t="str">
            <v>Bobbin core temperature</v>
          </cell>
          <cell r="Q12" t="str">
            <v>Temperature tester</v>
          </cell>
          <cell r="U12" t="str">
            <v>Shift</v>
          </cell>
          <cell r="BC12">
            <v>0</v>
          </cell>
        </row>
        <row r="13">
          <cell r="B13" t="str">
            <v>VC Winding11</v>
          </cell>
          <cell r="L13" t="str">
            <v>Gripper force</v>
          </cell>
          <cell r="Q13" t="str">
            <v>Gripper force  tester</v>
          </cell>
          <cell r="U13" t="str">
            <v>Shift &amp; lot switch (confirm with Vendors)</v>
          </cell>
          <cell r="BC13">
            <v>0</v>
          </cell>
        </row>
        <row r="14">
          <cell r="B14" t="str">
            <v>VC Winding12</v>
          </cell>
          <cell r="L14" t="str">
            <v>Voice Coil &amp; Diaphragm Bonding force</v>
          </cell>
          <cell r="Q14" t="str">
            <v>Pull force tester</v>
          </cell>
          <cell r="U14" t="str">
            <v>Shift &amp; lot switch (confirm with Vendors)</v>
          </cell>
          <cell r="BC14">
            <v>0</v>
          </cell>
        </row>
        <row r="15">
          <cell r="B15" t="str">
            <v>VC Winding13</v>
          </cell>
          <cell r="L15" t="str">
            <v>UV Illumination</v>
          </cell>
          <cell r="Q15" t="str">
            <v>UV Meter</v>
          </cell>
          <cell r="U15" t="str">
            <v>Weekly</v>
          </cell>
          <cell r="BC15">
            <v>0</v>
          </cell>
        </row>
        <row r="16">
          <cell r="B16" t="str">
            <v>VC Winding14</v>
          </cell>
          <cell r="L16" t="str">
            <v>Time</v>
          </cell>
          <cell r="Q16" t="str">
            <v>Machine setup</v>
          </cell>
          <cell r="U16" t="str">
            <v>Weekly</v>
          </cell>
          <cell r="BC16">
            <v>0</v>
          </cell>
        </row>
        <row r="17">
          <cell r="B17" t="str">
            <v>VC Winding15</v>
          </cell>
          <cell r="L17" t="str">
            <v>Cross section</v>
          </cell>
          <cell r="Q17" t="str">
            <v>Cross section/microscope</v>
          </cell>
          <cell r="U17" t="str">
            <v>4H</v>
          </cell>
          <cell r="BC17">
            <v>0</v>
          </cell>
        </row>
        <row r="18">
          <cell r="B18" t="str">
            <v>Primer1</v>
          </cell>
          <cell r="F18" t="str">
            <v>Primer</v>
          </cell>
          <cell r="L18" t="str">
            <v>TBD</v>
          </cell>
          <cell r="BC18">
            <v>2</v>
          </cell>
        </row>
        <row r="19">
          <cell r="B19" t="str">
            <v>Gluing - Auger1</v>
          </cell>
          <cell r="F19" t="str">
            <v>Gluing - Auger</v>
          </cell>
          <cell r="L19" t="str">
            <v>RPM</v>
          </cell>
          <cell r="BC19">
            <v>3</v>
          </cell>
        </row>
        <row r="20">
          <cell r="B20" t="str">
            <v>Gluing - Auger2</v>
          </cell>
          <cell r="L20" t="str">
            <v>Voltage</v>
          </cell>
          <cell r="BC20">
            <v>0</v>
          </cell>
        </row>
        <row r="21">
          <cell r="B21" t="str">
            <v>Gluing - Auger3</v>
          </cell>
          <cell r="L21" t="str">
            <v>Glue Volume</v>
          </cell>
          <cell r="Q21" t="str">
            <v>Electronic scale</v>
          </cell>
          <cell r="BC21">
            <v>0</v>
          </cell>
        </row>
        <row r="22">
          <cell r="B22" t="str">
            <v>Gluing - Auger4</v>
          </cell>
          <cell r="L22" t="str">
            <v>Glue Active time (pot life)</v>
          </cell>
          <cell r="Q22" t="str">
            <v>Machine setup</v>
          </cell>
          <cell r="BC22">
            <v>0</v>
          </cell>
        </row>
        <row r="23">
          <cell r="B23" t="str">
            <v>Gluing - Auger5</v>
          </cell>
          <cell r="L23" t="str">
            <v>Needle Spec</v>
          </cell>
          <cell r="Q23" t="str">
            <v>Visual check</v>
          </cell>
          <cell r="BC23">
            <v>0</v>
          </cell>
        </row>
        <row r="24">
          <cell r="B24" t="str">
            <v>Gluing - Auger6</v>
          </cell>
          <cell r="L24" t="str">
            <v>Glue Open Time</v>
          </cell>
          <cell r="Q24" t="str">
            <v>Machine setup</v>
          </cell>
          <cell r="BC24">
            <v>0</v>
          </cell>
        </row>
        <row r="25">
          <cell r="B25" t="str">
            <v>Gluing - Auger7</v>
          </cell>
          <cell r="L25" t="str">
            <v>Speed</v>
          </cell>
          <cell r="Q25" t="str">
            <v>Visual check</v>
          </cell>
          <cell r="BC25">
            <v>0</v>
          </cell>
        </row>
        <row r="26">
          <cell r="B26" t="str">
            <v>Gluing - Auger8</v>
          </cell>
          <cell r="L26" t="str">
            <v>Nozzle Cleaning - Frequnecy, Setup</v>
          </cell>
          <cell r="Q26" t="str">
            <v xml:space="preserve">Visual check </v>
          </cell>
          <cell r="BC26">
            <v>0</v>
          </cell>
        </row>
        <row r="27">
          <cell r="B27" t="str">
            <v>Gluing - Piezo Jetting1</v>
          </cell>
          <cell r="F27" t="str">
            <v>Gluing - Piezo Jetting</v>
          </cell>
          <cell r="L27" t="str">
            <v>Glue Volume</v>
          </cell>
          <cell r="Q27" t="str">
            <v>Machine setup</v>
          </cell>
          <cell r="BC27">
            <v>4</v>
          </cell>
        </row>
        <row r="28">
          <cell r="B28" t="str">
            <v>Gluing - Piezo Jetting2</v>
          </cell>
          <cell r="L28" t="str">
            <v>Air pressure</v>
          </cell>
          <cell r="BC28">
            <v>0</v>
          </cell>
        </row>
        <row r="29">
          <cell r="B29" t="str">
            <v>Gluing - Piezo Jetting3</v>
          </cell>
          <cell r="L29" t="str">
            <v>Voltage</v>
          </cell>
          <cell r="BC29">
            <v>0</v>
          </cell>
        </row>
        <row r="30">
          <cell r="B30" t="str">
            <v>Gluing - Piezo Jetting4</v>
          </cell>
          <cell r="L30" t="str">
            <v>Frequency</v>
          </cell>
          <cell r="BC30">
            <v>0</v>
          </cell>
        </row>
        <row r="31">
          <cell r="B31" t="str">
            <v>Gluing - Piezo Jetting5</v>
          </cell>
          <cell r="L31" t="str">
            <v>Glue Active time (pot life)</v>
          </cell>
          <cell r="BC31">
            <v>0</v>
          </cell>
        </row>
        <row r="32">
          <cell r="B32" t="str">
            <v>Gluing - Piezo Jetting6</v>
          </cell>
          <cell r="L32" t="str">
            <v>Needle Spec</v>
          </cell>
          <cell r="BC32">
            <v>0</v>
          </cell>
        </row>
        <row r="33">
          <cell r="B33" t="str">
            <v>Gluing - Piezo Jetting7</v>
          </cell>
          <cell r="L33" t="str">
            <v>Glue Open Time</v>
          </cell>
          <cell r="BC33">
            <v>0</v>
          </cell>
        </row>
        <row r="34">
          <cell r="B34" t="str">
            <v>Gluing - Piezo Jetting8</v>
          </cell>
          <cell r="L34" t="str">
            <v>Speed</v>
          </cell>
          <cell r="BC34">
            <v>0</v>
          </cell>
        </row>
        <row r="35">
          <cell r="B35" t="str">
            <v>Gluing - Piezo Jetting9</v>
          </cell>
          <cell r="L35" t="str">
            <v>Nozzle Cleaning - Frequnecy, Setup</v>
          </cell>
          <cell r="BC35">
            <v>0</v>
          </cell>
        </row>
        <row r="36">
          <cell r="B36" t="str">
            <v>Gluing - Hot Melt Piezo Jetting1</v>
          </cell>
          <cell r="F36" t="str">
            <v>Gluing - Hot Melt Piezo Jetting</v>
          </cell>
          <cell r="L36" t="str">
            <v>Glue Volume</v>
          </cell>
          <cell r="BC36">
            <v>5</v>
          </cell>
        </row>
        <row r="37">
          <cell r="B37" t="str">
            <v>Gluing - Hot Melt Piezo Jetting2</v>
          </cell>
          <cell r="L37" t="str">
            <v>Air pressure</v>
          </cell>
          <cell r="BC37">
            <v>0</v>
          </cell>
        </row>
        <row r="38">
          <cell r="B38" t="str">
            <v>Gluing - Hot Melt Piezo Jetting3</v>
          </cell>
          <cell r="L38" t="str">
            <v>Voltage</v>
          </cell>
          <cell r="BC38">
            <v>0</v>
          </cell>
        </row>
        <row r="39">
          <cell r="B39" t="str">
            <v>Gluing - Hot Melt Piezo Jetting4</v>
          </cell>
          <cell r="L39" t="str">
            <v>Frequency</v>
          </cell>
          <cell r="BC39">
            <v>0</v>
          </cell>
        </row>
        <row r="40">
          <cell r="B40" t="str">
            <v>Gluing - Hot Melt Piezo Jetting5</v>
          </cell>
          <cell r="L40" t="str">
            <v>Syringe Temperature</v>
          </cell>
          <cell r="BC40">
            <v>0</v>
          </cell>
        </row>
        <row r="41">
          <cell r="B41" t="str">
            <v>Gluing - Hot Melt Piezo Jetting6</v>
          </cell>
          <cell r="L41" t="str">
            <v>Nozzle Temperature</v>
          </cell>
          <cell r="BC41">
            <v>0</v>
          </cell>
        </row>
        <row r="42">
          <cell r="B42" t="str">
            <v>Gluing - Hot Melt Piezo Jetting7</v>
          </cell>
          <cell r="L42" t="str">
            <v>Glue Active time (pot life)</v>
          </cell>
          <cell r="BC42">
            <v>0</v>
          </cell>
        </row>
        <row r="43">
          <cell r="B43" t="str">
            <v>Gluing - Hot Melt Piezo Jetting8</v>
          </cell>
          <cell r="L43" t="str">
            <v>Needle Spec</v>
          </cell>
          <cell r="BC43">
            <v>0</v>
          </cell>
        </row>
        <row r="44">
          <cell r="B44" t="str">
            <v>Gluing - Hot Melt Piezo Jetting9</v>
          </cell>
          <cell r="L44" t="str">
            <v>Glue Open Time</v>
          </cell>
          <cell r="BC44">
            <v>0</v>
          </cell>
        </row>
        <row r="45">
          <cell r="B45" t="str">
            <v>Gluing - Hot Melt Piezo Jetting10</v>
          </cell>
          <cell r="L45" t="str">
            <v>Speed</v>
          </cell>
          <cell r="BC45">
            <v>0</v>
          </cell>
        </row>
        <row r="46">
          <cell r="B46" t="str">
            <v>Gluing - Hot Melt Piezo Jetting11</v>
          </cell>
          <cell r="L46" t="str">
            <v>Nozzle Cleaning - Frequnecy, Setup</v>
          </cell>
          <cell r="BC46">
            <v>0</v>
          </cell>
        </row>
        <row r="47">
          <cell r="B47" t="str">
            <v>Gluing - Pneumatic Dispense1</v>
          </cell>
          <cell r="F47" t="str">
            <v>Gluing - Pneumatic Dispense</v>
          </cell>
          <cell r="G47" t="str">
            <v>喷胶机</v>
          </cell>
          <cell r="L47" t="str">
            <v>Glue Volume</v>
          </cell>
          <cell r="Q47" t="str">
            <v>Electronic scale</v>
          </cell>
          <cell r="U47" t="str">
            <v>half shift</v>
          </cell>
          <cell r="BC47">
            <v>6</v>
          </cell>
        </row>
        <row r="48">
          <cell r="B48" t="str">
            <v>Gluing - Pneumatic Dispense2</v>
          </cell>
          <cell r="L48" t="str">
            <v>Air Pressure(mpa)</v>
          </cell>
          <cell r="Q48" t="str">
            <v>Machine setup</v>
          </cell>
          <cell r="U48" t="str">
            <v>shift</v>
          </cell>
          <cell r="BC48">
            <v>0</v>
          </cell>
        </row>
        <row r="49">
          <cell r="B49" t="str">
            <v>Gluing - Pneumatic Dispense3</v>
          </cell>
          <cell r="L49" t="str">
            <v>Glue Active time (pot life)</v>
          </cell>
          <cell r="Q49" t="str">
            <v>Label card Contrtol</v>
          </cell>
          <cell r="U49" t="str">
            <v>change glue</v>
          </cell>
          <cell r="BC49">
            <v>0</v>
          </cell>
        </row>
        <row r="50">
          <cell r="B50" t="str">
            <v>Gluing - Pneumatic Dispense4</v>
          </cell>
          <cell r="L50" t="str">
            <v>Needle Spec</v>
          </cell>
          <cell r="Q50" t="str">
            <v>Visual check</v>
          </cell>
          <cell r="U50" t="str">
            <v>change nozzle</v>
          </cell>
          <cell r="BC50">
            <v>0</v>
          </cell>
        </row>
        <row r="51">
          <cell r="B51" t="str">
            <v>Gluing - Pneumatic Dispense5</v>
          </cell>
          <cell r="L51" t="str">
            <v>Glue Open Time</v>
          </cell>
          <cell r="Q51" t="str">
            <v>Machine setup</v>
          </cell>
          <cell r="U51" t="str">
            <v>weekly</v>
          </cell>
          <cell r="BC51">
            <v>0</v>
          </cell>
        </row>
        <row r="52">
          <cell r="B52" t="str">
            <v>Gluing - Pneumatic Dispense6</v>
          </cell>
          <cell r="L52" t="str">
            <v>Speed</v>
          </cell>
          <cell r="Q52" t="str">
            <v>Machine setup</v>
          </cell>
          <cell r="BC52">
            <v>0</v>
          </cell>
        </row>
        <row r="53">
          <cell r="B53" t="str">
            <v>Gluing - Pneumatic Dispense7</v>
          </cell>
          <cell r="L53" t="str">
            <v>Nozzle Cleaning - Frequnecy, Setup</v>
          </cell>
          <cell r="Q53" t="str">
            <v>Machine setup</v>
          </cell>
          <cell r="BC53">
            <v>0</v>
          </cell>
        </row>
        <row r="54">
          <cell r="B54" t="str">
            <v>Gluing - Pneumatic Dispense8</v>
          </cell>
          <cell r="L54" t="str">
            <v>Nozzle Temperature</v>
          </cell>
          <cell r="Q54" t="str">
            <v>Machine setup</v>
          </cell>
          <cell r="U54" t="str">
            <v>shift</v>
          </cell>
          <cell r="BC54">
            <v>0</v>
          </cell>
        </row>
        <row r="55">
          <cell r="B55" t="str">
            <v>Gluing - Pneumatic Dispense9</v>
          </cell>
          <cell r="L55" t="str">
            <v>Syringe Temperature</v>
          </cell>
          <cell r="Q55" t="str">
            <v>Machine setup</v>
          </cell>
          <cell r="U55" t="str">
            <v>shift</v>
          </cell>
          <cell r="BC55">
            <v>0</v>
          </cell>
        </row>
        <row r="56">
          <cell r="B56" t="str">
            <v>Micro Welding1</v>
          </cell>
          <cell r="F56" t="str">
            <v>Micro Welding</v>
          </cell>
          <cell r="L56" t="str">
            <v xml:space="preserve">Pulse time </v>
          </cell>
          <cell r="Q56" t="str">
            <v>Machine setup</v>
          </cell>
          <cell r="U56" t="str">
            <v>shift</v>
          </cell>
          <cell r="BC56">
            <v>7</v>
          </cell>
        </row>
        <row r="57">
          <cell r="B57" t="str">
            <v>Micro Welding2</v>
          </cell>
          <cell r="L57" t="str">
            <v xml:space="preserve">Pulse voltage </v>
          </cell>
          <cell r="Q57" t="str">
            <v>Machine setup</v>
          </cell>
          <cell r="U57" t="str">
            <v>shift</v>
          </cell>
          <cell r="BC57">
            <v>0</v>
          </cell>
        </row>
        <row r="58">
          <cell r="B58" t="str">
            <v>Micro Welding3</v>
          </cell>
          <cell r="L58" t="str">
            <v>Trigger force</v>
          </cell>
          <cell r="Q58" t="str">
            <v>Machine setup</v>
          </cell>
          <cell r="U58" t="str">
            <v>shift</v>
          </cell>
          <cell r="BC58">
            <v>0</v>
          </cell>
        </row>
        <row r="59">
          <cell r="B59" t="str">
            <v>Micro Welding4</v>
          </cell>
          <cell r="L59" t="str">
            <v>Welding head life time</v>
          </cell>
          <cell r="Q59" t="str">
            <v>Machine setup</v>
          </cell>
          <cell r="U59" t="str">
            <v>shift</v>
          </cell>
          <cell r="BC59">
            <v>0</v>
          </cell>
        </row>
        <row r="60">
          <cell r="B60" t="str">
            <v>Micro Welding5</v>
          </cell>
          <cell r="L60" t="str">
            <v>Pin hole test(phone)</v>
          </cell>
          <cell r="Q60" t="str">
            <v>Actual checking</v>
          </cell>
          <cell r="U60" t="str">
            <v>shift</v>
          </cell>
          <cell r="BC60">
            <v>0</v>
          </cell>
        </row>
        <row r="61">
          <cell r="B61" t="str">
            <v>Micro Welding6</v>
          </cell>
          <cell r="L61" t="str">
            <v xml:space="preserve">Soldering Power warning limit </v>
          </cell>
          <cell r="Q61" t="str">
            <v>Machine setup</v>
          </cell>
          <cell r="U61" t="str">
            <v>shift</v>
          </cell>
          <cell r="BC61">
            <v>0</v>
          </cell>
        </row>
        <row r="62">
          <cell r="B62" t="str">
            <v>Micro Welding7</v>
          </cell>
          <cell r="L62" t="str">
            <v>Welding head Size</v>
          </cell>
          <cell r="Q62" t="str">
            <v>Visual check</v>
          </cell>
          <cell r="U62" t="str">
            <v>shift</v>
          </cell>
          <cell r="BC62">
            <v>0</v>
          </cell>
        </row>
        <row r="63">
          <cell r="B63" t="str">
            <v>Micro Welding8</v>
          </cell>
          <cell r="L63" t="str">
            <v>Welding head Type</v>
          </cell>
          <cell r="Q63" t="str">
            <v>Visual check</v>
          </cell>
          <cell r="U63" t="str">
            <v>shift</v>
          </cell>
          <cell r="BC63">
            <v>0</v>
          </cell>
        </row>
        <row r="64">
          <cell r="B64" t="str">
            <v>Micro Welding9</v>
          </cell>
          <cell r="L64" t="str">
            <v>Pull force test</v>
          </cell>
          <cell r="Q64" t="str">
            <v>Actual checking</v>
          </cell>
          <cell r="U64" t="str">
            <v>half shift</v>
          </cell>
          <cell r="BC64">
            <v>0</v>
          </cell>
        </row>
        <row r="65">
          <cell r="B65" t="str">
            <v>Inline baking1</v>
          </cell>
          <cell r="F65" t="str">
            <v>Inline baking</v>
          </cell>
          <cell r="L65" t="str">
            <v>temperature(SOP define checking position)</v>
          </cell>
          <cell r="Q65" t="str">
            <v>Temperature tester</v>
          </cell>
          <cell r="U65" t="str">
            <v>Shift</v>
          </cell>
          <cell r="BC65">
            <v>8</v>
          </cell>
        </row>
        <row r="66">
          <cell r="B66" t="str">
            <v>Inline baking2</v>
          </cell>
          <cell r="L66" t="str">
            <v>Glue open Time</v>
          </cell>
          <cell r="Q66" t="str">
            <v>-</v>
          </cell>
          <cell r="BC66">
            <v>0</v>
          </cell>
        </row>
        <row r="67">
          <cell r="B67" t="str">
            <v>Inline baking3</v>
          </cell>
          <cell r="L67" t="str">
            <v>Time in oven</v>
          </cell>
          <cell r="Q67" t="str">
            <v>Actual checking</v>
          </cell>
          <cell r="U67" t="str">
            <v>weekly</v>
          </cell>
          <cell r="BC67">
            <v>0</v>
          </cell>
        </row>
        <row r="68">
          <cell r="B68" t="str">
            <v>Offline Baking(oven)1</v>
          </cell>
          <cell r="F68" t="str">
            <v>Offline Baking(oven)</v>
          </cell>
          <cell r="L68" t="str">
            <v>temperature(SOP define checking position)</v>
          </cell>
          <cell r="Q68" t="str">
            <v>Temperature tester</v>
          </cell>
          <cell r="U68" t="str">
            <v>Weekly</v>
          </cell>
          <cell r="BC68">
            <v>9</v>
          </cell>
        </row>
        <row r="69">
          <cell r="B69" t="str">
            <v>Offline Baking(oven)2</v>
          </cell>
          <cell r="L69" t="str">
            <v>Time between dispensing and input to oven</v>
          </cell>
          <cell r="Q69" t="str">
            <v>-</v>
          </cell>
          <cell r="BC69">
            <v>0</v>
          </cell>
        </row>
        <row r="70">
          <cell r="B70" t="str">
            <v>Offline Baking(oven)3</v>
          </cell>
          <cell r="L70" t="str">
            <v>Time</v>
          </cell>
          <cell r="Q70" t="str">
            <v>Actual checking</v>
          </cell>
          <cell r="U70" t="str">
            <v>daily</v>
          </cell>
          <cell r="BC70">
            <v>0</v>
          </cell>
        </row>
        <row r="71">
          <cell r="B71" t="str">
            <v>Silicone Surround Liquid Injection Molding1</v>
          </cell>
          <cell r="F71" t="str">
            <v>Silicone Surround Liquid Injection Molding</v>
          </cell>
          <cell r="L71" t="str">
            <v>Temperature Profile</v>
          </cell>
          <cell r="Q71" t="str">
            <v>Actual checking</v>
          </cell>
          <cell r="U71" t="str">
            <v>Silicone: daily(equipment)</v>
          </cell>
          <cell r="BC71">
            <v>10</v>
          </cell>
        </row>
        <row r="72">
          <cell r="B72" t="str">
            <v>Silicone Surround Liquid Injection Molding2</v>
          </cell>
          <cell r="L72" t="str">
            <v>Pressure Profile</v>
          </cell>
          <cell r="Q72" t="str">
            <v>Actual checking</v>
          </cell>
          <cell r="U72" t="str">
            <v>daily</v>
          </cell>
          <cell r="BC72">
            <v>0</v>
          </cell>
        </row>
        <row r="73">
          <cell r="B73" t="str">
            <v>Silicone Surround Liquid Injection Molding3</v>
          </cell>
          <cell r="L73" t="str">
            <v>Cross Section</v>
          </cell>
          <cell r="BC73">
            <v>0</v>
          </cell>
        </row>
        <row r="74">
          <cell r="B74" t="str">
            <v>Silicone Surround Liquid Injection Molding4</v>
          </cell>
          <cell r="L74" t="str">
            <v>F0 Check</v>
          </cell>
          <cell r="BC74">
            <v>0</v>
          </cell>
        </row>
        <row r="75">
          <cell r="B75" t="str">
            <v>Silicone Surround Liquid Injection Molding5</v>
          </cell>
          <cell r="L75" t="str">
            <v>Silicone A/B resin ratio weight check</v>
          </cell>
          <cell r="BC75">
            <v>0</v>
          </cell>
        </row>
        <row r="76">
          <cell r="B76" t="str">
            <v>Silicone Surround Liquid Injection Molding6</v>
          </cell>
          <cell r="L76" t="str">
            <v>Bond force</v>
          </cell>
          <cell r="BC76">
            <v>0</v>
          </cell>
        </row>
        <row r="77">
          <cell r="B77" t="str">
            <v>PEEK Surround Thermoforming1</v>
          </cell>
          <cell r="F77" t="str">
            <v>PEEK Surround Thermoforming</v>
          </cell>
          <cell r="L77" t="str">
            <v>Temperature Profile</v>
          </cell>
          <cell r="Q77" t="str">
            <v>Actual checking</v>
          </cell>
          <cell r="U77" t="str">
            <v>peek:daily(cover all cavity of fixture)</v>
          </cell>
          <cell r="BC77">
            <v>11</v>
          </cell>
        </row>
        <row r="78">
          <cell r="B78" t="str">
            <v>PEEK Surround Thermoforming2</v>
          </cell>
          <cell r="L78" t="str">
            <v>Pressure Profile</v>
          </cell>
          <cell r="Q78" t="str">
            <v>Actual checking</v>
          </cell>
          <cell r="U78" t="str">
            <v>daily</v>
          </cell>
          <cell r="BC78">
            <v>0</v>
          </cell>
        </row>
        <row r="79">
          <cell r="B79" t="str">
            <v>PEEK Surround Thermoforming3</v>
          </cell>
          <cell r="L79" t="str">
            <v>Cross Section</v>
          </cell>
          <cell r="BC79">
            <v>0</v>
          </cell>
        </row>
        <row r="80">
          <cell r="B80" t="str">
            <v>PEEK Surround Thermoforming4</v>
          </cell>
          <cell r="L80" t="str">
            <v>F0 Check</v>
          </cell>
          <cell r="BC80">
            <v>0</v>
          </cell>
        </row>
        <row r="81">
          <cell r="B81" t="str">
            <v>Offline Plasma1</v>
          </cell>
          <cell r="F81" t="str">
            <v>Offline Plasma</v>
          </cell>
          <cell r="L81" t="str">
            <v>Gas Ratio</v>
          </cell>
          <cell r="Q81" t="str">
            <v>Machine setup</v>
          </cell>
          <cell r="U81" t="str">
            <v>Shift</v>
          </cell>
          <cell r="BC81">
            <v>12</v>
          </cell>
        </row>
        <row r="82">
          <cell r="B82" t="str">
            <v>Offline Plasma2</v>
          </cell>
          <cell r="L82" t="str">
            <v>Air Pressure(mpa)</v>
          </cell>
          <cell r="Q82" t="str">
            <v>Machine setup</v>
          </cell>
          <cell r="U82" t="str">
            <v>Shift</v>
          </cell>
          <cell r="BC82">
            <v>0</v>
          </cell>
        </row>
        <row r="83">
          <cell r="B83" t="str">
            <v>Offline Plasma3</v>
          </cell>
          <cell r="L83" t="str">
            <v>Power (W)</v>
          </cell>
          <cell r="Q83" t="str">
            <v>Machine setup</v>
          </cell>
          <cell r="U83" t="str">
            <v>Shift</v>
          </cell>
          <cell r="BC83">
            <v>0</v>
          </cell>
        </row>
        <row r="84">
          <cell r="B84" t="str">
            <v>Offline Plasma4</v>
          </cell>
          <cell r="L84" t="str">
            <v>Current (A)</v>
          </cell>
          <cell r="Q84" t="str">
            <v>Machine setup</v>
          </cell>
          <cell r="U84" t="str">
            <v>Shift</v>
          </cell>
          <cell r="BC84">
            <v>0</v>
          </cell>
        </row>
        <row r="85">
          <cell r="B85" t="str">
            <v>Offline Plasma5</v>
          </cell>
          <cell r="L85" t="str">
            <v>Time (s)</v>
          </cell>
          <cell r="Q85" t="str">
            <v>Machine setup</v>
          </cell>
          <cell r="U85" t="str">
            <v>Shift</v>
          </cell>
          <cell r="BC85">
            <v>0</v>
          </cell>
        </row>
        <row r="86">
          <cell r="B86" t="str">
            <v>Offline Plasma6</v>
          </cell>
          <cell r="L86" t="str">
            <v>Surface Energy</v>
          </cell>
          <cell r="Q86" t="str">
            <v>Dyne Pen OR Water Contact Angle</v>
          </cell>
          <cell r="U86" t="str">
            <v>Every batch</v>
          </cell>
          <cell r="BC86">
            <v>0</v>
          </cell>
        </row>
        <row r="87">
          <cell r="B87" t="str">
            <v>Offline Plasma7</v>
          </cell>
          <cell r="L87" t="str">
            <v>Open Time before glue dispense</v>
          </cell>
          <cell r="Q87" t="str">
            <v>-</v>
          </cell>
          <cell r="BC87">
            <v>0</v>
          </cell>
        </row>
        <row r="88">
          <cell r="B88" t="str">
            <v>Offline Plasma8</v>
          </cell>
          <cell r="L88" t="str">
            <v>Gas</v>
          </cell>
          <cell r="Q88" t="str">
            <v xml:space="preserve">Visual check </v>
          </cell>
          <cell r="U88" t="str">
            <v>Shift</v>
          </cell>
          <cell r="BC88">
            <v>0</v>
          </cell>
        </row>
        <row r="89">
          <cell r="B89" t="str">
            <v>Offline Plasma9</v>
          </cell>
          <cell r="L89" t="str">
            <v>Degree of vacuum</v>
          </cell>
          <cell r="Q89" t="str">
            <v>Machine setup</v>
          </cell>
          <cell r="U89" t="str">
            <v>Shift</v>
          </cell>
          <cell r="BC89">
            <v>0</v>
          </cell>
        </row>
        <row r="90">
          <cell r="B90" t="str">
            <v>Offline Plasma10</v>
          </cell>
          <cell r="L90" t="str">
            <v>Gas flow</v>
          </cell>
          <cell r="Q90" t="str">
            <v>Machine setup</v>
          </cell>
          <cell r="U90" t="str">
            <v>Shift</v>
          </cell>
          <cell r="BC90">
            <v>0</v>
          </cell>
        </row>
        <row r="91">
          <cell r="B91" t="str">
            <v>UV Curing 1</v>
          </cell>
          <cell r="F91" t="str">
            <v xml:space="preserve">UV Curing </v>
          </cell>
          <cell r="L91" t="str">
            <v>UV Illumination</v>
          </cell>
          <cell r="Q91" t="str">
            <v>UV Energy Meter with Graph</v>
          </cell>
          <cell r="U91" t="str">
            <v>weekly</v>
          </cell>
          <cell r="BC91">
            <v>13</v>
          </cell>
        </row>
        <row r="92">
          <cell r="B92" t="str">
            <v>UV Curing 2</v>
          </cell>
          <cell r="L92" t="str">
            <v>Time (s)</v>
          </cell>
          <cell r="Q92" t="str">
            <v>Machine setup</v>
          </cell>
          <cell r="U92" t="str">
            <v>weekly</v>
          </cell>
          <cell r="BC92">
            <v>0</v>
          </cell>
        </row>
        <row r="93">
          <cell r="B93" t="str">
            <v>Functional1</v>
          </cell>
          <cell r="F93" t="str">
            <v>Functional</v>
          </cell>
          <cell r="L93" t="str">
            <v>GR&amp;R Correlation</v>
          </cell>
          <cell r="U93" t="str">
            <v>once per build in NPI
two weeks in ramp
monthly after first 6 weeks of ramp</v>
          </cell>
          <cell r="BC93">
            <v>14</v>
          </cell>
        </row>
        <row r="94">
          <cell r="B94" t="str">
            <v>Functional2</v>
          </cell>
          <cell r="L94" t="str">
            <v>Calbration（OK&amp;NG）</v>
          </cell>
          <cell r="Q94" t="str">
            <v>Actual checking</v>
          </cell>
          <cell r="U94" t="str">
            <v>Shift (cover all machine&amp;cavity)</v>
          </cell>
          <cell r="BC94">
            <v>0</v>
          </cell>
        </row>
        <row r="95">
          <cell r="B95" t="str">
            <v>Functional3</v>
          </cell>
          <cell r="L95" t="str">
            <v xml:space="preserve"> Golden sample change cycling</v>
          </cell>
          <cell r="Q95" t="str">
            <v>Visual check</v>
          </cell>
          <cell r="U95" t="str">
            <v>Shift</v>
          </cell>
          <cell r="BC95">
            <v>0</v>
          </cell>
        </row>
        <row r="96">
          <cell r="B96" t="str">
            <v>Functional4</v>
          </cell>
          <cell r="L96" t="str">
            <v>Polarity Confirmation</v>
          </cell>
          <cell r="Q96" t="str">
            <v>Machine setup</v>
          </cell>
          <cell r="U96" t="str">
            <v>Shift</v>
          </cell>
          <cell r="BC96">
            <v>0</v>
          </cell>
        </row>
        <row r="97">
          <cell r="B97" t="str">
            <v>Functional5</v>
          </cell>
          <cell r="L97" t="str">
            <v>Noise Control (for acoustic testers)</v>
          </cell>
          <cell r="Q97" t="str">
            <v>Actual checking</v>
          </cell>
          <cell r="U97" t="str">
            <v>Shift</v>
          </cell>
          <cell r="BC97">
            <v>0</v>
          </cell>
        </row>
        <row r="98">
          <cell r="B98" t="str">
            <v>Functional6</v>
          </cell>
          <cell r="L98" t="str">
            <v>Temperature</v>
          </cell>
          <cell r="Q98" t="str">
            <v>Temperature and humdity tester</v>
          </cell>
          <cell r="U98" t="str">
            <v>Shift</v>
          </cell>
          <cell r="BC98">
            <v>0</v>
          </cell>
        </row>
        <row r="99">
          <cell r="B99" t="str">
            <v>Functional7</v>
          </cell>
          <cell r="L99" t="str">
            <v>Humidity</v>
          </cell>
          <cell r="Q99" t="str">
            <v>Temperature and humdity tester</v>
          </cell>
          <cell r="U99" t="str">
            <v>Shift</v>
          </cell>
          <cell r="BC99">
            <v>0</v>
          </cell>
        </row>
        <row r="100">
          <cell r="B100" t="str">
            <v>Functional8</v>
          </cell>
          <cell r="L100" t="str">
            <v>Pressure Profile - ramp up and down (leakage testers)</v>
          </cell>
          <cell r="Q100" t="str">
            <v>Machine setup</v>
          </cell>
          <cell r="U100" t="str">
            <v>Shift</v>
          </cell>
          <cell r="BC100">
            <v>0</v>
          </cell>
        </row>
        <row r="101">
          <cell r="B101" t="str">
            <v>Electrical and acoustic performance1</v>
          </cell>
          <cell r="F101" t="str">
            <v>Electrical and acoustic performance</v>
          </cell>
          <cell r="L101" t="str">
            <v>F0 NP_Inline limit</v>
          </cell>
          <cell r="Q101" t="str">
            <v>Machine setup</v>
          </cell>
          <cell r="U101" t="str">
            <v>weekly</v>
          </cell>
          <cell r="BC101">
            <v>15</v>
          </cell>
        </row>
        <row r="102">
          <cell r="B102" t="str">
            <v>Electrical and acoustic performance2</v>
          </cell>
          <cell r="L102" t="str">
            <v>F0 HP_Inline limit</v>
          </cell>
          <cell r="Q102" t="str">
            <v>Machine setup</v>
          </cell>
          <cell r="U102" t="str">
            <v>weekly</v>
          </cell>
          <cell r="BC102">
            <v>0</v>
          </cell>
        </row>
        <row r="103">
          <cell r="B103" t="str">
            <v>Electrical and acoustic performance3</v>
          </cell>
          <cell r="L103" t="str">
            <v>Z2k NP</v>
          </cell>
          <cell r="Q103" t="str">
            <v>Machine setup</v>
          </cell>
          <cell r="U103" t="str">
            <v>weekly</v>
          </cell>
          <cell r="BC103">
            <v>0</v>
          </cell>
        </row>
        <row r="104">
          <cell r="B104" t="str">
            <v>Electrical and acoustic performance4</v>
          </cell>
          <cell r="L104" t="str">
            <v>Sens NP_Inline limit</v>
          </cell>
          <cell r="Q104" t="str">
            <v>Machine setup</v>
          </cell>
          <cell r="U104" t="str">
            <v>weekly</v>
          </cell>
          <cell r="BC104">
            <v>0</v>
          </cell>
        </row>
        <row r="105">
          <cell r="B105" t="str">
            <v>Electrical and acoustic performance5</v>
          </cell>
          <cell r="L105" t="str">
            <v>Sens HP_Inline limit</v>
          </cell>
          <cell r="Q105" t="str">
            <v>Machine setup</v>
          </cell>
          <cell r="U105" t="str">
            <v>weekly</v>
          </cell>
          <cell r="BC105">
            <v>0</v>
          </cell>
        </row>
        <row r="106">
          <cell r="B106" t="str">
            <v>Electrical and acoustic performance6</v>
          </cell>
          <cell r="L106" t="str">
            <v>FR NP_Inline limit</v>
          </cell>
          <cell r="Q106" t="str">
            <v>Machine setup</v>
          </cell>
          <cell r="U106" t="str">
            <v>weekly</v>
          </cell>
          <cell r="BC106">
            <v>0</v>
          </cell>
        </row>
        <row r="107">
          <cell r="B107" t="str">
            <v>Electrical and acoustic performance7</v>
          </cell>
          <cell r="L107" t="str">
            <v>FR HP_Inline limit</v>
          </cell>
          <cell r="Q107" t="str">
            <v>Machine setup</v>
          </cell>
          <cell r="U107" t="str">
            <v>weekly</v>
          </cell>
          <cell r="BC107">
            <v>0</v>
          </cell>
        </row>
        <row r="108">
          <cell r="B108" t="str">
            <v>Electrical and acoustic performance8</v>
          </cell>
          <cell r="L108" t="str">
            <v>THD NP_Inline limit</v>
          </cell>
          <cell r="Q108" t="str">
            <v>Machine setup</v>
          </cell>
          <cell r="U108" t="str">
            <v>weekly</v>
          </cell>
          <cell r="BC108">
            <v>0</v>
          </cell>
        </row>
        <row r="109">
          <cell r="B109" t="str">
            <v>Electrical and acoustic performance9</v>
          </cell>
          <cell r="L109" t="str">
            <v>THD HP _Inline limit</v>
          </cell>
          <cell r="Q109" t="str">
            <v>Machine setup</v>
          </cell>
          <cell r="U109" t="str">
            <v>weekly</v>
          </cell>
          <cell r="BC109">
            <v>0</v>
          </cell>
        </row>
        <row r="110">
          <cell r="B110" t="str">
            <v>Electrical and acoustic performance10</v>
          </cell>
          <cell r="L110" t="str">
            <v>HOHD NP_Inline limit</v>
          </cell>
          <cell r="Q110" t="str">
            <v>Machine setup</v>
          </cell>
          <cell r="U110" t="str">
            <v>weekly</v>
          </cell>
          <cell r="BC110">
            <v>0</v>
          </cell>
        </row>
        <row r="111">
          <cell r="B111" t="str">
            <v>Electrical and acoustic performance11</v>
          </cell>
          <cell r="L111" t="str">
            <v>HOHD HP_Inline limit</v>
          </cell>
          <cell r="Q111" t="str">
            <v>Machine setup</v>
          </cell>
          <cell r="U111" t="str">
            <v>weekly</v>
          </cell>
          <cell r="BC111">
            <v>0</v>
          </cell>
        </row>
        <row r="112">
          <cell r="B112" t="str">
            <v>Rest1</v>
          </cell>
          <cell r="F112" t="str">
            <v>Rest</v>
          </cell>
          <cell r="L112" t="str">
            <v>Temperature</v>
          </cell>
          <cell r="Q112" t="str">
            <v>Temperature and humdity tester</v>
          </cell>
          <cell r="U112" t="str">
            <v>Shift</v>
          </cell>
          <cell r="BC112">
            <v>16</v>
          </cell>
        </row>
        <row r="113">
          <cell r="B113" t="str">
            <v>Rest2</v>
          </cell>
          <cell r="L113" t="str">
            <v>Humidity</v>
          </cell>
          <cell r="Q113" t="str">
            <v>Temperature and humdity tester</v>
          </cell>
          <cell r="U113" t="str">
            <v>Shift</v>
          </cell>
          <cell r="BC113">
            <v>0</v>
          </cell>
        </row>
        <row r="114">
          <cell r="B114" t="str">
            <v>Rest3</v>
          </cell>
          <cell r="L114" t="str">
            <v>Time</v>
          </cell>
          <cell r="Q114" t="str">
            <v>Flow card control</v>
          </cell>
          <cell r="U114" t="str">
            <v>Shift</v>
          </cell>
          <cell r="BC114">
            <v>0</v>
          </cell>
        </row>
        <row r="115">
          <cell r="B115" t="str">
            <v>Cosmetic1</v>
          </cell>
          <cell r="F115" t="str">
            <v>Cosmetic</v>
          </cell>
          <cell r="L115" t="str">
            <v>Lighting</v>
          </cell>
          <cell r="Q115" t="str">
            <v>Light intensity meter</v>
          </cell>
          <cell r="U115" t="str">
            <v>weekly</v>
          </cell>
          <cell r="BC115">
            <v>17</v>
          </cell>
        </row>
        <row r="116">
          <cell r="B116" t="str">
            <v>Cosmetic2</v>
          </cell>
          <cell r="L116" t="str">
            <v>SOP Audit</v>
          </cell>
          <cell r="Q116" t="str">
            <v>-</v>
          </cell>
          <cell r="BC116">
            <v>0</v>
          </cell>
        </row>
        <row r="117">
          <cell r="B117" t="str">
            <v>CTQ Force Test1</v>
          </cell>
          <cell r="F117" t="str">
            <v>CTQ Force Test</v>
          </cell>
          <cell r="L117" t="str">
            <v>Force</v>
          </cell>
          <cell r="Q117" t="str">
            <v>Pull force tester</v>
          </cell>
          <cell r="U117" t="str">
            <v>half shift</v>
          </cell>
          <cell r="BC117">
            <v>18</v>
          </cell>
        </row>
        <row r="118">
          <cell r="B118" t="str">
            <v>Kappa1</v>
          </cell>
          <cell r="F118" t="str">
            <v>Kappa</v>
          </cell>
          <cell r="G118" t="str">
            <v>What is the purpose of this one? - Operator score? Audit team metric?</v>
          </cell>
          <cell r="L118" t="str">
            <v>Kappa(30pcs: 10pcs OK/)</v>
          </cell>
          <cell r="Q118" t="str">
            <v>Actual checking</v>
          </cell>
          <cell r="U118" t="str">
            <v>Quarterly</v>
          </cell>
          <cell r="BC118">
            <v>19</v>
          </cell>
        </row>
        <row r="119">
          <cell r="B119" t="str">
            <v>Harp Filling1</v>
          </cell>
          <cell r="F119" t="str">
            <v>Harp Filling</v>
          </cell>
          <cell r="L119" t="str">
            <v>Harp weight</v>
          </cell>
          <cell r="Q119" t="str">
            <v>Electronic scale</v>
          </cell>
          <cell r="U119" t="str">
            <v>Half shift(cover all cavity)</v>
          </cell>
          <cell r="BC119">
            <v>20</v>
          </cell>
        </row>
        <row r="120">
          <cell r="B120" t="str">
            <v>Clean room1</v>
          </cell>
          <cell r="F120" t="str">
            <v>Clean room</v>
          </cell>
          <cell r="L120" t="str">
            <v>Positive pressire control(净房&amp;外界，净房&amp;净棚)</v>
          </cell>
          <cell r="Q120" t="str">
            <v>Actual checking</v>
          </cell>
          <cell r="U120" t="str">
            <v>daily</v>
          </cell>
          <cell r="BC120">
            <v>21</v>
          </cell>
        </row>
        <row r="121">
          <cell r="B121" t="str">
            <v>Clean room2</v>
          </cell>
          <cell r="L121" t="str">
            <v xml:space="preserve">Dust &amp; Particle </v>
          </cell>
          <cell r="Q121" t="str">
            <v>Actual checking</v>
          </cell>
          <cell r="U121" t="str">
            <v>daily</v>
          </cell>
          <cell r="BC121">
            <v>0</v>
          </cell>
        </row>
        <row r="122">
          <cell r="B122" t="str">
            <v>Laser Welding 1</v>
          </cell>
          <cell r="F122" t="str">
            <v xml:space="preserve">Laser Welding </v>
          </cell>
          <cell r="L122" t="str">
            <v xml:space="preserve">Welding Energy </v>
          </cell>
          <cell r="Q122" t="str">
            <v>Energy  tester</v>
          </cell>
          <cell r="U122" t="str">
            <v>Weekly</v>
          </cell>
          <cell r="BC122">
            <v>22</v>
          </cell>
        </row>
        <row r="123">
          <cell r="B123" t="str">
            <v>Laser Welding 2</v>
          </cell>
          <cell r="L123" t="str">
            <v xml:space="preserve">Power Profile </v>
          </cell>
          <cell r="Q123" t="str">
            <v>Machine setup with Graph</v>
          </cell>
          <cell r="U123" t="str">
            <v>Shift</v>
          </cell>
          <cell r="BC123">
            <v>0</v>
          </cell>
        </row>
        <row r="124">
          <cell r="B124" t="str">
            <v>Laser Welding 3</v>
          </cell>
          <cell r="L124" t="str">
            <v>speed</v>
          </cell>
          <cell r="Q124" t="str">
            <v>Machine setup</v>
          </cell>
          <cell r="U124" t="str">
            <v>Shift</v>
          </cell>
          <cell r="BC124">
            <v>0</v>
          </cell>
        </row>
        <row r="125">
          <cell r="B125" t="str">
            <v>Laser Welding 4</v>
          </cell>
          <cell r="L125" t="str">
            <v>Cross section</v>
          </cell>
          <cell r="Q125" t="str">
            <v>-</v>
          </cell>
          <cell r="BC125">
            <v>0</v>
          </cell>
        </row>
        <row r="126">
          <cell r="B126" t="str">
            <v>Laser Welding 5</v>
          </cell>
          <cell r="L126" t="str">
            <v>Bonding Force</v>
          </cell>
          <cell r="Q126" t="str">
            <v>Pull force tester</v>
          </cell>
          <cell r="U126" t="str">
            <v>Half shift</v>
          </cell>
          <cell r="BC126">
            <v>0</v>
          </cell>
        </row>
        <row r="127">
          <cell r="B127" t="str">
            <v>Laser Welding 6</v>
          </cell>
          <cell r="L127" t="str">
            <v>DCR Measurement</v>
          </cell>
          <cell r="Q127" t="str">
            <v>Resistance measurement</v>
          </cell>
          <cell r="BC127">
            <v>0</v>
          </cell>
        </row>
        <row r="128">
          <cell r="B128" t="str">
            <v>Laser Welding 7</v>
          </cell>
          <cell r="L128" t="str">
            <v>Pulse width</v>
          </cell>
          <cell r="Q128" t="str">
            <v>Machine setup</v>
          </cell>
          <cell r="BC128">
            <v>0</v>
          </cell>
        </row>
        <row r="129">
          <cell r="B129" t="str">
            <v>Laser Welding 8</v>
          </cell>
          <cell r="L129" t="str">
            <v>Clamp force</v>
          </cell>
          <cell r="Q129" t="str">
            <v>Machine setup</v>
          </cell>
          <cell r="BC129">
            <v>0</v>
          </cell>
        </row>
        <row r="130">
          <cell r="B130" t="str">
            <v>Laser Barcode1</v>
          </cell>
          <cell r="F130" t="str">
            <v>Laser Barcode</v>
          </cell>
          <cell r="L130" t="str">
            <v>scanning speed(plain code)</v>
          </cell>
          <cell r="Q130" t="str">
            <v>machine setup</v>
          </cell>
          <cell r="U130" t="str">
            <v>Shift</v>
          </cell>
          <cell r="BC130">
            <v>23</v>
          </cell>
        </row>
        <row r="131">
          <cell r="B131" t="str">
            <v>Laser Barcode2</v>
          </cell>
          <cell r="L131" t="str">
            <v>Pulse(plain code)</v>
          </cell>
          <cell r="Q131" t="str">
            <v>machine setup</v>
          </cell>
          <cell r="U131" t="str">
            <v>Shift</v>
          </cell>
          <cell r="BC131">
            <v>0</v>
          </cell>
        </row>
        <row r="132">
          <cell r="B132" t="str">
            <v>Laser Barcode3</v>
          </cell>
          <cell r="L132" t="str">
            <v>frequency(plain code)</v>
          </cell>
          <cell r="Q132" t="str">
            <v>machine setup</v>
          </cell>
          <cell r="U132" t="str">
            <v>Shift</v>
          </cell>
          <cell r="BC132">
            <v>0</v>
          </cell>
        </row>
        <row r="133">
          <cell r="B133" t="str">
            <v>Laser Barcode4</v>
          </cell>
          <cell r="L133" t="str">
            <v>scanning speed(secret code)</v>
          </cell>
          <cell r="Q133" t="str">
            <v>machine setup</v>
          </cell>
          <cell r="U133" t="str">
            <v>Shift</v>
          </cell>
          <cell r="BC133">
            <v>0</v>
          </cell>
        </row>
        <row r="134">
          <cell r="B134" t="str">
            <v>Laser Barcode5</v>
          </cell>
          <cell r="L134" t="str">
            <v>Pluse(secret code)</v>
          </cell>
          <cell r="Q134" t="str">
            <v>machine setup</v>
          </cell>
          <cell r="U134" t="str">
            <v>Shift</v>
          </cell>
          <cell r="BC134">
            <v>0</v>
          </cell>
        </row>
        <row r="135">
          <cell r="B135" t="str">
            <v>Laser Barcode6</v>
          </cell>
          <cell r="L135" t="str">
            <v>frequency(secret code)</v>
          </cell>
          <cell r="Q135" t="str">
            <v>machine setup</v>
          </cell>
          <cell r="U135" t="str">
            <v>Shift</v>
          </cell>
          <cell r="BC135">
            <v>0</v>
          </cell>
        </row>
        <row r="136">
          <cell r="B136" t="str">
            <v>Magnetization 1</v>
          </cell>
          <cell r="F136" t="str">
            <v xml:space="preserve">Magnetization </v>
          </cell>
          <cell r="L136" t="str">
            <v>Voltage(V)</v>
          </cell>
          <cell r="Q136" t="str">
            <v>Machine setup</v>
          </cell>
          <cell r="U136" t="str">
            <v>Shift</v>
          </cell>
          <cell r="BC136">
            <v>24</v>
          </cell>
        </row>
        <row r="137">
          <cell r="B137" t="str">
            <v>Magnetization 2</v>
          </cell>
          <cell r="L137" t="str">
            <v>Magnetic Flux (UWB)</v>
          </cell>
          <cell r="Q137" t="str">
            <v xml:space="preserve">Magnetic tester </v>
          </cell>
          <cell r="U137" t="str">
            <v>Daily</v>
          </cell>
          <cell r="BC137">
            <v>0</v>
          </cell>
        </row>
        <row r="138">
          <cell r="B138" t="str">
            <v>Magnetization 3</v>
          </cell>
          <cell r="L138" t="str">
            <v>Magnectic Orientation</v>
          </cell>
          <cell r="Q138" t="str">
            <v>Magnetic inclination tester</v>
          </cell>
          <cell r="BC138">
            <v>0</v>
          </cell>
        </row>
        <row r="139">
          <cell r="B139" t="str">
            <v>Hot Press1</v>
          </cell>
          <cell r="F139" t="str">
            <v>Hot Press</v>
          </cell>
          <cell r="L139" t="str">
            <v>Temperature</v>
          </cell>
          <cell r="Q139" t="str">
            <v>Temperature  tester</v>
          </cell>
          <cell r="U139" t="str">
            <v>FPC:daily
plastic:weekly</v>
          </cell>
          <cell r="BC139">
            <v>25</v>
          </cell>
        </row>
        <row r="140">
          <cell r="B140" t="str">
            <v>Hot Press2</v>
          </cell>
          <cell r="L140" t="str">
            <v>Time(s)</v>
          </cell>
          <cell r="Q140" t="str">
            <v>Machine setup</v>
          </cell>
          <cell r="U140" t="str">
            <v>FPC:daily
plastic:weekly</v>
          </cell>
          <cell r="BC140">
            <v>0</v>
          </cell>
        </row>
        <row r="141">
          <cell r="B141" t="str">
            <v>Hot Press3</v>
          </cell>
          <cell r="L141" t="str">
            <v>Dwell Pressure (N)</v>
          </cell>
          <cell r="Q141" t="str">
            <v>Pressure Sensor</v>
          </cell>
          <cell r="U141" t="str">
            <v>FPC:daily
plastic:weekly</v>
          </cell>
          <cell r="BC141">
            <v>0</v>
          </cell>
        </row>
        <row r="142">
          <cell r="B142" t="str">
            <v>Hot Press4</v>
          </cell>
          <cell r="L142" t="str">
            <v>Pressure sensitive paper</v>
          </cell>
          <cell r="BC142">
            <v>0</v>
          </cell>
        </row>
        <row r="143">
          <cell r="B143" t="str">
            <v>Z Height Measurement1</v>
          </cell>
          <cell r="F143" t="str">
            <v>Z Height Measurement</v>
          </cell>
          <cell r="L143" t="str">
            <v xml:space="preserve">Check Z-Height Sample </v>
          </cell>
          <cell r="Q143" t="str">
            <v xml:space="preserve">Standard Gauge </v>
          </cell>
          <cell r="U143" t="str">
            <v>Daily</v>
          </cell>
          <cell r="BC143">
            <v>26</v>
          </cell>
        </row>
        <row r="144">
          <cell r="B144" t="str">
            <v>Z Height Measurement2</v>
          </cell>
          <cell r="L144" t="str">
            <v>GR&amp;R Correlation</v>
          </cell>
          <cell r="BC144">
            <v>0</v>
          </cell>
        </row>
        <row r="145">
          <cell r="B145" t="str">
            <v>Module Impedance test1</v>
          </cell>
          <cell r="F145" t="str">
            <v>Module Impedance test</v>
          </cell>
          <cell r="L145" t="str">
            <v>Impedance test</v>
          </cell>
          <cell r="Q145" t="str">
            <v xml:space="preserve">Impedance tester  </v>
          </cell>
          <cell r="U145" t="str">
            <v>Shift</v>
          </cell>
          <cell r="BC145">
            <v>27</v>
          </cell>
        </row>
        <row r="146">
          <cell r="B146" t="str">
            <v>Module Impedance test2</v>
          </cell>
          <cell r="L146" t="str">
            <v xml:space="preserve">Check with OK/NG Sample </v>
          </cell>
          <cell r="Q146" t="str">
            <v xml:space="preserve">Impedance tester  </v>
          </cell>
          <cell r="U146" t="str">
            <v>Shift</v>
          </cell>
          <cell r="BC146">
            <v>0</v>
          </cell>
        </row>
        <row r="147">
          <cell r="B147" t="str">
            <v>Module Impedance test3</v>
          </cell>
          <cell r="L147" t="str">
            <v xml:space="preserve">Probe Sevice Life </v>
          </cell>
          <cell r="Q147" t="str">
            <v xml:space="preserve">Visual check </v>
          </cell>
          <cell r="U147" t="str">
            <v>Shift</v>
          </cell>
          <cell r="BC147">
            <v>0</v>
          </cell>
        </row>
        <row r="148">
          <cell r="B148" t="str">
            <v>Module Impedance test4</v>
          </cell>
          <cell r="L148" t="str">
            <v>GR&amp;R Correlation</v>
          </cell>
          <cell r="BC148">
            <v>0</v>
          </cell>
        </row>
        <row r="149">
          <cell r="B149" t="str">
            <v>Laser cutting1</v>
          </cell>
          <cell r="F149" t="str">
            <v>Laser cutting</v>
          </cell>
          <cell r="L149" t="str">
            <v>Rate</v>
          </cell>
          <cell r="Q149" t="str">
            <v>machine setup</v>
          </cell>
          <cell r="U149" t="str">
            <v>Shift</v>
          </cell>
          <cell r="BC149">
            <v>28</v>
          </cell>
        </row>
        <row r="150">
          <cell r="B150" t="str">
            <v>Laser cutting2</v>
          </cell>
          <cell r="L150" t="str">
            <v>frequence</v>
          </cell>
          <cell r="Q150" t="str">
            <v>machine setup</v>
          </cell>
          <cell r="U150" t="str">
            <v>Shift</v>
          </cell>
          <cell r="BC150">
            <v>0</v>
          </cell>
        </row>
        <row r="151">
          <cell r="B151" t="str">
            <v>Laser cutting3</v>
          </cell>
          <cell r="L151" t="str">
            <v>cutting times</v>
          </cell>
          <cell r="Q151" t="str">
            <v>machine setup</v>
          </cell>
          <cell r="U151" t="str">
            <v>Shift</v>
          </cell>
          <cell r="BC151">
            <v>0</v>
          </cell>
        </row>
        <row r="152">
          <cell r="B152" t="str">
            <v>Press1</v>
          </cell>
          <cell r="F152" t="str">
            <v>Press</v>
          </cell>
          <cell r="L152" t="str">
            <v>pressure</v>
          </cell>
          <cell r="Q152" t="str">
            <v>Pressure Sensor</v>
          </cell>
          <cell r="U152" t="str">
            <v>weekly</v>
          </cell>
          <cell r="BC152">
            <v>29</v>
          </cell>
        </row>
        <row r="153">
          <cell r="B153" t="str">
            <v>Press2</v>
          </cell>
          <cell r="L153" t="str">
            <v>time</v>
          </cell>
          <cell r="Q153" t="str">
            <v>machine setup</v>
          </cell>
          <cell r="U153" t="str">
            <v>shift</v>
          </cell>
          <cell r="BC153">
            <v>0</v>
          </cell>
        </row>
        <row r="154">
          <cell r="B154" t="str">
            <v>Press3</v>
          </cell>
          <cell r="L154" t="str">
            <v>carbon paper</v>
          </cell>
          <cell r="Q154" t="str">
            <v xml:space="preserve">Visual check </v>
          </cell>
          <cell r="U154" t="str">
            <v>shift</v>
          </cell>
          <cell r="BC154">
            <v>0</v>
          </cell>
        </row>
        <row r="155">
          <cell r="B155" t="str">
            <v>Laser marking1</v>
          </cell>
          <cell r="F155" t="str">
            <v>Laser marking</v>
          </cell>
          <cell r="L155" t="str">
            <v>estimate barcode leve</v>
          </cell>
          <cell r="Q155" t="str">
            <v>barcode leve tester</v>
          </cell>
          <cell r="U155" t="str">
            <v>Half shift</v>
          </cell>
          <cell r="BC155">
            <v>30</v>
          </cell>
        </row>
        <row r="156">
          <cell r="B156" t="str">
            <v>USW1</v>
          </cell>
          <cell r="F156" t="str">
            <v>USW</v>
          </cell>
          <cell r="L156" t="str">
            <v>Swing</v>
          </cell>
          <cell r="Q156" t="str">
            <v>Machine setup</v>
          </cell>
          <cell r="U156" t="str">
            <v>Half shift</v>
          </cell>
          <cell r="BC156">
            <v>31</v>
          </cell>
        </row>
        <row r="157">
          <cell r="B157" t="str">
            <v>USW2</v>
          </cell>
          <cell r="L157" t="str">
            <v>triggering pressure</v>
          </cell>
          <cell r="Q157" t="str">
            <v>Machine setup</v>
          </cell>
          <cell r="U157" t="str">
            <v>Half shift</v>
          </cell>
          <cell r="BC157">
            <v>0</v>
          </cell>
        </row>
        <row r="158">
          <cell r="B158" t="str">
            <v>USW3</v>
          </cell>
          <cell r="L158" t="str">
            <v>Air pressure</v>
          </cell>
          <cell r="Q158" t="str">
            <v>Machine setup</v>
          </cell>
          <cell r="U158" t="str">
            <v>Half shift</v>
          </cell>
          <cell r="BC158">
            <v>0</v>
          </cell>
        </row>
        <row r="159">
          <cell r="B159" t="str">
            <v>USW4</v>
          </cell>
          <cell r="L159" t="str">
            <v>Leakage</v>
          </cell>
          <cell r="BC159">
            <v>0</v>
          </cell>
        </row>
        <row r="160">
          <cell r="B160" t="str">
            <v>USW5</v>
          </cell>
          <cell r="L160" t="str">
            <v>Frequency</v>
          </cell>
          <cell r="Q160" t="str">
            <v>Machine setup</v>
          </cell>
          <cell r="BC160">
            <v>0</v>
          </cell>
        </row>
        <row r="161">
          <cell r="B161" t="str">
            <v>USW6</v>
          </cell>
          <cell r="L161" t="str">
            <v>Amplitude</v>
          </cell>
          <cell r="Q161" t="str">
            <v>Machine setup</v>
          </cell>
          <cell r="BC161">
            <v>0</v>
          </cell>
        </row>
        <row r="162">
          <cell r="B162" t="str">
            <v>USW7</v>
          </cell>
          <cell r="L162" t="str">
            <v>Take apart</v>
          </cell>
          <cell r="Q162" t="str">
            <v>Fully melted connection</v>
          </cell>
          <cell r="BC162">
            <v>0</v>
          </cell>
        </row>
        <row r="163">
          <cell r="B163" t="str">
            <v>DCR 1</v>
          </cell>
          <cell r="F163" t="str">
            <v xml:space="preserve">DCR </v>
          </cell>
          <cell r="L163" t="str">
            <v>DCR Measurement</v>
          </cell>
          <cell r="Q163" t="str">
            <v>Machine setup</v>
          </cell>
          <cell r="U163" t="str">
            <v>Half shift</v>
          </cell>
          <cell r="BC163">
            <v>32</v>
          </cell>
        </row>
        <row r="164">
          <cell r="B164" t="str">
            <v>AOI - B vent membrane position AOI 1</v>
          </cell>
          <cell r="F164" t="str">
            <v>AOI - B vent membrane position AOI </v>
          </cell>
          <cell r="L164" t="str">
            <v>Check CCD with OK/NG Sample</v>
          </cell>
          <cell r="Q164" t="str">
            <v>AOI</v>
          </cell>
          <cell r="U164" t="str">
            <v>Follow AOI</v>
          </cell>
          <cell r="BC164">
            <v>33</v>
          </cell>
        </row>
        <row r="165">
          <cell r="B165" t="str">
            <v>AOI - B vent membrane position AOI 2</v>
          </cell>
          <cell r="L165" t="str">
            <v>Correlation</v>
          </cell>
          <cell r="Q165" t="str">
            <v>AOI</v>
          </cell>
          <cell r="U165" t="str">
            <v>1. AOI daily calibration
2.OMM weekly</v>
          </cell>
          <cell r="BC165">
            <v>0</v>
          </cell>
        </row>
        <row r="166">
          <cell r="B166" t="str">
            <v>AOI - B vent sealing glue AOI 1</v>
          </cell>
          <cell r="F166" t="str">
            <v>AOI - B vent sealing glue AOI </v>
          </cell>
          <cell r="L166" t="str">
            <v>Check CCD with OK/NG Sample</v>
          </cell>
          <cell r="Q166" t="str">
            <v>AOI</v>
          </cell>
          <cell r="U166" t="str">
            <v>Follow AOI</v>
          </cell>
          <cell r="BC166">
            <v>34</v>
          </cell>
        </row>
        <row r="167">
          <cell r="B167" t="str">
            <v>AOI - B vent sealing glue AOI 2</v>
          </cell>
          <cell r="L167" t="str">
            <v>Correlation</v>
          </cell>
          <cell r="Q167" t="str">
            <v>AOI</v>
          </cell>
          <cell r="U167" t="str">
            <v>1. AOI daily calibration
2.OMM weekly</v>
          </cell>
          <cell r="BC167">
            <v>0</v>
          </cell>
        </row>
        <row r="168">
          <cell r="B168" t="str">
            <v>AOI - Bottom cover to Top cover bonding glue AOI 1</v>
          </cell>
          <cell r="F168" t="str">
            <v>AOI - Bottom cover to Top cover bonding glue AOI </v>
          </cell>
          <cell r="L168" t="str">
            <v>Check CCD with OK/NG Sample</v>
          </cell>
          <cell r="Q168" t="str">
            <v>AOI</v>
          </cell>
          <cell r="U168" t="str">
            <v>Follow AOI</v>
          </cell>
          <cell r="BC168">
            <v>35</v>
          </cell>
        </row>
        <row r="169">
          <cell r="B169" t="str">
            <v>AOI - Bottom cover to Top cover bonding glue AOI 2</v>
          </cell>
          <cell r="L169" t="str">
            <v>Correlation</v>
          </cell>
          <cell r="Q169" t="str">
            <v>AOI</v>
          </cell>
          <cell r="U169" t="str">
            <v>1. AOI daily calibration
2.OMM weekly</v>
          </cell>
          <cell r="BC169">
            <v>0</v>
          </cell>
        </row>
        <row r="170">
          <cell r="B170" t="str">
            <v>AOI - Bottom cover to frame bonding glue AOI1</v>
          </cell>
          <cell r="F170" t="str">
            <v>AOI - Bottom cover to frame bonding glue AOI</v>
          </cell>
          <cell r="L170" t="str">
            <v>Check CCD with OK/NG Sample</v>
          </cell>
          <cell r="Q170" t="str">
            <v>AOI</v>
          </cell>
          <cell r="U170" t="str">
            <v>Follow AOI</v>
          </cell>
          <cell r="BC170">
            <v>36</v>
          </cell>
        </row>
        <row r="171">
          <cell r="B171" t="str">
            <v>AOI - Bottom cover to frame bonding glue AOI2</v>
          </cell>
          <cell r="L171" t="str">
            <v>Correlation</v>
          </cell>
          <cell r="Q171" t="str">
            <v>AOI</v>
          </cell>
          <cell r="U171" t="str">
            <v>1. AOI daily calibration
2.OMM weekly</v>
          </cell>
          <cell r="BC171">
            <v>0</v>
          </cell>
        </row>
        <row r="172">
          <cell r="B172" t="str">
            <v>AOI - Bottom cover location AOI 1</v>
          </cell>
          <cell r="F172" t="str">
            <v>AOI - Bottom cover location AOI </v>
          </cell>
          <cell r="L172" t="str">
            <v>Check CCD with OK/NG Sample</v>
          </cell>
          <cell r="Q172" t="str">
            <v>AOI</v>
          </cell>
          <cell r="U172" t="str">
            <v>Follow AOI</v>
          </cell>
          <cell r="BC172">
            <v>37</v>
          </cell>
        </row>
        <row r="173">
          <cell r="B173" t="str">
            <v>AOI - Bottom cover location AOI 2</v>
          </cell>
          <cell r="L173" t="str">
            <v>Correlation</v>
          </cell>
          <cell r="Q173" t="str">
            <v>AOI</v>
          </cell>
          <cell r="U173" t="str">
            <v>1. AOI daily calibration
2.OMM weekly</v>
          </cell>
          <cell r="BC173">
            <v>0</v>
          </cell>
        </row>
        <row r="174">
          <cell r="B174" t="str">
            <v>AOI - Bottom cover glue AOI1</v>
          </cell>
          <cell r="F174" t="str">
            <v>AOI - Bottom cover glue AOI</v>
          </cell>
          <cell r="L174" t="str">
            <v>Check CCD with OK/NG Sample</v>
          </cell>
          <cell r="Q174" t="str">
            <v>AOI</v>
          </cell>
          <cell r="U174" t="str">
            <v>Follow AOI</v>
          </cell>
          <cell r="BC174">
            <v>38</v>
          </cell>
        </row>
        <row r="175">
          <cell r="B175" t="str">
            <v>AOI - Bottom cover glue AOI2</v>
          </cell>
          <cell r="L175" t="str">
            <v>Correlation</v>
          </cell>
          <cell r="Q175" t="str">
            <v>AOI</v>
          </cell>
          <cell r="U175" t="str">
            <v>1. AOI daily calibration
2.OMM weekly</v>
          </cell>
          <cell r="BC175">
            <v>0</v>
          </cell>
        </row>
        <row r="176">
          <cell r="B176" t="str">
            <v>AOI - Center magnet glue AOI 1</v>
          </cell>
          <cell r="F176" t="str">
            <v>AOI - Center magnet glue AOI </v>
          </cell>
          <cell r="L176" t="str">
            <v>Check CCD with OK/NG Sample</v>
          </cell>
          <cell r="Q176" t="str">
            <v>AOI</v>
          </cell>
          <cell r="U176" t="str">
            <v>Follow AOI</v>
          </cell>
          <cell r="BC176">
            <v>39</v>
          </cell>
        </row>
        <row r="177">
          <cell r="B177" t="str">
            <v>AOI - Center magnet glue AOI 2</v>
          </cell>
          <cell r="L177" t="str">
            <v>Correlation</v>
          </cell>
          <cell r="Q177" t="str">
            <v>AOI</v>
          </cell>
          <cell r="U177" t="str">
            <v>1. AOI daily calibration
2.OMM weekly</v>
          </cell>
          <cell r="BC177">
            <v>0</v>
          </cell>
        </row>
        <row r="178">
          <cell r="B178" t="str">
            <v>AOI - Center magnet assembly glue AOI 1</v>
          </cell>
          <cell r="F178" t="str">
            <v>AOI - Center magnet assembly glue AOI </v>
          </cell>
          <cell r="L178" t="str">
            <v>Check CCD with OK/NG Sample</v>
          </cell>
          <cell r="Q178" t="str">
            <v>AOI</v>
          </cell>
          <cell r="U178" t="str">
            <v>Follow AOI</v>
          </cell>
          <cell r="BC178">
            <v>40</v>
          </cell>
        </row>
        <row r="179">
          <cell r="B179" t="str">
            <v>AOI - Center magnet assembly glue AOI 2</v>
          </cell>
          <cell r="L179" t="str">
            <v>Correlation</v>
          </cell>
          <cell r="Q179" t="str">
            <v>AOI</v>
          </cell>
          <cell r="U179" t="str">
            <v>1. AOI daily calibration
2.OMM weekly</v>
          </cell>
          <cell r="BC179">
            <v>0</v>
          </cell>
        </row>
        <row r="180">
          <cell r="B180" t="str">
            <v>AOI - Conduct connection plate glue AOI 11</v>
          </cell>
          <cell r="F180" t="str">
            <v>AOI - Conduct connection plate glue AOI 1</v>
          </cell>
          <cell r="L180" t="str">
            <v>Check CCD with OK/NG Sample</v>
          </cell>
          <cell r="Q180" t="str">
            <v>AOI</v>
          </cell>
          <cell r="U180" t="str">
            <v>Follow AOI</v>
          </cell>
          <cell r="BC180">
            <v>41</v>
          </cell>
        </row>
        <row r="181">
          <cell r="B181" t="str">
            <v>AOI - Conduct connection plate glue AOI 12</v>
          </cell>
          <cell r="L181" t="str">
            <v>Correlation</v>
          </cell>
          <cell r="Q181" t="str">
            <v>AOI</v>
          </cell>
          <cell r="U181" t="str">
            <v>1. AOI daily calibration
2.OMM weekly</v>
          </cell>
          <cell r="BC181">
            <v>0</v>
          </cell>
        </row>
        <row r="182">
          <cell r="B182" t="str">
            <v>AOI - Conduct connection plate glue AOI 21</v>
          </cell>
          <cell r="F182" t="str">
            <v>AOI - Conduct connection plate glue AOI 2</v>
          </cell>
          <cell r="L182" t="str">
            <v>Check CCD with OK/NG Sample</v>
          </cell>
          <cell r="Q182" t="str">
            <v>AOI</v>
          </cell>
          <cell r="U182" t="str">
            <v>Follow AOI</v>
          </cell>
          <cell r="BC182">
            <v>42</v>
          </cell>
        </row>
        <row r="183">
          <cell r="B183" t="str">
            <v>AOI - Conduct connection plate glue AOI 22</v>
          </cell>
          <cell r="L183" t="str">
            <v>Correlation</v>
          </cell>
          <cell r="Q183" t="str">
            <v>AOI</v>
          </cell>
          <cell r="U183" t="str">
            <v>1. AOI daily calibration
2.OMM weekly</v>
          </cell>
          <cell r="BC183">
            <v>0</v>
          </cell>
        </row>
        <row r="184">
          <cell r="B184" t="str">
            <v>AOI - Cowling Position AOI1</v>
          </cell>
          <cell r="F184" t="str">
            <v>AOI - Cowling Position AOI</v>
          </cell>
          <cell r="L184" t="str">
            <v>Check CCD with OK/NG Sample</v>
          </cell>
          <cell r="Q184" t="str">
            <v>AOI</v>
          </cell>
          <cell r="U184" t="str">
            <v>Follow AOI</v>
          </cell>
          <cell r="BC184">
            <v>43</v>
          </cell>
        </row>
        <row r="185">
          <cell r="B185" t="str">
            <v>AOI - Cowling Position AOI2</v>
          </cell>
          <cell r="L185" t="str">
            <v>Correlation</v>
          </cell>
          <cell r="Q185" t="str">
            <v>AOI</v>
          </cell>
          <cell r="U185" t="str">
            <v>1. AOI daily calibration
2.OMM weekly</v>
          </cell>
          <cell r="BC185">
            <v>0</v>
          </cell>
        </row>
        <row r="186">
          <cell r="B186" t="str">
            <v>AOI - Dome to Membrane concentricity AOI1</v>
          </cell>
          <cell r="F186" t="str">
            <v>AOI - Dome to Membrane concentricity AOI</v>
          </cell>
          <cell r="L186" t="str">
            <v>Check CCD with OK/NG Sample</v>
          </cell>
          <cell r="Q186" t="str">
            <v>AOI</v>
          </cell>
          <cell r="U186" t="str">
            <v>Follow AOI</v>
          </cell>
          <cell r="BC186">
            <v>44</v>
          </cell>
        </row>
        <row r="187">
          <cell r="B187" t="str">
            <v>AOI - Dome to Membrane concentricity AOI2</v>
          </cell>
          <cell r="L187" t="str">
            <v>Correlation</v>
          </cell>
          <cell r="Q187" t="str">
            <v>AOI</v>
          </cell>
          <cell r="U187" t="str">
            <v>1. AOI daily calibration
2.OMM weekly</v>
          </cell>
          <cell r="BC187">
            <v>0</v>
          </cell>
        </row>
        <row r="188">
          <cell r="B188" t="str">
            <v>AOI - Driver to top cover bonding glue AOI 1</v>
          </cell>
          <cell r="F188" t="str">
            <v>AOI - Driver to top cover bonding glue AOI </v>
          </cell>
          <cell r="L188" t="str">
            <v>Check CCD with OK/NG Sample</v>
          </cell>
          <cell r="Q188" t="str">
            <v>AOI</v>
          </cell>
          <cell r="U188" t="str">
            <v>Follow AOI</v>
          </cell>
          <cell r="BC188">
            <v>45</v>
          </cell>
        </row>
        <row r="189">
          <cell r="B189" t="str">
            <v>AOI - Driver to top cover bonding glue AOI 2</v>
          </cell>
          <cell r="L189" t="str">
            <v>Correlation</v>
          </cell>
          <cell r="Q189" t="str">
            <v>AOI</v>
          </cell>
          <cell r="U189" t="str">
            <v>1. AOI daily calibration
2.OMM weekly</v>
          </cell>
          <cell r="BC189">
            <v>0</v>
          </cell>
        </row>
        <row r="190">
          <cell r="B190" t="str">
            <v>AOI - E bottom cover glue AOI 1</v>
          </cell>
          <cell r="F190" t="str">
            <v>AOI - E bottom cover glue AOI </v>
          </cell>
          <cell r="L190" t="str">
            <v>Check CCD with OK/NG Sample</v>
          </cell>
          <cell r="Q190" t="str">
            <v>AOI</v>
          </cell>
          <cell r="U190" t="str">
            <v>Follow AOI</v>
          </cell>
          <cell r="BC190">
            <v>46</v>
          </cell>
        </row>
        <row r="191">
          <cell r="B191" t="str">
            <v>AOI - E bottom cover glue AOI 2</v>
          </cell>
          <cell r="L191" t="str">
            <v>Correlation</v>
          </cell>
          <cell r="Q191" t="str">
            <v>AOI</v>
          </cell>
          <cell r="U191" t="str">
            <v>1. AOI daily calibration
2.OMM weekly</v>
          </cell>
          <cell r="BC191">
            <v>0</v>
          </cell>
        </row>
        <row r="192">
          <cell r="B192" t="str">
            <v>AOI - Front volume cover glue AOI 1</v>
          </cell>
          <cell r="F192" t="str">
            <v>AOI - Front volume cover glue AOI </v>
          </cell>
          <cell r="L192" t="str">
            <v>Check CCD with OK/NG Sample</v>
          </cell>
          <cell r="Q192" t="str">
            <v>AOI</v>
          </cell>
          <cell r="U192" t="str">
            <v>Follow AOI</v>
          </cell>
          <cell r="BC192">
            <v>47</v>
          </cell>
        </row>
        <row r="193">
          <cell r="B193" t="str">
            <v>AOI - Front volume cover glue AOI 2</v>
          </cell>
          <cell r="L193" t="str">
            <v>Correlation</v>
          </cell>
          <cell r="Q193" t="str">
            <v>AOI</v>
          </cell>
          <cell r="U193" t="str">
            <v>1. AOI daily calibration
2.OMM weekly</v>
          </cell>
          <cell r="BC193">
            <v>0</v>
          </cell>
        </row>
        <row r="194">
          <cell r="B194" t="str">
            <v>AOI - FPR cover glue AOI 1</v>
          </cell>
          <cell r="F194" t="str">
            <v>AOI - FPR cover glue AOI </v>
          </cell>
          <cell r="L194" t="str">
            <v>Check CCD with OK/NG Sample</v>
          </cell>
          <cell r="Q194" t="str">
            <v>AOI</v>
          </cell>
          <cell r="U194" t="str">
            <v>Follow AOI</v>
          </cell>
          <cell r="BC194">
            <v>48</v>
          </cell>
        </row>
        <row r="195">
          <cell r="B195" t="str">
            <v>AOI - FPR cover glue AOI 2</v>
          </cell>
          <cell r="L195" t="str">
            <v>Correlation</v>
          </cell>
          <cell r="Q195" t="str">
            <v>AOI</v>
          </cell>
          <cell r="U195" t="str">
            <v>1. AOI daily calibration
2.OMM weekly</v>
          </cell>
          <cell r="BC195">
            <v>0</v>
          </cell>
        </row>
        <row r="196">
          <cell r="B196" t="str">
            <v>AOI - FPR cover position AOI 1</v>
          </cell>
          <cell r="F196" t="str">
            <v>AOI - FPR cover position AOI </v>
          </cell>
          <cell r="L196" t="str">
            <v>Check CCD with OK/NG Sample</v>
          </cell>
          <cell r="Q196" t="str">
            <v>AOI</v>
          </cell>
          <cell r="U196" t="str">
            <v>Follow AOI</v>
          </cell>
          <cell r="BC196">
            <v>49</v>
          </cell>
        </row>
        <row r="197">
          <cell r="B197" t="str">
            <v>AOI - FPR cover position AOI 2</v>
          </cell>
          <cell r="L197" t="str">
            <v>Correlation</v>
          </cell>
          <cell r="Q197" t="str">
            <v>AOI</v>
          </cell>
          <cell r="U197" t="str">
            <v>1. AOI daily calibration
2.OMM weekly</v>
          </cell>
          <cell r="BC197">
            <v>0</v>
          </cell>
        </row>
        <row r="198">
          <cell r="B198" t="str">
            <v>AOI - Frame ejection hole sealing glue AOI 1</v>
          </cell>
          <cell r="F198" t="str">
            <v>AOI - Frame ejection hole sealing glue AOI </v>
          </cell>
          <cell r="L198" t="str">
            <v>Check CCD with OK/NG Sample</v>
          </cell>
          <cell r="Q198" t="str">
            <v>AOI</v>
          </cell>
          <cell r="U198" t="str">
            <v>Follow AOI</v>
          </cell>
          <cell r="BC198">
            <v>50</v>
          </cell>
        </row>
        <row r="199">
          <cell r="B199" t="str">
            <v>AOI - Frame ejection hole sealing glue AOI 2</v>
          </cell>
          <cell r="L199" t="str">
            <v>Correlation</v>
          </cell>
          <cell r="Q199" t="str">
            <v>AOI</v>
          </cell>
          <cell r="U199" t="str">
            <v>1. AOI daily calibration
2.OMM weekly</v>
          </cell>
          <cell r="BC199">
            <v>0</v>
          </cell>
        </row>
        <row r="200">
          <cell r="B200" t="str">
            <v>AOI - Gasket location AOI 1</v>
          </cell>
          <cell r="F200" t="str">
            <v>AOI - Gasket location AOI </v>
          </cell>
          <cell r="L200" t="str">
            <v>Check CCD with OK/NG Sample</v>
          </cell>
          <cell r="Q200" t="str">
            <v>AOI</v>
          </cell>
          <cell r="U200" t="str">
            <v>Follow AOI</v>
          </cell>
          <cell r="BC200">
            <v>51</v>
          </cell>
        </row>
        <row r="201">
          <cell r="B201" t="str">
            <v>AOI - Gasket location AOI 2</v>
          </cell>
          <cell r="L201" t="str">
            <v>Correlation</v>
          </cell>
          <cell r="Q201" t="str">
            <v>AOI</v>
          </cell>
          <cell r="U201" t="str">
            <v>1. AOI daily calibration
2.OMM weekly</v>
          </cell>
          <cell r="BC201">
            <v>0</v>
          </cell>
        </row>
        <row r="202">
          <cell r="B202" t="str">
            <v>AOI - Ground Z-Spring location AOI 1</v>
          </cell>
          <cell r="F202" t="str">
            <v>AOI - Ground Z-Spring location AOI </v>
          </cell>
          <cell r="L202" t="str">
            <v>Check CCD with OK/NG Sample</v>
          </cell>
          <cell r="Q202" t="str">
            <v>AOI</v>
          </cell>
          <cell r="U202" t="str">
            <v>Follow AOI</v>
          </cell>
          <cell r="BC202">
            <v>52</v>
          </cell>
        </row>
        <row r="203">
          <cell r="B203" t="str">
            <v>AOI - Ground Z-Spring location AOI 2</v>
          </cell>
          <cell r="L203" t="str">
            <v>Correlation</v>
          </cell>
          <cell r="Q203" t="str">
            <v>AOI</v>
          </cell>
          <cell r="U203" t="str">
            <v>1. AOI daily calibration
2.OMM weekly</v>
          </cell>
          <cell r="BC203">
            <v>0</v>
          </cell>
        </row>
        <row r="204">
          <cell r="B204" t="str">
            <v>AOI - Ground pad glue AOI 1</v>
          </cell>
          <cell r="F204" t="str">
            <v>AOI - Ground pad glue AOI </v>
          </cell>
          <cell r="L204" t="str">
            <v>Check CCD with OK/NG Sample</v>
          </cell>
          <cell r="Q204" t="str">
            <v>AOI</v>
          </cell>
          <cell r="U204" t="str">
            <v>Follow AOI</v>
          </cell>
          <cell r="BC204">
            <v>53</v>
          </cell>
        </row>
        <row r="205">
          <cell r="B205" t="str">
            <v>AOI - Ground pad glue AOI 2</v>
          </cell>
          <cell r="L205" t="str">
            <v>Correlation</v>
          </cell>
          <cell r="Q205" t="str">
            <v>AOI</v>
          </cell>
          <cell r="U205" t="str">
            <v>1. AOI daily calibration
2.OMM weekly</v>
          </cell>
          <cell r="BC205">
            <v>0</v>
          </cell>
        </row>
        <row r="206">
          <cell r="B206" t="str">
            <v>AOI - Yoke Insulation tape position AOI 1</v>
          </cell>
          <cell r="F206" t="str">
            <v>AOI - Yoke Insulation tape position AOI </v>
          </cell>
          <cell r="L206" t="str">
            <v>Check CCD with OK/NG Sample</v>
          </cell>
          <cell r="Q206" t="str">
            <v>AOI</v>
          </cell>
          <cell r="U206" t="str">
            <v>Follow AOI</v>
          </cell>
          <cell r="BC206">
            <v>54</v>
          </cell>
        </row>
        <row r="207">
          <cell r="B207" t="str">
            <v>AOI - Yoke Insulation tape position AOI 2</v>
          </cell>
          <cell r="L207" t="str">
            <v>Correlation</v>
          </cell>
          <cell r="Q207" t="str">
            <v>AOI</v>
          </cell>
          <cell r="U207" t="str">
            <v>1. AOI daily calibration
2.OMM weekly</v>
          </cell>
          <cell r="BC207">
            <v>0</v>
          </cell>
        </row>
        <row r="208">
          <cell r="B208" t="str">
            <v>AOI - HHR cover to top cover bonding glue AOI 1</v>
          </cell>
          <cell r="F208" t="str">
            <v>AOI - HHR cover to top cover bonding glue AOI </v>
          </cell>
          <cell r="L208" t="str">
            <v>Check CCD with OK/NG Sample</v>
          </cell>
          <cell r="Q208" t="str">
            <v>AOI</v>
          </cell>
          <cell r="U208" t="str">
            <v>Follow AOI</v>
          </cell>
          <cell r="BC208">
            <v>55</v>
          </cell>
        </row>
        <row r="209">
          <cell r="B209" t="str">
            <v>AOI - HHR cover to top cover bonding glue AOI 2</v>
          </cell>
          <cell r="L209" t="str">
            <v>Correlation</v>
          </cell>
          <cell r="Q209" t="str">
            <v>AOI</v>
          </cell>
          <cell r="U209" t="str">
            <v>1. AOI daily calibration
2.OMM weekly</v>
          </cell>
          <cell r="BC209">
            <v>0</v>
          </cell>
        </row>
        <row r="210">
          <cell r="B210" t="str">
            <v>AOI - Harp Frame fixing glue AOI 1</v>
          </cell>
          <cell r="F210" t="str">
            <v>AOI - Harp Frame fixing glue AOI </v>
          </cell>
          <cell r="L210" t="str">
            <v>Check CCD with OK/NG Sample</v>
          </cell>
          <cell r="Q210" t="str">
            <v>AOI</v>
          </cell>
          <cell r="U210" t="str">
            <v>Follow AOI</v>
          </cell>
          <cell r="BC210">
            <v>56</v>
          </cell>
        </row>
        <row r="211">
          <cell r="B211" t="str">
            <v>AOI - Harp Frame fixing glue AOI 2</v>
          </cell>
          <cell r="L211" t="str">
            <v>Correlation</v>
          </cell>
          <cell r="Q211" t="str">
            <v>AOI</v>
          </cell>
          <cell r="U211" t="str">
            <v>1. AOI daily calibration
2.OMM weekly</v>
          </cell>
          <cell r="BC211">
            <v>0</v>
          </cell>
        </row>
        <row r="212">
          <cell r="B212" t="str">
            <v>AOI - Harp Frame status AOI 1</v>
          </cell>
          <cell r="F212" t="str">
            <v>AOI - Harp Frame status AOI </v>
          </cell>
          <cell r="L212" t="str">
            <v>Check CCD with OK/NG Sample</v>
          </cell>
          <cell r="Q212" t="str">
            <v>AOI</v>
          </cell>
          <cell r="U212" t="str">
            <v>Follow AOI</v>
          </cell>
          <cell r="BC212">
            <v>57</v>
          </cell>
        </row>
        <row r="213">
          <cell r="B213" t="str">
            <v>AOI - Harp Frame status AOI 2</v>
          </cell>
          <cell r="L213" t="str">
            <v>Correlation</v>
          </cell>
          <cell r="Q213" t="str">
            <v>AOI</v>
          </cell>
          <cell r="U213" t="str">
            <v>1. AOI daily calibration
2.OMM weekly</v>
          </cell>
          <cell r="BC213">
            <v>0</v>
          </cell>
        </row>
        <row r="214">
          <cell r="B214" t="str">
            <v>AOI - Harp filling cover bonding glue AOI1</v>
          </cell>
          <cell r="F214" t="str">
            <v>AOI - Harp filling cover bonding glue AOI</v>
          </cell>
          <cell r="L214" t="str">
            <v>Check CCD with OK/NG Sample</v>
          </cell>
          <cell r="Q214" t="str">
            <v>AOI</v>
          </cell>
          <cell r="U214" t="str">
            <v>Follow AOI</v>
          </cell>
          <cell r="BC214">
            <v>58</v>
          </cell>
        </row>
        <row r="215">
          <cell r="B215" t="str">
            <v>AOI - Harp filling cover bonding glue AOI2</v>
          </cell>
          <cell r="L215" t="str">
            <v>Correlation</v>
          </cell>
          <cell r="Q215" t="str">
            <v>AOI</v>
          </cell>
          <cell r="U215" t="str">
            <v>1. AOI daily calibration
2.OMM weekly</v>
          </cell>
          <cell r="BC215">
            <v>0</v>
          </cell>
        </row>
        <row r="216">
          <cell r="B216" t="str">
            <v>AOI - Harp filling cover location VI1</v>
          </cell>
          <cell r="F216" t="str">
            <v>AOI - Harp filling cover location VI</v>
          </cell>
          <cell r="L216" t="str">
            <v>Check CCD with OK/NG Sample</v>
          </cell>
          <cell r="Q216" t="str">
            <v>AOI</v>
          </cell>
          <cell r="U216" t="str">
            <v>Follow AOI</v>
          </cell>
          <cell r="BC216">
            <v>59</v>
          </cell>
        </row>
        <row r="217">
          <cell r="B217" t="str">
            <v>AOI - Harp filling cover location VI2</v>
          </cell>
          <cell r="L217" t="str">
            <v>Correlation</v>
          </cell>
          <cell r="Q217" t="str">
            <v>AOI</v>
          </cell>
          <cell r="U217" t="str">
            <v>1. AOI daily calibration
2.OMM weekly</v>
          </cell>
          <cell r="BC217">
            <v>0</v>
          </cell>
        </row>
        <row r="218">
          <cell r="B218" t="str">
            <v>AOI - Harp filling status AOI 1</v>
          </cell>
          <cell r="F218" t="str">
            <v>AOI - Harp filling status AOI </v>
          </cell>
          <cell r="L218" t="str">
            <v>Check CCD with OK/NG Sample</v>
          </cell>
          <cell r="Q218" t="str">
            <v>AOI</v>
          </cell>
          <cell r="U218" t="str">
            <v>Follow AOI</v>
          </cell>
          <cell r="BC218">
            <v>60</v>
          </cell>
        </row>
        <row r="219">
          <cell r="B219" t="str">
            <v>AOI - Harp filling status AOI 2</v>
          </cell>
          <cell r="L219" t="str">
            <v>Correlation</v>
          </cell>
          <cell r="Q219" t="str">
            <v>AOI</v>
          </cell>
          <cell r="U219" t="str">
            <v>1. AOI daily calibration
2.OMM weekly</v>
          </cell>
          <cell r="BC219">
            <v>0</v>
          </cell>
        </row>
        <row r="220">
          <cell r="B220" t="str">
            <v>AOI - Harp filling status AOI 11</v>
          </cell>
          <cell r="F220" t="str">
            <v>AOI - Harp filling status AOI 1</v>
          </cell>
          <cell r="L220" t="str">
            <v>Check CCD with OK/NG Sample</v>
          </cell>
          <cell r="Q220" t="str">
            <v>AOI</v>
          </cell>
          <cell r="U220" t="str">
            <v>Follow AOI</v>
          </cell>
          <cell r="BC220">
            <v>61</v>
          </cell>
        </row>
        <row r="221">
          <cell r="B221" t="str">
            <v>AOI - Harp filling status AOI 12</v>
          </cell>
          <cell r="L221" t="str">
            <v>Correlation</v>
          </cell>
          <cell r="Q221" t="str">
            <v>AOI</v>
          </cell>
          <cell r="U221" t="str">
            <v>1. AOI daily calibration
2.OMM weekly</v>
          </cell>
          <cell r="BC221">
            <v>0</v>
          </cell>
        </row>
        <row r="222">
          <cell r="B222" t="str">
            <v>AOI - Harp filling status AOI  21</v>
          </cell>
          <cell r="F222" t="str">
            <v>AOI - Harp filling status AOI  2</v>
          </cell>
          <cell r="L222" t="str">
            <v>Check CCD with OK/NG Sample</v>
          </cell>
          <cell r="Q222" t="str">
            <v>AOI</v>
          </cell>
          <cell r="U222" t="str">
            <v>Follow AOI</v>
          </cell>
          <cell r="BC222">
            <v>62</v>
          </cell>
        </row>
        <row r="223">
          <cell r="B223" t="str">
            <v>AOI - Harp filling status AOI  22</v>
          </cell>
          <cell r="L223" t="str">
            <v>Correlation</v>
          </cell>
          <cell r="Q223" t="str">
            <v>AOI</v>
          </cell>
          <cell r="U223" t="str">
            <v>1. AOI daily calibration
2.OMM weekly</v>
          </cell>
          <cell r="BC223">
            <v>0</v>
          </cell>
        </row>
        <row r="224">
          <cell r="B224" t="str">
            <v>AOI - Jumper wire XY position AOI1</v>
          </cell>
          <cell r="F224" t="str">
            <v>AOI - Jumper wire XY position AOI</v>
          </cell>
          <cell r="L224" t="str">
            <v>Check CCD with OK/NG Sample</v>
          </cell>
          <cell r="Q224" t="str">
            <v>AOI</v>
          </cell>
          <cell r="U224" t="str">
            <v>Follow AOI</v>
          </cell>
          <cell r="BC224">
            <v>63</v>
          </cell>
        </row>
        <row r="225">
          <cell r="B225" t="str">
            <v>AOI - Jumper wire XY position AOI2</v>
          </cell>
          <cell r="L225" t="str">
            <v>Correlation</v>
          </cell>
          <cell r="Q225" t="str">
            <v>AOI</v>
          </cell>
          <cell r="U225" t="str">
            <v>1. AOI daily calibration
2.OMM weekly</v>
          </cell>
          <cell r="BC225">
            <v>0</v>
          </cell>
        </row>
        <row r="226">
          <cell r="B226" t="str">
            <v>AOI - Jumper wire glue AOI 1</v>
          </cell>
          <cell r="F226" t="str">
            <v>AOI - Jumper wire glue AOI </v>
          </cell>
          <cell r="L226" t="str">
            <v>Check CCD with OK/NG Sample</v>
          </cell>
          <cell r="Q226" t="str">
            <v>AOI</v>
          </cell>
          <cell r="U226" t="str">
            <v>Follow AOI</v>
          </cell>
          <cell r="BC226">
            <v>64</v>
          </cell>
        </row>
        <row r="227">
          <cell r="B227" t="str">
            <v>AOI - Jumper wire glue AOI 2</v>
          </cell>
          <cell r="L227" t="str">
            <v>Correlation</v>
          </cell>
          <cell r="Q227" t="str">
            <v>AOI</v>
          </cell>
          <cell r="U227" t="str">
            <v>1. AOI daily calibration
2.OMM weekly</v>
          </cell>
          <cell r="BC227">
            <v>0</v>
          </cell>
        </row>
        <row r="228">
          <cell r="B228" t="str">
            <v>AOI - Jumper wire Micro-welding protection glue AOI 1</v>
          </cell>
          <cell r="F228" t="str">
            <v>AOI - Jumper wire Micro-welding protection glue AOI </v>
          </cell>
          <cell r="L228" t="str">
            <v>Check CCD with OK/NG Sample</v>
          </cell>
          <cell r="Q228" t="str">
            <v>AOI</v>
          </cell>
          <cell r="U228" t="str">
            <v>Follow AOI</v>
          </cell>
          <cell r="BC228">
            <v>65</v>
          </cell>
        </row>
        <row r="229">
          <cell r="B229" t="str">
            <v>AOI - Jumper wire Micro-welding protection glue AOI 2</v>
          </cell>
          <cell r="L229" t="str">
            <v>Correlation</v>
          </cell>
          <cell r="Q229" t="str">
            <v>AOI</v>
          </cell>
          <cell r="U229" t="str">
            <v>1. AOI daily calibration
2.OMM weekly</v>
          </cell>
          <cell r="BC229">
            <v>0</v>
          </cell>
        </row>
        <row r="230">
          <cell r="B230" t="str">
            <v>AOI - Magnet gap AOI 1</v>
          </cell>
          <cell r="F230" t="str">
            <v>AOI - Magnet gap AOI </v>
          </cell>
          <cell r="L230" t="str">
            <v>Check CCD with OK/NG Sample</v>
          </cell>
          <cell r="Q230" t="str">
            <v>AOI</v>
          </cell>
          <cell r="U230" t="str">
            <v>Follow AOI</v>
          </cell>
          <cell r="BC230">
            <v>66</v>
          </cell>
        </row>
        <row r="231">
          <cell r="B231" t="str">
            <v>AOI - Magnet gap AOI 2</v>
          </cell>
          <cell r="L231" t="str">
            <v>Correlation</v>
          </cell>
          <cell r="Q231" t="str">
            <v>AOI</v>
          </cell>
          <cell r="U231" t="str">
            <v>1. AOI daily calibration
2.OMM weekly</v>
          </cell>
          <cell r="BC231">
            <v>0</v>
          </cell>
        </row>
        <row r="232">
          <cell r="B232" t="str">
            <v>AOI - Magnet concentricity AOI1</v>
          </cell>
          <cell r="F232" t="str">
            <v>AOI - Magnet concentricity AOI</v>
          </cell>
          <cell r="L232" t="str">
            <v>Check CCD with OK/NG Sample</v>
          </cell>
          <cell r="Q232" t="str">
            <v>AOI</v>
          </cell>
          <cell r="U232" t="str">
            <v>Follow AOI</v>
          </cell>
          <cell r="BC232">
            <v>67</v>
          </cell>
        </row>
        <row r="233">
          <cell r="B233" t="str">
            <v>AOI - Magnet concentricity AOI2</v>
          </cell>
          <cell r="L233" t="str">
            <v>Correlation</v>
          </cell>
          <cell r="Q233" t="str">
            <v>AOI</v>
          </cell>
          <cell r="U233" t="str">
            <v>1. AOI daily calibration
2.OMM weekly</v>
          </cell>
          <cell r="BC233">
            <v>0</v>
          </cell>
        </row>
        <row r="234">
          <cell r="B234" t="str">
            <v>AOI - Membrane to frame bonding glue AOI 1</v>
          </cell>
          <cell r="F234" t="str">
            <v>AOI - Membrane to frame bonding glue AOI </v>
          </cell>
          <cell r="L234" t="str">
            <v>Check CCD with OK/NG Sample</v>
          </cell>
          <cell r="Q234" t="str">
            <v>AOI</v>
          </cell>
          <cell r="U234" t="str">
            <v>Follow AOI</v>
          </cell>
          <cell r="BC234">
            <v>68</v>
          </cell>
        </row>
        <row r="235">
          <cell r="B235" t="str">
            <v>AOI - Membrane to frame bonding glue AOI 2</v>
          </cell>
          <cell r="L235" t="str">
            <v>Correlation</v>
          </cell>
          <cell r="Q235" t="str">
            <v>AOI</v>
          </cell>
          <cell r="U235" t="str">
            <v>1. AOI daily calibration
2.OMM weekly</v>
          </cell>
          <cell r="BC235">
            <v>0</v>
          </cell>
        </row>
        <row r="236">
          <cell r="B236" t="str">
            <v>AOI - Membrane Z-height Laser Inspection1</v>
          </cell>
          <cell r="F236" t="str">
            <v>AOI - Membrane Z-height Laser Inspection</v>
          </cell>
          <cell r="L236" t="str">
            <v>Check CCD with OK/NG Sample</v>
          </cell>
          <cell r="Q236" t="str">
            <v>AOI</v>
          </cell>
          <cell r="U236" t="str">
            <v>Follow AOI</v>
          </cell>
          <cell r="BC236">
            <v>69</v>
          </cell>
        </row>
        <row r="237">
          <cell r="B237" t="str">
            <v>AOI - Membrane Z-height Laser Inspection2</v>
          </cell>
          <cell r="L237" t="str">
            <v>Correlation</v>
          </cell>
          <cell r="Q237" t="str">
            <v>AOI</v>
          </cell>
          <cell r="U237" t="str">
            <v>1. AOI daily calibration
2.OMM weekly</v>
          </cell>
          <cell r="BC237">
            <v>0</v>
          </cell>
        </row>
        <row r="238">
          <cell r="B238" t="str">
            <v>AOI - Micro welding protection glue AOI 1</v>
          </cell>
          <cell r="F238" t="str">
            <v>AOI - Micro welding protection glue AOI </v>
          </cell>
          <cell r="L238" t="str">
            <v>Check CCD with OK/NG Sample</v>
          </cell>
          <cell r="Q238" t="str">
            <v>AOI</v>
          </cell>
          <cell r="U238" t="str">
            <v>Follow AOI</v>
          </cell>
          <cell r="BC238">
            <v>70</v>
          </cell>
        </row>
        <row r="239">
          <cell r="B239" t="str">
            <v>AOI - Micro welding protection glue AOI 2</v>
          </cell>
          <cell r="L239" t="str">
            <v>Correlation</v>
          </cell>
          <cell r="Q239" t="str">
            <v>AOI</v>
          </cell>
          <cell r="U239" t="str">
            <v>1. AOI daily calibration
2.OMM weekly</v>
          </cell>
          <cell r="BC239">
            <v>0</v>
          </cell>
        </row>
        <row r="240">
          <cell r="B240" t="str">
            <v>AOI - Magnet assembly to Frame bonding glue AOI 1</v>
          </cell>
          <cell r="F240" t="str">
            <v>AOI - Magnet assembly to Frame bonding glue AOI </v>
          </cell>
          <cell r="L240" t="str">
            <v>Check CCD with OK/NG Sample</v>
          </cell>
          <cell r="Q240" t="str">
            <v>AOI</v>
          </cell>
          <cell r="U240" t="str">
            <v>Follow AOI</v>
          </cell>
          <cell r="BC240">
            <v>71</v>
          </cell>
        </row>
        <row r="241">
          <cell r="B241" t="str">
            <v>AOI - Magnet assembly to Frame bonding glue AOI 2</v>
          </cell>
          <cell r="L241" t="str">
            <v>Correlation</v>
          </cell>
          <cell r="Q241" t="str">
            <v>AOI</v>
          </cell>
          <cell r="U241" t="str">
            <v>1. AOI daily calibration
2.OMM weekly</v>
          </cell>
          <cell r="BC241">
            <v>0</v>
          </cell>
        </row>
        <row r="242">
          <cell r="B242" t="str">
            <v>AOI - Magnet assembly location AOI 1</v>
          </cell>
          <cell r="F242" t="str">
            <v>AOI - Magnet assembly location AOI </v>
          </cell>
          <cell r="L242" t="str">
            <v>Check CCD with OK/NG Sample</v>
          </cell>
          <cell r="Q242" t="str">
            <v>AOI</v>
          </cell>
          <cell r="U242" t="str">
            <v>Follow AOI</v>
          </cell>
          <cell r="BC242">
            <v>72</v>
          </cell>
        </row>
        <row r="243">
          <cell r="B243" t="str">
            <v>AOI - Magnet assembly location AOI 2</v>
          </cell>
          <cell r="L243" t="str">
            <v>Correlation</v>
          </cell>
          <cell r="Q243" t="str">
            <v>AOI</v>
          </cell>
          <cell r="U243" t="str">
            <v>1. AOI daily calibration
2.OMM weekly</v>
          </cell>
          <cell r="BC243">
            <v>0</v>
          </cell>
        </row>
        <row r="244">
          <cell r="B244" t="str">
            <v>AOI - Magnet assembly sealing glue AOI 1</v>
          </cell>
          <cell r="F244" t="str">
            <v>AOI - Magnet assembly sealing glue AOI </v>
          </cell>
          <cell r="L244" t="str">
            <v>Check CCD with OK/NG Sample</v>
          </cell>
          <cell r="Q244" t="str">
            <v>AOI</v>
          </cell>
          <cell r="U244" t="str">
            <v>Follow AOI</v>
          </cell>
          <cell r="BC244">
            <v>73</v>
          </cell>
        </row>
        <row r="245">
          <cell r="B245" t="str">
            <v>AOI - Magnet assembly sealing glue AOI 2</v>
          </cell>
          <cell r="L245" t="str">
            <v>Correlation</v>
          </cell>
          <cell r="Q245" t="str">
            <v>AOI</v>
          </cell>
          <cell r="U245" t="str">
            <v>1. AOI daily calibration
2.OMM weekly</v>
          </cell>
          <cell r="BC245">
            <v>0</v>
          </cell>
        </row>
        <row r="246">
          <cell r="B246" t="str">
            <v>AOI - Plug bonding position AOI 1</v>
          </cell>
          <cell r="F246" t="str">
            <v>AOI - Plug bonding position AOI </v>
          </cell>
          <cell r="L246" t="str">
            <v>Check CCD with OK/NG Sample</v>
          </cell>
          <cell r="Q246" t="str">
            <v>AOI</v>
          </cell>
          <cell r="U246" t="str">
            <v>Follow AOI</v>
          </cell>
          <cell r="BC246">
            <v>74</v>
          </cell>
        </row>
        <row r="247">
          <cell r="B247" t="str">
            <v>AOI - Plug bonding position AOI 2</v>
          </cell>
          <cell r="L247" t="str">
            <v>Correlation</v>
          </cell>
          <cell r="Q247" t="str">
            <v>AOI</v>
          </cell>
          <cell r="U247" t="str">
            <v>1. AOI daily calibration
2.OMM weekly</v>
          </cell>
          <cell r="BC247">
            <v>0</v>
          </cell>
        </row>
        <row r="248">
          <cell r="B248" t="str">
            <v>AOI - Plug sealing glue AOI 1</v>
          </cell>
          <cell r="F248" t="str">
            <v>AOI - Plug sealing glue AOI </v>
          </cell>
          <cell r="L248" t="str">
            <v>Check CCD with OK/NG Sample</v>
          </cell>
          <cell r="Q248" t="str">
            <v>AOI</v>
          </cell>
          <cell r="U248" t="str">
            <v>Follow AOI</v>
          </cell>
          <cell r="BC248">
            <v>75</v>
          </cell>
        </row>
        <row r="249">
          <cell r="B249" t="str">
            <v>AOI - Plug sealing glue AOI 2</v>
          </cell>
          <cell r="L249" t="str">
            <v>Correlation</v>
          </cell>
          <cell r="Q249" t="str">
            <v>AOI</v>
          </cell>
          <cell r="U249" t="str">
            <v>1. AOI daily calibration
2.OMM weekly</v>
          </cell>
          <cell r="BC249">
            <v>0</v>
          </cell>
        </row>
        <row r="250">
          <cell r="B250" t="str">
            <v>AOI - Side magnet glue AOI 1</v>
          </cell>
          <cell r="F250" t="str">
            <v>AOI - Side magnet glue AOI </v>
          </cell>
          <cell r="L250" t="str">
            <v>Check CCD with OK/NG Sample</v>
          </cell>
          <cell r="Q250" t="str">
            <v>AOI</v>
          </cell>
          <cell r="U250" t="str">
            <v>Follow AOI</v>
          </cell>
          <cell r="BC250">
            <v>76</v>
          </cell>
        </row>
        <row r="251">
          <cell r="B251" t="str">
            <v>AOI - Side magnet glue AOI 2</v>
          </cell>
          <cell r="L251" t="str">
            <v>Correlation</v>
          </cell>
          <cell r="Q251" t="str">
            <v>AOI</v>
          </cell>
          <cell r="U251" t="str">
            <v>1. AOI daily calibration
2.OMM weekly</v>
          </cell>
          <cell r="BC251">
            <v>0</v>
          </cell>
        </row>
        <row r="252">
          <cell r="B252" t="str">
            <v>AOI - Side plate glue AOI1</v>
          </cell>
          <cell r="F252" t="str">
            <v>AOI - Side plate glue AOI</v>
          </cell>
          <cell r="L252" t="str">
            <v>Check CCD with OK/NG Sample</v>
          </cell>
          <cell r="Q252" t="str">
            <v>AOI</v>
          </cell>
          <cell r="U252" t="str">
            <v>Follow AOI</v>
          </cell>
          <cell r="BC252">
            <v>77</v>
          </cell>
        </row>
        <row r="253">
          <cell r="B253" t="str">
            <v>AOI - Side plate glue AOI2</v>
          </cell>
          <cell r="L253" t="str">
            <v>Correlation</v>
          </cell>
          <cell r="Q253" t="str">
            <v>AOI</v>
          </cell>
          <cell r="U253" t="str">
            <v>1. AOI daily calibration
2.OMM weekly</v>
          </cell>
          <cell r="BC253">
            <v>0</v>
          </cell>
        </row>
        <row r="254">
          <cell r="B254" t="str">
            <v>AOI - Side magnet glue AOI1</v>
          </cell>
          <cell r="F254" t="str">
            <v>AOI - Side magnet glue AOI</v>
          </cell>
          <cell r="L254" t="str">
            <v>Check CCD with OK/NG Sample</v>
          </cell>
          <cell r="Q254" t="str">
            <v>AOI</v>
          </cell>
          <cell r="U254" t="str">
            <v>Follow AOI</v>
          </cell>
          <cell r="BC254">
            <v>78</v>
          </cell>
        </row>
        <row r="255">
          <cell r="B255" t="str">
            <v>AOI - Side magnet glue AOI2</v>
          </cell>
          <cell r="L255" t="str">
            <v>Correlation</v>
          </cell>
          <cell r="Q255" t="str">
            <v>AOI</v>
          </cell>
          <cell r="U255" t="str">
            <v>1. AOI daily calibration
2.OMM weekly</v>
          </cell>
          <cell r="BC255">
            <v>0</v>
          </cell>
        </row>
        <row r="256">
          <cell r="B256" t="str">
            <v>AOI - Spring finger location &amp; height AOI 1</v>
          </cell>
          <cell r="F256" t="str">
            <v>AOI - Spring finger location &amp; height AOI </v>
          </cell>
          <cell r="L256" t="str">
            <v>Check CCD with OK/NG Sample</v>
          </cell>
          <cell r="Q256" t="str">
            <v>AOI</v>
          </cell>
          <cell r="U256" t="str">
            <v>Follow AOI</v>
          </cell>
          <cell r="BC256">
            <v>79</v>
          </cell>
        </row>
        <row r="257">
          <cell r="B257" t="str">
            <v>AOI - Spring finger location &amp; height AOI 2</v>
          </cell>
          <cell r="L257" t="str">
            <v>Correlation</v>
          </cell>
          <cell r="Q257" t="str">
            <v>AOI</v>
          </cell>
          <cell r="U257" t="str">
            <v>1. AOI daily calibration
2.OMM weekly</v>
          </cell>
          <cell r="BC257">
            <v>0</v>
          </cell>
        </row>
        <row r="258">
          <cell r="B258" t="str">
            <v>AOI - Sub Assembly  Wire loop Z-position laser Inspection1</v>
          </cell>
          <cell r="F258" t="str">
            <v>AOI - Sub Assembly  Wire loop Z-position laser Inspection</v>
          </cell>
          <cell r="L258" t="str">
            <v>Check CCD with OK/NG Sample</v>
          </cell>
          <cell r="Q258" t="str">
            <v>AOI</v>
          </cell>
          <cell r="U258" t="str">
            <v>Follow AOI</v>
          </cell>
          <cell r="BC258">
            <v>80</v>
          </cell>
        </row>
        <row r="259">
          <cell r="B259" t="str">
            <v>AOI - Sub Assembly  Wire loop Z-position laser Inspection2</v>
          </cell>
          <cell r="L259" t="str">
            <v>Correlation</v>
          </cell>
          <cell r="Q259" t="str">
            <v>AOI</v>
          </cell>
          <cell r="U259" t="str">
            <v>1. AOI daily calibration
2.OMM weekly</v>
          </cell>
          <cell r="BC259">
            <v>0</v>
          </cell>
        </row>
        <row r="260">
          <cell r="B260" t="str">
            <v>AOI - Sub Assembly Wire loop XY position AOI   1</v>
          </cell>
          <cell r="F260" t="str">
            <v>AOI - Sub Assembly Wire loop XY position AOI   </v>
          </cell>
          <cell r="L260" t="str">
            <v>Check CCD with OK/NG Sample</v>
          </cell>
          <cell r="Q260" t="str">
            <v>AOI</v>
          </cell>
          <cell r="U260" t="str">
            <v>Follow AOI</v>
          </cell>
          <cell r="BC260">
            <v>81</v>
          </cell>
        </row>
        <row r="261">
          <cell r="B261" t="str">
            <v>AOI - Sub Assembly Wire loop XY position AOI   2</v>
          </cell>
          <cell r="L261" t="str">
            <v>Correlation</v>
          </cell>
          <cell r="Q261" t="str">
            <v>AOI</v>
          </cell>
          <cell r="U261" t="str">
            <v>1. AOI daily calibration
2.OMM weekly</v>
          </cell>
          <cell r="BC261">
            <v>0</v>
          </cell>
        </row>
        <row r="262">
          <cell r="B262" t="str">
            <v>AOI - Top cover ejection hole sealing glue1</v>
          </cell>
          <cell r="F262" t="str">
            <v>AOI - Top cover ejection hole sealing glue</v>
          </cell>
          <cell r="L262" t="str">
            <v>Check CCD with OK/NG Sample</v>
          </cell>
          <cell r="Q262" t="str">
            <v>AOI</v>
          </cell>
          <cell r="U262" t="str">
            <v>Follow AOI</v>
          </cell>
          <cell r="BC262">
            <v>82</v>
          </cell>
        </row>
        <row r="263">
          <cell r="B263" t="str">
            <v>AOI - Top cover ejection hole sealing glue2</v>
          </cell>
          <cell r="L263" t="str">
            <v>Correlation</v>
          </cell>
          <cell r="Q263" t="str">
            <v>AOI</v>
          </cell>
          <cell r="U263" t="str">
            <v>1. AOI daily calibration
2.OMM weekly</v>
          </cell>
          <cell r="BC263">
            <v>0</v>
          </cell>
        </row>
        <row r="264">
          <cell r="B264" t="str">
            <v>AOI - Top cover sealing glue AOI1</v>
          </cell>
          <cell r="F264" t="str">
            <v>AOI - Top cover sealing glue AOI</v>
          </cell>
          <cell r="L264" t="str">
            <v>Check CCD with OK/NG Sample</v>
          </cell>
          <cell r="Q264" t="str">
            <v>AOI</v>
          </cell>
          <cell r="U264" t="str">
            <v>Follow AOI</v>
          </cell>
          <cell r="BC264">
            <v>83</v>
          </cell>
        </row>
        <row r="265">
          <cell r="B265" t="str">
            <v>AOI - Top cover sealing glue AOI2</v>
          </cell>
          <cell r="L265" t="str">
            <v>Correlation</v>
          </cell>
          <cell r="Q265" t="str">
            <v>AOI</v>
          </cell>
          <cell r="U265" t="str">
            <v>1. AOI daily calibration
2.OMM weekly</v>
          </cell>
          <cell r="BC265">
            <v>0</v>
          </cell>
        </row>
        <row r="266">
          <cell r="B266" t="str">
            <v>AOI - Top cover sealing glue AOI  11</v>
          </cell>
          <cell r="F266" t="str">
            <v>AOI - Top cover sealing glue AOI  1</v>
          </cell>
          <cell r="L266" t="str">
            <v>Check CCD with OK/NG Sample</v>
          </cell>
          <cell r="Q266" t="str">
            <v>AOI</v>
          </cell>
          <cell r="U266" t="str">
            <v>Follow AOI</v>
          </cell>
          <cell r="BC266">
            <v>84</v>
          </cell>
        </row>
        <row r="267">
          <cell r="B267" t="str">
            <v>AOI - Top cover sealing glue AOI  12</v>
          </cell>
          <cell r="L267" t="str">
            <v>Correlation</v>
          </cell>
          <cell r="Q267" t="str">
            <v>AOI</v>
          </cell>
          <cell r="U267" t="str">
            <v>1. AOI daily calibration
2.OMM weekly</v>
          </cell>
          <cell r="BC267">
            <v>0</v>
          </cell>
        </row>
        <row r="268">
          <cell r="B268" t="str">
            <v>AOI - Top cover sealing glue AOI  21</v>
          </cell>
          <cell r="F268" t="str">
            <v>AOI - Top cover sealing glue AOI  2</v>
          </cell>
          <cell r="L268" t="str">
            <v>Check CCD with OK/NG Sample</v>
          </cell>
          <cell r="Q268" t="str">
            <v>AOI</v>
          </cell>
          <cell r="U268" t="str">
            <v>Follow AOI</v>
          </cell>
          <cell r="BC268">
            <v>85</v>
          </cell>
        </row>
        <row r="269">
          <cell r="B269" t="str">
            <v>AOI - Top cover sealing glue AOI  22</v>
          </cell>
          <cell r="L269" t="str">
            <v>Correlation</v>
          </cell>
          <cell r="Q269" t="str">
            <v>AOI</v>
          </cell>
          <cell r="U269" t="str">
            <v>1. AOI daily calibration
2.OMM weekly</v>
          </cell>
          <cell r="BC269">
            <v>0</v>
          </cell>
        </row>
        <row r="270">
          <cell r="B270" t="str">
            <v>AOI - Voice Coil to membrane bonding glue AOI 1</v>
          </cell>
          <cell r="F270" t="str">
            <v>AOI - Voice Coil to membrane bonding glue AOI </v>
          </cell>
          <cell r="L270" t="str">
            <v>Check CCD with OK/NG Sample</v>
          </cell>
          <cell r="Q270" t="str">
            <v>AOI</v>
          </cell>
          <cell r="U270" t="str">
            <v>Follow AOI</v>
          </cell>
          <cell r="BC270">
            <v>86</v>
          </cell>
        </row>
        <row r="271">
          <cell r="B271" t="str">
            <v>AOI - Voice Coil to membrane bonding glue AOI 2</v>
          </cell>
          <cell r="L271" t="str">
            <v>Correlation</v>
          </cell>
          <cell r="Q271" t="str">
            <v>AOI</v>
          </cell>
          <cell r="U271" t="str">
            <v>1. AOI daily calibration
2.OMM weekly</v>
          </cell>
          <cell r="BC271">
            <v>0</v>
          </cell>
        </row>
        <row r="272">
          <cell r="B272" t="str">
            <v>AOI - Voice Coil to frame concentricity AOI 1</v>
          </cell>
          <cell r="F272" t="str">
            <v>AOI - Voice Coil to frame concentricity AOI </v>
          </cell>
          <cell r="L272" t="str">
            <v>Check CCD with OK/NG Sample</v>
          </cell>
          <cell r="Q272" t="str">
            <v>AOI</v>
          </cell>
          <cell r="U272" t="str">
            <v>Follow AOI</v>
          </cell>
          <cell r="BC272">
            <v>87</v>
          </cell>
        </row>
        <row r="273">
          <cell r="B273" t="str">
            <v>AOI - Voice Coil to frame concentricity AOI 2</v>
          </cell>
          <cell r="L273" t="str">
            <v>Correlation</v>
          </cell>
          <cell r="Q273" t="str">
            <v>AOI</v>
          </cell>
          <cell r="U273" t="str">
            <v>1. AOI daily calibration
2.OMM weekly</v>
          </cell>
          <cell r="BC273">
            <v>0</v>
          </cell>
        </row>
        <row r="274">
          <cell r="B274" t="str">
            <v>AOI - Voice coil wire position on welding pad AOI1</v>
          </cell>
          <cell r="F274" t="str">
            <v>AOI - Voice coil wire position on welding pad AOI</v>
          </cell>
          <cell r="L274" t="str">
            <v>Check CCD with OK/NG Sample</v>
          </cell>
          <cell r="Q274" t="str">
            <v>AOI</v>
          </cell>
          <cell r="U274" t="str">
            <v>Follow AOI</v>
          </cell>
          <cell r="BC274">
            <v>88</v>
          </cell>
        </row>
        <row r="275">
          <cell r="B275" t="str">
            <v>AOI - Voice coil wire position on welding pad AOI2</v>
          </cell>
          <cell r="L275" t="str">
            <v>Correlation</v>
          </cell>
          <cell r="Q275" t="str">
            <v>AOI</v>
          </cell>
          <cell r="U275" t="str">
            <v>1. AOI daily calibration
2.OMM weekly</v>
          </cell>
          <cell r="BC275">
            <v>0</v>
          </cell>
        </row>
        <row r="276">
          <cell r="B276" t="str">
            <v>AOI - Wire loop damping glue AOI 1</v>
          </cell>
          <cell r="F276" t="str">
            <v>AOI - Wire loop damping glue AOI </v>
          </cell>
          <cell r="L276" t="str">
            <v>Check CCD with OK/NG Sample</v>
          </cell>
          <cell r="Q276" t="str">
            <v>AOI</v>
          </cell>
          <cell r="U276" t="str">
            <v>Follow AOI</v>
          </cell>
          <cell r="BC276">
            <v>89</v>
          </cell>
        </row>
        <row r="277">
          <cell r="B277" t="str">
            <v>AOI - Wire loop damping glue AOI 2</v>
          </cell>
          <cell r="L277" t="str">
            <v>Correlation</v>
          </cell>
          <cell r="Q277" t="str">
            <v>AOI</v>
          </cell>
          <cell r="U277" t="str">
            <v>1. AOI daily calibration
2.OMM weekly</v>
          </cell>
          <cell r="BC277">
            <v>0</v>
          </cell>
        </row>
        <row r="278">
          <cell r="B278" t="str">
            <v>AOI - Wire loop Z-height laser Inspection1</v>
          </cell>
          <cell r="F278" t="str">
            <v>AOI - Wire loop Z-height laser Inspection</v>
          </cell>
          <cell r="L278" t="str">
            <v>Check CCD with OK/NG Sample</v>
          </cell>
          <cell r="Q278" t="str">
            <v>AOI</v>
          </cell>
          <cell r="U278" t="str">
            <v>Follow AOI</v>
          </cell>
          <cell r="BC278">
            <v>90</v>
          </cell>
        </row>
        <row r="279">
          <cell r="B279" t="str">
            <v>AOI - Wire loop Z-height laser Inspection2</v>
          </cell>
          <cell r="L279" t="str">
            <v>Correlation</v>
          </cell>
          <cell r="Q279" t="str">
            <v>AOI</v>
          </cell>
          <cell r="U279" t="str">
            <v>1. AOI daily calibration
2.OMM weekly</v>
          </cell>
          <cell r="BC279">
            <v>0</v>
          </cell>
        </row>
        <row r="280">
          <cell r="B280" t="str">
            <v>AOI - Wire loop XY position AOI1</v>
          </cell>
          <cell r="F280" t="str">
            <v>AOI - Wire loop XY position AOI</v>
          </cell>
          <cell r="L280" t="str">
            <v>Check CCD with OK/NG Sample</v>
          </cell>
          <cell r="Q280" t="str">
            <v>AOI</v>
          </cell>
          <cell r="U280" t="str">
            <v>Follow AOI</v>
          </cell>
          <cell r="BC280">
            <v>91</v>
          </cell>
        </row>
        <row r="281">
          <cell r="B281" t="str">
            <v>AOI - Wire loop XY position AOI2</v>
          </cell>
          <cell r="L281" t="str">
            <v>Correlation</v>
          </cell>
          <cell r="Q281" t="str">
            <v>AOI</v>
          </cell>
          <cell r="U281" t="str">
            <v>1. AOI daily calibration
2.OMM weekly</v>
          </cell>
          <cell r="BC281">
            <v>0</v>
          </cell>
        </row>
        <row r="282">
          <cell r="B282" t="str">
            <v>AOI - Wire Loop fixing glue AOI 1</v>
          </cell>
          <cell r="F282" t="str">
            <v>AOI - Wire Loop fixing glue AOI </v>
          </cell>
          <cell r="L282" t="str">
            <v>Check CCD with OK/NG Sample</v>
          </cell>
          <cell r="Q282" t="str">
            <v>AOI</v>
          </cell>
          <cell r="U282" t="str">
            <v>Follow AOI</v>
          </cell>
          <cell r="BC282">
            <v>92</v>
          </cell>
        </row>
        <row r="283">
          <cell r="B283" t="str">
            <v>AOI - Wire Loop fixing glue AOI 2</v>
          </cell>
          <cell r="L283" t="str">
            <v>Correlation</v>
          </cell>
          <cell r="Q283" t="str">
            <v>AOI</v>
          </cell>
          <cell r="U283" t="str">
            <v>1. AOI daily calibration
2.OMM weekly</v>
          </cell>
          <cell r="BC283">
            <v>0</v>
          </cell>
        </row>
        <row r="284">
          <cell r="B284" t="str">
            <v>AOI - Welding pad assembly to Frame sealing glue AOI1</v>
          </cell>
          <cell r="F284" t="str">
            <v>AOI - Welding pad assembly to Frame sealing glue AOI</v>
          </cell>
          <cell r="L284" t="str">
            <v>Check CCD with OK/NG Sample</v>
          </cell>
          <cell r="Q284" t="str">
            <v>AOI</v>
          </cell>
          <cell r="U284" t="str">
            <v>Follow AOI</v>
          </cell>
          <cell r="BC284">
            <v>93</v>
          </cell>
        </row>
        <row r="285">
          <cell r="B285" t="str">
            <v>AOI - Welding pad assembly to Frame sealing glue AOI2</v>
          </cell>
          <cell r="L285" t="str">
            <v>Correlation</v>
          </cell>
          <cell r="Q285" t="str">
            <v>AOI</v>
          </cell>
          <cell r="U285" t="str">
            <v>1. AOI daily calibration
2.OMM weekly</v>
          </cell>
          <cell r="BC285">
            <v>0</v>
          </cell>
        </row>
        <row r="286">
          <cell r="B286" t="str">
            <v>AOI - Welding pad protection glue AOI1</v>
          </cell>
          <cell r="F286" t="str">
            <v>AOI - Welding pad protection glue AOI</v>
          </cell>
          <cell r="L286" t="str">
            <v>Check CCD with OK/NG Sample</v>
          </cell>
          <cell r="Q286" t="str">
            <v>AOI</v>
          </cell>
          <cell r="U286" t="str">
            <v>Follow AOI</v>
          </cell>
          <cell r="BC286">
            <v>94</v>
          </cell>
        </row>
        <row r="287">
          <cell r="B287" t="str">
            <v>AOI - Welding pad protection glue AOI2</v>
          </cell>
          <cell r="L287" t="str">
            <v>Correlation</v>
          </cell>
          <cell r="Q287" t="str">
            <v>AOI</v>
          </cell>
          <cell r="U287" t="str">
            <v>1. AOI daily calibration
2.OMM weekly</v>
          </cell>
          <cell r="BC287">
            <v>0</v>
          </cell>
        </row>
        <row r="288">
          <cell r="B288" t="str">
            <v>AOI - W bottom cover glue AOI 1</v>
          </cell>
          <cell r="F288" t="str">
            <v>AOI - W bottom cover glue AOI </v>
          </cell>
          <cell r="L288" t="str">
            <v>Check CCD with OK/NG Sample</v>
          </cell>
          <cell r="Q288" t="str">
            <v>AOI</v>
          </cell>
          <cell r="U288" t="str">
            <v>Follow AOI</v>
          </cell>
          <cell r="BC288">
            <v>95</v>
          </cell>
        </row>
        <row r="289">
          <cell r="B289" t="str">
            <v>AOI - W bottom cover glue AOI 2</v>
          </cell>
          <cell r="L289" t="str">
            <v>Correlation</v>
          </cell>
          <cell r="Q289" t="str">
            <v>AOI</v>
          </cell>
          <cell r="U289" t="str">
            <v>1. AOI daily calibration
2.OMM weekly</v>
          </cell>
          <cell r="BC289">
            <v>0</v>
          </cell>
        </row>
        <row r="290">
          <cell r="B290" t="str">
            <v>AOI - Voice Coil to frame concentricity  &amp; Glue Bead glue AOI1</v>
          </cell>
          <cell r="F290" t="str">
            <v>AOI - Voice Coil to frame concentricity  &amp; Glue Bead glue AOI</v>
          </cell>
          <cell r="L290" t="str">
            <v>Check CCD with OK/NG Sample</v>
          </cell>
          <cell r="Q290" t="str">
            <v>AOI</v>
          </cell>
          <cell r="U290" t="str">
            <v>Follow AOI</v>
          </cell>
          <cell r="BC290">
            <v>96</v>
          </cell>
        </row>
        <row r="291">
          <cell r="B291" t="str">
            <v>AOI - Voice Coil to frame concentricity  &amp; Glue Bead glue AOI2</v>
          </cell>
          <cell r="L291" t="str">
            <v>Correlation</v>
          </cell>
          <cell r="Q291" t="str">
            <v>AOI</v>
          </cell>
          <cell r="U291" t="str">
            <v>1. AOI daily calibration
2.OMM weekly</v>
          </cell>
          <cell r="BC291">
            <v>0</v>
          </cell>
        </row>
        <row r="292">
          <cell r="B292" t="str">
            <v>AOI - Wire loop XY position&amp; Micro welding protection glue&amp;Insert metal part glue AOI1</v>
          </cell>
          <cell r="F292" t="str">
            <v>AOI - Wire loop XY position&amp; Micro welding protection glue&amp;Insert metal part glue AOI</v>
          </cell>
          <cell r="L292" t="str">
            <v>Check CCD with OK/NG Sample</v>
          </cell>
          <cell r="Q292" t="str">
            <v>AOI</v>
          </cell>
          <cell r="U292" t="str">
            <v>Follow AOI</v>
          </cell>
          <cell r="BC292">
            <v>97</v>
          </cell>
        </row>
        <row r="293">
          <cell r="B293" t="str">
            <v>AOI - Wire loop XY position&amp; Micro welding protection glue&amp;Insert metal part glue AOI2</v>
          </cell>
          <cell r="L293" t="str">
            <v>Correlation</v>
          </cell>
          <cell r="Q293" t="str">
            <v>AOI</v>
          </cell>
          <cell r="U293" t="str">
            <v>1. AOI daily calibration
2.OMM weekly</v>
          </cell>
          <cell r="BC293">
            <v>0</v>
          </cell>
        </row>
        <row r="294">
          <cell r="B294" t="str">
            <v>AOI - Jumper wire glue &amp; Jumper wire Micro-welding protection glue AOI1</v>
          </cell>
          <cell r="F294" t="str">
            <v>AOI - Jumper wire glue &amp; Jumper wire Micro-welding protection glue AOI</v>
          </cell>
          <cell r="L294" t="str">
            <v>Check CCD with OK/NG Sample</v>
          </cell>
          <cell r="Q294" t="str">
            <v>AOI</v>
          </cell>
          <cell r="U294" t="str">
            <v>Follow AOI</v>
          </cell>
          <cell r="BC294">
            <v>98</v>
          </cell>
        </row>
        <row r="295">
          <cell r="B295" t="str">
            <v>AOI - Jumper wire glue &amp; Jumper wire Micro-welding protection glue AOI2</v>
          </cell>
          <cell r="L295" t="str">
            <v>Correlation</v>
          </cell>
          <cell r="Q295" t="str">
            <v>AOI</v>
          </cell>
          <cell r="U295" t="str">
            <v>1. AOI daily calibration
2.OMM weekly</v>
          </cell>
          <cell r="BC295">
            <v>0</v>
          </cell>
        </row>
        <row r="296">
          <cell r="B296" t="str">
            <v>AOI - HHR cover &amp; FPR internal cover &amp; Front cover  sealing  Glue AOI1</v>
          </cell>
          <cell r="F296" t="str">
            <v>AOI - HHR cover &amp; FPR internal cover &amp; Front cover  sealing  Glue AOI</v>
          </cell>
          <cell r="L296" t="str">
            <v>Check CCD with OK/NG Sample</v>
          </cell>
          <cell r="Q296" t="str">
            <v>AOI</v>
          </cell>
          <cell r="U296" t="str">
            <v>Follow AOI</v>
          </cell>
          <cell r="BC296">
            <v>99</v>
          </cell>
        </row>
        <row r="297">
          <cell r="B297" t="str">
            <v>AOI - HHR cover &amp; FPR internal cover &amp; Front cover  sealing  Glue AOI2</v>
          </cell>
          <cell r="L297" t="str">
            <v>Correlation</v>
          </cell>
          <cell r="Q297" t="str">
            <v>AOI</v>
          </cell>
          <cell r="U297" t="str">
            <v>1. AOI daily calibration
2.OMM weekly</v>
          </cell>
          <cell r="BC297">
            <v>0</v>
          </cell>
        </row>
        <row r="298">
          <cell r="B298" t="str">
            <v>AOI - Magnet assembly to Frame bonding glue &amp; Leak path cover position AOI1</v>
          </cell>
          <cell r="F298" t="str">
            <v>AOI - Magnet assembly to Frame bonding glue &amp; Leak path cover position AOI</v>
          </cell>
          <cell r="L298" t="str">
            <v>Check CCD with OK/NG Sample</v>
          </cell>
          <cell r="Q298" t="str">
            <v>AOI</v>
          </cell>
          <cell r="U298" t="str">
            <v>Follow AOI</v>
          </cell>
          <cell r="BC298">
            <v>100</v>
          </cell>
        </row>
        <row r="299">
          <cell r="B299" t="str">
            <v>AOI - Magnet assembly to Frame bonding glue &amp; Leak path cover position AOI2</v>
          </cell>
          <cell r="L299" t="str">
            <v>Correlation</v>
          </cell>
          <cell r="Q299" t="str">
            <v>AOI</v>
          </cell>
          <cell r="U299" t="str">
            <v>1. AOI daily calibration
2.OMM weekly</v>
          </cell>
          <cell r="BC299">
            <v>0</v>
          </cell>
        </row>
        <row r="300">
          <cell r="B300" t="str">
            <v>AOI - Trace ground/power laser welding AOI1</v>
          </cell>
          <cell r="F300" t="str">
            <v>AOI - Trace ground/power laser welding AOI</v>
          </cell>
          <cell r="L300" t="str">
            <v>Check CCD with OK/NG Sample</v>
          </cell>
          <cell r="Q300" t="str">
            <v>AOI</v>
          </cell>
          <cell r="U300" t="str">
            <v>Follow AOI</v>
          </cell>
          <cell r="BC300">
            <v>101</v>
          </cell>
        </row>
        <row r="301">
          <cell r="B301" t="str">
            <v>AOI - Trace ground/power laser welding AOI2</v>
          </cell>
          <cell r="L301" t="str">
            <v>Correlation</v>
          </cell>
          <cell r="Q301" t="str">
            <v>AOI</v>
          </cell>
          <cell r="U301" t="str">
            <v>1. AOI daily calibration
2.OMM weekly</v>
          </cell>
          <cell r="BC301">
            <v>0</v>
          </cell>
        </row>
        <row r="302">
          <cell r="B302" t="str">
            <v>AOI -Trace-Power/ Ground sealing glue AOI1</v>
          </cell>
          <cell r="F302" t="str">
            <v>AOI -Trace-Power/ Ground sealing glue AOI</v>
          </cell>
          <cell r="L302" t="str">
            <v>Check CCD with OK/NG Sample</v>
          </cell>
          <cell r="Q302" t="str">
            <v>AOI</v>
          </cell>
          <cell r="U302" t="str">
            <v>Follow AOI</v>
          </cell>
          <cell r="BC302">
            <v>102</v>
          </cell>
        </row>
        <row r="303">
          <cell r="B303" t="str">
            <v>AOI -Trace-Power/ Ground sealing glue AOI2</v>
          </cell>
          <cell r="L303" t="str">
            <v>Correlation</v>
          </cell>
          <cell r="Q303" t="str">
            <v>AOI</v>
          </cell>
          <cell r="U303" t="str">
            <v>1. AOI daily calibration
2.OMM weekly</v>
          </cell>
          <cell r="BC303">
            <v>0</v>
          </cell>
        </row>
        <row r="304">
          <cell r="B304" t="str">
            <v>AOI -Laser welding point protection glue dispensing AOI1</v>
          </cell>
          <cell r="F304" t="str">
            <v>AOI -Laser welding point protection glue dispensing AOI</v>
          </cell>
          <cell r="L304" t="str">
            <v>Check CCD with OK/NG Sample</v>
          </cell>
          <cell r="Q304" t="str">
            <v>AOI</v>
          </cell>
          <cell r="U304" t="str">
            <v>Follow AOI</v>
          </cell>
          <cell r="BC304">
            <v>103</v>
          </cell>
        </row>
        <row r="305">
          <cell r="B305" t="str">
            <v>AOI -Laser welding point protection glue dispensing AOI2</v>
          </cell>
          <cell r="L305" t="str">
            <v>Correlation</v>
          </cell>
          <cell r="Q305" t="str">
            <v>AOI</v>
          </cell>
          <cell r="U305" t="str">
            <v>1. AOI daily calibration
2.OMM weekly</v>
          </cell>
          <cell r="BC305">
            <v>0</v>
          </cell>
        </row>
        <row r="306">
          <cell r="B306" t="str">
            <v>AOI - Dispensing Glue on frame for DP assembly glue AOI1</v>
          </cell>
          <cell r="F306" t="str">
            <v>AOI - Dispensing Glue on frame for DP assembly glue AOI</v>
          </cell>
          <cell r="L306" t="str">
            <v>Check CCD with OK/NG Sample</v>
          </cell>
          <cell r="Q306" t="str">
            <v>AOI</v>
          </cell>
          <cell r="U306" t="str">
            <v>Follow AOI</v>
          </cell>
          <cell r="BC306">
            <v>104</v>
          </cell>
        </row>
        <row r="307">
          <cell r="B307" t="str">
            <v>AOI - Dispensing Glue on frame for DP assembly glue AOI2</v>
          </cell>
          <cell r="L307" t="str">
            <v>Correlation</v>
          </cell>
          <cell r="Q307" t="str">
            <v>AOI</v>
          </cell>
          <cell r="U307" t="str">
            <v>1. AOI daily calibration
2.OMM weekly</v>
          </cell>
          <cell r="BC307">
            <v>0</v>
          </cell>
        </row>
        <row r="308">
          <cell r="B308" t="str">
            <v>AOI -Dispensing glue on DP for VC AOI1</v>
          </cell>
          <cell r="F308" t="str">
            <v>AOI -Dispensing glue on DP for VC AOI</v>
          </cell>
          <cell r="L308" t="str">
            <v>Check CCD with OK/NG Sample</v>
          </cell>
          <cell r="Q308" t="str">
            <v>AOI</v>
          </cell>
          <cell r="U308" t="str">
            <v>Follow AOI</v>
          </cell>
          <cell r="BC308">
            <v>105</v>
          </cell>
        </row>
        <row r="309">
          <cell r="B309" t="str">
            <v>AOI -Dispensing glue on DP for VC AOI2</v>
          </cell>
          <cell r="L309" t="str">
            <v>Correlation</v>
          </cell>
          <cell r="Q309" t="str">
            <v>AOI</v>
          </cell>
          <cell r="U309" t="str">
            <v>1. AOI daily calibration
2.OMM weekly</v>
          </cell>
          <cell r="BC309">
            <v>0</v>
          </cell>
        </row>
        <row r="310">
          <cell r="B310" t="str">
            <v>AOI - Vent channel cover location AOI1</v>
          </cell>
          <cell r="F310" t="str">
            <v>AOI - Vent channel cover location AOI</v>
          </cell>
          <cell r="L310" t="str">
            <v>Check CCD with OK/NG Sample</v>
          </cell>
          <cell r="Q310" t="str">
            <v>AOI</v>
          </cell>
          <cell r="U310" t="str">
            <v>Follow AOI</v>
          </cell>
          <cell r="BC310">
            <v>106</v>
          </cell>
        </row>
        <row r="311">
          <cell r="B311" t="str">
            <v>AOI - Vent channel cover location AOI2</v>
          </cell>
          <cell r="L311" t="str">
            <v>Correlation</v>
          </cell>
          <cell r="Q311" t="str">
            <v>AOI</v>
          </cell>
          <cell r="U311" t="str">
            <v>1. AOI daily calibration
2.OMM weekly</v>
          </cell>
          <cell r="BC311">
            <v>0</v>
          </cell>
        </row>
        <row r="312">
          <cell r="A312" t="str">
            <v xml:space="preserve"> </v>
          </cell>
          <cell r="B312" t="str">
            <v>AOI - Power Frame Z Height  AOI1</v>
          </cell>
          <cell r="F312" t="str">
            <v>AOI - Power Frame Z Height  AOI</v>
          </cell>
          <cell r="L312" t="str">
            <v>Check CCD with OK/NG Sample</v>
          </cell>
          <cell r="Q312" t="str">
            <v>AOI</v>
          </cell>
          <cell r="U312" t="str">
            <v>Follow AOI</v>
          </cell>
          <cell r="BC312">
            <v>107</v>
          </cell>
        </row>
        <row r="313">
          <cell r="B313" t="str">
            <v>AOI - Power Frame Z Height  AOI2</v>
          </cell>
          <cell r="L313" t="str">
            <v>Correlation</v>
          </cell>
          <cell r="Q313" t="str">
            <v>AOI</v>
          </cell>
          <cell r="U313" t="str">
            <v>1. AOI daily calibration
2.OMM weekly</v>
          </cell>
          <cell r="BC313">
            <v>0</v>
          </cell>
        </row>
        <row r="314">
          <cell r="A314" t="str">
            <v xml:space="preserve"> </v>
          </cell>
          <cell r="B314" t="str">
            <v>AOI - Spring-Z laser welding  AOI1</v>
          </cell>
          <cell r="F314" t="str">
            <v>AOI - Spring-Z laser welding  AOI</v>
          </cell>
          <cell r="L314" t="str">
            <v>Check CCD with OK/NG Sample</v>
          </cell>
          <cell r="Q314" t="str">
            <v>AOI</v>
          </cell>
          <cell r="U314" t="str">
            <v>Follow AOI</v>
          </cell>
          <cell r="BC314">
            <v>108</v>
          </cell>
        </row>
        <row r="315">
          <cell r="B315" t="str">
            <v>AOI - Spring-Z laser welding  AOI2</v>
          </cell>
          <cell r="L315" t="str">
            <v>Correlation</v>
          </cell>
          <cell r="Q315" t="str">
            <v>AOI</v>
          </cell>
          <cell r="U315" t="str">
            <v>1. AOI daily calibration
2.OMM weekly</v>
          </cell>
          <cell r="BC315">
            <v>0</v>
          </cell>
        </row>
        <row r="316">
          <cell r="B316" t="str">
            <v>Magnet assy drop1</v>
          </cell>
          <cell r="F316" t="str">
            <v>Magnet assy drop</v>
          </cell>
          <cell r="L316" t="str">
            <v>Drop cycle</v>
          </cell>
          <cell r="Q316" t="str">
            <v>Drop tester</v>
          </cell>
          <cell r="U316" t="str">
            <v>Half shift</v>
          </cell>
          <cell r="BC316">
            <v>109</v>
          </cell>
        </row>
        <row r="317">
          <cell r="B317" t="str">
            <v>WRI1</v>
          </cell>
          <cell r="F317" t="str">
            <v>WRI</v>
          </cell>
          <cell r="L317" t="str">
            <v>water pressure</v>
          </cell>
          <cell r="Q317" t="str">
            <v>machine setup</v>
          </cell>
          <cell r="U317" t="str">
            <v>Shift</v>
          </cell>
          <cell r="BC317">
            <v>110</v>
          </cell>
        </row>
        <row r="318">
          <cell r="B318" t="str">
            <v>WRI2</v>
          </cell>
          <cell r="L318" t="str">
            <v>test time</v>
          </cell>
          <cell r="Q318" t="str">
            <v>machine setup</v>
          </cell>
          <cell r="U318" t="str">
            <v>Shift</v>
          </cell>
          <cell r="BC318">
            <v>0</v>
          </cell>
        </row>
        <row r="319">
          <cell r="B319" t="str">
            <v>WRI3</v>
          </cell>
          <cell r="L319" t="str">
            <v>leak rate</v>
          </cell>
          <cell r="Q319" t="str">
            <v>Machine reader</v>
          </cell>
          <cell r="U319" t="str">
            <v>Shift</v>
          </cell>
          <cell r="BC319">
            <v>0</v>
          </cell>
        </row>
        <row r="320">
          <cell r="B320" t="str">
            <v>WRI4</v>
          </cell>
          <cell r="L320" t="str">
            <v>Contrasted with standrad OK/NG sample</v>
          </cell>
          <cell r="Q320" t="str">
            <v>Machine reader</v>
          </cell>
          <cell r="U320" t="str">
            <v>Shift</v>
          </cell>
          <cell r="BC320">
            <v>0</v>
          </cell>
        </row>
        <row r="321">
          <cell r="B321" t="str">
            <v>Cut extral  wire 1</v>
          </cell>
          <cell r="F321" t="str">
            <v xml:space="preserve">Cut extral  wire </v>
          </cell>
          <cell r="L321" t="str">
            <v>Cut knife life time</v>
          </cell>
          <cell r="Q321" t="str">
            <v>machine setup</v>
          </cell>
          <cell r="U321" t="str">
            <v>Shift</v>
          </cell>
          <cell r="BC321">
            <v>111</v>
          </cell>
        </row>
        <row r="322">
          <cell r="B322" t="str">
            <v>Cut extral  wire 2</v>
          </cell>
          <cell r="L322" t="str">
            <v>Pogo pin life time</v>
          </cell>
          <cell r="Q322" t="str">
            <v>machine setup</v>
          </cell>
          <cell r="U322" t="str">
            <v>Shift</v>
          </cell>
          <cell r="BC322">
            <v>0</v>
          </cell>
        </row>
        <row r="323">
          <cell r="B323" t="str">
            <v>Cut extral  wire 3</v>
          </cell>
          <cell r="L323" t="str">
            <v>Check  with OK/NG Sample</v>
          </cell>
          <cell r="Q323" t="str">
            <v>-</v>
          </cell>
          <cell r="U323" t="str">
            <v>Shift</v>
          </cell>
          <cell r="BC323">
            <v>0</v>
          </cell>
        </row>
        <row r="324">
          <cell r="B324" t="str">
            <v>Conduction test1</v>
          </cell>
          <cell r="F324" t="str">
            <v>Conduction test</v>
          </cell>
          <cell r="L324" t="str">
            <v>Cut knife life time</v>
          </cell>
          <cell r="Q324" t="str">
            <v>machine setup</v>
          </cell>
          <cell r="U324" t="str">
            <v>Shift</v>
          </cell>
          <cell r="BC324">
            <v>112</v>
          </cell>
        </row>
        <row r="325">
          <cell r="B325" t="str">
            <v>Conduction test2</v>
          </cell>
          <cell r="L325" t="str">
            <v>Pogo pin life time</v>
          </cell>
          <cell r="Q325" t="str">
            <v>machine setup</v>
          </cell>
          <cell r="U325" t="str">
            <v>Shift</v>
          </cell>
          <cell r="BC325">
            <v>0</v>
          </cell>
        </row>
        <row r="326">
          <cell r="B326" t="str">
            <v>Conduction test3</v>
          </cell>
          <cell r="L326" t="str">
            <v>Check  with OK/NG Sample</v>
          </cell>
          <cell r="Q326" t="str">
            <v>Actual checking</v>
          </cell>
          <cell r="U326" t="str">
            <v>Shift</v>
          </cell>
          <cell r="BC326">
            <v>0</v>
          </cell>
        </row>
        <row r="327">
          <cell r="B327" t="str">
            <v>Vibration1</v>
          </cell>
          <cell r="F327" t="str">
            <v>Vibration</v>
          </cell>
          <cell r="L327" t="str">
            <v>frequency</v>
          </cell>
          <cell r="Q327" t="str">
            <v>machine setup</v>
          </cell>
          <cell r="U327" t="str">
            <v>Shift</v>
          </cell>
          <cell r="BC327">
            <v>113</v>
          </cell>
        </row>
        <row r="328">
          <cell r="B328" t="str">
            <v>Vibration2</v>
          </cell>
          <cell r="L328" t="str">
            <v>intensity</v>
          </cell>
          <cell r="Q328" t="str">
            <v>machine setup</v>
          </cell>
          <cell r="U328" t="str">
            <v>Shift</v>
          </cell>
          <cell r="BC328">
            <v>0</v>
          </cell>
        </row>
        <row r="329">
          <cell r="B329" t="str">
            <v>Vibration3</v>
          </cell>
          <cell r="L329" t="str">
            <v>time</v>
          </cell>
          <cell r="Q329" t="str">
            <v>machine setup</v>
          </cell>
          <cell r="U329" t="str">
            <v>Shift</v>
          </cell>
          <cell r="BC329">
            <v>0</v>
          </cell>
        </row>
        <row r="330">
          <cell r="B330" t="str">
            <v>Vibration4</v>
          </cell>
          <cell r="L330" t="str">
            <v>vibrate direction</v>
          </cell>
          <cell r="Q330" t="str">
            <v>machine setup</v>
          </cell>
          <cell r="U330" t="str">
            <v>Shift</v>
          </cell>
          <cell r="BC330">
            <v>0</v>
          </cell>
        </row>
        <row r="331">
          <cell r="B331" t="str">
            <v>AOI - Yoke sealing glue AOI 1</v>
          </cell>
          <cell r="F331" t="str">
            <v>AOI - Yoke sealing glue AOI </v>
          </cell>
          <cell r="L331" t="str">
            <v>Check CCD with OK/NG Sample</v>
          </cell>
          <cell r="Q331" t="str">
            <v>AOI</v>
          </cell>
          <cell r="U331" t="str">
            <v>Follow AOI</v>
          </cell>
          <cell r="BC331">
            <v>114</v>
          </cell>
        </row>
        <row r="332">
          <cell r="B332" t="str">
            <v>AOI - Yoke sealing glue AOI 2</v>
          </cell>
          <cell r="L332" t="str">
            <v>Correlation</v>
          </cell>
          <cell r="Q332" t="str">
            <v>AOI</v>
          </cell>
          <cell r="U332" t="str">
            <v>1. AOI daily calibration
2.OMM weekly</v>
          </cell>
          <cell r="BC332">
            <v>0</v>
          </cell>
        </row>
        <row r="333">
          <cell r="B333" t="str">
            <v>Hot Air1</v>
          </cell>
          <cell r="F333" t="str">
            <v>Hot Air</v>
          </cell>
          <cell r="L333" t="str">
            <v>pressure</v>
          </cell>
          <cell r="Q333" t="str">
            <v>Pressure Sensor</v>
          </cell>
          <cell r="U333" t="str">
            <v>weekly</v>
          </cell>
          <cell r="BC333">
            <v>115</v>
          </cell>
        </row>
        <row r="334">
          <cell r="B334" t="str">
            <v>Hot Air2</v>
          </cell>
          <cell r="L334" t="str">
            <v>time</v>
          </cell>
          <cell r="Q334" t="str">
            <v>machine setup</v>
          </cell>
          <cell r="U334" t="str">
            <v>shift</v>
          </cell>
          <cell r="BC334">
            <v>0</v>
          </cell>
        </row>
        <row r="335">
          <cell r="B335" t="str">
            <v>glue preheating1</v>
          </cell>
          <cell r="F335" t="str">
            <v>glue preheating</v>
          </cell>
          <cell r="L335" t="str">
            <v>preheating time</v>
          </cell>
          <cell r="Q335" t="str">
            <v>machine setup</v>
          </cell>
          <cell r="U335" t="str">
            <v>shift</v>
          </cell>
          <cell r="BC335">
            <v>116</v>
          </cell>
        </row>
        <row r="336">
          <cell r="B336" t="str">
            <v>glue preheating2</v>
          </cell>
          <cell r="L336" t="str">
            <v>preheating temperature</v>
          </cell>
          <cell r="Q336" t="str">
            <v>temperature Sensor</v>
          </cell>
          <cell r="U336" t="str">
            <v>weekly</v>
          </cell>
          <cell r="BC336">
            <v>0</v>
          </cell>
        </row>
        <row r="337">
          <cell r="B337" t="str">
            <v>AOI - Insulator tape position AOI1</v>
          </cell>
          <cell r="F337" t="str">
            <v>AOI - Insulator tape position AOI</v>
          </cell>
          <cell r="L337" t="str">
            <v>Check CCD with OK/NG Sample</v>
          </cell>
          <cell r="Q337" t="str">
            <v>AOI</v>
          </cell>
          <cell r="U337" t="str">
            <v>Follow AOI</v>
          </cell>
          <cell r="BC337">
            <v>117</v>
          </cell>
        </row>
        <row r="338">
          <cell r="B338" t="str">
            <v>AOI - Insulator tape position AOI2</v>
          </cell>
          <cell r="L338" t="str">
            <v>Correlation</v>
          </cell>
          <cell r="Q338" t="str">
            <v>AOI</v>
          </cell>
          <cell r="U338" t="str">
            <v>1. AOI daily calibration
2.OMM weekly</v>
          </cell>
          <cell r="BC338">
            <v>0</v>
          </cell>
        </row>
        <row r="339">
          <cell r="B339" t="str">
            <v>spring finger Bending 1</v>
          </cell>
          <cell r="F339" t="str">
            <v xml:space="preserve">spring finger Bending </v>
          </cell>
          <cell r="L339" t="str">
            <v>speed</v>
          </cell>
          <cell r="Q339" t="str">
            <v>machine setup</v>
          </cell>
          <cell r="U339" t="str">
            <v>Shift</v>
          </cell>
          <cell r="BC339">
            <v>118</v>
          </cell>
        </row>
        <row r="340">
          <cell r="B340" t="str">
            <v>AOI - Leak Path Cover position  AOI1</v>
          </cell>
          <cell r="F340" t="str">
            <v>AOI - Leak Path Cover position  AOI</v>
          </cell>
          <cell r="L340" t="str">
            <v>Check CCD with OK/NG Sample</v>
          </cell>
          <cell r="Q340" t="str">
            <v>AOI</v>
          </cell>
          <cell r="U340" t="str">
            <v>Follow AOI</v>
          </cell>
          <cell r="BC340">
            <v>119</v>
          </cell>
        </row>
        <row r="341">
          <cell r="B341" t="str">
            <v>AOI - Leak Path Cover position  AOI2</v>
          </cell>
          <cell r="L341" t="str">
            <v>Correlation</v>
          </cell>
          <cell r="Q341" t="str">
            <v>AOI</v>
          </cell>
          <cell r="U341" t="str">
            <v>1. AOI daily calibration
2.OMM weekly</v>
          </cell>
          <cell r="BC341">
            <v>0</v>
          </cell>
        </row>
        <row r="342">
          <cell r="B342" t="str">
            <v>AOI - Welding pad pre-fix glue dispense AOI1</v>
          </cell>
          <cell r="F342" t="str">
            <v>AOI - Welding pad pre-fix glue dispense AOI</v>
          </cell>
          <cell r="L342" t="str">
            <v>Check CCD with OK/NG Sample</v>
          </cell>
          <cell r="Q342" t="str">
            <v>AOI</v>
          </cell>
          <cell r="U342" t="str">
            <v>Follow AOI</v>
          </cell>
          <cell r="BC342">
            <v>120</v>
          </cell>
        </row>
        <row r="343">
          <cell r="B343" t="str">
            <v>AOI - Welding pad pre-fix glue dispense AOI2</v>
          </cell>
          <cell r="L343" t="str">
            <v>Correlation</v>
          </cell>
          <cell r="Q343" t="str">
            <v>AOI</v>
          </cell>
          <cell r="U343" t="str">
            <v>1. AOI daily calibration
2.OMM weekly</v>
          </cell>
          <cell r="BC343">
            <v>0</v>
          </cell>
        </row>
        <row r="344">
          <cell r="B344" t="str">
            <v>AOI - Welding pad position AOI1</v>
          </cell>
          <cell r="F344" t="str">
            <v>AOI - Welding pad position AOI</v>
          </cell>
          <cell r="L344" t="str">
            <v>Check CCD with OK/NG Sample</v>
          </cell>
          <cell r="Q344" t="str">
            <v>AOI</v>
          </cell>
          <cell r="U344" t="str">
            <v>Follow AOI</v>
          </cell>
          <cell r="BC344">
            <v>121</v>
          </cell>
        </row>
        <row r="345">
          <cell r="B345" t="str">
            <v>AOI - Welding pad position AOI2</v>
          </cell>
          <cell r="L345" t="str">
            <v>Correlation</v>
          </cell>
          <cell r="Q345" t="str">
            <v>AOI</v>
          </cell>
          <cell r="U345" t="str">
            <v>1. AOI daily calibration
2.OMM weekly</v>
          </cell>
          <cell r="BC345">
            <v>0</v>
          </cell>
        </row>
        <row r="346">
          <cell r="B346" t="str">
            <v>AOI
-Jumper wire pre-fixing glue AOI1</v>
          </cell>
          <cell r="F346" t="str">
            <v>AOI
-Jumper wire pre-fixing glue AOI</v>
          </cell>
          <cell r="L346" t="str">
            <v>Check CCD with OK/NG Sample</v>
          </cell>
          <cell r="Q346" t="str">
            <v>AOI</v>
          </cell>
          <cell r="U346" t="str">
            <v>Follow AOI</v>
          </cell>
          <cell r="BC346">
            <v>122</v>
          </cell>
        </row>
        <row r="347">
          <cell r="B347" t="str">
            <v>AOI
-Jumper wire pre-fixing glue AOI2</v>
          </cell>
          <cell r="L347" t="str">
            <v>Correlation</v>
          </cell>
          <cell r="Q347" t="str">
            <v>AOI</v>
          </cell>
          <cell r="U347" t="str">
            <v>1. AOI daily calibration
2.OMM weekly</v>
          </cell>
          <cell r="BC347">
            <v>0</v>
          </cell>
        </row>
        <row r="348">
          <cell r="B348" t="str">
            <v>Jumper wire position  check1</v>
          </cell>
          <cell r="F348" t="str">
            <v>Jumper wire position  check</v>
          </cell>
          <cell r="L348" t="str">
            <v>Check CCD with OK/NG Sample</v>
          </cell>
          <cell r="Q348" t="str">
            <v>AOI</v>
          </cell>
          <cell r="U348" t="str">
            <v>Follow AOI</v>
          </cell>
          <cell r="BC348">
            <v>123</v>
          </cell>
        </row>
        <row r="349">
          <cell r="B349" t="str">
            <v>Jumper wire position  check2</v>
          </cell>
          <cell r="L349" t="str">
            <v>Correlation</v>
          </cell>
          <cell r="Q349" t="str">
            <v>AOI</v>
          </cell>
          <cell r="U349" t="str">
            <v>1. AOI daily calibration
2.OMM weekly</v>
          </cell>
          <cell r="BC349">
            <v>0</v>
          </cell>
        </row>
        <row r="350">
          <cell r="B350" t="str">
            <v>AOI -Jumper wire micro-welding protection glue AOI 1</v>
          </cell>
          <cell r="F350" t="str">
            <v xml:space="preserve">AOI -Jumper wire micro-welding protection glue AOI </v>
          </cell>
          <cell r="L350" t="str">
            <v>Check CCD with OK/NG Sample</v>
          </cell>
          <cell r="Q350" t="str">
            <v>AOI</v>
          </cell>
          <cell r="U350" t="str">
            <v>Follow AOI</v>
          </cell>
          <cell r="BC350">
            <v>124</v>
          </cell>
        </row>
        <row r="351">
          <cell r="B351" t="str">
            <v>AOI -Jumper wire micro-welding protection glue AOI 2</v>
          </cell>
          <cell r="L351" t="str">
            <v>Correlation</v>
          </cell>
          <cell r="Q351" t="str">
            <v>AOI</v>
          </cell>
          <cell r="U351" t="str">
            <v>1. AOI daily calibration
2.OMM weekly</v>
          </cell>
          <cell r="BC351">
            <v>0</v>
          </cell>
        </row>
        <row r="352">
          <cell r="B352" t="str">
            <v>Cut extral VC wire from solder pad1</v>
          </cell>
          <cell r="F352" t="str">
            <v>Cut extral VC wire from solder pad</v>
          </cell>
          <cell r="L352" t="str">
            <v>Cut knife life time</v>
          </cell>
          <cell r="Q352" t="str">
            <v>machine setup</v>
          </cell>
          <cell r="U352" t="str">
            <v>Shift</v>
          </cell>
          <cell r="BC352">
            <v>125</v>
          </cell>
        </row>
        <row r="353">
          <cell r="B353" t="str">
            <v>Cut extral VC wire from solder pad2</v>
          </cell>
          <cell r="L353" t="str">
            <v>Pogo pin life time</v>
          </cell>
          <cell r="Q353" t="str">
            <v>machine setup</v>
          </cell>
          <cell r="U353" t="str">
            <v>Shift</v>
          </cell>
          <cell r="BC353">
            <v>0</v>
          </cell>
        </row>
        <row r="354">
          <cell r="B354" t="str">
            <v>Cut extral VC wire from solder pad3</v>
          </cell>
          <cell r="L354" t="str">
            <v>Check  with OK/NG Sample</v>
          </cell>
          <cell r="Q354" t="str">
            <v>-</v>
          </cell>
          <cell r="U354" t="str">
            <v>Shift</v>
          </cell>
          <cell r="BC354">
            <v>0</v>
          </cell>
        </row>
        <row r="355">
          <cell r="B355" t="str">
            <v>AOI-Micro welding point protection glue AOI &amp; WL position AOI
1</v>
          </cell>
          <cell r="F355" t="str">
            <v xml:space="preserve">AOI-Micro welding point protection glue AOI &amp; WL position AOI
</v>
          </cell>
          <cell r="L355" t="str">
            <v>Check CCD with OK/NG Sample</v>
          </cell>
          <cell r="Q355" t="str">
            <v>AOI</v>
          </cell>
          <cell r="U355" t="str">
            <v>Follow AOI</v>
          </cell>
          <cell r="BC355">
            <v>126</v>
          </cell>
        </row>
        <row r="356">
          <cell r="B356" t="str">
            <v>AOI-Micro welding point protection glue AOI &amp; WL position AOI
2</v>
          </cell>
          <cell r="L356" t="str">
            <v>Correlation</v>
          </cell>
          <cell r="Q356" t="str">
            <v>AOI</v>
          </cell>
          <cell r="U356" t="str">
            <v>1. AOI daily calibration
2.OMM weekly</v>
          </cell>
          <cell r="BC356">
            <v>0</v>
          </cell>
        </row>
        <row r="357">
          <cell r="B357" t="str">
            <v>Z-spring to frame  laser welding status CCD check1</v>
          </cell>
          <cell r="F357" t="str">
            <v>Z-spring to frame  laser welding status CCD check</v>
          </cell>
          <cell r="L357" t="str">
            <v>Check CCD with OK/NG Sample</v>
          </cell>
          <cell r="Q357" t="str">
            <v>AOI</v>
          </cell>
          <cell r="U357" t="str">
            <v>Follow AOI</v>
          </cell>
          <cell r="BC357">
            <v>127</v>
          </cell>
        </row>
        <row r="358">
          <cell r="B358" t="str">
            <v>Z-spring to frame  laser welding status CCD check2</v>
          </cell>
          <cell r="L358" t="str">
            <v>Correlation</v>
          </cell>
          <cell r="Q358" t="str">
            <v>AOI</v>
          </cell>
          <cell r="U358" t="str">
            <v>1. AOI daily calibration
2.OMM weekly</v>
          </cell>
          <cell r="BC358">
            <v>0</v>
          </cell>
        </row>
        <row r="359">
          <cell r="B359" t="str">
            <v>AOI - Top plate insulation shim 
position AOI1</v>
          </cell>
          <cell r="F359" t="str">
            <v>AOI - Top plate insulation shim 
position AOI</v>
          </cell>
          <cell r="L359" t="str">
            <v>Check CCD with OK/NG Sample</v>
          </cell>
          <cell r="Q359" t="str">
            <v>AOI</v>
          </cell>
          <cell r="U359" t="str">
            <v>Follow AOI</v>
          </cell>
          <cell r="BC359">
            <v>128</v>
          </cell>
        </row>
        <row r="360">
          <cell r="B360" t="str">
            <v>AOI - Top plate insulation shim 
position AOI2</v>
          </cell>
          <cell r="L360" t="str">
            <v>Correlation</v>
          </cell>
          <cell r="Q360" t="str">
            <v>AOI</v>
          </cell>
          <cell r="U360" t="str">
            <v>1. AOI daily calibration
2.OMM weekly</v>
          </cell>
          <cell r="BC360">
            <v>0</v>
          </cell>
        </row>
        <row r="361">
          <cell r="B361" t="str">
            <v>Spout side  Glue overflow check  1</v>
          </cell>
          <cell r="F361" t="str">
            <v xml:space="preserve">Spout side  Glue overflow check  </v>
          </cell>
          <cell r="L361" t="str">
            <v>Check CCD with OK/NG Sample</v>
          </cell>
          <cell r="Q361" t="str">
            <v>AOI</v>
          </cell>
          <cell r="U361" t="str">
            <v>Follow AOI</v>
          </cell>
          <cell r="BC361">
            <v>129</v>
          </cell>
        </row>
        <row r="362">
          <cell r="B362" t="str">
            <v>Spout side  Glue overflow check  2</v>
          </cell>
          <cell r="L362" t="str">
            <v>Correlation</v>
          </cell>
          <cell r="Q362" t="str">
            <v>AOI</v>
          </cell>
          <cell r="U362" t="str">
            <v>1. AOI daily calibration
2.OMM weekly</v>
          </cell>
          <cell r="BC362">
            <v>0</v>
          </cell>
        </row>
        <row r="363">
          <cell r="B363" t="str">
            <v>Harp mesh check1</v>
          </cell>
          <cell r="F363" t="str">
            <v>Harp mesh check</v>
          </cell>
          <cell r="L363" t="str">
            <v>Check CCD with OK/NG Sample</v>
          </cell>
          <cell r="Q363" t="str">
            <v>AOI</v>
          </cell>
          <cell r="U363" t="str">
            <v>Follow AOI</v>
          </cell>
          <cell r="BC363">
            <v>130</v>
          </cell>
        </row>
        <row r="364">
          <cell r="B364" t="str">
            <v>Harp mesh check2</v>
          </cell>
          <cell r="L364" t="str">
            <v>Correlation</v>
          </cell>
          <cell r="Q364" t="str">
            <v>AOI</v>
          </cell>
          <cell r="U364" t="str">
            <v>1. AOI daily calibration
2.OMM weekly</v>
          </cell>
          <cell r="BC364">
            <v>0</v>
          </cell>
        </row>
        <row r="365">
          <cell r="B365" t="str">
            <v/>
          </cell>
          <cell r="BC365">
            <v>0</v>
          </cell>
        </row>
        <row r="366">
          <cell r="B366" t="str">
            <v/>
          </cell>
          <cell r="BC366">
            <v>0</v>
          </cell>
        </row>
        <row r="367">
          <cell r="B367" t="str">
            <v/>
          </cell>
          <cell r="BC367">
            <v>0</v>
          </cell>
        </row>
        <row r="368">
          <cell r="B368" t="str">
            <v/>
          </cell>
          <cell r="BC368">
            <v>0</v>
          </cell>
        </row>
        <row r="369">
          <cell r="B369" t="str">
            <v/>
          </cell>
          <cell r="BC369">
            <v>0</v>
          </cell>
        </row>
        <row r="370">
          <cell r="B370" t="str">
            <v/>
          </cell>
          <cell r="BC370">
            <v>0</v>
          </cell>
        </row>
        <row r="371">
          <cell r="B371" t="str">
            <v/>
          </cell>
          <cell r="BC371">
            <v>0</v>
          </cell>
        </row>
        <row r="372">
          <cell r="BC372">
            <v>0</v>
          </cell>
        </row>
        <row r="373">
          <cell r="BC373">
            <v>0</v>
          </cell>
        </row>
      </sheetData>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侯 熠" id="{4939D649-6386-AA40-A14E-C6A0CBB77AE0}" userId="d12e6d9fd2357a62" providerId="Windows Live"/>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 dT="2021-07-06T04:01:51.17" personId="{4939D649-6386-AA40-A14E-C6A0CBB77AE0}" id="{1978A675-1392-5B4D-8CB7-E9DA5CA618F3}">
    <text>选项</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AF517B9-7F89-7B44-AA08-BAFD792D8C4B}">
  <we:reference id="wa104380263" version="1.1.3.0" store="zh-CN" storeType="OMEX"/>
  <we:alternateReferences>
    <we:reference id="WA104380263" version="1.1.3.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FAB1-138D-FD45-81A1-B8DAB077B0B7}">
  <dimension ref="A1:T616"/>
  <sheetViews>
    <sheetView tabSelected="1" zoomScale="60" workbookViewId="0">
      <selection activeCell="P5" sqref="P5"/>
    </sheetView>
  </sheetViews>
  <sheetFormatPr baseColWidth="10" defaultRowHeight="16"/>
  <cols>
    <col min="1" max="1" width="21.5" style="86" customWidth="1"/>
    <col min="2" max="2" width="21.6640625" customWidth="1"/>
    <col min="3" max="3" width="33.5" customWidth="1"/>
    <col min="5" max="5" width="31" customWidth="1"/>
    <col min="6" max="6" width="28.33203125" customWidth="1"/>
    <col min="7" max="7" width="37.5" customWidth="1"/>
    <col min="8" max="10" width="10.83203125" style="7"/>
    <col min="11" max="11" width="10.83203125" style="87"/>
    <col min="12" max="15" width="10.83203125" style="7"/>
    <col min="16" max="16" width="17.83203125" style="7" customWidth="1"/>
    <col min="17" max="17" width="24.5" customWidth="1"/>
    <col min="18" max="20" width="10.83203125" style="7"/>
  </cols>
  <sheetData>
    <row r="1" spans="1:20" ht="100">
      <c r="A1" s="1" t="s">
        <v>875</v>
      </c>
      <c r="B1" s="1" t="s">
        <v>0</v>
      </c>
      <c r="C1" s="1" t="s">
        <v>1</v>
      </c>
      <c r="D1" s="2" t="s">
        <v>2</v>
      </c>
      <c r="E1" s="2" t="s">
        <v>3</v>
      </c>
      <c r="F1" s="2" t="s">
        <v>4</v>
      </c>
      <c r="G1" s="6" t="s">
        <v>5</v>
      </c>
      <c r="H1" s="2" t="s">
        <v>6</v>
      </c>
      <c r="I1" s="2" t="s">
        <v>7</v>
      </c>
      <c r="J1" s="2" t="s">
        <v>8</v>
      </c>
      <c r="K1" s="3" t="s">
        <v>9</v>
      </c>
      <c r="L1" s="2" t="s">
        <v>10</v>
      </c>
      <c r="M1" s="2" t="s">
        <v>11</v>
      </c>
      <c r="N1" s="4" t="s">
        <v>12</v>
      </c>
      <c r="O1" s="2" t="s">
        <v>13</v>
      </c>
      <c r="P1" s="2" t="s">
        <v>14</v>
      </c>
      <c r="Q1" s="8" t="s">
        <v>15</v>
      </c>
      <c r="R1" s="2" t="s">
        <v>16</v>
      </c>
      <c r="S1" s="2" t="s">
        <v>17</v>
      </c>
      <c r="T1" s="3" t="s">
        <v>18</v>
      </c>
    </row>
    <row r="2" spans="1:20" ht="154">
      <c r="A2" s="86">
        <v>1</v>
      </c>
      <c r="B2" s="203" t="s">
        <v>1114</v>
      </c>
      <c r="C2" s="89" t="s">
        <v>927</v>
      </c>
      <c r="D2" s="90" t="s">
        <v>20</v>
      </c>
      <c r="E2" s="103" t="s">
        <v>1409</v>
      </c>
      <c r="F2" s="89" t="s">
        <v>1423</v>
      </c>
      <c r="G2" s="91" t="s">
        <v>1247</v>
      </c>
      <c r="H2" s="91" t="s">
        <v>1248</v>
      </c>
      <c r="I2" s="92"/>
      <c r="J2" s="92"/>
      <c r="L2" s="90" t="s">
        <v>116</v>
      </c>
      <c r="M2" s="90">
        <v>1</v>
      </c>
      <c r="N2" s="104" t="s">
        <v>1547</v>
      </c>
      <c r="P2" s="155" t="s">
        <v>22</v>
      </c>
      <c r="Q2" s="155" t="s">
        <v>118</v>
      </c>
    </row>
    <row r="3" spans="1:20" ht="88">
      <c r="A3" s="86">
        <v>2</v>
      </c>
      <c r="B3" s="203" t="s">
        <v>1114</v>
      </c>
      <c r="C3" s="89" t="s">
        <v>928</v>
      </c>
      <c r="D3" s="90" t="s">
        <v>20</v>
      </c>
      <c r="E3" s="103" t="s">
        <v>1410</v>
      </c>
      <c r="F3" s="89" t="s">
        <v>1423</v>
      </c>
      <c r="G3" s="92" t="s">
        <v>1249</v>
      </c>
      <c r="H3" s="91" t="s">
        <v>1250</v>
      </c>
      <c r="I3" s="92"/>
      <c r="J3" s="92"/>
      <c r="L3" s="90" t="s">
        <v>116</v>
      </c>
      <c r="M3" s="90">
        <v>1</v>
      </c>
      <c r="N3" s="104" t="s">
        <v>1548</v>
      </c>
      <c r="P3" s="155"/>
      <c r="Q3" s="155"/>
    </row>
    <row r="4" spans="1:20" ht="88">
      <c r="A4" s="86">
        <v>3</v>
      </c>
      <c r="B4" s="203" t="s">
        <v>1114</v>
      </c>
      <c r="C4" s="89" t="s">
        <v>929</v>
      </c>
      <c r="D4" s="90" t="s">
        <v>20</v>
      </c>
      <c r="E4" s="102" t="s">
        <v>1409</v>
      </c>
      <c r="F4" s="89" t="s">
        <v>1423</v>
      </c>
      <c r="G4" s="108" t="s">
        <v>45</v>
      </c>
      <c r="H4" s="109" t="s">
        <v>876</v>
      </c>
      <c r="I4" s="92"/>
      <c r="J4" s="92"/>
      <c r="L4" s="90" t="s">
        <v>116</v>
      </c>
      <c r="M4" s="90">
        <v>1</v>
      </c>
      <c r="N4" s="105" t="s">
        <v>1549</v>
      </c>
      <c r="P4" s="155"/>
      <c r="Q4" s="155"/>
    </row>
    <row r="5" spans="1:20" ht="88">
      <c r="A5" s="86">
        <v>4</v>
      </c>
      <c r="B5" s="203" t="s">
        <v>1114</v>
      </c>
      <c r="C5" s="89" t="s">
        <v>930</v>
      </c>
      <c r="D5" s="90" t="s">
        <v>20</v>
      </c>
      <c r="E5" s="103" t="s">
        <v>44</v>
      </c>
      <c r="F5" s="89" t="s">
        <v>1423</v>
      </c>
      <c r="G5" s="92" t="s">
        <v>1251</v>
      </c>
      <c r="H5" s="91"/>
      <c r="I5" s="92"/>
      <c r="J5" s="92"/>
      <c r="L5" s="90" t="s">
        <v>116</v>
      </c>
      <c r="M5" s="90">
        <v>1</v>
      </c>
      <c r="N5" s="105" t="s">
        <v>920</v>
      </c>
      <c r="P5" s="155"/>
      <c r="Q5" s="155"/>
    </row>
    <row r="6" spans="1:20" ht="88">
      <c r="A6" s="86">
        <v>5</v>
      </c>
      <c r="B6" s="203" t="s">
        <v>1114</v>
      </c>
      <c r="C6" s="89" t="s">
        <v>931</v>
      </c>
      <c r="D6" s="91" t="s">
        <v>20</v>
      </c>
      <c r="E6" s="102">
        <v>0</v>
      </c>
      <c r="F6" s="89" t="s">
        <v>1423</v>
      </c>
      <c r="G6" s="92" t="s">
        <v>45</v>
      </c>
      <c r="H6" s="92" t="s">
        <v>877</v>
      </c>
      <c r="I6" s="92"/>
      <c r="J6" s="92"/>
      <c r="L6" s="91" t="s">
        <v>116</v>
      </c>
      <c r="M6" s="91">
        <v>1</v>
      </c>
      <c r="N6" s="105" t="s">
        <v>921</v>
      </c>
      <c r="P6" s="155"/>
      <c r="Q6" s="155"/>
    </row>
    <row r="7" spans="1:20" ht="88">
      <c r="A7" s="86">
        <v>6</v>
      </c>
      <c r="B7" s="203" t="s">
        <v>1114</v>
      </c>
      <c r="C7" s="89" t="s">
        <v>932</v>
      </c>
      <c r="D7" s="92" t="s">
        <v>20</v>
      </c>
      <c r="E7" s="102">
        <v>0</v>
      </c>
      <c r="F7" s="89" t="s">
        <v>1423</v>
      </c>
      <c r="G7" s="92" t="s">
        <v>45</v>
      </c>
      <c r="H7" s="92" t="s">
        <v>45</v>
      </c>
      <c r="I7" s="92"/>
      <c r="J7" s="92"/>
      <c r="L7" s="92" t="s">
        <v>116</v>
      </c>
      <c r="M7" s="92">
        <v>1</v>
      </c>
      <c r="N7" s="105" t="s">
        <v>45</v>
      </c>
      <c r="P7" s="155"/>
      <c r="Q7" s="155"/>
    </row>
    <row r="8" spans="1:20" ht="88">
      <c r="A8" s="86">
        <v>7</v>
      </c>
      <c r="B8" s="203" t="s">
        <v>1114</v>
      </c>
      <c r="C8" s="89" t="s">
        <v>933</v>
      </c>
      <c r="D8" s="92" t="s">
        <v>20</v>
      </c>
      <c r="E8" s="102" t="s">
        <v>45</v>
      </c>
      <c r="F8" s="89" t="s">
        <v>1423</v>
      </c>
      <c r="G8" s="90" t="s">
        <v>45</v>
      </c>
      <c r="H8" s="90" t="s">
        <v>45</v>
      </c>
      <c r="I8" s="90"/>
      <c r="J8" s="90"/>
      <c r="L8" s="91" t="s">
        <v>116</v>
      </c>
      <c r="M8" s="91">
        <v>1</v>
      </c>
      <c r="N8" s="105" t="s">
        <v>45</v>
      </c>
      <c r="P8" s="155"/>
      <c r="Q8" s="155"/>
    </row>
    <row r="9" spans="1:20" ht="88">
      <c r="A9" s="86">
        <v>8</v>
      </c>
      <c r="B9" s="203" t="s">
        <v>1114</v>
      </c>
      <c r="C9" s="89" t="s">
        <v>934</v>
      </c>
      <c r="D9" s="92" t="s">
        <v>20</v>
      </c>
      <c r="E9" s="102" t="s">
        <v>45</v>
      </c>
      <c r="F9" s="89" t="s">
        <v>1423</v>
      </c>
      <c r="G9" s="92" t="s">
        <v>45</v>
      </c>
      <c r="H9" s="92" t="s">
        <v>45</v>
      </c>
      <c r="I9" s="92"/>
      <c r="J9" s="92"/>
      <c r="L9" s="92" t="s">
        <v>45</v>
      </c>
      <c r="M9" s="92" t="s">
        <v>45</v>
      </c>
      <c r="N9" s="105" t="s">
        <v>45</v>
      </c>
      <c r="P9" s="155"/>
      <c r="Q9" s="155"/>
    </row>
    <row r="10" spans="1:20" ht="88">
      <c r="A10" s="86">
        <v>9</v>
      </c>
      <c r="B10" s="203" t="s">
        <v>1114</v>
      </c>
      <c r="C10" s="89" t="s">
        <v>935</v>
      </c>
      <c r="D10" s="91" t="s">
        <v>20</v>
      </c>
      <c r="E10" s="103" t="s">
        <v>47</v>
      </c>
      <c r="F10" s="89" t="s">
        <v>1423</v>
      </c>
      <c r="G10" s="91" t="s">
        <v>45</v>
      </c>
      <c r="H10" s="91" t="s">
        <v>45</v>
      </c>
      <c r="I10" s="92"/>
      <c r="J10" s="92"/>
      <c r="L10" s="91" t="s">
        <v>45</v>
      </c>
      <c r="M10" s="91" t="s">
        <v>45</v>
      </c>
      <c r="N10" s="105" t="s">
        <v>45</v>
      </c>
      <c r="P10" s="155"/>
      <c r="Q10" s="155"/>
    </row>
    <row r="11" spans="1:20" ht="66">
      <c r="A11" s="86">
        <v>10</v>
      </c>
      <c r="B11" s="203" t="s">
        <v>1115</v>
      </c>
      <c r="C11" s="89" t="s">
        <v>936</v>
      </c>
      <c r="D11" s="92" t="s">
        <v>45</v>
      </c>
      <c r="E11" s="102" t="s">
        <v>47</v>
      </c>
      <c r="F11" s="89" t="s">
        <v>1424</v>
      </c>
      <c r="G11" s="92" t="s">
        <v>1252</v>
      </c>
      <c r="H11" s="92"/>
      <c r="I11" s="92"/>
      <c r="J11" s="92"/>
      <c r="L11" s="92" t="s">
        <v>150</v>
      </c>
      <c r="M11" s="92">
        <v>6</v>
      </c>
      <c r="N11" s="105" t="s">
        <v>132</v>
      </c>
      <c r="P11" s="155"/>
      <c r="Q11" s="155"/>
    </row>
    <row r="12" spans="1:20" ht="60">
      <c r="A12" s="86">
        <v>11</v>
      </c>
      <c r="B12" s="203" t="s">
        <v>1115</v>
      </c>
      <c r="C12" s="89" t="s">
        <v>937</v>
      </c>
      <c r="D12" s="91" t="s">
        <v>25</v>
      </c>
      <c r="E12" s="103" t="s">
        <v>880</v>
      </c>
      <c r="F12" s="89" t="s">
        <v>1424</v>
      </c>
      <c r="G12" s="91" t="s">
        <v>45</v>
      </c>
      <c r="H12" s="91" t="s">
        <v>45</v>
      </c>
      <c r="I12" s="92"/>
      <c r="J12" s="92"/>
      <c r="L12" s="91" t="s">
        <v>45</v>
      </c>
      <c r="M12" s="91" t="s">
        <v>45</v>
      </c>
      <c r="N12" s="105" t="s">
        <v>45</v>
      </c>
      <c r="P12" s="155"/>
      <c r="Q12" s="155"/>
    </row>
    <row r="13" spans="1:20" ht="88">
      <c r="A13" s="86">
        <v>12</v>
      </c>
      <c r="B13" s="203" t="s">
        <v>1116</v>
      </c>
      <c r="C13" s="89" t="s">
        <v>938</v>
      </c>
      <c r="D13" s="91" t="s">
        <v>20</v>
      </c>
      <c r="E13" s="103" t="s">
        <v>44</v>
      </c>
      <c r="F13" s="89" t="s">
        <v>1425</v>
      </c>
      <c r="G13" s="91" t="s">
        <v>887</v>
      </c>
      <c r="H13" s="91" t="s">
        <v>888</v>
      </c>
      <c r="I13" s="92"/>
      <c r="J13" s="92"/>
      <c r="L13" s="91" t="s">
        <v>116</v>
      </c>
      <c r="M13" s="91">
        <v>1</v>
      </c>
      <c r="N13" s="104" t="s">
        <v>921</v>
      </c>
      <c r="P13" s="155"/>
      <c r="Q13" s="155"/>
    </row>
    <row r="14" spans="1:20" ht="88">
      <c r="A14" s="86">
        <v>13</v>
      </c>
      <c r="B14" s="203" t="s">
        <v>1116</v>
      </c>
      <c r="C14" s="89" t="s">
        <v>939</v>
      </c>
      <c r="D14" s="91" t="s">
        <v>25</v>
      </c>
      <c r="E14" s="103" t="s">
        <v>880</v>
      </c>
      <c r="F14" s="89" t="s">
        <v>1425</v>
      </c>
      <c r="G14" s="91" t="s">
        <v>141</v>
      </c>
      <c r="H14" s="91" t="s">
        <v>142</v>
      </c>
      <c r="I14" s="92"/>
      <c r="J14" s="92"/>
      <c r="L14" s="91" t="s">
        <v>116</v>
      </c>
      <c r="M14" s="91">
        <v>1</v>
      </c>
      <c r="N14" s="105" t="s">
        <v>1550</v>
      </c>
      <c r="P14" s="155"/>
      <c r="Q14" s="155"/>
    </row>
    <row r="15" spans="1:20" ht="110">
      <c r="A15" s="86">
        <v>14</v>
      </c>
      <c r="B15" s="203" t="s">
        <v>1116</v>
      </c>
      <c r="C15" s="89" t="s">
        <v>940</v>
      </c>
      <c r="D15" s="92" t="s">
        <v>45</v>
      </c>
      <c r="E15" s="104">
        <v>0</v>
      </c>
      <c r="F15" s="89" t="s">
        <v>1425</v>
      </c>
      <c r="G15" s="110" t="s">
        <v>1253</v>
      </c>
      <c r="H15" s="110" t="s">
        <v>1254</v>
      </c>
      <c r="I15" s="92"/>
      <c r="J15" s="92"/>
      <c r="L15" s="92" t="s">
        <v>116</v>
      </c>
      <c r="M15" s="92">
        <v>1</v>
      </c>
      <c r="N15" s="104" t="s">
        <v>1551</v>
      </c>
      <c r="P15" s="155"/>
      <c r="Q15" s="155"/>
    </row>
    <row r="16" spans="1:20" ht="88">
      <c r="A16" s="86">
        <v>15</v>
      </c>
      <c r="B16" s="203" t="s">
        <v>1116</v>
      </c>
      <c r="C16" s="89" t="s">
        <v>941</v>
      </c>
      <c r="D16" s="91" t="s">
        <v>25</v>
      </c>
      <c r="E16" s="103" t="s">
        <v>880</v>
      </c>
      <c r="F16" s="89" t="s">
        <v>1425</v>
      </c>
      <c r="G16" s="93" t="s">
        <v>45</v>
      </c>
      <c r="H16" s="92" t="s">
        <v>45</v>
      </c>
      <c r="I16" s="92"/>
      <c r="J16" s="92"/>
      <c r="L16" s="91" t="s">
        <v>45</v>
      </c>
      <c r="M16" s="91" t="s">
        <v>45</v>
      </c>
      <c r="N16" s="104" t="s">
        <v>45</v>
      </c>
      <c r="P16" s="91"/>
      <c r="Q16" s="91"/>
    </row>
    <row r="17" spans="1:17" ht="66">
      <c r="A17" s="86">
        <v>16</v>
      </c>
      <c r="B17" s="203" t="s">
        <v>1117</v>
      </c>
      <c r="C17" s="89" t="s">
        <v>942</v>
      </c>
      <c r="D17" s="91" t="s">
        <v>25</v>
      </c>
      <c r="E17" s="103" t="s">
        <v>880</v>
      </c>
      <c r="F17" s="89" t="s">
        <v>1426</v>
      </c>
      <c r="G17" s="91" t="s">
        <v>1255</v>
      </c>
      <c r="H17" s="92" t="s">
        <v>45</v>
      </c>
      <c r="I17" s="92"/>
      <c r="J17" s="92"/>
      <c r="L17" s="91" t="s">
        <v>150</v>
      </c>
      <c r="M17" s="91" t="s">
        <v>151</v>
      </c>
      <c r="N17" s="104" t="s">
        <v>1552</v>
      </c>
      <c r="P17" s="91" t="s">
        <v>26</v>
      </c>
      <c r="Q17" s="91" t="s">
        <v>118</v>
      </c>
    </row>
    <row r="18" spans="1:17" ht="66">
      <c r="A18" s="86">
        <v>17</v>
      </c>
      <c r="B18" s="203" t="s">
        <v>1118</v>
      </c>
      <c r="C18" s="89" t="s">
        <v>942</v>
      </c>
      <c r="D18" s="90" t="s">
        <v>25</v>
      </c>
      <c r="E18" s="102" t="s">
        <v>1408</v>
      </c>
      <c r="F18" s="89" t="s">
        <v>1427</v>
      </c>
      <c r="G18" s="93" t="s">
        <v>1256</v>
      </c>
      <c r="H18" s="91" t="s">
        <v>45</v>
      </c>
      <c r="I18" s="92"/>
      <c r="J18" s="92"/>
      <c r="L18" s="90" t="s">
        <v>150</v>
      </c>
      <c r="M18" s="90" t="s">
        <v>151</v>
      </c>
      <c r="N18" s="104" t="s">
        <v>1552</v>
      </c>
      <c r="P18" s="91" t="s">
        <v>26</v>
      </c>
      <c r="Q18" s="91" t="s">
        <v>118</v>
      </c>
    </row>
    <row r="19" spans="1:17" ht="154">
      <c r="A19" s="86">
        <v>18</v>
      </c>
      <c r="B19" s="203" t="s">
        <v>1119</v>
      </c>
      <c r="C19" s="89" t="s">
        <v>927</v>
      </c>
      <c r="D19" s="90" t="s">
        <v>20</v>
      </c>
      <c r="E19" s="103" t="s">
        <v>1409</v>
      </c>
      <c r="F19" s="89" t="s">
        <v>1428</v>
      </c>
      <c r="G19" s="91" t="s">
        <v>1257</v>
      </c>
      <c r="H19" s="91" t="s">
        <v>901</v>
      </c>
      <c r="I19" s="92"/>
      <c r="J19" s="92"/>
      <c r="L19" s="90" t="s">
        <v>116</v>
      </c>
      <c r="M19" s="90">
        <v>1</v>
      </c>
      <c r="N19" s="104" t="s">
        <v>1547</v>
      </c>
      <c r="P19" s="155" t="s">
        <v>22</v>
      </c>
      <c r="Q19" s="155" t="s">
        <v>118</v>
      </c>
    </row>
    <row r="20" spans="1:17" ht="88">
      <c r="A20" s="86">
        <v>19</v>
      </c>
      <c r="B20" s="203" t="s">
        <v>1119</v>
      </c>
      <c r="C20" s="89" t="s">
        <v>928</v>
      </c>
      <c r="D20" s="90" t="s">
        <v>20</v>
      </c>
      <c r="E20" s="103" t="s">
        <v>1410</v>
      </c>
      <c r="F20" s="89" t="s">
        <v>1428</v>
      </c>
      <c r="G20" s="92" t="s">
        <v>1249</v>
      </c>
      <c r="H20" s="91" t="s">
        <v>1250</v>
      </c>
      <c r="I20" s="92"/>
      <c r="J20" s="92"/>
      <c r="L20" s="90" t="s">
        <v>116</v>
      </c>
      <c r="M20" s="90">
        <v>1</v>
      </c>
      <c r="N20" s="104" t="s">
        <v>1548</v>
      </c>
      <c r="P20" s="155"/>
      <c r="Q20" s="155"/>
    </row>
    <row r="21" spans="1:17" ht="88">
      <c r="A21" s="86">
        <v>20</v>
      </c>
      <c r="B21" s="203" t="s">
        <v>1119</v>
      </c>
      <c r="C21" s="89" t="s">
        <v>929</v>
      </c>
      <c r="D21" s="90" t="s">
        <v>20</v>
      </c>
      <c r="E21" s="102" t="s">
        <v>1409</v>
      </c>
      <c r="F21" s="89" t="s">
        <v>1428</v>
      </c>
      <c r="G21" s="91" t="s">
        <v>45</v>
      </c>
      <c r="H21" s="91" t="s">
        <v>876</v>
      </c>
      <c r="I21" s="92"/>
      <c r="J21" s="92"/>
      <c r="L21" s="90" t="s">
        <v>116</v>
      </c>
      <c r="M21" s="90">
        <v>1</v>
      </c>
      <c r="N21" s="105" t="s">
        <v>1549</v>
      </c>
      <c r="P21" s="155"/>
      <c r="Q21" s="155"/>
    </row>
    <row r="22" spans="1:17" ht="88">
      <c r="A22" s="86">
        <v>21</v>
      </c>
      <c r="B22" s="203" t="s">
        <v>1119</v>
      </c>
      <c r="C22" s="89" t="s">
        <v>930</v>
      </c>
      <c r="D22" s="90" t="s">
        <v>20</v>
      </c>
      <c r="E22" s="103" t="s">
        <v>44</v>
      </c>
      <c r="F22" s="89" t="s">
        <v>1428</v>
      </c>
      <c r="G22" s="92" t="s">
        <v>1258</v>
      </c>
      <c r="H22" s="91"/>
      <c r="I22" s="92"/>
      <c r="J22" s="92"/>
      <c r="L22" s="90" t="s">
        <v>116</v>
      </c>
      <c r="M22" s="90">
        <v>1</v>
      </c>
      <c r="N22" s="105" t="s">
        <v>920</v>
      </c>
      <c r="P22" s="155"/>
      <c r="Q22" s="155"/>
    </row>
    <row r="23" spans="1:17" ht="88">
      <c r="A23" s="86">
        <v>22</v>
      </c>
      <c r="B23" s="203" t="s">
        <v>1119</v>
      </c>
      <c r="C23" s="89" t="s">
        <v>931</v>
      </c>
      <c r="D23" s="92" t="s">
        <v>20</v>
      </c>
      <c r="E23" s="105">
        <v>0</v>
      </c>
      <c r="F23" s="89" t="s">
        <v>1428</v>
      </c>
      <c r="G23" s="92" t="s">
        <v>45</v>
      </c>
      <c r="H23" s="92" t="s">
        <v>877</v>
      </c>
      <c r="I23" s="92"/>
      <c r="J23" s="92"/>
      <c r="L23" s="92" t="s">
        <v>116</v>
      </c>
      <c r="M23" s="92">
        <v>1</v>
      </c>
      <c r="N23" s="105" t="s">
        <v>921</v>
      </c>
      <c r="P23" s="155"/>
      <c r="Q23" s="155"/>
    </row>
    <row r="24" spans="1:17" ht="88">
      <c r="A24" s="86">
        <v>23</v>
      </c>
      <c r="B24" s="203" t="s">
        <v>1119</v>
      </c>
      <c r="C24" s="89" t="s">
        <v>932</v>
      </c>
      <c r="D24" s="92" t="s">
        <v>20</v>
      </c>
      <c r="E24" s="105">
        <v>0</v>
      </c>
      <c r="F24" s="89" t="s">
        <v>1428</v>
      </c>
      <c r="G24" s="92" t="s">
        <v>45</v>
      </c>
      <c r="H24" s="92" t="s">
        <v>45</v>
      </c>
      <c r="I24" s="92"/>
      <c r="J24" s="92"/>
      <c r="L24" s="92" t="s">
        <v>116</v>
      </c>
      <c r="M24" s="92">
        <v>1</v>
      </c>
      <c r="N24" s="105" t="s">
        <v>45</v>
      </c>
      <c r="P24" s="155"/>
      <c r="Q24" s="155"/>
    </row>
    <row r="25" spans="1:17" ht="88">
      <c r="A25" s="86">
        <v>24</v>
      </c>
      <c r="B25" s="203" t="s">
        <v>1119</v>
      </c>
      <c r="C25" s="89" t="s">
        <v>933</v>
      </c>
      <c r="D25" s="91" t="s">
        <v>20</v>
      </c>
      <c r="E25" s="105" t="s">
        <v>45</v>
      </c>
      <c r="F25" s="89" t="s">
        <v>1428</v>
      </c>
      <c r="G25" s="90" t="s">
        <v>45</v>
      </c>
      <c r="H25" s="90" t="s">
        <v>45</v>
      </c>
      <c r="I25" s="90"/>
      <c r="J25" s="90"/>
      <c r="L25" s="91" t="s">
        <v>116</v>
      </c>
      <c r="M25" s="91">
        <v>1</v>
      </c>
      <c r="N25" s="105" t="s">
        <v>45</v>
      </c>
      <c r="P25" s="155"/>
      <c r="Q25" s="155"/>
    </row>
    <row r="26" spans="1:17" ht="88">
      <c r="A26" s="86">
        <v>25</v>
      </c>
      <c r="B26" s="203" t="s">
        <v>1119</v>
      </c>
      <c r="C26" s="89" t="s">
        <v>934</v>
      </c>
      <c r="D26" s="92" t="s">
        <v>20</v>
      </c>
      <c r="E26" s="105" t="s">
        <v>45</v>
      </c>
      <c r="F26" s="89" t="s">
        <v>1428</v>
      </c>
      <c r="G26" s="92" t="s">
        <v>45</v>
      </c>
      <c r="H26" s="92" t="s">
        <v>45</v>
      </c>
      <c r="I26" s="92"/>
      <c r="J26" s="92"/>
      <c r="L26" s="92" t="s">
        <v>45</v>
      </c>
      <c r="M26" s="92" t="s">
        <v>45</v>
      </c>
      <c r="N26" s="105" t="s">
        <v>45</v>
      </c>
      <c r="P26" s="155"/>
      <c r="Q26" s="155"/>
    </row>
    <row r="27" spans="1:17" ht="88">
      <c r="A27" s="86">
        <v>26</v>
      </c>
      <c r="B27" s="203" t="s">
        <v>1119</v>
      </c>
      <c r="C27" s="89" t="s">
        <v>935</v>
      </c>
      <c r="D27" s="91" t="s">
        <v>20</v>
      </c>
      <c r="E27" s="103" t="s">
        <v>47</v>
      </c>
      <c r="F27" s="89" t="s">
        <v>1428</v>
      </c>
      <c r="G27" s="111" t="s">
        <v>45</v>
      </c>
      <c r="H27" s="112" t="s">
        <v>45</v>
      </c>
      <c r="I27" s="92"/>
      <c r="J27" s="92"/>
      <c r="L27" s="91" t="s">
        <v>45</v>
      </c>
      <c r="M27" s="91" t="s">
        <v>45</v>
      </c>
      <c r="N27" s="105" t="s">
        <v>45</v>
      </c>
      <c r="P27" s="155"/>
      <c r="Q27" s="155"/>
    </row>
    <row r="28" spans="1:17" ht="66">
      <c r="A28" s="86">
        <v>27</v>
      </c>
      <c r="B28" s="203" t="s">
        <v>1120</v>
      </c>
      <c r="C28" s="89" t="s">
        <v>943</v>
      </c>
      <c r="D28" s="91" t="s">
        <v>45</v>
      </c>
      <c r="E28" s="105" t="s">
        <v>47</v>
      </c>
      <c r="F28" s="89" t="s">
        <v>1429</v>
      </c>
      <c r="G28" s="92" t="s">
        <v>290</v>
      </c>
      <c r="H28" s="92"/>
      <c r="I28" s="92"/>
      <c r="J28" s="92"/>
      <c r="L28" s="91" t="s">
        <v>150</v>
      </c>
      <c r="M28" s="91">
        <v>6</v>
      </c>
      <c r="N28" s="105" t="s">
        <v>132</v>
      </c>
      <c r="P28" s="155"/>
      <c r="Q28" s="155"/>
    </row>
    <row r="29" spans="1:17" ht="60">
      <c r="A29" s="86">
        <v>28</v>
      </c>
      <c r="B29" s="203" t="s">
        <v>1120</v>
      </c>
      <c r="C29" s="89" t="s">
        <v>944</v>
      </c>
      <c r="D29" s="91" t="s">
        <v>25</v>
      </c>
      <c r="E29" s="103" t="s">
        <v>880</v>
      </c>
      <c r="F29" s="89" t="s">
        <v>1429</v>
      </c>
      <c r="G29" s="91" t="s">
        <v>45</v>
      </c>
      <c r="H29" s="91" t="s">
        <v>45</v>
      </c>
      <c r="I29" s="92"/>
      <c r="J29" s="92"/>
      <c r="L29" s="91" t="s">
        <v>45</v>
      </c>
      <c r="M29" s="91" t="s">
        <v>45</v>
      </c>
      <c r="N29" s="105" t="s">
        <v>45</v>
      </c>
      <c r="P29" s="155"/>
      <c r="Q29" s="155"/>
    </row>
    <row r="30" spans="1:17" ht="110">
      <c r="A30" s="86">
        <v>29</v>
      </c>
      <c r="B30" s="203" t="s">
        <v>1121</v>
      </c>
      <c r="C30" s="89" t="s">
        <v>938</v>
      </c>
      <c r="D30" s="91" t="s">
        <v>20</v>
      </c>
      <c r="E30" s="103" t="s">
        <v>44</v>
      </c>
      <c r="F30" s="89" t="s">
        <v>1430</v>
      </c>
      <c r="G30" s="91" t="s">
        <v>887</v>
      </c>
      <c r="H30" s="91" t="s">
        <v>888</v>
      </c>
      <c r="I30" s="92"/>
      <c r="J30" s="92"/>
      <c r="L30" s="91" t="s">
        <v>116</v>
      </c>
      <c r="M30" s="91">
        <v>1</v>
      </c>
      <c r="N30" s="104" t="s">
        <v>921</v>
      </c>
      <c r="P30" s="155"/>
      <c r="Q30" s="155"/>
    </row>
    <row r="31" spans="1:17" ht="110">
      <c r="A31" s="86">
        <v>30</v>
      </c>
      <c r="B31" s="203" t="s">
        <v>1121</v>
      </c>
      <c r="C31" s="89" t="s">
        <v>939</v>
      </c>
      <c r="D31" s="91" t="s">
        <v>25</v>
      </c>
      <c r="E31" s="103" t="s">
        <v>880</v>
      </c>
      <c r="F31" s="89" t="s">
        <v>1430</v>
      </c>
      <c r="G31" s="91" t="s">
        <v>899</v>
      </c>
      <c r="H31" s="91" t="s">
        <v>1259</v>
      </c>
      <c r="I31" s="92"/>
      <c r="J31" s="92"/>
      <c r="L31" s="91" t="s">
        <v>116</v>
      </c>
      <c r="M31" s="91">
        <v>1</v>
      </c>
      <c r="N31" s="105" t="s">
        <v>1550</v>
      </c>
      <c r="P31" s="155"/>
      <c r="Q31" s="155"/>
    </row>
    <row r="32" spans="1:17" ht="110">
      <c r="A32" s="86">
        <v>31</v>
      </c>
      <c r="B32" s="203" t="s">
        <v>1121</v>
      </c>
      <c r="C32" s="89" t="s">
        <v>940</v>
      </c>
      <c r="D32" s="92" t="s">
        <v>45</v>
      </c>
      <c r="E32" s="104">
        <v>0</v>
      </c>
      <c r="F32" s="89" t="s">
        <v>1430</v>
      </c>
      <c r="G32" s="110" t="s">
        <v>1260</v>
      </c>
      <c r="H32" s="110" t="s">
        <v>1261</v>
      </c>
      <c r="I32" s="92"/>
      <c r="J32" s="92"/>
      <c r="L32" s="92" t="s">
        <v>116</v>
      </c>
      <c r="M32" s="92">
        <v>1</v>
      </c>
      <c r="N32" s="104" t="s">
        <v>1551</v>
      </c>
      <c r="P32" s="155"/>
      <c r="Q32" s="155"/>
    </row>
    <row r="33" spans="1:17" ht="110">
      <c r="A33" s="86">
        <v>32</v>
      </c>
      <c r="B33" s="203" t="s">
        <v>1121</v>
      </c>
      <c r="C33" s="89" t="s">
        <v>941</v>
      </c>
      <c r="D33" s="91" t="s">
        <v>25</v>
      </c>
      <c r="E33" s="103" t="s">
        <v>880</v>
      </c>
      <c r="F33" s="89" t="s">
        <v>1430</v>
      </c>
      <c r="G33" s="91" t="s">
        <v>45</v>
      </c>
      <c r="H33" s="91" t="s">
        <v>45</v>
      </c>
      <c r="I33" s="92"/>
      <c r="J33" s="92"/>
      <c r="L33" s="91" t="s">
        <v>45</v>
      </c>
      <c r="M33" s="91" t="s">
        <v>45</v>
      </c>
      <c r="N33" s="105" t="s">
        <v>45</v>
      </c>
      <c r="P33" s="155"/>
      <c r="Q33" s="155"/>
    </row>
    <row r="34" spans="1:17" ht="110">
      <c r="A34" s="86">
        <v>33</v>
      </c>
      <c r="B34" s="203" t="s">
        <v>1122</v>
      </c>
      <c r="C34" s="89" t="s">
        <v>938</v>
      </c>
      <c r="D34" s="91" t="s">
        <v>20</v>
      </c>
      <c r="E34" s="103" t="s">
        <v>44</v>
      </c>
      <c r="F34" s="89" t="s">
        <v>1431</v>
      </c>
      <c r="G34" s="91" t="s">
        <v>887</v>
      </c>
      <c r="H34" s="91" t="s">
        <v>888</v>
      </c>
      <c r="I34" s="92"/>
      <c r="J34" s="92"/>
      <c r="L34" s="91" t="s">
        <v>116</v>
      </c>
      <c r="M34" s="91">
        <v>1</v>
      </c>
      <c r="N34" s="104" t="s">
        <v>921</v>
      </c>
      <c r="P34" s="155"/>
      <c r="Q34" s="155"/>
    </row>
    <row r="35" spans="1:17" ht="110">
      <c r="A35" s="86">
        <v>34</v>
      </c>
      <c r="B35" s="203" t="s">
        <v>1122</v>
      </c>
      <c r="C35" s="89" t="s">
        <v>939</v>
      </c>
      <c r="D35" s="91" t="s">
        <v>25</v>
      </c>
      <c r="E35" s="103" t="s">
        <v>880</v>
      </c>
      <c r="F35" s="89" t="s">
        <v>1431</v>
      </c>
      <c r="G35" s="91" t="s">
        <v>899</v>
      </c>
      <c r="H35" s="91" t="s">
        <v>1259</v>
      </c>
      <c r="I35" s="92"/>
      <c r="J35" s="92"/>
      <c r="L35" s="91" t="s">
        <v>116</v>
      </c>
      <c r="M35" s="91">
        <v>1</v>
      </c>
      <c r="N35" s="105" t="s">
        <v>1550</v>
      </c>
      <c r="P35" s="155"/>
      <c r="Q35" s="155"/>
    </row>
    <row r="36" spans="1:17" ht="110">
      <c r="A36" s="86">
        <v>35</v>
      </c>
      <c r="B36" s="203" t="s">
        <v>1122</v>
      </c>
      <c r="C36" s="89" t="s">
        <v>940</v>
      </c>
      <c r="D36" s="92" t="s">
        <v>45</v>
      </c>
      <c r="E36" s="104">
        <v>0</v>
      </c>
      <c r="F36" s="89" t="s">
        <v>1431</v>
      </c>
      <c r="G36" s="110" t="s">
        <v>1260</v>
      </c>
      <c r="H36" s="110" t="s">
        <v>1261</v>
      </c>
      <c r="I36" s="92"/>
      <c r="J36" s="92"/>
      <c r="L36" s="92" t="s">
        <v>116</v>
      </c>
      <c r="M36" s="92">
        <v>1</v>
      </c>
      <c r="N36" s="104" t="s">
        <v>1551</v>
      </c>
      <c r="P36" s="155"/>
      <c r="Q36" s="155"/>
    </row>
    <row r="37" spans="1:17" ht="110">
      <c r="A37" s="86">
        <v>36</v>
      </c>
      <c r="B37" s="203" t="s">
        <v>1122</v>
      </c>
      <c r="C37" s="89" t="s">
        <v>941</v>
      </c>
      <c r="D37" s="91" t="s">
        <v>25</v>
      </c>
      <c r="E37" s="103" t="s">
        <v>880</v>
      </c>
      <c r="F37" s="89" t="s">
        <v>1431</v>
      </c>
      <c r="G37" s="91" t="s">
        <v>45</v>
      </c>
      <c r="H37" s="92" t="s">
        <v>45</v>
      </c>
      <c r="I37" s="92"/>
      <c r="J37" s="92"/>
      <c r="L37" s="91" t="s">
        <v>45</v>
      </c>
      <c r="M37" s="91" t="s">
        <v>45</v>
      </c>
      <c r="N37" s="104" t="s">
        <v>45</v>
      </c>
      <c r="P37" s="91"/>
      <c r="Q37" s="91"/>
    </row>
    <row r="38" spans="1:17" ht="66">
      <c r="A38" s="86">
        <v>37</v>
      </c>
      <c r="B38" s="203" t="s">
        <v>1123</v>
      </c>
      <c r="C38" s="89" t="s">
        <v>942</v>
      </c>
      <c r="D38" s="91" t="s">
        <v>20</v>
      </c>
      <c r="E38" s="103" t="s">
        <v>44</v>
      </c>
      <c r="F38" s="89" t="s">
        <v>1432</v>
      </c>
      <c r="G38" s="91" t="s">
        <v>1262</v>
      </c>
      <c r="H38" s="91" t="s">
        <v>45</v>
      </c>
      <c r="I38" s="92"/>
      <c r="J38" s="92"/>
      <c r="L38" s="91" t="s">
        <v>150</v>
      </c>
      <c r="M38" s="91" t="s">
        <v>151</v>
      </c>
      <c r="N38" s="104" t="s">
        <v>1552</v>
      </c>
      <c r="P38" s="91" t="s">
        <v>26</v>
      </c>
      <c r="Q38" s="91" t="s">
        <v>118</v>
      </c>
    </row>
    <row r="39" spans="1:17" ht="132">
      <c r="A39" s="86">
        <v>38</v>
      </c>
      <c r="B39" s="203" t="s">
        <v>1124</v>
      </c>
      <c r="C39" s="89" t="s">
        <v>945</v>
      </c>
      <c r="D39" s="91" t="s">
        <v>25</v>
      </c>
      <c r="E39" s="103" t="s">
        <v>53</v>
      </c>
      <c r="F39" s="89" t="s">
        <v>1433</v>
      </c>
      <c r="G39" s="91" t="s">
        <v>27</v>
      </c>
      <c r="H39" s="91" t="s">
        <v>28</v>
      </c>
      <c r="I39" s="92"/>
      <c r="J39" s="92"/>
      <c r="L39" s="91" t="s">
        <v>116</v>
      </c>
      <c r="M39" s="91">
        <v>1</v>
      </c>
      <c r="N39" s="104" t="s">
        <v>1550</v>
      </c>
      <c r="P39" s="91"/>
      <c r="Q39" s="91"/>
    </row>
    <row r="40" spans="1:17" ht="154">
      <c r="A40" s="86">
        <v>39</v>
      </c>
      <c r="B40" s="203" t="s">
        <v>1124</v>
      </c>
      <c r="C40" s="89" t="s">
        <v>946</v>
      </c>
      <c r="D40" s="91" t="s">
        <v>20</v>
      </c>
      <c r="E40" s="103" t="s">
        <v>881</v>
      </c>
      <c r="F40" s="89" t="s">
        <v>1433</v>
      </c>
      <c r="G40" s="91" t="s">
        <v>1263</v>
      </c>
      <c r="H40" s="91" t="s">
        <v>1264</v>
      </c>
      <c r="I40" s="91"/>
      <c r="J40" s="91"/>
      <c r="L40" s="91" t="s">
        <v>150</v>
      </c>
      <c r="M40" s="91">
        <v>5</v>
      </c>
      <c r="N40" s="104" t="s">
        <v>1550</v>
      </c>
      <c r="P40" s="91"/>
      <c r="Q40" s="91"/>
    </row>
    <row r="41" spans="1:17" ht="132">
      <c r="A41" s="86">
        <v>40</v>
      </c>
      <c r="B41" s="203" t="s">
        <v>1124</v>
      </c>
      <c r="C41" s="89" t="s">
        <v>947</v>
      </c>
      <c r="D41" s="90" t="s">
        <v>25</v>
      </c>
      <c r="E41" s="102" t="s">
        <v>1408</v>
      </c>
      <c r="F41" s="89" t="s">
        <v>1433</v>
      </c>
      <c r="G41" s="91" t="s">
        <v>1265</v>
      </c>
      <c r="H41" s="91" t="s">
        <v>45</v>
      </c>
      <c r="I41" s="92"/>
      <c r="J41" s="92"/>
      <c r="L41" s="90" t="s">
        <v>150</v>
      </c>
      <c r="M41" s="90">
        <v>5</v>
      </c>
      <c r="N41" s="104" t="s">
        <v>1550</v>
      </c>
      <c r="P41" s="91"/>
      <c r="Q41" s="91"/>
    </row>
    <row r="42" spans="1:17" ht="154">
      <c r="A42" s="86">
        <v>41</v>
      </c>
      <c r="B42" s="203" t="s">
        <v>1125</v>
      </c>
      <c r="C42" s="89" t="s">
        <v>927</v>
      </c>
      <c r="D42" s="90" t="s">
        <v>20</v>
      </c>
      <c r="E42" s="103" t="s">
        <v>1409</v>
      </c>
      <c r="F42" s="89" t="s">
        <v>1434</v>
      </c>
      <c r="G42" s="91" t="s">
        <v>1266</v>
      </c>
      <c r="H42" s="91" t="s">
        <v>1267</v>
      </c>
      <c r="I42" s="92"/>
      <c r="J42" s="92"/>
      <c r="L42" s="90" t="s">
        <v>116</v>
      </c>
      <c r="M42" s="90">
        <v>1</v>
      </c>
      <c r="N42" s="104" t="s">
        <v>1547</v>
      </c>
      <c r="P42" s="155" t="s">
        <v>22</v>
      </c>
      <c r="Q42" s="155" t="s">
        <v>118</v>
      </c>
    </row>
    <row r="43" spans="1:17" ht="110">
      <c r="A43" s="86">
        <v>42</v>
      </c>
      <c r="B43" s="203" t="s">
        <v>1125</v>
      </c>
      <c r="C43" s="89" t="s">
        <v>928</v>
      </c>
      <c r="D43" s="90" t="s">
        <v>20</v>
      </c>
      <c r="E43" s="103" t="s">
        <v>1410</v>
      </c>
      <c r="F43" s="89" t="s">
        <v>1434</v>
      </c>
      <c r="G43" s="92" t="s">
        <v>902</v>
      </c>
      <c r="H43" s="91" t="s">
        <v>903</v>
      </c>
      <c r="I43" s="92"/>
      <c r="J43" s="92"/>
      <c r="L43" s="90" t="s">
        <v>116</v>
      </c>
      <c r="M43" s="90">
        <v>1</v>
      </c>
      <c r="N43" s="104" t="s">
        <v>1548</v>
      </c>
      <c r="P43" s="155"/>
      <c r="Q43" s="155"/>
    </row>
    <row r="44" spans="1:17" ht="110">
      <c r="A44" s="86">
        <v>43</v>
      </c>
      <c r="B44" s="203" t="s">
        <v>1125</v>
      </c>
      <c r="C44" s="89" t="s">
        <v>929</v>
      </c>
      <c r="D44" s="90" t="s">
        <v>20</v>
      </c>
      <c r="E44" s="102" t="s">
        <v>1409</v>
      </c>
      <c r="F44" s="89" t="s">
        <v>1434</v>
      </c>
      <c r="G44" s="108" t="s">
        <v>45</v>
      </c>
      <c r="H44" s="109" t="s">
        <v>889</v>
      </c>
      <c r="I44" s="92"/>
      <c r="J44" s="92"/>
      <c r="L44" s="90" t="s">
        <v>116</v>
      </c>
      <c r="M44" s="90">
        <v>1</v>
      </c>
      <c r="N44" s="105" t="s">
        <v>1549</v>
      </c>
      <c r="P44" s="155"/>
      <c r="Q44" s="155"/>
    </row>
    <row r="45" spans="1:17" ht="110">
      <c r="A45" s="86">
        <v>44</v>
      </c>
      <c r="B45" s="203" t="s">
        <v>1125</v>
      </c>
      <c r="C45" s="89" t="s">
        <v>930</v>
      </c>
      <c r="D45" s="90" t="s">
        <v>20</v>
      </c>
      <c r="E45" s="103" t="s">
        <v>44</v>
      </c>
      <c r="F45" s="89" t="s">
        <v>1434</v>
      </c>
      <c r="G45" s="92" t="s">
        <v>1268</v>
      </c>
      <c r="H45" s="91"/>
      <c r="I45" s="92"/>
      <c r="J45" s="92"/>
      <c r="L45" s="90" t="s">
        <v>116</v>
      </c>
      <c r="M45" s="90">
        <v>1</v>
      </c>
      <c r="N45" s="105" t="s">
        <v>920</v>
      </c>
      <c r="P45" s="155"/>
      <c r="Q45" s="155"/>
    </row>
    <row r="46" spans="1:17" ht="110">
      <c r="A46" s="86">
        <v>45</v>
      </c>
      <c r="B46" s="203" t="s">
        <v>1125</v>
      </c>
      <c r="C46" s="89" t="s">
        <v>931</v>
      </c>
      <c r="D46" s="91" t="s">
        <v>20</v>
      </c>
      <c r="E46" s="105">
        <v>0</v>
      </c>
      <c r="F46" s="89" t="s">
        <v>1434</v>
      </c>
      <c r="G46" s="92" t="s">
        <v>45</v>
      </c>
      <c r="H46" s="92" t="s">
        <v>877</v>
      </c>
      <c r="I46" s="92"/>
      <c r="J46" s="92"/>
      <c r="L46" s="91" t="s">
        <v>116</v>
      </c>
      <c r="M46" s="91">
        <v>1</v>
      </c>
      <c r="N46" s="105" t="s">
        <v>921</v>
      </c>
      <c r="P46" s="155"/>
      <c r="Q46" s="155"/>
    </row>
    <row r="47" spans="1:17" ht="110">
      <c r="A47" s="86">
        <v>46</v>
      </c>
      <c r="B47" s="203" t="s">
        <v>1125</v>
      </c>
      <c r="C47" s="89" t="s">
        <v>932</v>
      </c>
      <c r="D47" s="91" t="s">
        <v>20</v>
      </c>
      <c r="E47" s="105">
        <v>0</v>
      </c>
      <c r="F47" s="89" t="s">
        <v>1434</v>
      </c>
      <c r="G47" s="92" t="s">
        <v>45</v>
      </c>
      <c r="H47" s="92" t="s">
        <v>45</v>
      </c>
      <c r="I47" s="92"/>
      <c r="J47" s="92"/>
      <c r="L47" s="91" t="s">
        <v>116</v>
      </c>
      <c r="M47" s="91">
        <v>1</v>
      </c>
      <c r="N47" s="105" t="s">
        <v>45</v>
      </c>
      <c r="P47" s="155"/>
      <c r="Q47" s="155"/>
    </row>
    <row r="48" spans="1:17" ht="110">
      <c r="A48" s="86">
        <v>47</v>
      </c>
      <c r="B48" s="203" t="s">
        <v>1125</v>
      </c>
      <c r="C48" s="89" t="s">
        <v>933</v>
      </c>
      <c r="D48" s="91" t="s">
        <v>20</v>
      </c>
      <c r="E48" s="105" t="s">
        <v>1409</v>
      </c>
      <c r="F48" s="89" t="s">
        <v>1434</v>
      </c>
      <c r="G48" s="90" t="s">
        <v>45</v>
      </c>
      <c r="H48" s="90" t="s">
        <v>45</v>
      </c>
      <c r="I48" s="92"/>
      <c r="J48" s="92"/>
      <c r="L48" s="91" t="s">
        <v>116</v>
      </c>
      <c r="M48" s="91">
        <v>1</v>
      </c>
      <c r="N48" s="105" t="s">
        <v>45</v>
      </c>
      <c r="P48" s="155"/>
      <c r="Q48" s="155"/>
    </row>
    <row r="49" spans="1:17" ht="110">
      <c r="A49" s="86">
        <v>48</v>
      </c>
      <c r="B49" s="203" t="s">
        <v>1125</v>
      </c>
      <c r="C49" s="89" t="s">
        <v>948</v>
      </c>
      <c r="D49" s="92" t="s">
        <v>20</v>
      </c>
      <c r="E49" s="105" t="s">
        <v>1409</v>
      </c>
      <c r="F49" s="89" t="s">
        <v>1434</v>
      </c>
      <c r="G49" s="92" t="s">
        <v>45</v>
      </c>
      <c r="H49" s="92" t="s">
        <v>45</v>
      </c>
      <c r="I49" s="92"/>
      <c r="J49" s="92"/>
      <c r="L49" s="92" t="s">
        <v>45</v>
      </c>
      <c r="M49" s="92" t="s">
        <v>45</v>
      </c>
      <c r="N49" s="105" t="s">
        <v>1550</v>
      </c>
      <c r="P49" s="155"/>
      <c r="Q49" s="155"/>
    </row>
    <row r="50" spans="1:17" ht="110">
      <c r="A50" s="86">
        <v>49</v>
      </c>
      <c r="B50" s="203" t="s">
        <v>1125</v>
      </c>
      <c r="C50" s="89" t="s">
        <v>949</v>
      </c>
      <c r="D50" s="91" t="s">
        <v>20</v>
      </c>
      <c r="E50" s="103" t="s">
        <v>47</v>
      </c>
      <c r="F50" s="89" t="s">
        <v>1434</v>
      </c>
      <c r="G50" s="111" t="s">
        <v>45</v>
      </c>
      <c r="H50" s="112" t="s">
        <v>45</v>
      </c>
      <c r="I50" s="92"/>
      <c r="J50" s="92"/>
      <c r="L50" s="91" t="s">
        <v>45</v>
      </c>
      <c r="M50" s="91" t="s">
        <v>45</v>
      </c>
      <c r="N50" s="105" t="s">
        <v>1550</v>
      </c>
      <c r="P50" s="155"/>
      <c r="Q50" s="155"/>
    </row>
    <row r="51" spans="1:17" ht="66">
      <c r="A51" s="86">
        <v>50</v>
      </c>
      <c r="B51" s="203" t="s">
        <v>1126</v>
      </c>
      <c r="C51" s="89" t="s">
        <v>943</v>
      </c>
      <c r="D51" s="91" t="s">
        <v>45</v>
      </c>
      <c r="E51" s="103" t="s">
        <v>47</v>
      </c>
      <c r="F51" s="89" t="s">
        <v>1435</v>
      </c>
      <c r="G51" s="92" t="s">
        <v>290</v>
      </c>
      <c r="H51" s="92"/>
      <c r="I51" s="92"/>
      <c r="J51" s="92"/>
      <c r="L51" s="91" t="s">
        <v>150</v>
      </c>
      <c r="M51" s="91">
        <v>6</v>
      </c>
      <c r="N51" s="105" t="s">
        <v>132</v>
      </c>
      <c r="P51" s="155"/>
      <c r="Q51" s="155"/>
    </row>
    <row r="52" spans="1:17" ht="60">
      <c r="A52" s="86">
        <v>51</v>
      </c>
      <c r="B52" s="203" t="s">
        <v>1126</v>
      </c>
      <c r="C52" s="89" t="s">
        <v>944</v>
      </c>
      <c r="D52" s="91" t="s">
        <v>25</v>
      </c>
      <c r="E52" s="103" t="s">
        <v>880</v>
      </c>
      <c r="F52" s="89" t="s">
        <v>1435</v>
      </c>
      <c r="G52" s="91" t="s">
        <v>45</v>
      </c>
      <c r="H52" s="91" t="s">
        <v>45</v>
      </c>
      <c r="I52" s="92"/>
      <c r="J52" s="92"/>
      <c r="L52" s="91" t="s">
        <v>45</v>
      </c>
      <c r="M52" s="91" t="s">
        <v>45</v>
      </c>
      <c r="N52" s="105" t="s">
        <v>45</v>
      </c>
      <c r="P52" s="155"/>
      <c r="Q52" s="155"/>
    </row>
    <row r="53" spans="1:17" ht="110">
      <c r="A53" s="86">
        <v>52</v>
      </c>
      <c r="B53" s="203" t="s">
        <v>1127</v>
      </c>
      <c r="C53" s="89" t="s">
        <v>950</v>
      </c>
      <c r="D53" s="91" t="s">
        <v>20</v>
      </c>
      <c r="E53" s="103" t="s">
        <v>54</v>
      </c>
      <c r="F53" s="89" t="s">
        <v>1436</v>
      </c>
      <c r="G53" s="91" t="s">
        <v>1269</v>
      </c>
      <c r="H53" s="91" t="s">
        <v>1270</v>
      </c>
      <c r="I53" s="92"/>
      <c r="J53" s="92"/>
      <c r="L53" s="91" t="s">
        <v>116</v>
      </c>
      <c r="M53" s="91" t="s">
        <v>1553</v>
      </c>
      <c r="N53" s="104" t="s">
        <v>1551</v>
      </c>
      <c r="P53" s="155"/>
      <c r="Q53" s="155"/>
    </row>
    <row r="54" spans="1:17" ht="110">
      <c r="A54" s="86">
        <v>53</v>
      </c>
      <c r="B54" s="203" t="s">
        <v>1127</v>
      </c>
      <c r="C54" s="89" t="s">
        <v>951</v>
      </c>
      <c r="D54" s="91" t="s">
        <v>45</v>
      </c>
      <c r="E54" s="102" t="s">
        <v>55</v>
      </c>
      <c r="F54" s="89" t="s">
        <v>1436</v>
      </c>
      <c r="G54" s="91" t="s">
        <v>30</v>
      </c>
      <c r="H54" s="91" t="s">
        <v>51</v>
      </c>
      <c r="I54" s="92"/>
      <c r="J54" s="92"/>
      <c r="L54" s="91" t="s">
        <v>116</v>
      </c>
      <c r="M54" s="91">
        <v>1</v>
      </c>
      <c r="N54" s="105" t="s">
        <v>1550</v>
      </c>
      <c r="P54" s="155"/>
      <c r="Q54" s="155"/>
    </row>
    <row r="55" spans="1:17" ht="110">
      <c r="A55" s="86">
        <v>54</v>
      </c>
      <c r="B55" s="203" t="s">
        <v>1127</v>
      </c>
      <c r="C55" s="89" t="s">
        <v>952</v>
      </c>
      <c r="D55" s="91" t="s">
        <v>25</v>
      </c>
      <c r="E55" s="103" t="s">
        <v>880</v>
      </c>
      <c r="F55" s="89" t="s">
        <v>1436</v>
      </c>
      <c r="G55" s="91" t="s">
        <v>45</v>
      </c>
      <c r="H55" s="91" t="s">
        <v>45</v>
      </c>
      <c r="I55" s="92"/>
      <c r="J55" s="92"/>
      <c r="L55" s="91" t="s">
        <v>45</v>
      </c>
      <c r="M55" s="91" t="s">
        <v>45</v>
      </c>
      <c r="N55" s="105" t="s">
        <v>45</v>
      </c>
      <c r="P55" s="155"/>
      <c r="Q55" s="155"/>
    </row>
    <row r="56" spans="1:17" ht="132">
      <c r="A56" s="86">
        <v>55</v>
      </c>
      <c r="B56" s="203" t="s">
        <v>1128</v>
      </c>
      <c r="C56" s="89" t="s">
        <v>938</v>
      </c>
      <c r="D56" s="91" t="s">
        <v>20</v>
      </c>
      <c r="E56" s="103" t="s">
        <v>44</v>
      </c>
      <c r="F56" s="89" t="s">
        <v>1437</v>
      </c>
      <c r="G56" s="91" t="s">
        <v>1271</v>
      </c>
      <c r="H56" s="91" t="s">
        <v>1272</v>
      </c>
      <c r="I56" s="92"/>
      <c r="J56" s="92"/>
      <c r="L56" s="91" t="s">
        <v>116</v>
      </c>
      <c r="M56" s="91">
        <v>1</v>
      </c>
      <c r="N56" s="104" t="s">
        <v>921</v>
      </c>
      <c r="P56" s="155"/>
      <c r="Q56" s="155"/>
    </row>
    <row r="57" spans="1:17" ht="132">
      <c r="A57" s="86">
        <v>56</v>
      </c>
      <c r="B57" s="203" t="s">
        <v>1128</v>
      </c>
      <c r="C57" s="89" t="s">
        <v>939</v>
      </c>
      <c r="D57" s="91" t="s">
        <v>25</v>
      </c>
      <c r="E57" s="103" t="s">
        <v>880</v>
      </c>
      <c r="F57" s="89" t="s">
        <v>1437</v>
      </c>
      <c r="G57" s="91" t="s">
        <v>30</v>
      </c>
      <c r="H57" s="91" t="s">
        <v>51</v>
      </c>
      <c r="I57" s="92"/>
      <c r="J57" s="92"/>
      <c r="L57" s="91" t="s">
        <v>116</v>
      </c>
      <c r="M57" s="91">
        <v>1</v>
      </c>
      <c r="N57" s="105" t="s">
        <v>1550</v>
      </c>
      <c r="P57" s="155"/>
      <c r="Q57" s="155"/>
    </row>
    <row r="58" spans="1:17" ht="132">
      <c r="A58" s="86">
        <v>57</v>
      </c>
      <c r="B58" s="203" t="s">
        <v>1128</v>
      </c>
      <c r="C58" s="89" t="s">
        <v>940</v>
      </c>
      <c r="D58" s="92" t="s">
        <v>45</v>
      </c>
      <c r="E58" s="102">
        <v>0</v>
      </c>
      <c r="F58" s="89" t="s">
        <v>1437</v>
      </c>
      <c r="G58" s="110" t="s">
        <v>1269</v>
      </c>
      <c r="H58" s="110" t="s">
        <v>1270</v>
      </c>
      <c r="I58" s="92"/>
      <c r="J58" s="92"/>
      <c r="L58" s="92" t="s">
        <v>116</v>
      </c>
      <c r="M58" s="92">
        <v>1</v>
      </c>
      <c r="N58" s="104" t="s">
        <v>1551</v>
      </c>
      <c r="P58" s="155"/>
      <c r="Q58" s="155"/>
    </row>
    <row r="59" spans="1:17" ht="132">
      <c r="A59" s="86">
        <v>58</v>
      </c>
      <c r="B59" s="203" t="s">
        <v>1128</v>
      </c>
      <c r="C59" s="89" t="s">
        <v>941</v>
      </c>
      <c r="D59" s="91" t="s">
        <v>20</v>
      </c>
      <c r="E59" s="103" t="s">
        <v>47</v>
      </c>
      <c r="F59" s="89" t="s">
        <v>1437</v>
      </c>
      <c r="G59" s="111" t="s">
        <v>45</v>
      </c>
      <c r="H59" s="112" t="s">
        <v>45</v>
      </c>
      <c r="I59" s="92"/>
      <c r="J59" s="92"/>
      <c r="L59" s="91" t="s">
        <v>45</v>
      </c>
      <c r="M59" s="91" t="s">
        <v>45</v>
      </c>
      <c r="N59" s="105" t="s">
        <v>45</v>
      </c>
      <c r="P59" s="155"/>
      <c r="Q59" s="155"/>
    </row>
    <row r="60" spans="1:17" ht="66">
      <c r="A60" s="86">
        <v>59</v>
      </c>
      <c r="B60" s="203" t="s">
        <v>1129</v>
      </c>
      <c r="C60" s="89" t="s">
        <v>953</v>
      </c>
      <c r="D60" s="92" t="s">
        <v>20</v>
      </c>
      <c r="E60" s="102" t="s">
        <v>47</v>
      </c>
      <c r="F60" s="89" t="s">
        <v>1438</v>
      </c>
      <c r="G60" s="108" t="s">
        <v>1273</v>
      </c>
      <c r="H60" s="109"/>
      <c r="I60" s="92"/>
      <c r="J60" s="92"/>
      <c r="L60" s="92" t="s">
        <v>150</v>
      </c>
      <c r="M60" s="92">
        <v>7</v>
      </c>
      <c r="N60" s="104" t="s">
        <v>132</v>
      </c>
      <c r="P60" s="155"/>
      <c r="Q60" s="155"/>
    </row>
    <row r="61" spans="1:17" ht="132">
      <c r="A61" s="86">
        <v>60</v>
      </c>
      <c r="B61" s="203" t="s">
        <v>1129</v>
      </c>
      <c r="C61" s="89" t="s">
        <v>954</v>
      </c>
      <c r="D61" s="91" t="s">
        <v>25</v>
      </c>
      <c r="E61" s="103" t="s">
        <v>880</v>
      </c>
      <c r="F61" s="89" t="s">
        <v>1438</v>
      </c>
      <c r="G61" s="91" t="s">
        <v>1274</v>
      </c>
      <c r="H61" s="91"/>
      <c r="I61" s="92"/>
      <c r="J61" s="92"/>
      <c r="L61" s="91" t="s">
        <v>116</v>
      </c>
      <c r="M61" s="91">
        <v>1</v>
      </c>
      <c r="N61" s="104" t="s">
        <v>49</v>
      </c>
      <c r="P61" s="91"/>
      <c r="Q61" s="91"/>
    </row>
    <row r="62" spans="1:17" ht="66">
      <c r="A62" s="86">
        <v>61</v>
      </c>
      <c r="B62" s="203" t="s">
        <v>1130</v>
      </c>
      <c r="C62" s="89" t="s">
        <v>942</v>
      </c>
      <c r="D62" s="91" t="s">
        <v>20</v>
      </c>
      <c r="E62" s="103" t="s">
        <v>880</v>
      </c>
      <c r="F62" s="89" t="s">
        <v>1439</v>
      </c>
      <c r="G62" s="91" t="s">
        <v>1262</v>
      </c>
      <c r="H62" s="91" t="s">
        <v>45</v>
      </c>
      <c r="I62" s="92"/>
      <c r="J62" s="92"/>
      <c r="L62" s="91" t="s">
        <v>150</v>
      </c>
      <c r="M62" s="91" t="s">
        <v>151</v>
      </c>
      <c r="N62" s="103" t="s">
        <v>1552</v>
      </c>
      <c r="P62" s="155" t="s">
        <v>26</v>
      </c>
      <c r="Q62" s="155" t="s">
        <v>118</v>
      </c>
    </row>
    <row r="63" spans="1:17" ht="66">
      <c r="A63" s="86">
        <v>62</v>
      </c>
      <c r="B63" s="203" t="s">
        <v>1131</v>
      </c>
      <c r="C63" s="89" t="s">
        <v>955</v>
      </c>
      <c r="D63" s="92" t="s">
        <v>45</v>
      </c>
      <c r="E63" s="102" t="s">
        <v>45</v>
      </c>
      <c r="F63" s="89" t="s">
        <v>1440</v>
      </c>
      <c r="G63" s="91" t="s">
        <v>890</v>
      </c>
      <c r="H63" s="91" t="s">
        <v>891</v>
      </c>
      <c r="I63" s="92"/>
      <c r="J63" s="92"/>
      <c r="L63" s="92" t="s">
        <v>116</v>
      </c>
      <c r="M63" s="92">
        <v>1</v>
      </c>
      <c r="N63" s="104" t="s">
        <v>922</v>
      </c>
      <c r="P63" s="155"/>
      <c r="Q63" s="155"/>
    </row>
    <row r="64" spans="1:17" ht="66">
      <c r="A64" s="86">
        <v>63</v>
      </c>
      <c r="B64" s="203" t="s">
        <v>1131</v>
      </c>
      <c r="C64" s="89" t="s">
        <v>956</v>
      </c>
      <c r="D64" s="91" t="s">
        <v>20</v>
      </c>
      <c r="E64" s="103" t="s">
        <v>44</v>
      </c>
      <c r="F64" s="89" t="s">
        <v>1440</v>
      </c>
      <c r="G64" s="91" t="s">
        <v>45</v>
      </c>
      <c r="H64" s="91" t="s">
        <v>45</v>
      </c>
      <c r="I64" s="92"/>
      <c r="J64" s="92"/>
      <c r="L64" s="91" t="s">
        <v>45</v>
      </c>
      <c r="M64" s="91" t="s">
        <v>45</v>
      </c>
      <c r="N64" s="104" t="s">
        <v>45</v>
      </c>
      <c r="P64" s="155"/>
      <c r="Q64" s="155"/>
    </row>
    <row r="65" spans="1:17" ht="66">
      <c r="A65" s="86">
        <v>64</v>
      </c>
      <c r="B65" s="203" t="s">
        <v>1131</v>
      </c>
      <c r="C65" s="89" t="s">
        <v>957</v>
      </c>
      <c r="D65" s="90" t="s">
        <v>20</v>
      </c>
      <c r="E65" s="103" t="s">
        <v>56</v>
      </c>
      <c r="F65" s="89" t="s">
        <v>1440</v>
      </c>
      <c r="G65" s="91" t="s">
        <v>32</v>
      </c>
      <c r="H65" s="91" t="s">
        <v>33</v>
      </c>
      <c r="I65" s="92"/>
      <c r="J65" s="92"/>
      <c r="L65" s="90" t="s">
        <v>116</v>
      </c>
      <c r="M65" s="91">
        <v>1</v>
      </c>
      <c r="N65" s="105" t="s">
        <v>1554</v>
      </c>
      <c r="P65" s="155"/>
      <c r="Q65" s="155"/>
    </row>
    <row r="66" spans="1:17" ht="30">
      <c r="A66" s="86">
        <v>65</v>
      </c>
      <c r="B66" s="203" t="s">
        <v>1132</v>
      </c>
      <c r="C66" s="89" t="s">
        <v>958</v>
      </c>
      <c r="D66" s="92"/>
      <c r="E66" s="102" t="s">
        <v>1411</v>
      </c>
      <c r="F66" s="89" t="s">
        <v>1441</v>
      </c>
      <c r="G66" s="94" t="s">
        <v>1275</v>
      </c>
      <c r="H66" s="94" t="s">
        <v>1276</v>
      </c>
      <c r="I66" s="92"/>
      <c r="J66" s="92"/>
      <c r="L66" s="92" t="s">
        <v>21</v>
      </c>
      <c r="M66" s="92">
        <v>1</v>
      </c>
      <c r="N66" s="104" t="s">
        <v>922</v>
      </c>
      <c r="P66" s="155"/>
      <c r="Q66" s="155"/>
    </row>
    <row r="67" spans="1:17" ht="30">
      <c r="A67" s="86">
        <v>66</v>
      </c>
      <c r="B67" s="203" t="s">
        <v>1132</v>
      </c>
      <c r="C67" s="89" t="s">
        <v>959</v>
      </c>
      <c r="D67" s="93" t="s">
        <v>25</v>
      </c>
      <c r="E67" s="103" t="s">
        <v>882</v>
      </c>
      <c r="F67" s="89" t="s">
        <v>1441</v>
      </c>
      <c r="G67" s="113" t="s">
        <v>45</v>
      </c>
      <c r="H67" s="114" t="s">
        <v>45</v>
      </c>
      <c r="I67" s="92"/>
      <c r="J67" s="92"/>
      <c r="L67" s="93"/>
      <c r="M67" s="93"/>
      <c r="N67" s="105" t="s">
        <v>45</v>
      </c>
      <c r="P67" s="156"/>
      <c r="Q67" s="156"/>
    </row>
    <row r="68" spans="1:17" ht="44">
      <c r="A68" s="86">
        <v>67</v>
      </c>
      <c r="B68" s="203" t="s">
        <v>1133</v>
      </c>
      <c r="C68" s="89" t="s">
        <v>960</v>
      </c>
      <c r="D68" s="92" t="s">
        <v>25</v>
      </c>
      <c r="E68" s="102" t="s">
        <v>880</v>
      </c>
      <c r="F68" s="89" t="s">
        <v>1442</v>
      </c>
      <c r="G68" s="110" t="s">
        <v>1277</v>
      </c>
      <c r="H68" s="110"/>
      <c r="I68" s="92"/>
      <c r="J68" s="92"/>
      <c r="K68" s="88"/>
      <c r="L68" s="92" t="s">
        <v>150</v>
      </c>
      <c r="M68" s="91">
        <v>4</v>
      </c>
      <c r="N68" s="104" t="s">
        <v>923</v>
      </c>
      <c r="P68" s="157"/>
      <c r="Q68" s="157"/>
    </row>
    <row r="69" spans="1:17" ht="90">
      <c r="A69" s="86">
        <v>68</v>
      </c>
      <c r="B69" s="203" t="s">
        <v>1134</v>
      </c>
      <c r="C69" s="89" t="s">
        <v>950</v>
      </c>
      <c r="D69" s="92" t="s">
        <v>20</v>
      </c>
      <c r="E69" s="102" t="s">
        <v>54</v>
      </c>
      <c r="F69" s="89" t="s">
        <v>1443</v>
      </c>
      <c r="G69" s="110" t="s">
        <v>1278</v>
      </c>
      <c r="H69" s="110" t="s">
        <v>1279</v>
      </c>
      <c r="I69" s="92"/>
      <c r="J69" s="92"/>
      <c r="K69" s="17"/>
      <c r="L69" s="92" t="s">
        <v>116</v>
      </c>
      <c r="M69" s="92" t="s">
        <v>1553</v>
      </c>
      <c r="N69" s="104" t="s">
        <v>921</v>
      </c>
      <c r="P69" s="157"/>
      <c r="Q69" s="157"/>
    </row>
    <row r="70" spans="1:17" ht="90">
      <c r="A70" s="86">
        <v>69</v>
      </c>
      <c r="B70" s="203" t="s">
        <v>1134</v>
      </c>
      <c r="C70" s="89" t="s">
        <v>951</v>
      </c>
      <c r="D70" s="94" t="s">
        <v>45</v>
      </c>
      <c r="E70" s="102" t="s">
        <v>55</v>
      </c>
      <c r="F70" s="89" t="s">
        <v>1443</v>
      </c>
      <c r="G70" s="115" t="s">
        <v>899</v>
      </c>
      <c r="H70" s="116" t="s">
        <v>1259</v>
      </c>
      <c r="I70" s="94"/>
      <c r="J70" s="94"/>
      <c r="K70" s="17"/>
      <c r="L70" s="94" t="s">
        <v>116</v>
      </c>
      <c r="M70" s="94">
        <v>1</v>
      </c>
      <c r="N70" s="104" t="s">
        <v>921</v>
      </c>
      <c r="P70" s="157"/>
      <c r="Q70" s="157"/>
    </row>
    <row r="71" spans="1:17" ht="90">
      <c r="A71" s="86">
        <v>70</v>
      </c>
      <c r="B71" s="203" t="s">
        <v>1134</v>
      </c>
      <c r="C71" s="89" t="s">
        <v>952</v>
      </c>
      <c r="D71" s="92" t="s">
        <v>20</v>
      </c>
      <c r="E71" s="102" t="s">
        <v>47</v>
      </c>
      <c r="F71" s="89" t="s">
        <v>1443</v>
      </c>
      <c r="G71" s="117" t="s">
        <v>45</v>
      </c>
      <c r="H71" s="118" t="s">
        <v>45</v>
      </c>
      <c r="I71" s="92"/>
      <c r="J71" s="92"/>
      <c r="L71" s="92" t="s">
        <v>45</v>
      </c>
      <c r="M71" s="92" t="s">
        <v>45</v>
      </c>
      <c r="N71" s="104" t="s">
        <v>45</v>
      </c>
      <c r="P71" s="157"/>
      <c r="Q71" s="157"/>
    </row>
    <row r="72" spans="1:17" ht="105">
      <c r="A72" s="86">
        <v>71</v>
      </c>
      <c r="B72" s="203" t="s">
        <v>1135</v>
      </c>
      <c r="C72" s="89" t="s">
        <v>961</v>
      </c>
      <c r="D72" s="92" t="s">
        <v>20</v>
      </c>
      <c r="E72" s="102" t="s">
        <v>47</v>
      </c>
      <c r="F72" s="89" t="s">
        <v>1444</v>
      </c>
      <c r="G72" s="94" t="s">
        <v>1274</v>
      </c>
      <c r="H72" s="94"/>
      <c r="I72" s="92"/>
      <c r="J72" s="92"/>
      <c r="L72" s="92" t="s">
        <v>150</v>
      </c>
      <c r="M72" s="92">
        <v>1</v>
      </c>
      <c r="N72" s="104" t="s">
        <v>132</v>
      </c>
      <c r="P72" s="157"/>
      <c r="Q72" s="157"/>
    </row>
    <row r="73" spans="1:17" ht="105">
      <c r="A73" s="86">
        <v>72</v>
      </c>
      <c r="B73" s="203" t="s">
        <v>1135</v>
      </c>
      <c r="C73" s="89" t="s">
        <v>962</v>
      </c>
      <c r="D73" s="92" t="s">
        <v>45</v>
      </c>
      <c r="E73" s="102" t="s">
        <v>45</v>
      </c>
      <c r="F73" s="89" t="s">
        <v>1444</v>
      </c>
      <c r="G73" s="94" t="s">
        <v>892</v>
      </c>
      <c r="H73" s="94" t="s">
        <v>893</v>
      </c>
      <c r="I73" s="92"/>
      <c r="J73" s="92"/>
      <c r="L73" s="92" t="s">
        <v>116</v>
      </c>
      <c r="M73" s="92">
        <v>1</v>
      </c>
      <c r="N73" s="104" t="s">
        <v>921</v>
      </c>
      <c r="P73" s="92"/>
      <c r="Q73" s="92"/>
    </row>
    <row r="74" spans="1:17" ht="90">
      <c r="A74" s="86">
        <v>73</v>
      </c>
      <c r="B74" s="203" t="s">
        <v>1136</v>
      </c>
      <c r="C74" s="89" t="s">
        <v>963</v>
      </c>
      <c r="D74" s="90" t="s">
        <v>20</v>
      </c>
      <c r="E74" s="103" t="s">
        <v>44</v>
      </c>
      <c r="F74" s="89" t="s">
        <v>1445</v>
      </c>
      <c r="G74" s="91" t="s">
        <v>45</v>
      </c>
      <c r="H74" s="91"/>
      <c r="I74" s="92"/>
      <c r="J74" s="92"/>
      <c r="L74" s="90" t="s">
        <v>45</v>
      </c>
      <c r="M74" s="91" t="s">
        <v>45</v>
      </c>
      <c r="N74" s="105" t="s">
        <v>45</v>
      </c>
      <c r="P74" s="155"/>
      <c r="Q74" s="155"/>
    </row>
    <row r="75" spans="1:17" ht="90">
      <c r="A75" s="86">
        <v>74</v>
      </c>
      <c r="B75" s="203" t="s">
        <v>1136</v>
      </c>
      <c r="C75" s="89" t="s">
        <v>964</v>
      </c>
      <c r="D75" s="92" t="s">
        <v>20</v>
      </c>
      <c r="E75" s="102" t="s">
        <v>44</v>
      </c>
      <c r="F75" s="89" t="s">
        <v>1445</v>
      </c>
      <c r="G75" s="94" t="s">
        <v>264</v>
      </c>
      <c r="H75" s="94" t="s">
        <v>265</v>
      </c>
      <c r="I75" s="92"/>
      <c r="J75" s="92"/>
      <c r="L75" s="92" t="s">
        <v>116</v>
      </c>
      <c r="M75" s="92">
        <v>1</v>
      </c>
      <c r="N75" s="104" t="s">
        <v>52</v>
      </c>
      <c r="P75" s="155"/>
      <c r="Q75" s="155"/>
    </row>
    <row r="76" spans="1:17" ht="90">
      <c r="A76" s="86">
        <v>75</v>
      </c>
      <c r="B76" s="203" t="s">
        <v>1136</v>
      </c>
      <c r="C76" s="89" t="s">
        <v>965</v>
      </c>
      <c r="D76" s="92" t="s">
        <v>45</v>
      </c>
      <c r="E76" s="102" t="s">
        <v>44</v>
      </c>
      <c r="F76" s="89" t="s">
        <v>1445</v>
      </c>
      <c r="G76" s="110" t="s">
        <v>35</v>
      </c>
      <c r="H76" s="110" t="s">
        <v>36</v>
      </c>
      <c r="I76" s="92"/>
      <c r="J76" s="92"/>
      <c r="L76" s="92" t="s">
        <v>116</v>
      </c>
      <c r="M76" s="92">
        <v>1</v>
      </c>
      <c r="N76" s="104" t="s">
        <v>1555</v>
      </c>
      <c r="P76" s="157"/>
      <c r="Q76" s="157"/>
    </row>
    <row r="77" spans="1:17" ht="90">
      <c r="A77" s="86">
        <v>76</v>
      </c>
      <c r="B77" s="203" t="s">
        <v>1136</v>
      </c>
      <c r="C77" s="89" t="s">
        <v>966</v>
      </c>
      <c r="D77" s="92" t="s">
        <v>20</v>
      </c>
      <c r="E77" s="103" t="s">
        <v>44</v>
      </c>
      <c r="F77" s="89" t="s">
        <v>1445</v>
      </c>
      <c r="G77" s="92" t="s">
        <v>45</v>
      </c>
      <c r="H77" s="92" t="s">
        <v>45</v>
      </c>
      <c r="I77" s="92"/>
      <c r="J77" s="92"/>
      <c r="L77" s="92" t="s">
        <v>45</v>
      </c>
      <c r="M77" s="92" t="s">
        <v>45</v>
      </c>
      <c r="N77" s="104" t="s">
        <v>45</v>
      </c>
      <c r="P77" s="157"/>
      <c r="Q77" s="157"/>
    </row>
    <row r="78" spans="1:17" ht="90">
      <c r="A78" s="86">
        <v>77</v>
      </c>
      <c r="B78" s="203" t="s">
        <v>1136</v>
      </c>
      <c r="C78" s="89" t="s">
        <v>967</v>
      </c>
      <c r="D78" s="92" t="s">
        <v>20</v>
      </c>
      <c r="E78" s="102" t="s">
        <v>1412</v>
      </c>
      <c r="F78" s="89" t="s">
        <v>1445</v>
      </c>
      <c r="G78" s="92" t="s">
        <v>877</v>
      </c>
      <c r="H78" s="92" t="s">
        <v>45</v>
      </c>
      <c r="I78" s="92"/>
      <c r="J78" s="92"/>
      <c r="L78" s="92" t="s">
        <v>116</v>
      </c>
      <c r="M78" s="92">
        <v>1</v>
      </c>
      <c r="N78" s="102" t="s">
        <v>1555</v>
      </c>
      <c r="P78" s="157"/>
      <c r="Q78" s="157"/>
    </row>
    <row r="79" spans="1:17" ht="90">
      <c r="A79" s="86">
        <v>78</v>
      </c>
      <c r="B79" s="203" t="s">
        <v>1136</v>
      </c>
      <c r="C79" s="89" t="s">
        <v>968</v>
      </c>
      <c r="D79" s="92" t="s">
        <v>20</v>
      </c>
      <c r="E79" s="102" t="s">
        <v>883</v>
      </c>
      <c r="F79" s="89" t="s">
        <v>1445</v>
      </c>
      <c r="G79" s="98" t="s">
        <v>1280</v>
      </c>
      <c r="H79" s="98"/>
      <c r="I79" s="92"/>
      <c r="J79" s="92"/>
      <c r="L79" s="92" t="s">
        <v>150</v>
      </c>
      <c r="M79" s="92">
        <v>1</v>
      </c>
      <c r="N79" s="104" t="s">
        <v>1556</v>
      </c>
      <c r="P79" s="95"/>
      <c r="Q79" s="95"/>
    </row>
    <row r="80" spans="1:17" ht="90">
      <c r="A80" s="86">
        <v>79</v>
      </c>
      <c r="B80" s="203" t="s">
        <v>1136</v>
      </c>
      <c r="C80" s="89" t="s">
        <v>969</v>
      </c>
      <c r="D80" s="95" t="s">
        <v>20</v>
      </c>
      <c r="E80" s="102" t="s">
        <v>55</v>
      </c>
      <c r="F80" s="89" t="s">
        <v>1445</v>
      </c>
      <c r="G80" s="98" t="s">
        <v>45</v>
      </c>
      <c r="H80" s="119" t="s">
        <v>897</v>
      </c>
      <c r="I80" s="92"/>
      <c r="J80" s="92"/>
      <c r="L80" s="124" t="s">
        <v>116</v>
      </c>
      <c r="M80" s="124">
        <v>1</v>
      </c>
      <c r="N80" s="104" t="s">
        <v>1555</v>
      </c>
      <c r="P80" s="95"/>
      <c r="Q80" s="95"/>
    </row>
    <row r="81" spans="1:17" ht="90">
      <c r="A81" s="86">
        <v>80</v>
      </c>
      <c r="B81" s="203" t="s">
        <v>1136</v>
      </c>
      <c r="C81" s="89" t="s">
        <v>970</v>
      </c>
      <c r="D81" s="95" t="s">
        <v>20</v>
      </c>
      <c r="E81" s="102" t="s">
        <v>44</v>
      </c>
      <c r="F81" s="89" t="s">
        <v>1445</v>
      </c>
      <c r="G81" s="120" t="s">
        <v>1281</v>
      </c>
      <c r="H81" s="121"/>
      <c r="I81" s="92"/>
      <c r="J81" s="92"/>
      <c r="L81" s="124" t="s">
        <v>116</v>
      </c>
      <c r="M81" s="124">
        <v>1</v>
      </c>
      <c r="N81" s="104" t="s">
        <v>1557</v>
      </c>
      <c r="P81" s="95"/>
      <c r="Q81" s="95"/>
    </row>
    <row r="82" spans="1:17" ht="90">
      <c r="A82" s="86">
        <v>81</v>
      </c>
      <c r="B82" s="203" t="s">
        <v>1136</v>
      </c>
      <c r="C82" s="89" t="s">
        <v>971</v>
      </c>
      <c r="D82" s="95" t="s">
        <v>20</v>
      </c>
      <c r="E82" s="102" t="s">
        <v>44</v>
      </c>
      <c r="F82" s="89" t="s">
        <v>1445</v>
      </c>
      <c r="G82" s="94" t="s">
        <v>270</v>
      </c>
      <c r="H82" s="110" t="s">
        <v>271</v>
      </c>
      <c r="I82" s="92"/>
      <c r="J82" s="92"/>
      <c r="L82" s="95" t="s">
        <v>116</v>
      </c>
      <c r="M82" s="124">
        <v>1</v>
      </c>
      <c r="N82" s="105" t="s">
        <v>1555</v>
      </c>
      <c r="P82" s="157"/>
      <c r="Q82" s="157"/>
    </row>
    <row r="83" spans="1:17" ht="90">
      <c r="A83" s="86">
        <v>82</v>
      </c>
      <c r="B83" s="203" t="s">
        <v>1136</v>
      </c>
      <c r="C83" s="89" t="s">
        <v>972</v>
      </c>
      <c r="D83" s="92" t="s">
        <v>25</v>
      </c>
      <c r="E83" s="102" t="s">
        <v>880</v>
      </c>
      <c r="F83" s="89" t="s">
        <v>1445</v>
      </c>
      <c r="G83" s="117" t="s">
        <v>37</v>
      </c>
      <c r="H83" s="118" t="s">
        <v>38</v>
      </c>
      <c r="I83" s="92"/>
      <c r="J83" s="92"/>
      <c r="L83" s="92" t="s">
        <v>116</v>
      </c>
      <c r="M83" s="92">
        <v>1</v>
      </c>
      <c r="N83" s="104" t="s">
        <v>1555</v>
      </c>
      <c r="P83" s="157"/>
      <c r="Q83" s="157"/>
    </row>
    <row r="84" spans="1:17" ht="75">
      <c r="A84" s="86">
        <v>83</v>
      </c>
      <c r="B84" s="203" t="s">
        <v>1137</v>
      </c>
      <c r="C84" s="89" t="s">
        <v>942</v>
      </c>
      <c r="D84" s="92" t="s">
        <v>25</v>
      </c>
      <c r="E84" s="102" t="s">
        <v>880</v>
      </c>
      <c r="F84" s="89" t="s">
        <v>1446</v>
      </c>
      <c r="G84" s="110" t="s">
        <v>900</v>
      </c>
      <c r="H84" s="110" t="s">
        <v>45</v>
      </c>
      <c r="I84" s="92"/>
      <c r="J84" s="92"/>
      <c r="L84" s="92" t="s">
        <v>150</v>
      </c>
      <c r="M84" s="92" t="s">
        <v>1558</v>
      </c>
      <c r="N84" s="104" t="s">
        <v>1556</v>
      </c>
      <c r="P84" s="157" t="s">
        <v>26</v>
      </c>
      <c r="Q84" s="157" t="s">
        <v>118</v>
      </c>
    </row>
    <row r="85" spans="1:17" ht="88">
      <c r="A85" s="86">
        <v>84</v>
      </c>
      <c r="B85" s="203" t="s">
        <v>1138</v>
      </c>
      <c r="C85" s="89" t="s">
        <v>950</v>
      </c>
      <c r="D85" s="92" t="s">
        <v>20</v>
      </c>
      <c r="E85" s="102" t="s">
        <v>54</v>
      </c>
      <c r="F85" s="89" t="s">
        <v>1447</v>
      </c>
      <c r="G85" s="117" t="s">
        <v>39</v>
      </c>
      <c r="H85" s="118" t="s">
        <v>40</v>
      </c>
      <c r="I85" s="92"/>
      <c r="J85" s="92"/>
      <c r="L85" s="92" t="s">
        <v>116</v>
      </c>
      <c r="M85" s="92" t="s">
        <v>1553</v>
      </c>
      <c r="N85" s="104" t="s">
        <v>921</v>
      </c>
      <c r="P85" s="157"/>
      <c r="Q85" s="157"/>
    </row>
    <row r="86" spans="1:17" ht="88">
      <c r="A86" s="86">
        <v>85</v>
      </c>
      <c r="B86" s="203" t="s">
        <v>1138</v>
      </c>
      <c r="C86" s="89" t="s">
        <v>951</v>
      </c>
      <c r="D86" s="92" t="s">
        <v>45</v>
      </c>
      <c r="E86" s="102" t="s">
        <v>55</v>
      </c>
      <c r="F86" s="89" t="s">
        <v>1447</v>
      </c>
      <c r="G86" s="94" t="s">
        <v>1282</v>
      </c>
      <c r="H86" s="94" t="s">
        <v>1283</v>
      </c>
      <c r="I86" s="92"/>
      <c r="J86" s="92"/>
      <c r="L86" s="92" t="s">
        <v>116</v>
      </c>
      <c r="M86" s="92">
        <v>1</v>
      </c>
      <c r="N86" s="104" t="s">
        <v>921</v>
      </c>
      <c r="P86" s="157"/>
      <c r="Q86" s="157"/>
    </row>
    <row r="87" spans="1:17" ht="88">
      <c r="A87" s="86">
        <v>86</v>
      </c>
      <c r="B87" s="203" t="s">
        <v>1138</v>
      </c>
      <c r="C87" s="89" t="s">
        <v>952</v>
      </c>
      <c r="D87" s="92" t="s">
        <v>20</v>
      </c>
      <c r="E87" s="102" t="s">
        <v>47</v>
      </c>
      <c r="F87" s="89" t="s">
        <v>1447</v>
      </c>
      <c r="G87" s="110" t="s">
        <v>45</v>
      </c>
      <c r="H87" s="110" t="s">
        <v>45</v>
      </c>
      <c r="I87" s="92"/>
      <c r="J87" s="92"/>
      <c r="L87" s="92" t="s">
        <v>45</v>
      </c>
      <c r="M87" s="92" t="s">
        <v>45</v>
      </c>
      <c r="N87" s="104" t="s">
        <v>45</v>
      </c>
      <c r="P87" s="157"/>
      <c r="Q87" s="157"/>
    </row>
    <row r="88" spans="1:17" ht="66">
      <c r="A88" s="86">
        <v>87</v>
      </c>
      <c r="B88" s="203" t="s">
        <v>1139</v>
      </c>
      <c r="C88" s="89" t="s">
        <v>973</v>
      </c>
      <c r="D88" s="92" t="s">
        <v>45</v>
      </c>
      <c r="E88" s="102" t="s">
        <v>47</v>
      </c>
      <c r="F88" s="89" t="s">
        <v>1448</v>
      </c>
      <c r="G88" s="110" t="s">
        <v>1284</v>
      </c>
      <c r="H88" s="110"/>
      <c r="I88" s="92"/>
      <c r="J88" s="92"/>
      <c r="L88" s="92" t="s">
        <v>116</v>
      </c>
      <c r="M88" s="92">
        <v>1</v>
      </c>
      <c r="N88" s="104" t="s">
        <v>132</v>
      </c>
      <c r="P88" s="157"/>
      <c r="Q88" s="157"/>
    </row>
    <row r="89" spans="1:17" ht="66">
      <c r="A89" s="86">
        <v>88</v>
      </c>
      <c r="B89" s="203" t="s">
        <v>1139</v>
      </c>
      <c r="C89" s="89" t="s">
        <v>974</v>
      </c>
      <c r="D89" s="92" t="s">
        <v>25</v>
      </c>
      <c r="E89" s="102" t="s">
        <v>880</v>
      </c>
      <c r="F89" s="89" t="s">
        <v>1448</v>
      </c>
      <c r="G89" s="110" t="s">
        <v>45</v>
      </c>
      <c r="H89" s="110" t="s">
        <v>45</v>
      </c>
      <c r="I89" s="92"/>
      <c r="J89" s="92"/>
      <c r="L89" s="92" t="s">
        <v>45</v>
      </c>
      <c r="M89" s="92" t="s">
        <v>45</v>
      </c>
      <c r="N89" s="104" t="s">
        <v>45</v>
      </c>
      <c r="P89" s="157"/>
      <c r="Q89" s="157"/>
    </row>
    <row r="90" spans="1:17" ht="66">
      <c r="A90" s="86">
        <v>89</v>
      </c>
      <c r="B90" s="203" t="s">
        <v>1140</v>
      </c>
      <c r="C90" s="89" t="s">
        <v>942</v>
      </c>
      <c r="D90" s="92" t="s">
        <v>25</v>
      </c>
      <c r="E90" s="102" t="s">
        <v>59</v>
      </c>
      <c r="F90" s="89" t="s">
        <v>1449</v>
      </c>
      <c r="G90" s="110" t="s">
        <v>1285</v>
      </c>
      <c r="H90" s="110" t="s">
        <v>45</v>
      </c>
      <c r="I90" s="92"/>
      <c r="J90" s="92"/>
      <c r="L90" s="92" t="s">
        <v>150</v>
      </c>
      <c r="M90" s="92" t="s">
        <v>1558</v>
      </c>
      <c r="N90" s="104" t="s">
        <v>1556</v>
      </c>
      <c r="P90" s="157" t="s">
        <v>26</v>
      </c>
      <c r="Q90" s="157" t="s">
        <v>118</v>
      </c>
    </row>
    <row r="91" spans="1:17" ht="66">
      <c r="A91" s="86">
        <v>90</v>
      </c>
      <c r="B91" s="203" t="s">
        <v>1141</v>
      </c>
      <c r="C91" s="89" t="s">
        <v>975</v>
      </c>
      <c r="D91" s="92" t="s">
        <v>20</v>
      </c>
      <c r="E91" s="102" t="s">
        <v>55</v>
      </c>
      <c r="F91" s="89" t="s">
        <v>1450</v>
      </c>
      <c r="G91" s="115" t="s">
        <v>1286</v>
      </c>
      <c r="H91" s="116" t="s">
        <v>1287</v>
      </c>
      <c r="I91" s="92"/>
      <c r="J91" s="92"/>
      <c r="L91" s="92" t="s">
        <v>116</v>
      </c>
      <c r="M91" s="92">
        <v>1</v>
      </c>
      <c r="N91" s="104" t="s">
        <v>918</v>
      </c>
      <c r="P91" s="157" t="s">
        <v>22</v>
      </c>
      <c r="Q91" s="157" t="s">
        <v>118</v>
      </c>
    </row>
    <row r="92" spans="1:17" ht="66">
      <c r="A92" s="86">
        <v>91</v>
      </c>
      <c r="B92" s="203" t="s">
        <v>1141</v>
      </c>
      <c r="C92" s="89" t="s">
        <v>976</v>
      </c>
      <c r="D92" s="90" t="s">
        <v>45</v>
      </c>
      <c r="E92" s="103" t="s">
        <v>44</v>
      </c>
      <c r="F92" s="89" t="s">
        <v>1450</v>
      </c>
      <c r="G92" s="91" t="s">
        <v>1288</v>
      </c>
      <c r="H92" s="91" t="s">
        <v>265</v>
      </c>
      <c r="I92" s="92"/>
      <c r="J92" s="92"/>
      <c r="L92" s="90" t="s">
        <v>116</v>
      </c>
      <c r="M92" s="91">
        <v>1</v>
      </c>
      <c r="N92" s="105" t="s">
        <v>1550</v>
      </c>
      <c r="P92" s="155"/>
      <c r="Q92" s="155"/>
    </row>
    <row r="93" spans="1:17" ht="66">
      <c r="A93" s="86">
        <v>92</v>
      </c>
      <c r="B93" s="203" t="s">
        <v>1141</v>
      </c>
      <c r="C93" s="89" t="s">
        <v>977</v>
      </c>
      <c r="D93" s="92" t="s">
        <v>20</v>
      </c>
      <c r="E93" s="102" t="s">
        <v>44</v>
      </c>
      <c r="F93" s="89" t="s">
        <v>1450</v>
      </c>
      <c r="G93" s="94" t="s">
        <v>45</v>
      </c>
      <c r="H93" s="94" t="s">
        <v>45</v>
      </c>
      <c r="I93" s="92"/>
      <c r="J93" s="92"/>
      <c r="L93" s="92" t="s">
        <v>45</v>
      </c>
      <c r="M93" s="92" t="s">
        <v>45</v>
      </c>
      <c r="N93" s="104" t="s">
        <v>1550</v>
      </c>
      <c r="P93" s="155"/>
      <c r="Q93" s="155"/>
    </row>
    <row r="94" spans="1:17" ht="66">
      <c r="A94" s="86">
        <v>93</v>
      </c>
      <c r="B94" s="203" t="s">
        <v>1141</v>
      </c>
      <c r="C94" s="89" t="s">
        <v>978</v>
      </c>
      <c r="D94" s="92" t="s">
        <v>20</v>
      </c>
      <c r="E94" s="103" t="s">
        <v>44</v>
      </c>
      <c r="F94" s="89" t="s">
        <v>1450</v>
      </c>
      <c r="G94" s="110">
        <v>60</v>
      </c>
      <c r="H94" s="110">
        <v>100</v>
      </c>
      <c r="I94" s="92"/>
      <c r="J94" s="92"/>
      <c r="L94" s="92" t="s">
        <v>116</v>
      </c>
      <c r="M94" s="92">
        <v>1</v>
      </c>
      <c r="N94" s="104" t="s">
        <v>1550</v>
      </c>
      <c r="P94" s="157"/>
      <c r="Q94" s="157"/>
    </row>
    <row r="95" spans="1:17" ht="66">
      <c r="A95" s="86">
        <v>94</v>
      </c>
      <c r="B95" s="203" t="s">
        <v>1141</v>
      </c>
      <c r="C95" s="89" t="s">
        <v>979</v>
      </c>
      <c r="D95" s="92" t="s">
        <v>20</v>
      </c>
      <c r="E95" s="103" t="s">
        <v>55</v>
      </c>
      <c r="F95" s="89" t="s">
        <v>1450</v>
      </c>
      <c r="G95" s="110" t="s">
        <v>45</v>
      </c>
      <c r="H95" s="110" t="s">
        <v>894</v>
      </c>
      <c r="I95" s="92"/>
      <c r="J95" s="92"/>
      <c r="L95" s="92" t="s">
        <v>116</v>
      </c>
      <c r="M95" s="92">
        <v>1</v>
      </c>
      <c r="N95" s="104" t="s">
        <v>919</v>
      </c>
      <c r="P95" s="157"/>
      <c r="Q95" s="157"/>
    </row>
    <row r="96" spans="1:17" ht="66">
      <c r="A96" s="86">
        <v>95</v>
      </c>
      <c r="B96" s="203" t="s">
        <v>1141</v>
      </c>
      <c r="C96" s="89" t="s">
        <v>980</v>
      </c>
      <c r="D96" s="92" t="s">
        <v>20</v>
      </c>
      <c r="E96" s="103" t="s">
        <v>44</v>
      </c>
      <c r="F96" s="89" t="s">
        <v>1450</v>
      </c>
      <c r="G96" s="110" t="s">
        <v>1289</v>
      </c>
      <c r="H96" s="110"/>
      <c r="I96" s="92"/>
      <c r="J96" s="92"/>
      <c r="L96" s="92" t="s">
        <v>116</v>
      </c>
      <c r="M96" s="92">
        <v>1</v>
      </c>
      <c r="N96" s="104" t="s">
        <v>924</v>
      </c>
      <c r="P96" s="157"/>
      <c r="Q96" s="157"/>
    </row>
    <row r="97" spans="1:17" ht="66">
      <c r="A97" s="86">
        <v>96</v>
      </c>
      <c r="B97" s="203" t="s">
        <v>1141</v>
      </c>
      <c r="C97" s="89" t="s">
        <v>981</v>
      </c>
      <c r="D97" s="92" t="s">
        <v>20</v>
      </c>
      <c r="E97" s="102" t="s">
        <v>47</v>
      </c>
      <c r="F97" s="89" t="s">
        <v>1450</v>
      </c>
      <c r="G97" s="110" t="s">
        <v>45</v>
      </c>
      <c r="H97" s="110" t="s">
        <v>45</v>
      </c>
      <c r="I97" s="92"/>
      <c r="J97" s="92"/>
      <c r="L97" s="92" t="s">
        <v>116</v>
      </c>
      <c r="M97" s="92">
        <v>1</v>
      </c>
      <c r="N97" s="104" t="s">
        <v>921</v>
      </c>
      <c r="P97" s="157"/>
      <c r="Q97" s="157"/>
    </row>
    <row r="98" spans="1:17" ht="66">
      <c r="A98" s="86">
        <v>97</v>
      </c>
      <c r="B98" s="203" t="s">
        <v>1142</v>
      </c>
      <c r="C98" s="89" t="s">
        <v>982</v>
      </c>
      <c r="D98" s="92" t="s">
        <v>45</v>
      </c>
      <c r="E98" s="103" t="s">
        <v>47</v>
      </c>
      <c r="F98" s="89" t="s">
        <v>1451</v>
      </c>
      <c r="G98" s="110" t="s">
        <v>1284</v>
      </c>
      <c r="H98" s="110"/>
      <c r="I98" s="92"/>
      <c r="J98" s="92"/>
      <c r="L98" s="92" t="s">
        <v>116</v>
      </c>
      <c r="M98" s="92">
        <v>1</v>
      </c>
      <c r="N98" s="104" t="s">
        <v>132</v>
      </c>
      <c r="P98" s="157"/>
      <c r="Q98" s="157"/>
    </row>
    <row r="99" spans="1:17" ht="66">
      <c r="A99" s="86">
        <v>98</v>
      </c>
      <c r="B99" s="203" t="s">
        <v>1142</v>
      </c>
      <c r="C99" s="89" t="s">
        <v>983</v>
      </c>
      <c r="D99" s="92" t="s">
        <v>25</v>
      </c>
      <c r="E99" s="102" t="s">
        <v>59</v>
      </c>
      <c r="F99" s="89" t="s">
        <v>1451</v>
      </c>
      <c r="G99" s="115" t="s">
        <v>45</v>
      </c>
      <c r="H99" s="116" t="s">
        <v>45</v>
      </c>
      <c r="I99" s="92"/>
      <c r="J99" s="92"/>
      <c r="L99" s="92" t="s">
        <v>45</v>
      </c>
      <c r="M99" s="92" t="s">
        <v>45</v>
      </c>
      <c r="N99" s="104" t="s">
        <v>45</v>
      </c>
      <c r="P99" s="157"/>
      <c r="Q99" s="157"/>
    </row>
    <row r="100" spans="1:17" ht="88">
      <c r="A100" s="86">
        <v>99</v>
      </c>
      <c r="B100" s="203" t="s">
        <v>1143</v>
      </c>
      <c r="C100" s="89" t="s">
        <v>975</v>
      </c>
      <c r="D100" s="92" t="s">
        <v>20</v>
      </c>
      <c r="E100" s="102" t="s">
        <v>55</v>
      </c>
      <c r="F100" s="89" t="s">
        <v>1452</v>
      </c>
      <c r="G100" s="98" t="s">
        <v>1290</v>
      </c>
      <c r="H100" s="98" t="s">
        <v>1291</v>
      </c>
      <c r="I100" s="92"/>
      <c r="J100" s="92"/>
      <c r="L100" s="92" t="s">
        <v>116</v>
      </c>
      <c r="M100" s="92">
        <v>1</v>
      </c>
      <c r="N100" s="104" t="s">
        <v>918</v>
      </c>
      <c r="P100" s="157" t="s">
        <v>22</v>
      </c>
      <c r="Q100" s="157" t="s">
        <v>118</v>
      </c>
    </row>
    <row r="101" spans="1:17" ht="88">
      <c r="A101" s="86">
        <v>100</v>
      </c>
      <c r="B101" s="203" t="s">
        <v>1143</v>
      </c>
      <c r="C101" s="89" t="s">
        <v>976</v>
      </c>
      <c r="D101" s="92" t="s">
        <v>45</v>
      </c>
      <c r="E101" s="103" t="s">
        <v>44</v>
      </c>
      <c r="F101" s="89" t="s">
        <v>1452</v>
      </c>
      <c r="G101" s="110" t="s">
        <v>1288</v>
      </c>
      <c r="H101" s="98" t="s">
        <v>265</v>
      </c>
      <c r="I101" s="92"/>
      <c r="J101" s="92"/>
      <c r="L101" s="92" t="s">
        <v>116</v>
      </c>
      <c r="M101" s="92">
        <v>1</v>
      </c>
      <c r="N101" s="104" t="s">
        <v>1550</v>
      </c>
      <c r="P101" s="157"/>
      <c r="Q101" s="157"/>
    </row>
    <row r="102" spans="1:17" ht="88">
      <c r="A102" s="86">
        <v>101</v>
      </c>
      <c r="B102" s="203" t="s">
        <v>1143</v>
      </c>
      <c r="C102" s="89" t="s">
        <v>977</v>
      </c>
      <c r="D102" s="92" t="s">
        <v>20</v>
      </c>
      <c r="E102" s="102" t="s">
        <v>44</v>
      </c>
      <c r="F102" s="89" t="s">
        <v>1452</v>
      </c>
      <c r="G102" s="110" t="s">
        <v>45</v>
      </c>
      <c r="H102" s="94" t="s">
        <v>45</v>
      </c>
      <c r="I102" s="92"/>
      <c r="J102" s="92"/>
      <c r="L102" s="92" t="s">
        <v>45</v>
      </c>
      <c r="M102" s="92" t="s">
        <v>45</v>
      </c>
      <c r="N102" s="104" t="s">
        <v>1550</v>
      </c>
      <c r="P102" s="157"/>
      <c r="Q102" s="157"/>
    </row>
    <row r="103" spans="1:17" ht="88">
      <c r="A103" s="86">
        <v>102</v>
      </c>
      <c r="B103" s="203" t="s">
        <v>1143</v>
      </c>
      <c r="C103" s="89" t="s">
        <v>978</v>
      </c>
      <c r="D103" s="94" t="s">
        <v>20</v>
      </c>
      <c r="E103" s="102" t="s">
        <v>44</v>
      </c>
      <c r="F103" s="89" t="s">
        <v>1452</v>
      </c>
      <c r="G103" s="94">
        <v>20</v>
      </c>
      <c r="H103" s="94">
        <v>80</v>
      </c>
      <c r="I103" s="92"/>
      <c r="J103" s="92"/>
      <c r="L103" s="94" t="s">
        <v>116</v>
      </c>
      <c r="M103" s="94">
        <v>1</v>
      </c>
      <c r="N103" s="104" t="s">
        <v>1550</v>
      </c>
      <c r="P103" s="157"/>
      <c r="Q103" s="157"/>
    </row>
    <row r="104" spans="1:17" ht="88">
      <c r="A104" s="86">
        <v>103</v>
      </c>
      <c r="B104" s="203" t="s">
        <v>1143</v>
      </c>
      <c r="C104" s="89" t="s">
        <v>979</v>
      </c>
      <c r="D104" s="92" t="s">
        <v>20</v>
      </c>
      <c r="E104" s="102" t="s">
        <v>55</v>
      </c>
      <c r="F104" s="89" t="s">
        <v>1452</v>
      </c>
      <c r="G104" s="110" t="s">
        <v>45</v>
      </c>
      <c r="H104" s="110" t="s">
        <v>889</v>
      </c>
      <c r="I104" s="92"/>
      <c r="J104" s="92"/>
      <c r="L104" s="92" t="s">
        <v>116</v>
      </c>
      <c r="M104" s="92">
        <v>1</v>
      </c>
      <c r="N104" s="104" t="s">
        <v>919</v>
      </c>
      <c r="P104" s="157"/>
      <c r="Q104" s="157"/>
    </row>
    <row r="105" spans="1:17" ht="88">
      <c r="A105" s="86">
        <v>104</v>
      </c>
      <c r="B105" s="203" t="s">
        <v>1143</v>
      </c>
      <c r="C105" s="89" t="s">
        <v>980</v>
      </c>
      <c r="D105" s="92" t="s">
        <v>20</v>
      </c>
      <c r="E105" s="102" t="s">
        <v>44</v>
      </c>
      <c r="F105" s="89" t="s">
        <v>1452</v>
      </c>
      <c r="G105" s="110" t="s">
        <v>1292</v>
      </c>
      <c r="H105" s="110"/>
      <c r="I105" s="92"/>
      <c r="J105" s="92"/>
      <c r="L105" s="92" t="s">
        <v>116</v>
      </c>
      <c r="M105" s="92">
        <v>1</v>
      </c>
      <c r="N105" s="104" t="s">
        <v>924</v>
      </c>
      <c r="P105" s="157"/>
      <c r="Q105" s="157"/>
    </row>
    <row r="106" spans="1:17" ht="88">
      <c r="A106" s="86">
        <v>105</v>
      </c>
      <c r="B106" s="203" t="s">
        <v>1143</v>
      </c>
      <c r="C106" s="89" t="s">
        <v>981</v>
      </c>
      <c r="D106" s="92" t="s">
        <v>20</v>
      </c>
      <c r="E106" s="102" t="s">
        <v>47</v>
      </c>
      <c r="F106" s="89" t="s">
        <v>1452</v>
      </c>
      <c r="G106" s="110" t="s">
        <v>45</v>
      </c>
      <c r="H106" s="110" t="s">
        <v>447</v>
      </c>
      <c r="I106" s="92"/>
      <c r="J106" s="92"/>
      <c r="L106" s="92" t="s">
        <v>116</v>
      </c>
      <c r="M106" s="92">
        <v>1</v>
      </c>
      <c r="N106" s="104" t="s">
        <v>921</v>
      </c>
      <c r="P106" s="157"/>
      <c r="Q106" s="157"/>
    </row>
    <row r="107" spans="1:17" ht="75">
      <c r="A107" s="86">
        <v>106</v>
      </c>
      <c r="B107" s="203" t="s">
        <v>1144</v>
      </c>
      <c r="C107" s="89" t="s">
        <v>984</v>
      </c>
      <c r="D107" s="92" t="s">
        <v>45</v>
      </c>
      <c r="E107" s="102" t="s">
        <v>47</v>
      </c>
      <c r="F107" s="89" t="s">
        <v>1453</v>
      </c>
      <c r="G107" s="110" t="s">
        <v>1284</v>
      </c>
      <c r="H107" s="110"/>
      <c r="I107" s="92"/>
      <c r="J107" s="92"/>
      <c r="L107" s="92" t="s">
        <v>116</v>
      </c>
      <c r="M107" s="92">
        <v>1</v>
      </c>
      <c r="N107" s="104" t="s">
        <v>132</v>
      </c>
      <c r="P107" s="157"/>
      <c r="Q107" s="157"/>
    </row>
    <row r="108" spans="1:17" ht="75">
      <c r="A108" s="86">
        <v>107</v>
      </c>
      <c r="B108" s="203" t="s">
        <v>1144</v>
      </c>
      <c r="C108" s="89" t="s">
        <v>985</v>
      </c>
      <c r="D108" s="92" t="s">
        <v>25</v>
      </c>
      <c r="E108" s="102" t="s">
        <v>880</v>
      </c>
      <c r="F108" s="89" t="s">
        <v>1453</v>
      </c>
      <c r="G108" s="117" t="s">
        <v>45</v>
      </c>
      <c r="H108" s="118" t="s">
        <v>45</v>
      </c>
      <c r="I108" s="92"/>
      <c r="J108" s="92"/>
      <c r="L108" s="92" t="s">
        <v>45</v>
      </c>
      <c r="M108" s="92" t="s">
        <v>45</v>
      </c>
      <c r="N108" s="104" t="s">
        <v>45</v>
      </c>
      <c r="P108" s="157"/>
      <c r="Q108" s="157"/>
    </row>
    <row r="109" spans="1:17" ht="66">
      <c r="A109" s="86">
        <v>108</v>
      </c>
      <c r="B109" s="203" t="s">
        <v>1145</v>
      </c>
      <c r="C109" s="89" t="s">
        <v>950</v>
      </c>
      <c r="D109" s="92" t="s">
        <v>20</v>
      </c>
      <c r="E109" s="102" t="s">
        <v>54</v>
      </c>
      <c r="F109" s="89" t="s">
        <v>1454</v>
      </c>
      <c r="G109" s="110" t="s">
        <v>1293</v>
      </c>
      <c r="H109" s="110" t="s">
        <v>1294</v>
      </c>
      <c r="I109" s="92"/>
      <c r="J109" s="92"/>
      <c r="L109" s="92" t="s">
        <v>116</v>
      </c>
      <c r="M109" s="92" t="s">
        <v>1553</v>
      </c>
      <c r="N109" s="104" t="s">
        <v>921</v>
      </c>
      <c r="P109" s="157"/>
      <c r="Q109" s="157"/>
    </row>
    <row r="110" spans="1:17" ht="66">
      <c r="A110" s="86">
        <v>109</v>
      </c>
      <c r="B110" s="203" t="s">
        <v>1145</v>
      </c>
      <c r="C110" s="89" t="s">
        <v>951</v>
      </c>
      <c r="D110" s="92" t="s">
        <v>45</v>
      </c>
      <c r="E110" s="102" t="s">
        <v>55</v>
      </c>
      <c r="F110" s="89" t="s">
        <v>1454</v>
      </c>
      <c r="G110" s="110" t="s">
        <v>1282</v>
      </c>
      <c r="H110" s="110" t="s">
        <v>1283</v>
      </c>
      <c r="I110" s="92"/>
      <c r="J110" s="92"/>
      <c r="L110" s="92" t="s">
        <v>116</v>
      </c>
      <c r="M110" s="92">
        <v>1</v>
      </c>
      <c r="N110" s="104" t="s">
        <v>921</v>
      </c>
      <c r="P110" s="157"/>
      <c r="Q110" s="157"/>
    </row>
    <row r="111" spans="1:17" ht="66">
      <c r="A111" s="86">
        <v>110</v>
      </c>
      <c r="B111" s="203" t="s">
        <v>1145</v>
      </c>
      <c r="C111" s="89" t="s">
        <v>952</v>
      </c>
      <c r="D111" s="92" t="s">
        <v>45</v>
      </c>
      <c r="E111" s="102" t="s">
        <v>885</v>
      </c>
      <c r="F111" s="89" t="s">
        <v>1454</v>
      </c>
      <c r="G111" s="110" t="s">
        <v>45</v>
      </c>
      <c r="H111" s="110" t="s">
        <v>45</v>
      </c>
      <c r="I111" s="92"/>
      <c r="J111" s="92"/>
      <c r="L111" s="92" t="s">
        <v>45</v>
      </c>
      <c r="M111" s="92" t="s">
        <v>45</v>
      </c>
      <c r="N111" s="104" t="s">
        <v>45</v>
      </c>
      <c r="P111" s="157"/>
      <c r="Q111" s="157"/>
    </row>
    <row r="112" spans="1:17" ht="44">
      <c r="A112" s="86">
        <v>111</v>
      </c>
      <c r="B112" s="203" t="s">
        <v>1146</v>
      </c>
      <c r="C112" s="89" t="s">
        <v>986</v>
      </c>
      <c r="D112" s="92" t="s">
        <v>25</v>
      </c>
      <c r="E112" s="102" t="s">
        <v>885</v>
      </c>
      <c r="F112" s="89" t="s">
        <v>1455</v>
      </c>
      <c r="G112" s="110" t="s">
        <v>45</v>
      </c>
      <c r="H112" s="110" t="s">
        <v>45</v>
      </c>
      <c r="I112" s="92"/>
      <c r="J112" s="92"/>
      <c r="L112" s="92" t="s">
        <v>45</v>
      </c>
      <c r="M112" s="92" t="s">
        <v>45</v>
      </c>
      <c r="N112" s="104" t="s">
        <v>922</v>
      </c>
      <c r="P112" s="157"/>
      <c r="Q112" s="157"/>
    </row>
    <row r="113" spans="1:17" ht="44">
      <c r="A113" s="86">
        <v>112</v>
      </c>
      <c r="B113" s="203" t="s">
        <v>1146</v>
      </c>
      <c r="C113" s="89" t="s">
        <v>987</v>
      </c>
      <c r="D113" s="92" t="s">
        <v>20</v>
      </c>
      <c r="E113" s="102" t="s">
        <v>44</v>
      </c>
      <c r="F113" s="89" t="s">
        <v>1455</v>
      </c>
      <c r="G113" s="92" t="s">
        <v>1295</v>
      </c>
      <c r="H113" s="91" t="s">
        <v>1296</v>
      </c>
      <c r="I113" s="92"/>
      <c r="J113" s="92"/>
      <c r="L113" s="92" t="s">
        <v>116</v>
      </c>
      <c r="M113" s="92">
        <v>1</v>
      </c>
      <c r="N113" s="104" t="s">
        <v>922</v>
      </c>
      <c r="P113" s="157" t="s">
        <v>22</v>
      </c>
      <c r="Q113" s="157" t="s">
        <v>118</v>
      </c>
    </row>
    <row r="114" spans="1:17" ht="22">
      <c r="A114" s="86">
        <v>113</v>
      </c>
      <c r="B114" s="203" t="s">
        <v>1146</v>
      </c>
      <c r="C114" s="89" t="s">
        <v>988</v>
      </c>
      <c r="D114" s="92" t="s">
        <v>20</v>
      </c>
      <c r="E114" s="102" t="s">
        <v>56</v>
      </c>
      <c r="F114" s="89" t="s">
        <v>1455</v>
      </c>
      <c r="G114" s="94" t="s">
        <v>1282</v>
      </c>
      <c r="H114" s="94" t="s">
        <v>1297</v>
      </c>
      <c r="I114" s="92"/>
      <c r="J114" s="92"/>
      <c r="L114" s="92" t="s">
        <v>116</v>
      </c>
      <c r="M114" s="92">
        <v>1</v>
      </c>
      <c r="N114" s="104" t="s">
        <v>922</v>
      </c>
      <c r="P114" s="157"/>
      <c r="Q114" s="157"/>
    </row>
    <row r="115" spans="1:17" ht="30">
      <c r="A115" s="86">
        <v>114</v>
      </c>
      <c r="B115" s="203" t="s">
        <v>1147</v>
      </c>
      <c r="C115" s="89" t="s">
        <v>958</v>
      </c>
      <c r="D115" s="92" t="s">
        <v>45</v>
      </c>
      <c r="E115" s="102" t="s">
        <v>1411</v>
      </c>
      <c r="F115" s="89" t="s">
        <v>1456</v>
      </c>
      <c r="G115" s="94" t="s">
        <v>1298</v>
      </c>
      <c r="H115" s="94" t="s">
        <v>1299</v>
      </c>
      <c r="I115" s="92"/>
      <c r="J115" s="92"/>
      <c r="L115" s="92" t="s">
        <v>116</v>
      </c>
      <c r="M115" s="92">
        <v>1</v>
      </c>
      <c r="N115" s="104" t="s">
        <v>922</v>
      </c>
      <c r="P115" s="157"/>
      <c r="Q115" s="157"/>
    </row>
    <row r="116" spans="1:17" ht="30">
      <c r="A116" s="86">
        <v>115</v>
      </c>
      <c r="B116" s="203" t="s">
        <v>1147</v>
      </c>
      <c r="C116" s="89" t="s">
        <v>959</v>
      </c>
      <c r="D116" s="92" t="s">
        <v>25</v>
      </c>
      <c r="E116" s="102" t="s">
        <v>880</v>
      </c>
      <c r="F116" s="89" t="s">
        <v>1456</v>
      </c>
      <c r="G116" s="115" t="s">
        <v>45</v>
      </c>
      <c r="H116" s="116" t="s">
        <v>45</v>
      </c>
      <c r="I116" s="92"/>
      <c r="J116" s="92"/>
      <c r="L116" s="92" t="s">
        <v>45</v>
      </c>
      <c r="M116" s="92" t="s">
        <v>45</v>
      </c>
      <c r="N116" s="104" t="s">
        <v>45</v>
      </c>
      <c r="P116" s="157"/>
      <c r="Q116" s="157"/>
    </row>
    <row r="117" spans="1:17" ht="66">
      <c r="A117" s="86">
        <v>116</v>
      </c>
      <c r="B117" s="203" t="s">
        <v>1148</v>
      </c>
      <c r="C117" s="89" t="s">
        <v>942</v>
      </c>
      <c r="D117" s="92" t="s">
        <v>20</v>
      </c>
      <c r="E117" s="102" t="s">
        <v>44</v>
      </c>
      <c r="F117" s="89" t="s">
        <v>1457</v>
      </c>
      <c r="G117" s="115" t="s">
        <v>914</v>
      </c>
      <c r="H117" s="116" t="s">
        <v>45</v>
      </c>
      <c r="I117" s="92"/>
      <c r="J117" s="92"/>
      <c r="L117" s="92" t="s">
        <v>150</v>
      </c>
      <c r="M117" s="92" t="s">
        <v>1558</v>
      </c>
      <c r="N117" s="104" t="s">
        <v>1552</v>
      </c>
      <c r="P117" s="157" t="s">
        <v>26</v>
      </c>
      <c r="Q117" s="157" t="s">
        <v>118</v>
      </c>
    </row>
    <row r="118" spans="1:17" ht="44">
      <c r="A118" s="86">
        <v>117</v>
      </c>
      <c r="B118" s="203" t="s">
        <v>1149</v>
      </c>
      <c r="C118" s="89" t="s">
        <v>989</v>
      </c>
      <c r="D118" s="92" t="s">
        <v>20</v>
      </c>
      <c r="E118" s="102" t="s">
        <v>44</v>
      </c>
      <c r="F118" s="89" t="s">
        <v>1458</v>
      </c>
      <c r="G118" s="94" t="s">
        <v>1300</v>
      </c>
      <c r="H118" s="94" t="s">
        <v>1301</v>
      </c>
      <c r="I118" s="92"/>
      <c r="J118" s="92"/>
      <c r="L118" s="92" t="s">
        <v>116</v>
      </c>
      <c r="M118" s="92">
        <v>1</v>
      </c>
      <c r="N118" s="104" t="s">
        <v>1555</v>
      </c>
      <c r="P118" s="92"/>
      <c r="Q118" s="92"/>
    </row>
    <row r="119" spans="1:17" ht="44">
      <c r="A119" s="86">
        <v>118</v>
      </c>
      <c r="B119" s="203" t="s">
        <v>1149</v>
      </c>
      <c r="C119" s="89" t="e">
        <v>#DIV/0!</v>
      </c>
      <c r="D119" s="92" t="s">
        <v>20</v>
      </c>
      <c r="E119" s="102" t="s">
        <v>44</v>
      </c>
      <c r="F119" s="89" t="s">
        <v>1458</v>
      </c>
      <c r="G119" s="94" t="s">
        <v>1302</v>
      </c>
      <c r="H119" s="94" t="s">
        <v>45</v>
      </c>
      <c r="I119" s="94"/>
      <c r="J119" s="92"/>
      <c r="L119" s="92" t="s">
        <v>116</v>
      </c>
      <c r="M119" s="92">
        <v>1</v>
      </c>
      <c r="N119" s="104" t="s">
        <v>1555</v>
      </c>
      <c r="P119" s="157"/>
      <c r="Q119" s="157"/>
    </row>
    <row r="120" spans="1:17" ht="44">
      <c r="A120" s="86">
        <v>119</v>
      </c>
      <c r="B120" s="203" t="s">
        <v>1149</v>
      </c>
      <c r="C120" s="89" t="e">
        <v>#DIV/0!</v>
      </c>
      <c r="D120" s="92" t="s">
        <v>20</v>
      </c>
      <c r="E120" s="102" t="s">
        <v>63</v>
      </c>
      <c r="F120" s="89" t="s">
        <v>1458</v>
      </c>
      <c r="G120" s="117" t="s">
        <v>898</v>
      </c>
      <c r="H120" s="118" t="s">
        <v>436</v>
      </c>
      <c r="I120" s="92"/>
      <c r="J120" s="92"/>
      <c r="L120" s="92" t="s">
        <v>116</v>
      </c>
      <c r="M120" s="92">
        <v>1</v>
      </c>
      <c r="N120" s="104" t="s">
        <v>1555</v>
      </c>
      <c r="P120" s="157"/>
      <c r="Q120" s="157"/>
    </row>
    <row r="121" spans="1:17" ht="44">
      <c r="A121" s="86">
        <v>120</v>
      </c>
      <c r="B121" s="203" t="s">
        <v>1149</v>
      </c>
      <c r="C121" s="89" t="e">
        <v>#DIV/0!</v>
      </c>
      <c r="D121" s="92" t="s">
        <v>45</v>
      </c>
      <c r="E121" s="102" t="s">
        <v>490</v>
      </c>
      <c r="F121" s="89" t="s">
        <v>1458</v>
      </c>
      <c r="G121" s="110" t="s">
        <v>1303</v>
      </c>
      <c r="H121" s="110"/>
      <c r="I121" s="92"/>
      <c r="J121" s="92"/>
      <c r="L121" s="92" t="s">
        <v>116</v>
      </c>
      <c r="M121" s="92">
        <v>1</v>
      </c>
      <c r="N121" s="104" t="s">
        <v>1555</v>
      </c>
      <c r="P121" s="157"/>
      <c r="Q121" s="157"/>
    </row>
    <row r="122" spans="1:17" ht="66">
      <c r="A122" s="86">
        <v>121</v>
      </c>
      <c r="B122" s="203" t="s">
        <v>1150</v>
      </c>
      <c r="C122" s="89" t="s">
        <v>990</v>
      </c>
      <c r="D122" s="92" t="s">
        <v>20</v>
      </c>
      <c r="E122" s="102" t="s">
        <v>491</v>
      </c>
      <c r="F122" s="89" t="s">
        <v>1459</v>
      </c>
      <c r="G122" s="110" t="s">
        <v>45</v>
      </c>
      <c r="H122" s="110" t="s">
        <v>45</v>
      </c>
      <c r="I122" s="92"/>
      <c r="J122" s="92"/>
      <c r="L122" s="92" t="s">
        <v>45</v>
      </c>
      <c r="M122" s="92" t="s">
        <v>45</v>
      </c>
      <c r="N122" s="104" t="s">
        <v>52</v>
      </c>
      <c r="P122" s="157"/>
      <c r="Q122" s="157"/>
    </row>
    <row r="123" spans="1:17" ht="44">
      <c r="A123" s="86">
        <v>122</v>
      </c>
      <c r="B123" s="203" t="s">
        <v>1151</v>
      </c>
      <c r="C123" s="89" t="s">
        <v>991</v>
      </c>
      <c r="D123" s="92" t="s">
        <v>20</v>
      </c>
      <c r="E123" s="102" t="s">
        <v>44</v>
      </c>
      <c r="F123" s="89" t="s">
        <v>1460</v>
      </c>
      <c r="G123" s="94" t="s">
        <v>1304</v>
      </c>
      <c r="H123" s="94" t="s">
        <v>1305</v>
      </c>
      <c r="I123" s="92"/>
      <c r="J123" s="92"/>
      <c r="L123" s="92" t="s">
        <v>116</v>
      </c>
      <c r="M123" s="92">
        <v>1</v>
      </c>
      <c r="N123" s="104" t="s">
        <v>1550</v>
      </c>
      <c r="P123" s="157"/>
      <c r="Q123" s="157"/>
    </row>
    <row r="124" spans="1:17" ht="44">
      <c r="A124" s="86">
        <v>123</v>
      </c>
      <c r="B124" s="203" t="s">
        <v>1151</v>
      </c>
      <c r="C124" s="89" t="s">
        <v>992</v>
      </c>
      <c r="D124" s="95" t="s">
        <v>20</v>
      </c>
      <c r="E124" s="102" t="s">
        <v>44</v>
      </c>
      <c r="F124" s="89" t="s">
        <v>1460</v>
      </c>
      <c r="G124" s="95" t="s">
        <v>465</v>
      </c>
      <c r="H124" s="95" t="s">
        <v>463</v>
      </c>
      <c r="I124" s="92"/>
      <c r="J124" s="92"/>
      <c r="L124" s="124" t="s">
        <v>116</v>
      </c>
      <c r="M124" s="124">
        <v>1</v>
      </c>
      <c r="N124" s="104" t="s">
        <v>1550</v>
      </c>
      <c r="P124" s="95"/>
      <c r="Q124" s="95"/>
    </row>
    <row r="125" spans="1:17" ht="44">
      <c r="A125" s="86">
        <v>124</v>
      </c>
      <c r="B125" s="203" t="s">
        <v>1151</v>
      </c>
      <c r="C125" s="89" t="s">
        <v>993</v>
      </c>
      <c r="D125" s="95" t="s">
        <v>25</v>
      </c>
      <c r="E125" s="102" t="s">
        <v>880</v>
      </c>
      <c r="F125" s="89" t="s">
        <v>1460</v>
      </c>
      <c r="G125" s="95" t="s">
        <v>464</v>
      </c>
      <c r="H125" s="95" t="s">
        <v>465</v>
      </c>
      <c r="I125" s="92"/>
      <c r="J125" s="92"/>
      <c r="L125" s="124" t="s">
        <v>116</v>
      </c>
      <c r="M125" s="124">
        <v>1</v>
      </c>
      <c r="N125" s="104" t="s">
        <v>1550</v>
      </c>
      <c r="P125" s="95"/>
      <c r="Q125" s="95"/>
    </row>
    <row r="126" spans="1:17" ht="44">
      <c r="A126" s="86">
        <v>125</v>
      </c>
      <c r="B126" s="203" t="s">
        <v>1151</v>
      </c>
      <c r="C126" s="89" t="s">
        <v>994</v>
      </c>
      <c r="D126" s="95" t="s">
        <v>20</v>
      </c>
      <c r="E126" s="102" t="s">
        <v>880</v>
      </c>
      <c r="F126" s="89" t="s">
        <v>1460</v>
      </c>
      <c r="G126" s="122" t="s">
        <v>1306</v>
      </c>
      <c r="H126" s="123" t="s">
        <v>45</v>
      </c>
      <c r="I126" s="92"/>
      <c r="J126" s="92"/>
      <c r="L126" s="124" t="s">
        <v>150</v>
      </c>
      <c r="M126" s="124" t="s">
        <v>1559</v>
      </c>
      <c r="N126" s="104" t="s">
        <v>1550</v>
      </c>
      <c r="P126" s="95" t="s">
        <v>26</v>
      </c>
      <c r="Q126" s="95" t="s">
        <v>118</v>
      </c>
    </row>
    <row r="127" spans="1:17" ht="44">
      <c r="A127" s="86">
        <v>126</v>
      </c>
      <c r="B127" s="203" t="s">
        <v>1151</v>
      </c>
      <c r="C127" s="89" t="s">
        <v>995</v>
      </c>
      <c r="D127" s="92" t="s">
        <v>20</v>
      </c>
      <c r="E127" s="102" t="s">
        <v>880</v>
      </c>
      <c r="F127" s="89" t="s">
        <v>1460</v>
      </c>
      <c r="G127" s="94" t="s">
        <v>1307</v>
      </c>
      <c r="H127" s="94" t="s">
        <v>45</v>
      </c>
      <c r="I127" s="92"/>
      <c r="J127" s="92"/>
      <c r="L127" s="92" t="s">
        <v>150</v>
      </c>
      <c r="M127" s="92" t="s">
        <v>926</v>
      </c>
      <c r="N127" s="104" t="s">
        <v>1550</v>
      </c>
      <c r="P127" s="157"/>
      <c r="Q127" s="157"/>
    </row>
    <row r="128" spans="1:17" ht="66">
      <c r="A128" s="86">
        <v>127</v>
      </c>
      <c r="B128" s="203" t="s">
        <v>1151</v>
      </c>
      <c r="C128" s="89" t="s">
        <v>996</v>
      </c>
      <c r="D128" s="92" t="s">
        <v>20</v>
      </c>
      <c r="E128" s="102" t="s">
        <v>880</v>
      </c>
      <c r="F128" s="89" t="s">
        <v>1460</v>
      </c>
      <c r="G128" s="94" t="s">
        <v>1308</v>
      </c>
      <c r="H128" s="94"/>
      <c r="I128" s="92"/>
      <c r="J128" s="92"/>
      <c r="L128" s="92" t="s">
        <v>150</v>
      </c>
      <c r="M128" s="92" t="s">
        <v>1559</v>
      </c>
      <c r="N128" s="104" t="s">
        <v>1550</v>
      </c>
      <c r="P128" s="157"/>
      <c r="Q128" s="157"/>
    </row>
    <row r="129" spans="1:17" ht="44">
      <c r="A129" s="86">
        <v>128</v>
      </c>
      <c r="B129" s="203" t="s">
        <v>1151</v>
      </c>
      <c r="C129" s="89" t="s">
        <v>997</v>
      </c>
      <c r="D129" s="92" t="s">
        <v>20</v>
      </c>
      <c r="E129" s="102" t="s">
        <v>880</v>
      </c>
      <c r="F129" s="89" t="s">
        <v>1460</v>
      </c>
      <c r="G129" s="110" t="s">
        <v>1309</v>
      </c>
      <c r="H129" s="110" t="s">
        <v>1310</v>
      </c>
      <c r="I129" s="92"/>
      <c r="J129" s="92"/>
      <c r="L129" s="92" t="s">
        <v>150</v>
      </c>
      <c r="M129" s="92" t="s">
        <v>926</v>
      </c>
      <c r="N129" s="104" t="s">
        <v>1550</v>
      </c>
      <c r="P129" s="157"/>
      <c r="Q129" s="157"/>
    </row>
    <row r="130" spans="1:17" ht="88">
      <c r="A130" s="86">
        <v>129</v>
      </c>
      <c r="B130" s="203" t="s">
        <v>1151</v>
      </c>
      <c r="C130" s="89" t="s">
        <v>998</v>
      </c>
      <c r="D130" s="92" t="s">
        <v>20</v>
      </c>
      <c r="E130" s="102" t="s">
        <v>880</v>
      </c>
      <c r="F130" s="89" t="s">
        <v>1460</v>
      </c>
      <c r="G130" s="110" t="s">
        <v>1311</v>
      </c>
      <c r="H130" s="110" t="s">
        <v>1312</v>
      </c>
      <c r="I130" s="92"/>
      <c r="J130" s="92"/>
      <c r="L130" s="92" t="s">
        <v>116</v>
      </c>
      <c r="M130" s="92">
        <v>1</v>
      </c>
      <c r="N130" s="104" t="s">
        <v>1550</v>
      </c>
      <c r="P130" s="157"/>
      <c r="Q130" s="157"/>
    </row>
    <row r="131" spans="1:17" ht="88">
      <c r="A131" s="86">
        <v>130</v>
      </c>
      <c r="B131" s="203" t="s">
        <v>1151</v>
      </c>
      <c r="C131" s="89" t="s">
        <v>999</v>
      </c>
      <c r="D131" s="92" t="s">
        <v>20</v>
      </c>
      <c r="E131" s="102" t="s">
        <v>880</v>
      </c>
      <c r="F131" s="89" t="s">
        <v>1460</v>
      </c>
      <c r="G131" s="117" t="s">
        <v>1313</v>
      </c>
      <c r="H131" s="118" t="s">
        <v>1314</v>
      </c>
      <c r="I131" s="92"/>
      <c r="J131" s="92"/>
      <c r="L131" s="92" t="s">
        <v>116</v>
      </c>
      <c r="M131" s="92">
        <v>1</v>
      </c>
      <c r="N131" s="104" t="s">
        <v>1550</v>
      </c>
      <c r="P131" s="157"/>
      <c r="Q131" s="157"/>
    </row>
    <row r="132" spans="1:17" ht="44">
      <c r="A132" s="86">
        <v>131</v>
      </c>
      <c r="B132" s="203" t="s">
        <v>1151</v>
      </c>
      <c r="C132" s="89" t="s">
        <v>1000</v>
      </c>
      <c r="D132" s="92" t="s">
        <v>45</v>
      </c>
      <c r="E132" s="102" t="s">
        <v>45</v>
      </c>
      <c r="F132" s="89" t="s">
        <v>1460</v>
      </c>
      <c r="G132" s="94" t="s">
        <v>1315</v>
      </c>
      <c r="H132" s="94" t="s">
        <v>1316</v>
      </c>
      <c r="I132" s="92"/>
      <c r="J132" s="92"/>
      <c r="L132" s="92" t="s">
        <v>116</v>
      </c>
      <c r="M132" s="92">
        <v>1</v>
      </c>
      <c r="N132" s="104" t="s">
        <v>1550</v>
      </c>
      <c r="P132" s="157"/>
      <c r="Q132" s="157"/>
    </row>
    <row r="133" spans="1:17" ht="44">
      <c r="A133" s="86">
        <v>132</v>
      </c>
      <c r="B133" s="203" t="s">
        <v>1151</v>
      </c>
      <c r="C133" s="89" t="s">
        <v>1001</v>
      </c>
      <c r="D133" s="90" t="s">
        <v>45</v>
      </c>
      <c r="E133" s="103" t="s">
        <v>880</v>
      </c>
      <c r="F133" s="89" t="s">
        <v>1460</v>
      </c>
      <c r="G133" s="91" t="s">
        <v>45</v>
      </c>
      <c r="H133" s="91" t="s">
        <v>45</v>
      </c>
      <c r="I133" s="92"/>
      <c r="J133" s="92"/>
      <c r="L133" s="90" t="s">
        <v>45</v>
      </c>
      <c r="M133" s="91" t="s">
        <v>45</v>
      </c>
      <c r="N133" s="105" t="s">
        <v>45</v>
      </c>
      <c r="P133" s="155"/>
      <c r="Q133" s="155"/>
    </row>
    <row r="134" spans="1:17" ht="44">
      <c r="A134" s="86">
        <v>133</v>
      </c>
      <c r="B134" s="203" t="s">
        <v>1151</v>
      </c>
      <c r="C134" s="89" t="s">
        <v>1002</v>
      </c>
      <c r="D134" s="92" t="s">
        <v>45</v>
      </c>
      <c r="E134" s="102" t="s">
        <v>880</v>
      </c>
      <c r="F134" s="89" t="s">
        <v>1460</v>
      </c>
      <c r="G134" s="94" t="s">
        <v>45</v>
      </c>
      <c r="H134" s="94" t="s">
        <v>45</v>
      </c>
      <c r="I134" s="92"/>
      <c r="J134" s="92"/>
      <c r="L134" s="92" t="s">
        <v>45</v>
      </c>
      <c r="M134" s="92" t="s">
        <v>45</v>
      </c>
      <c r="N134" s="104" t="s">
        <v>45</v>
      </c>
      <c r="P134" s="155"/>
      <c r="Q134" s="155"/>
    </row>
    <row r="135" spans="1:17" ht="44">
      <c r="A135" s="86">
        <v>134</v>
      </c>
      <c r="B135" s="203" t="s">
        <v>1151</v>
      </c>
      <c r="C135" s="89" t="s">
        <v>1003</v>
      </c>
      <c r="D135" s="92" t="s">
        <v>45</v>
      </c>
      <c r="E135" s="102" t="s">
        <v>1413</v>
      </c>
      <c r="F135" s="89" t="s">
        <v>1460</v>
      </c>
      <c r="G135" s="94" t="s">
        <v>45</v>
      </c>
      <c r="H135" s="94" t="s">
        <v>45</v>
      </c>
      <c r="I135" s="92"/>
      <c r="J135" s="92"/>
      <c r="L135" s="92" t="s">
        <v>45</v>
      </c>
      <c r="M135" s="92" t="s">
        <v>45</v>
      </c>
      <c r="N135" s="104" t="s">
        <v>45</v>
      </c>
      <c r="P135" s="157"/>
      <c r="Q135" s="157"/>
    </row>
    <row r="136" spans="1:17" ht="44">
      <c r="A136" s="86">
        <v>135</v>
      </c>
      <c r="B136" s="203" t="s">
        <v>1151</v>
      </c>
      <c r="C136" s="89" t="s">
        <v>1004</v>
      </c>
      <c r="D136" s="92" t="s">
        <v>20</v>
      </c>
      <c r="E136" s="103" t="s">
        <v>497</v>
      </c>
      <c r="F136" s="89" t="s">
        <v>1460</v>
      </c>
      <c r="G136" s="94" t="s">
        <v>45</v>
      </c>
      <c r="H136" s="94" t="s">
        <v>45</v>
      </c>
      <c r="I136" s="92"/>
      <c r="J136" s="92"/>
      <c r="L136" s="92" t="s">
        <v>45</v>
      </c>
      <c r="M136" s="92" t="s">
        <v>45</v>
      </c>
      <c r="N136" s="104" t="s">
        <v>45</v>
      </c>
      <c r="P136" s="157"/>
      <c r="Q136" s="157"/>
    </row>
    <row r="137" spans="1:17" ht="44">
      <c r="A137" s="86">
        <v>136</v>
      </c>
      <c r="B137" s="203" t="s">
        <v>1151</v>
      </c>
      <c r="C137" s="89" t="s">
        <v>1005</v>
      </c>
      <c r="D137" s="92" t="s">
        <v>20</v>
      </c>
      <c r="E137" s="102" t="s">
        <v>1414</v>
      </c>
      <c r="F137" s="89" t="s">
        <v>1460</v>
      </c>
      <c r="G137" s="94" t="s">
        <v>1317</v>
      </c>
      <c r="H137" s="94"/>
      <c r="I137" s="92"/>
      <c r="J137" s="92"/>
      <c r="L137" s="92" t="s">
        <v>150</v>
      </c>
      <c r="M137" s="92" t="s">
        <v>1560</v>
      </c>
      <c r="N137" s="104" t="s">
        <v>1550</v>
      </c>
      <c r="P137" s="157"/>
      <c r="Q137" s="157"/>
    </row>
    <row r="138" spans="1:17" ht="66">
      <c r="A138" s="86">
        <v>137</v>
      </c>
      <c r="B138" s="203" t="s">
        <v>1151</v>
      </c>
      <c r="C138" s="89" t="s">
        <v>1006</v>
      </c>
      <c r="D138" s="92" t="s">
        <v>25</v>
      </c>
      <c r="E138" s="102" t="s">
        <v>1408</v>
      </c>
      <c r="F138" s="89" t="s">
        <v>1460</v>
      </c>
      <c r="G138" s="98" t="s">
        <v>45</v>
      </c>
      <c r="H138" s="98">
        <v>1000000</v>
      </c>
      <c r="I138" s="92"/>
      <c r="J138" s="92"/>
      <c r="L138" s="92" t="s">
        <v>116</v>
      </c>
      <c r="M138" s="92">
        <v>1</v>
      </c>
      <c r="N138" s="104" t="s">
        <v>1561</v>
      </c>
      <c r="P138" s="157"/>
      <c r="Q138" s="157"/>
    </row>
    <row r="139" spans="1:17" ht="66">
      <c r="A139" s="86">
        <v>138</v>
      </c>
      <c r="B139" s="203" t="s">
        <v>1152</v>
      </c>
      <c r="C139" s="89" t="s">
        <v>927</v>
      </c>
      <c r="D139" s="92" t="s">
        <v>20</v>
      </c>
      <c r="E139" s="102" t="s">
        <v>1409</v>
      </c>
      <c r="F139" s="89" t="s">
        <v>1461</v>
      </c>
      <c r="G139" s="110" t="s">
        <v>1318</v>
      </c>
      <c r="H139" s="94" t="s">
        <v>1319</v>
      </c>
      <c r="I139" s="92"/>
      <c r="J139" s="92"/>
      <c r="L139" s="92" t="s">
        <v>116</v>
      </c>
      <c r="M139" s="92">
        <v>1</v>
      </c>
      <c r="N139" s="104" t="s">
        <v>918</v>
      </c>
      <c r="P139" s="157" t="s">
        <v>22</v>
      </c>
      <c r="Q139" s="157" t="s">
        <v>118</v>
      </c>
    </row>
    <row r="140" spans="1:17" ht="66">
      <c r="A140" s="86">
        <v>139</v>
      </c>
      <c r="B140" s="203" t="s">
        <v>1152</v>
      </c>
      <c r="C140" s="89" t="s">
        <v>928</v>
      </c>
      <c r="D140" s="92" t="s">
        <v>20</v>
      </c>
      <c r="E140" s="104" t="s">
        <v>1410</v>
      </c>
      <c r="F140" s="89" t="s">
        <v>1461</v>
      </c>
      <c r="G140" s="94" t="s">
        <v>1288</v>
      </c>
      <c r="H140" s="94" t="s">
        <v>265</v>
      </c>
      <c r="I140" s="92"/>
      <c r="J140" s="92"/>
      <c r="L140" s="92" t="s">
        <v>116</v>
      </c>
      <c r="M140" s="92">
        <v>1</v>
      </c>
      <c r="N140" s="104" t="s">
        <v>1550</v>
      </c>
      <c r="P140" s="157"/>
      <c r="Q140" s="157"/>
    </row>
    <row r="141" spans="1:17" ht="66">
      <c r="A141" s="86">
        <v>140</v>
      </c>
      <c r="B141" s="203" t="s">
        <v>1152</v>
      </c>
      <c r="C141" s="89" t="s">
        <v>929</v>
      </c>
      <c r="D141" s="92" t="s">
        <v>20</v>
      </c>
      <c r="E141" s="102" t="s">
        <v>1409</v>
      </c>
      <c r="F141" s="89" t="s">
        <v>1461</v>
      </c>
      <c r="G141" s="94" t="s">
        <v>45</v>
      </c>
      <c r="H141" s="94" t="s">
        <v>894</v>
      </c>
      <c r="I141" s="92"/>
      <c r="J141" s="92"/>
      <c r="L141" s="92" t="s">
        <v>116</v>
      </c>
      <c r="M141" s="92">
        <v>1</v>
      </c>
      <c r="N141" s="104" t="s">
        <v>1549</v>
      </c>
      <c r="P141" s="157"/>
      <c r="Q141" s="157"/>
    </row>
    <row r="142" spans="1:17" ht="66">
      <c r="A142" s="86">
        <v>141</v>
      </c>
      <c r="B142" s="203" t="s">
        <v>1152</v>
      </c>
      <c r="C142" s="89" t="s">
        <v>930</v>
      </c>
      <c r="D142" s="92" t="s">
        <v>20</v>
      </c>
      <c r="E142" s="102" t="s">
        <v>44</v>
      </c>
      <c r="F142" s="89" t="s">
        <v>1461</v>
      </c>
      <c r="G142" s="94" t="s">
        <v>1268</v>
      </c>
      <c r="H142" s="94"/>
      <c r="I142" s="92"/>
      <c r="J142" s="92"/>
      <c r="L142" s="92" t="s">
        <v>116</v>
      </c>
      <c r="M142" s="92">
        <v>1</v>
      </c>
      <c r="N142" s="104" t="s">
        <v>920</v>
      </c>
      <c r="P142" s="157"/>
      <c r="Q142" s="157"/>
    </row>
    <row r="143" spans="1:17" ht="66">
      <c r="A143" s="86">
        <v>142</v>
      </c>
      <c r="B143" s="203" t="s">
        <v>1152</v>
      </c>
      <c r="C143" s="89" t="s">
        <v>931</v>
      </c>
      <c r="D143" s="92" t="s">
        <v>45</v>
      </c>
      <c r="E143" s="102" t="s">
        <v>45</v>
      </c>
      <c r="F143" s="89" t="s">
        <v>1461</v>
      </c>
      <c r="G143" s="94" t="s">
        <v>45</v>
      </c>
      <c r="H143" s="94" t="s">
        <v>447</v>
      </c>
      <c r="I143" s="92"/>
      <c r="J143" s="92"/>
      <c r="L143" s="92" t="s">
        <v>116</v>
      </c>
      <c r="M143" s="92">
        <v>1</v>
      </c>
      <c r="N143" s="104" t="s">
        <v>921</v>
      </c>
      <c r="P143" s="157"/>
      <c r="Q143" s="157"/>
    </row>
    <row r="144" spans="1:17" ht="66">
      <c r="A144" s="86">
        <v>143</v>
      </c>
      <c r="B144" s="203" t="s">
        <v>1152</v>
      </c>
      <c r="C144" s="89" t="s">
        <v>932</v>
      </c>
      <c r="D144" s="92" t="s">
        <v>45</v>
      </c>
      <c r="E144" s="102" t="s">
        <v>45</v>
      </c>
      <c r="F144" s="89" t="s">
        <v>1461</v>
      </c>
      <c r="G144" s="94" t="s">
        <v>45</v>
      </c>
      <c r="H144" s="94" t="s">
        <v>45</v>
      </c>
      <c r="I144" s="92"/>
      <c r="J144" s="92"/>
      <c r="L144" s="92" t="s">
        <v>45</v>
      </c>
      <c r="M144" s="92" t="s">
        <v>45</v>
      </c>
      <c r="N144" s="104" t="s">
        <v>45</v>
      </c>
      <c r="P144" s="157"/>
      <c r="Q144" s="157"/>
    </row>
    <row r="145" spans="1:17" ht="66">
      <c r="A145" s="86">
        <v>144</v>
      </c>
      <c r="B145" s="203" t="s">
        <v>1152</v>
      </c>
      <c r="C145" s="89" t="s">
        <v>933</v>
      </c>
      <c r="D145" s="92" t="s">
        <v>45</v>
      </c>
      <c r="E145" s="102" t="s">
        <v>45</v>
      </c>
      <c r="F145" s="89" t="s">
        <v>1461</v>
      </c>
      <c r="G145" s="110" t="s">
        <v>45</v>
      </c>
      <c r="H145" s="110" t="s">
        <v>45</v>
      </c>
      <c r="I145" s="92"/>
      <c r="J145" s="92"/>
      <c r="L145" s="92" t="s">
        <v>45</v>
      </c>
      <c r="M145" s="92" t="s">
        <v>45</v>
      </c>
      <c r="N145" s="104" t="s">
        <v>45</v>
      </c>
      <c r="P145" s="157"/>
      <c r="Q145" s="157"/>
    </row>
    <row r="146" spans="1:17" ht="66">
      <c r="A146" s="86">
        <v>145</v>
      </c>
      <c r="B146" s="203" t="s">
        <v>1152</v>
      </c>
      <c r="C146" s="89" t="s">
        <v>934</v>
      </c>
      <c r="D146" s="92" t="s">
        <v>20</v>
      </c>
      <c r="E146" s="102" t="s">
        <v>1409</v>
      </c>
      <c r="F146" s="89" t="s">
        <v>1461</v>
      </c>
      <c r="G146" s="110" t="s">
        <v>45</v>
      </c>
      <c r="H146" s="110" t="s">
        <v>45</v>
      </c>
      <c r="I146" s="92"/>
      <c r="J146" s="92"/>
      <c r="L146" s="92" t="s">
        <v>45</v>
      </c>
      <c r="M146" s="92" t="s">
        <v>45</v>
      </c>
      <c r="N146" s="104" t="s">
        <v>45</v>
      </c>
      <c r="P146" s="157"/>
      <c r="Q146" s="157"/>
    </row>
    <row r="147" spans="1:17" ht="66">
      <c r="A147" s="86">
        <v>146</v>
      </c>
      <c r="B147" s="203" t="s">
        <v>1152</v>
      </c>
      <c r="C147" s="89" t="s">
        <v>949</v>
      </c>
      <c r="D147" s="94" t="s">
        <v>20</v>
      </c>
      <c r="E147" s="104" t="s">
        <v>47</v>
      </c>
      <c r="F147" s="89" t="s">
        <v>1461</v>
      </c>
      <c r="G147" s="117">
        <v>30</v>
      </c>
      <c r="H147" s="118">
        <v>70</v>
      </c>
      <c r="I147" s="94"/>
      <c r="J147" s="94"/>
      <c r="L147" s="94" t="s">
        <v>116</v>
      </c>
      <c r="M147" s="94">
        <v>1</v>
      </c>
      <c r="N147" s="104" t="s">
        <v>1550</v>
      </c>
      <c r="P147" s="157"/>
      <c r="Q147" s="157"/>
    </row>
    <row r="148" spans="1:17" ht="88">
      <c r="A148" s="86">
        <v>147</v>
      </c>
      <c r="B148" s="203" t="s">
        <v>1153</v>
      </c>
      <c r="C148" s="89" t="s">
        <v>1007</v>
      </c>
      <c r="D148" s="92" t="s">
        <v>45</v>
      </c>
      <c r="E148" s="102" t="s">
        <v>47</v>
      </c>
      <c r="F148" s="89" t="s">
        <v>1462</v>
      </c>
      <c r="G148" s="94" t="s">
        <v>1284</v>
      </c>
      <c r="H148" s="94"/>
      <c r="I148" s="92"/>
      <c r="J148" s="92"/>
      <c r="L148" s="92" t="s">
        <v>116</v>
      </c>
      <c r="M148" s="92">
        <v>1</v>
      </c>
      <c r="N148" s="104" t="s">
        <v>132</v>
      </c>
      <c r="P148" s="157"/>
      <c r="Q148" s="157"/>
    </row>
    <row r="149" spans="1:17" ht="66">
      <c r="A149" s="86">
        <v>148</v>
      </c>
      <c r="B149" s="203" t="s">
        <v>1153</v>
      </c>
      <c r="C149" s="89" t="s">
        <v>1008</v>
      </c>
      <c r="D149" s="92" t="s">
        <v>45</v>
      </c>
      <c r="E149" s="102" t="s">
        <v>885</v>
      </c>
      <c r="F149" s="89" t="s">
        <v>1462</v>
      </c>
      <c r="G149" s="117" t="s">
        <v>45</v>
      </c>
      <c r="H149" s="118" t="s">
        <v>45</v>
      </c>
      <c r="I149" s="92"/>
      <c r="J149" s="92"/>
      <c r="L149" s="92" t="s">
        <v>45</v>
      </c>
      <c r="M149" s="92" t="s">
        <v>45</v>
      </c>
      <c r="N149" s="104" t="s">
        <v>45</v>
      </c>
      <c r="P149" s="157"/>
      <c r="Q149" s="157"/>
    </row>
    <row r="150" spans="1:17" ht="66">
      <c r="A150" s="86">
        <v>149</v>
      </c>
      <c r="B150" s="203" t="s">
        <v>1154</v>
      </c>
      <c r="C150" s="89" t="s">
        <v>986</v>
      </c>
      <c r="D150" s="92" t="s">
        <v>25</v>
      </c>
      <c r="E150" s="102" t="s">
        <v>885</v>
      </c>
      <c r="F150" s="89" t="s">
        <v>1463</v>
      </c>
      <c r="G150" s="94" t="s">
        <v>45</v>
      </c>
      <c r="H150" s="94" t="s">
        <v>45</v>
      </c>
      <c r="I150" s="92"/>
      <c r="J150" s="92"/>
      <c r="L150" s="92" t="s">
        <v>45</v>
      </c>
      <c r="M150" s="92" t="s">
        <v>45</v>
      </c>
      <c r="N150" s="104" t="s">
        <v>922</v>
      </c>
      <c r="P150" s="157"/>
      <c r="Q150" s="157"/>
    </row>
    <row r="151" spans="1:17" ht="66">
      <c r="A151" s="86">
        <v>150</v>
      </c>
      <c r="B151" s="203" t="s">
        <v>1154</v>
      </c>
      <c r="C151" s="89" t="s">
        <v>987</v>
      </c>
      <c r="D151" s="92" t="s">
        <v>20</v>
      </c>
      <c r="E151" s="102" t="s">
        <v>44</v>
      </c>
      <c r="F151" s="89" t="s">
        <v>1463</v>
      </c>
      <c r="G151" s="94" t="s">
        <v>1320</v>
      </c>
      <c r="H151" s="94" t="s">
        <v>1295</v>
      </c>
      <c r="I151" s="92"/>
      <c r="J151" s="92"/>
      <c r="L151" s="92" t="s">
        <v>116</v>
      </c>
      <c r="M151" s="92">
        <v>1</v>
      </c>
      <c r="N151" s="104" t="s">
        <v>922</v>
      </c>
      <c r="P151" s="92" t="s">
        <v>22</v>
      </c>
      <c r="Q151" s="92" t="s">
        <v>118</v>
      </c>
    </row>
    <row r="152" spans="1:17" ht="66">
      <c r="A152" s="86">
        <v>151</v>
      </c>
      <c r="B152" s="203" t="s">
        <v>1154</v>
      </c>
      <c r="C152" s="89" t="s">
        <v>988</v>
      </c>
      <c r="D152" s="92" t="s">
        <v>45</v>
      </c>
      <c r="E152" s="102" t="s">
        <v>885</v>
      </c>
      <c r="F152" s="89" t="s">
        <v>1463</v>
      </c>
      <c r="G152" s="110" t="s">
        <v>1282</v>
      </c>
      <c r="H152" s="110" t="s">
        <v>1297</v>
      </c>
      <c r="I152" s="92"/>
      <c r="J152" s="92"/>
      <c r="L152" s="92" t="s">
        <v>116</v>
      </c>
      <c r="M152" s="92">
        <v>1</v>
      </c>
      <c r="N152" s="104" t="s">
        <v>922</v>
      </c>
      <c r="P152" s="157"/>
      <c r="Q152" s="157"/>
    </row>
    <row r="153" spans="1:17" ht="66">
      <c r="A153" s="86">
        <v>152</v>
      </c>
      <c r="B153" s="203" t="s">
        <v>1155</v>
      </c>
      <c r="C153" s="89" t="s">
        <v>986</v>
      </c>
      <c r="D153" s="92" t="s">
        <v>25</v>
      </c>
      <c r="E153" s="102" t="s">
        <v>885</v>
      </c>
      <c r="F153" s="89" t="s">
        <v>1464</v>
      </c>
      <c r="G153" s="110" t="s">
        <v>45</v>
      </c>
      <c r="H153" s="110" t="s">
        <v>45</v>
      </c>
      <c r="I153" s="92"/>
      <c r="J153" s="92"/>
      <c r="L153" s="92" t="s">
        <v>45</v>
      </c>
      <c r="M153" s="92" t="s">
        <v>45</v>
      </c>
      <c r="N153" s="104" t="s">
        <v>922</v>
      </c>
      <c r="P153" s="157"/>
      <c r="Q153" s="157"/>
    </row>
    <row r="154" spans="1:17" ht="66">
      <c r="A154" s="86">
        <v>153</v>
      </c>
      <c r="B154" s="203" t="s">
        <v>1155</v>
      </c>
      <c r="C154" s="89" t="s">
        <v>987</v>
      </c>
      <c r="D154" s="92" t="s">
        <v>20</v>
      </c>
      <c r="E154" s="102" t="s">
        <v>44</v>
      </c>
      <c r="F154" s="89" t="s">
        <v>1464</v>
      </c>
      <c r="G154" s="94" t="s">
        <v>1295</v>
      </c>
      <c r="H154" s="94" t="s">
        <v>1321</v>
      </c>
      <c r="I154" s="92"/>
      <c r="J154" s="92"/>
      <c r="L154" s="92" t="s">
        <v>116</v>
      </c>
      <c r="M154" s="92">
        <v>1</v>
      </c>
      <c r="N154" s="104" t="s">
        <v>922</v>
      </c>
      <c r="P154" s="157" t="s">
        <v>22</v>
      </c>
      <c r="Q154" s="157" t="s">
        <v>118</v>
      </c>
    </row>
    <row r="155" spans="1:17" ht="66">
      <c r="A155" s="86">
        <v>154</v>
      </c>
      <c r="B155" s="203" t="s">
        <v>1155</v>
      </c>
      <c r="C155" s="89" t="s">
        <v>988</v>
      </c>
      <c r="D155" s="95" t="s">
        <v>20</v>
      </c>
      <c r="E155" s="102" t="s">
        <v>47</v>
      </c>
      <c r="F155" s="89" t="s">
        <v>1464</v>
      </c>
      <c r="G155" s="124" t="s">
        <v>1282</v>
      </c>
      <c r="H155" s="124" t="s">
        <v>1297</v>
      </c>
      <c r="I155" s="92"/>
      <c r="J155" s="92"/>
      <c r="L155" s="124" t="s">
        <v>116</v>
      </c>
      <c r="M155" s="124">
        <v>1</v>
      </c>
      <c r="N155" s="104" t="s">
        <v>922</v>
      </c>
      <c r="P155" s="95"/>
      <c r="Q155" s="95"/>
    </row>
    <row r="156" spans="1:17" ht="88">
      <c r="A156" s="86">
        <v>155</v>
      </c>
      <c r="B156" s="203" t="s">
        <v>1156</v>
      </c>
      <c r="C156" s="89" t="s">
        <v>1009</v>
      </c>
      <c r="D156" s="95" t="s">
        <v>20</v>
      </c>
      <c r="E156" s="102" t="s">
        <v>47</v>
      </c>
      <c r="F156" s="89" t="s">
        <v>1465</v>
      </c>
      <c r="G156" s="124" t="s">
        <v>1322</v>
      </c>
      <c r="H156" s="124"/>
      <c r="I156" s="92"/>
      <c r="J156" s="92"/>
      <c r="L156" s="124" t="s">
        <v>116</v>
      </c>
      <c r="M156" s="124">
        <v>1</v>
      </c>
      <c r="N156" s="104" t="s">
        <v>132</v>
      </c>
      <c r="P156" s="95"/>
      <c r="Q156" s="95"/>
    </row>
    <row r="157" spans="1:17" ht="88">
      <c r="A157" s="86">
        <v>156</v>
      </c>
      <c r="B157" s="203" t="s">
        <v>1156</v>
      </c>
      <c r="C157" s="89" t="s">
        <v>1010</v>
      </c>
      <c r="D157" s="95" t="s">
        <v>25</v>
      </c>
      <c r="E157" s="102" t="s">
        <v>880</v>
      </c>
      <c r="F157" s="89" t="s">
        <v>1465</v>
      </c>
      <c r="G157" s="125" t="s">
        <v>892</v>
      </c>
      <c r="H157" s="126" t="s">
        <v>893</v>
      </c>
      <c r="I157" s="92"/>
      <c r="J157" s="92"/>
      <c r="L157" s="124" t="s">
        <v>116</v>
      </c>
      <c r="M157" s="124">
        <v>1</v>
      </c>
      <c r="N157" s="104" t="s">
        <v>921</v>
      </c>
      <c r="P157" s="95"/>
      <c r="Q157" s="95"/>
    </row>
    <row r="158" spans="1:17" ht="66">
      <c r="A158" s="86">
        <v>157</v>
      </c>
      <c r="B158" s="203" t="s">
        <v>1157</v>
      </c>
      <c r="C158" s="89" t="s">
        <v>942</v>
      </c>
      <c r="D158" s="92" t="s">
        <v>25</v>
      </c>
      <c r="E158" s="102" t="s">
        <v>59</v>
      </c>
      <c r="F158" s="89" t="s">
        <v>1466</v>
      </c>
      <c r="G158" s="110" t="s">
        <v>900</v>
      </c>
      <c r="H158" s="110" t="s">
        <v>45</v>
      </c>
      <c r="I158" s="92"/>
      <c r="J158" s="92"/>
      <c r="L158" s="92" t="s">
        <v>150</v>
      </c>
      <c r="M158" s="92" t="s">
        <v>1562</v>
      </c>
      <c r="N158" s="104" t="s">
        <v>1556</v>
      </c>
      <c r="P158" s="157" t="s">
        <v>26</v>
      </c>
      <c r="Q158" s="157" t="s">
        <v>118</v>
      </c>
    </row>
    <row r="159" spans="1:17" ht="66">
      <c r="A159" s="86">
        <v>158</v>
      </c>
      <c r="B159" s="203" t="s">
        <v>1158</v>
      </c>
      <c r="C159" s="89" t="s">
        <v>975</v>
      </c>
      <c r="D159" s="92" t="s">
        <v>20</v>
      </c>
      <c r="E159" s="102" t="s">
        <v>55</v>
      </c>
      <c r="F159" s="89" t="s">
        <v>1467</v>
      </c>
      <c r="G159" s="110" t="s">
        <v>1323</v>
      </c>
      <c r="H159" s="110" t="s">
        <v>1324</v>
      </c>
      <c r="I159" s="92"/>
      <c r="J159" s="92"/>
      <c r="L159" s="92" t="s">
        <v>116</v>
      </c>
      <c r="M159" s="92">
        <v>1</v>
      </c>
      <c r="N159" s="104" t="s">
        <v>918</v>
      </c>
      <c r="P159" s="157" t="s">
        <v>22</v>
      </c>
      <c r="Q159" s="157" t="s">
        <v>118</v>
      </c>
    </row>
    <row r="160" spans="1:17" ht="66">
      <c r="A160" s="86">
        <v>159</v>
      </c>
      <c r="B160" s="203" t="s">
        <v>1158</v>
      </c>
      <c r="C160" s="89" t="s">
        <v>976</v>
      </c>
      <c r="D160" s="92" t="s">
        <v>45</v>
      </c>
      <c r="E160" s="102" t="s">
        <v>44</v>
      </c>
      <c r="F160" s="89" t="s">
        <v>1468</v>
      </c>
      <c r="G160" s="94" t="s">
        <v>1288</v>
      </c>
      <c r="H160" s="94" t="s">
        <v>265</v>
      </c>
      <c r="I160" s="92"/>
      <c r="J160" s="92"/>
      <c r="L160" s="92" t="s">
        <v>116</v>
      </c>
      <c r="M160" s="92">
        <v>1</v>
      </c>
      <c r="N160" s="104" t="s">
        <v>1550</v>
      </c>
      <c r="P160" s="157"/>
      <c r="Q160" s="157"/>
    </row>
    <row r="161" spans="1:17" ht="66">
      <c r="A161" s="86">
        <v>160</v>
      </c>
      <c r="B161" s="203" t="s">
        <v>1158</v>
      </c>
      <c r="C161" s="89" t="s">
        <v>977</v>
      </c>
      <c r="D161" s="95" t="s">
        <v>20</v>
      </c>
      <c r="E161" s="102" t="s">
        <v>44</v>
      </c>
      <c r="F161" s="89" t="s">
        <v>1468</v>
      </c>
      <c r="G161" s="124" t="s">
        <v>45</v>
      </c>
      <c r="H161" s="124" t="s">
        <v>45</v>
      </c>
      <c r="I161" s="92"/>
      <c r="J161" s="92"/>
      <c r="L161" s="124" t="s">
        <v>45</v>
      </c>
      <c r="M161" s="124" t="s">
        <v>45</v>
      </c>
      <c r="N161" s="104" t="s">
        <v>1550</v>
      </c>
      <c r="P161" s="95"/>
      <c r="Q161" s="95"/>
    </row>
    <row r="162" spans="1:17" ht="66">
      <c r="A162" s="86">
        <v>161</v>
      </c>
      <c r="B162" s="203" t="s">
        <v>1158</v>
      </c>
      <c r="C162" s="89" t="s">
        <v>978</v>
      </c>
      <c r="D162" s="95" t="s">
        <v>20</v>
      </c>
      <c r="E162" s="102" t="s">
        <v>44</v>
      </c>
      <c r="F162" s="89" t="s">
        <v>1468</v>
      </c>
      <c r="G162" s="124">
        <v>35</v>
      </c>
      <c r="H162" s="124">
        <v>95</v>
      </c>
      <c r="I162" s="92"/>
      <c r="J162" s="92"/>
      <c r="L162" s="124" t="s">
        <v>116</v>
      </c>
      <c r="M162" s="124">
        <v>1</v>
      </c>
      <c r="N162" s="104" t="s">
        <v>1550</v>
      </c>
      <c r="P162" s="95"/>
      <c r="Q162" s="95"/>
    </row>
    <row r="163" spans="1:17" ht="66">
      <c r="A163" s="86">
        <v>162</v>
      </c>
      <c r="B163" s="203" t="s">
        <v>1158</v>
      </c>
      <c r="C163" s="89" t="s">
        <v>979</v>
      </c>
      <c r="D163" s="95" t="s">
        <v>20</v>
      </c>
      <c r="E163" s="102" t="s">
        <v>55</v>
      </c>
      <c r="F163" s="89" t="s">
        <v>1468</v>
      </c>
      <c r="G163" s="125" t="s">
        <v>45</v>
      </c>
      <c r="H163" s="126" t="s">
        <v>889</v>
      </c>
      <c r="I163" s="92"/>
      <c r="J163" s="92"/>
      <c r="L163" s="124" t="s">
        <v>116</v>
      </c>
      <c r="M163" s="124">
        <v>1</v>
      </c>
      <c r="N163" s="104" t="s">
        <v>919</v>
      </c>
      <c r="P163" s="95"/>
      <c r="Q163" s="95"/>
    </row>
    <row r="164" spans="1:17" ht="66">
      <c r="A164" s="86">
        <v>163</v>
      </c>
      <c r="B164" s="203" t="s">
        <v>1158</v>
      </c>
      <c r="C164" s="89" t="s">
        <v>980</v>
      </c>
      <c r="D164" s="92" t="s">
        <v>20</v>
      </c>
      <c r="E164" s="102" t="s">
        <v>44</v>
      </c>
      <c r="F164" s="89" t="s">
        <v>1468</v>
      </c>
      <c r="G164" s="117" t="s">
        <v>1292</v>
      </c>
      <c r="H164" s="118"/>
      <c r="I164" s="92"/>
      <c r="J164" s="92"/>
      <c r="L164" s="92" t="s">
        <v>116</v>
      </c>
      <c r="M164" s="92">
        <v>1</v>
      </c>
      <c r="N164" s="104" t="s">
        <v>924</v>
      </c>
      <c r="P164" s="157"/>
      <c r="Q164" s="157"/>
    </row>
    <row r="165" spans="1:17" ht="66">
      <c r="A165" s="86">
        <v>164</v>
      </c>
      <c r="B165" s="203" t="s">
        <v>1158</v>
      </c>
      <c r="C165" s="89" t="s">
        <v>981</v>
      </c>
      <c r="D165" s="92" t="s">
        <v>45</v>
      </c>
      <c r="E165" s="102" t="s">
        <v>885</v>
      </c>
      <c r="F165" s="89" t="s">
        <v>1468</v>
      </c>
      <c r="G165" s="117" t="s">
        <v>45</v>
      </c>
      <c r="H165" s="118" t="s">
        <v>45</v>
      </c>
      <c r="I165" s="92"/>
      <c r="J165" s="92"/>
      <c r="L165" s="92" t="s">
        <v>116</v>
      </c>
      <c r="M165" s="92">
        <v>1</v>
      </c>
      <c r="N165" s="104" t="s">
        <v>921</v>
      </c>
      <c r="P165" s="157"/>
      <c r="Q165" s="157"/>
    </row>
    <row r="166" spans="1:17" ht="66">
      <c r="A166" s="86">
        <v>165</v>
      </c>
      <c r="B166" s="203" t="s">
        <v>1159</v>
      </c>
      <c r="C166" s="89" t="s">
        <v>986</v>
      </c>
      <c r="D166" s="92" t="s">
        <v>25</v>
      </c>
      <c r="E166" s="102" t="s">
        <v>885</v>
      </c>
      <c r="F166" s="89" t="s">
        <v>1469</v>
      </c>
      <c r="G166" s="110" t="s">
        <v>45</v>
      </c>
      <c r="H166" s="110" t="s">
        <v>45</v>
      </c>
      <c r="I166" s="92"/>
      <c r="J166" s="92"/>
      <c r="L166" s="92" t="s">
        <v>45</v>
      </c>
      <c r="M166" s="92" t="s">
        <v>45</v>
      </c>
      <c r="N166" s="104" t="s">
        <v>922</v>
      </c>
      <c r="P166" s="157"/>
      <c r="Q166" s="157"/>
    </row>
    <row r="167" spans="1:17" ht="66">
      <c r="A167" s="86">
        <v>166</v>
      </c>
      <c r="B167" s="203" t="s">
        <v>1159</v>
      </c>
      <c r="C167" s="89" t="s">
        <v>987</v>
      </c>
      <c r="D167" s="92" t="s">
        <v>20</v>
      </c>
      <c r="E167" s="102" t="s">
        <v>44</v>
      </c>
      <c r="F167" s="89" t="s">
        <v>1469</v>
      </c>
      <c r="G167" s="110" t="s">
        <v>1295</v>
      </c>
      <c r="H167" s="110" t="s">
        <v>1325</v>
      </c>
      <c r="I167" s="92"/>
      <c r="J167" s="92"/>
      <c r="L167" s="92" t="s">
        <v>116</v>
      </c>
      <c r="M167" s="92">
        <v>1</v>
      </c>
      <c r="N167" s="104" t="s">
        <v>922</v>
      </c>
      <c r="P167" s="157" t="s">
        <v>22</v>
      </c>
      <c r="Q167" s="157" t="s">
        <v>118</v>
      </c>
    </row>
    <row r="168" spans="1:17" ht="66">
      <c r="A168" s="86">
        <v>167</v>
      </c>
      <c r="B168" s="203" t="s">
        <v>1159</v>
      </c>
      <c r="C168" s="89" t="s">
        <v>988</v>
      </c>
      <c r="D168" s="92" t="s">
        <v>45</v>
      </c>
      <c r="E168" s="102" t="s">
        <v>885</v>
      </c>
      <c r="F168" s="89" t="s">
        <v>1469</v>
      </c>
      <c r="G168" s="110" t="s">
        <v>1282</v>
      </c>
      <c r="H168" s="110" t="s">
        <v>1297</v>
      </c>
      <c r="I168" s="92"/>
      <c r="J168" s="92"/>
      <c r="L168" s="92" t="s">
        <v>116</v>
      </c>
      <c r="M168" s="92">
        <v>1</v>
      </c>
      <c r="N168" s="104" t="s">
        <v>922</v>
      </c>
      <c r="P168" s="157"/>
      <c r="Q168" s="157"/>
    </row>
    <row r="169" spans="1:17" ht="88">
      <c r="A169" s="86">
        <v>168</v>
      </c>
      <c r="B169" s="203" t="s">
        <v>1160</v>
      </c>
      <c r="C169" s="89" t="s">
        <v>986</v>
      </c>
      <c r="D169" s="95" t="s">
        <v>25</v>
      </c>
      <c r="E169" s="102" t="s">
        <v>885</v>
      </c>
      <c r="F169" s="89" t="s">
        <v>1470</v>
      </c>
      <c r="G169" s="110" t="s">
        <v>45</v>
      </c>
      <c r="H169" s="110" t="s">
        <v>45</v>
      </c>
      <c r="I169" s="92"/>
      <c r="J169" s="92"/>
      <c r="L169" s="124" t="s">
        <v>45</v>
      </c>
      <c r="M169" s="124" t="s">
        <v>45</v>
      </c>
      <c r="N169" s="104" t="s">
        <v>922</v>
      </c>
      <c r="P169" s="95"/>
      <c r="Q169" s="95"/>
    </row>
    <row r="170" spans="1:17" ht="88">
      <c r="A170" s="86">
        <v>169</v>
      </c>
      <c r="B170" s="203" t="s">
        <v>1160</v>
      </c>
      <c r="C170" s="89" t="s">
        <v>987</v>
      </c>
      <c r="D170" s="95" t="s">
        <v>20</v>
      </c>
      <c r="E170" s="102" t="s">
        <v>44</v>
      </c>
      <c r="F170" s="89" t="s">
        <v>1470</v>
      </c>
      <c r="G170" s="124" t="s">
        <v>1295</v>
      </c>
      <c r="H170" s="110" t="s">
        <v>1325</v>
      </c>
      <c r="I170" s="92"/>
      <c r="J170" s="92"/>
      <c r="L170" s="124" t="s">
        <v>116</v>
      </c>
      <c r="M170" s="124">
        <v>1</v>
      </c>
      <c r="N170" s="104" t="s">
        <v>922</v>
      </c>
      <c r="P170" s="95" t="s">
        <v>22</v>
      </c>
      <c r="Q170" s="95" t="s">
        <v>118</v>
      </c>
    </row>
    <row r="171" spans="1:17" ht="88">
      <c r="A171" s="86">
        <v>170</v>
      </c>
      <c r="B171" s="203" t="s">
        <v>1160</v>
      </c>
      <c r="C171" s="89" t="s">
        <v>988</v>
      </c>
      <c r="D171" s="95" t="s">
        <v>20</v>
      </c>
      <c r="E171" s="102" t="s">
        <v>44</v>
      </c>
      <c r="F171" s="89" t="s">
        <v>1470</v>
      </c>
      <c r="G171" s="125" t="s">
        <v>1282</v>
      </c>
      <c r="H171" s="126" t="s">
        <v>1297</v>
      </c>
      <c r="I171" s="92"/>
      <c r="J171" s="92"/>
      <c r="L171" s="124" t="s">
        <v>116</v>
      </c>
      <c r="M171" s="124">
        <v>1</v>
      </c>
      <c r="N171" s="104" t="s">
        <v>922</v>
      </c>
      <c r="P171" s="95"/>
      <c r="Q171" s="95"/>
    </row>
    <row r="172" spans="1:17" ht="66">
      <c r="A172" s="86">
        <v>171</v>
      </c>
      <c r="B172" s="203" t="s">
        <v>1161</v>
      </c>
      <c r="C172" s="89" t="s">
        <v>1011</v>
      </c>
      <c r="D172" s="92" t="s">
        <v>20</v>
      </c>
      <c r="E172" s="102" t="s">
        <v>44</v>
      </c>
      <c r="F172" s="89" t="s">
        <v>1471</v>
      </c>
      <c r="G172" s="94" t="s">
        <v>1326</v>
      </c>
      <c r="H172" s="94" t="s">
        <v>1327</v>
      </c>
      <c r="I172" s="92"/>
      <c r="J172" s="92"/>
      <c r="L172" s="92" t="s">
        <v>116</v>
      </c>
      <c r="M172" s="92">
        <v>1</v>
      </c>
      <c r="N172" s="105" t="s">
        <v>1550</v>
      </c>
      <c r="P172" s="157"/>
      <c r="Q172" s="157"/>
    </row>
    <row r="173" spans="1:17" ht="66">
      <c r="A173" s="86">
        <v>172</v>
      </c>
      <c r="B173" s="203" t="s">
        <v>1161</v>
      </c>
      <c r="C173" s="89" t="s">
        <v>1012</v>
      </c>
      <c r="D173" s="94" t="s">
        <v>20</v>
      </c>
      <c r="E173" s="102" t="s">
        <v>880</v>
      </c>
      <c r="F173" s="89" t="s">
        <v>1471</v>
      </c>
      <c r="G173" s="94" t="s">
        <v>1328</v>
      </c>
      <c r="H173" s="94" t="s">
        <v>1329</v>
      </c>
      <c r="I173" s="92"/>
      <c r="J173" s="92"/>
      <c r="L173" s="94" t="s">
        <v>116</v>
      </c>
      <c r="M173" s="94">
        <v>1</v>
      </c>
      <c r="N173" s="104" t="s">
        <v>1550</v>
      </c>
      <c r="P173" s="158"/>
      <c r="Q173" s="158"/>
    </row>
    <row r="174" spans="1:17" ht="66">
      <c r="A174" s="86">
        <v>173</v>
      </c>
      <c r="B174" s="203" t="s">
        <v>1161</v>
      </c>
      <c r="C174" s="89" t="s">
        <v>1013</v>
      </c>
      <c r="D174" s="94" t="s">
        <v>20</v>
      </c>
      <c r="E174" s="102" t="s">
        <v>44</v>
      </c>
      <c r="F174" s="89" t="s">
        <v>1471</v>
      </c>
      <c r="G174" s="94" t="s">
        <v>1330</v>
      </c>
      <c r="H174" s="94" t="s">
        <v>1331</v>
      </c>
      <c r="I174" s="92"/>
      <c r="J174" s="92"/>
      <c r="L174" s="94" t="s">
        <v>116</v>
      </c>
      <c r="M174" s="94">
        <v>1</v>
      </c>
      <c r="N174" s="104" t="s">
        <v>921</v>
      </c>
      <c r="P174" s="158"/>
      <c r="Q174" s="158"/>
    </row>
    <row r="175" spans="1:17" ht="66">
      <c r="A175" s="86">
        <v>174</v>
      </c>
      <c r="B175" s="203" t="s">
        <v>1161</v>
      </c>
      <c r="C175" s="89" t="s">
        <v>1014</v>
      </c>
      <c r="D175" s="94" t="s">
        <v>45</v>
      </c>
      <c r="E175" s="102" t="s">
        <v>880</v>
      </c>
      <c r="F175" s="89" t="s">
        <v>1471</v>
      </c>
      <c r="G175" s="94" t="s">
        <v>45</v>
      </c>
      <c r="H175" s="94">
        <v>10000</v>
      </c>
      <c r="I175" s="92"/>
      <c r="J175" s="92"/>
      <c r="L175" s="94" t="s">
        <v>116</v>
      </c>
      <c r="M175" s="94">
        <v>1</v>
      </c>
      <c r="N175" s="104" t="s">
        <v>1550</v>
      </c>
      <c r="P175" s="158"/>
      <c r="Q175" s="158"/>
    </row>
    <row r="176" spans="1:17" ht="66">
      <c r="A176" s="86">
        <v>175</v>
      </c>
      <c r="B176" s="203" t="s">
        <v>1161</v>
      </c>
      <c r="C176" s="89" t="s">
        <v>1015</v>
      </c>
      <c r="D176" s="94" t="s">
        <v>20</v>
      </c>
      <c r="E176" s="102" t="s">
        <v>44</v>
      </c>
      <c r="F176" s="89" t="s">
        <v>1471</v>
      </c>
      <c r="G176" s="94" t="s">
        <v>1332</v>
      </c>
      <c r="H176" s="94"/>
      <c r="I176" s="92"/>
      <c r="J176" s="92"/>
      <c r="L176" s="94" t="s">
        <v>45</v>
      </c>
      <c r="M176" s="94" t="s">
        <v>45</v>
      </c>
      <c r="N176" s="104" t="s">
        <v>1552</v>
      </c>
      <c r="P176" s="158"/>
      <c r="Q176" s="158"/>
    </row>
    <row r="177" spans="1:17" ht="66">
      <c r="A177" s="86">
        <v>176</v>
      </c>
      <c r="B177" s="203" t="s">
        <v>1161</v>
      </c>
      <c r="C177" s="89" t="s">
        <v>1016</v>
      </c>
      <c r="D177" s="94" t="s">
        <v>20</v>
      </c>
      <c r="E177" s="102" t="s">
        <v>880</v>
      </c>
      <c r="F177" s="89" t="s">
        <v>1471</v>
      </c>
      <c r="G177" s="94" t="s">
        <v>45</v>
      </c>
      <c r="H177" s="94" t="s">
        <v>45</v>
      </c>
      <c r="I177" s="92"/>
      <c r="J177" s="92"/>
      <c r="L177" s="94" t="s">
        <v>116</v>
      </c>
      <c r="M177" s="94" t="s">
        <v>45</v>
      </c>
      <c r="N177" s="104" t="s">
        <v>1554</v>
      </c>
      <c r="P177" s="158"/>
      <c r="Q177" s="158"/>
    </row>
    <row r="178" spans="1:17" ht="66">
      <c r="A178" s="86">
        <v>177</v>
      </c>
      <c r="B178" s="203" t="s">
        <v>1161</v>
      </c>
      <c r="C178" s="89" t="s">
        <v>1017</v>
      </c>
      <c r="D178" s="94" t="s">
        <v>20</v>
      </c>
      <c r="E178" s="102" t="s">
        <v>880</v>
      </c>
      <c r="F178" s="89" t="s">
        <v>1471</v>
      </c>
      <c r="G178" s="127" t="s">
        <v>1333</v>
      </c>
      <c r="H178" s="128"/>
      <c r="I178" s="92"/>
      <c r="J178" s="92"/>
      <c r="L178" s="94" t="s">
        <v>116</v>
      </c>
      <c r="M178" s="94">
        <v>1</v>
      </c>
      <c r="N178" s="104" t="s">
        <v>925</v>
      </c>
      <c r="P178" s="158"/>
      <c r="Q178" s="158"/>
    </row>
    <row r="179" spans="1:17" ht="66">
      <c r="A179" s="86">
        <v>178</v>
      </c>
      <c r="B179" s="203" t="s">
        <v>1161</v>
      </c>
      <c r="C179" s="89" t="s">
        <v>1018</v>
      </c>
      <c r="D179" s="94" t="s">
        <v>25</v>
      </c>
      <c r="E179" s="102" t="s">
        <v>880</v>
      </c>
      <c r="F179" s="89" t="s">
        <v>1471</v>
      </c>
      <c r="G179" s="94" t="s">
        <v>45</v>
      </c>
      <c r="H179" s="94"/>
      <c r="I179" s="92"/>
      <c r="J179" s="92"/>
      <c r="L179" s="94" t="s">
        <v>116</v>
      </c>
      <c r="M179" s="94">
        <v>1</v>
      </c>
      <c r="N179" s="104" t="s">
        <v>925</v>
      </c>
      <c r="P179" s="158"/>
      <c r="Q179" s="158"/>
    </row>
    <row r="180" spans="1:17" ht="66">
      <c r="A180" s="86">
        <v>179</v>
      </c>
      <c r="B180" s="203" t="s">
        <v>1161</v>
      </c>
      <c r="C180" s="89" t="s">
        <v>1019</v>
      </c>
      <c r="D180" s="92" t="s">
        <v>20</v>
      </c>
      <c r="E180" s="102" t="s">
        <v>44</v>
      </c>
      <c r="F180" s="89" t="s">
        <v>1471</v>
      </c>
      <c r="G180" s="117" t="s">
        <v>1334</v>
      </c>
      <c r="H180" s="118" t="s">
        <v>45</v>
      </c>
      <c r="I180" s="92"/>
      <c r="J180" s="92"/>
      <c r="L180" s="92" t="s">
        <v>116</v>
      </c>
      <c r="M180" s="92" t="s">
        <v>1563</v>
      </c>
      <c r="N180" s="104" t="s">
        <v>1556</v>
      </c>
      <c r="P180" s="157" t="s">
        <v>26</v>
      </c>
      <c r="Q180" s="157" t="s">
        <v>118</v>
      </c>
    </row>
    <row r="181" spans="1:17" ht="66">
      <c r="A181" s="86">
        <v>180</v>
      </c>
      <c r="B181" s="203" t="s">
        <v>1162</v>
      </c>
      <c r="C181" s="89" t="s">
        <v>1020</v>
      </c>
      <c r="D181" s="92" t="s">
        <v>45</v>
      </c>
      <c r="E181" s="102" t="s">
        <v>884</v>
      </c>
      <c r="F181" s="89" t="s">
        <v>1472</v>
      </c>
      <c r="G181" s="117" t="s">
        <v>45</v>
      </c>
      <c r="H181" s="118">
        <v>2000000</v>
      </c>
      <c r="I181" s="92"/>
      <c r="J181" s="92"/>
      <c r="L181" s="92" t="s">
        <v>116</v>
      </c>
      <c r="M181" s="92">
        <v>1</v>
      </c>
      <c r="N181" s="104" t="s">
        <v>1561</v>
      </c>
      <c r="P181" s="157"/>
      <c r="Q181" s="157"/>
    </row>
    <row r="182" spans="1:17" ht="45">
      <c r="A182" s="86">
        <v>181</v>
      </c>
      <c r="B182" s="203" t="s">
        <v>1162</v>
      </c>
      <c r="C182" s="89" t="s">
        <v>1021</v>
      </c>
      <c r="D182" s="92" t="s">
        <v>45</v>
      </c>
      <c r="E182" s="102" t="s">
        <v>54</v>
      </c>
      <c r="F182" s="89" t="s">
        <v>1472</v>
      </c>
      <c r="G182" s="110" t="s">
        <v>45</v>
      </c>
      <c r="H182" s="110" t="s">
        <v>45</v>
      </c>
      <c r="I182" s="92"/>
      <c r="J182" s="92"/>
      <c r="L182" s="92" t="s">
        <v>45</v>
      </c>
      <c r="M182" s="92" t="s">
        <v>45</v>
      </c>
      <c r="N182" s="104" t="s">
        <v>1564</v>
      </c>
      <c r="P182" s="157"/>
      <c r="Q182" s="157"/>
    </row>
    <row r="183" spans="1:17" ht="45">
      <c r="A183" s="86">
        <v>182</v>
      </c>
      <c r="B183" s="203" t="s">
        <v>1163</v>
      </c>
      <c r="C183" s="89" t="s">
        <v>1022</v>
      </c>
      <c r="D183" s="92" t="s">
        <v>20</v>
      </c>
      <c r="E183" s="102" t="s">
        <v>44</v>
      </c>
      <c r="F183" s="89" t="s">
        <v>1473</v>
      </c>
      <c r="G183" s="110" t="s">
        <v>45</v>
      </c>
      <c r="H183" s="110" t="s">
        <v>45</v>
      </c>
      <c r="I183" s="92"/>
      <c r="J183" s="92"/>
      <c r="L183" s="92" t="s">
        <v>45</v>
      </c>
      <c r="M183" s="92" t="s">
        <v>45</v>
      </c>
      <c r="N183" s="104" t="s">
        <v>52</v>
      </c>
      <c r="P183" s="157"/>
      <c r="Q183" s="157"/>
    </row>
    <row r="184" spans="1:17" ht="45">
      <c r="A184" s="86">
        <v>183</v>
      </c>
      <c r="B184" s="203" t="s">
        <v>1163</v>
      </c>
      <c r="C184" s="89" t="s">
        <v>1023</v>
      </c>
      <c r="D184" s="92" t="s">
        <v>20</v>
      </c>
      <c r="E184" s="102" t="s">
        <v>1415</v>
      </c>
      <c r="F184" s="89" t="s">
        <v>1473</v>
      </c>
      <c r="G184" s="94" t="s">
        <v>45</v>
      </c>
      <c r="H184" s="94">
        <v>100000</v>
      </c>
      <c r="I184" s="92"/>
      <c r="J184" s="92"/>
      <c r="L184" s="92" t="s">
        <v>116</v>
      </c>
      <c r="M184" s="92">
        <v>1</v>
      </c>
      <c r="N184" s="104" t="s">
        <v>52</v>
      </c>
      <c r="P184" s="157"/>
      <c r="Q184" s="157"/>
    </row>
    <row r="185" spans="1:17" ht="45">
      <c r="A185" s="86">
        <v>184</v>
      </c>
      <c r="B185" s="203" t="s">
        <v>1163</v>
      </c>
      <c r="C185" s="89" t="s">
        <v>1024</v>
      </c>
      <c r="D185" s="92" t="s">
        <v>25</v>
      </c>
      <c r="E185" s="102" t="s">
        <v>59</v>
      </c>
      <c r="F185" s="89" t="s">
        <v>1473</v>
      </c>
      <c r="G185" s="94" t="s">
        <v>1335</v>
      </c>
      <c r="H185" s="94"/>
      <c r="I185" s="92"/>
      <c r="J185" s="92"/>
      <c r="L185" s="92" t="s">
        <v>116</v>
      </c>
      <c r="M185" s="92">
        <v>1</v>
      </c>
      <c r="N185" s="104" t="s">
        <v>52</v>
      </c>
      <c r="P185" s="157"/>
      <c r="Q185" s="157"/>
    </row>
    <row r="186" spans="1:17" ht="220">
      <c r="A186" s="86">
        <v>185</v>
      </c>
      <c r="B186" s="203" t="s">
        <v>1164</v>
      </c>
      <c r="C186" s="89" t="s">
        <v>975</v>
      </c>
      <c r="D186" s="92" t="s">
        <v>20</v>
      </c>
      <c r="E186" s="102" t="s">
        <v>55</v>
      </c>
      <c r="F186" s="89" t="s">
        <v>1474</v>
      </c>
      <c r="G186" s="94" t="s">
        <v>1336</v>
      </c>
      <c r="H186" s="94" t="s">
        <v>1337</v>
      </c>
      <c r="I186" s="92"/>
      <c r="J186" s="92"/>
      <c r="L186" s="92" t="s">
        <v>116</v>
      </c>
      <c r="M186" s="92">
        <v>1</v>
      </c>
      <c r="N186" s="104" t="s">
        <v>918</v>
      </c>
      <c r="P186" s="157" t="s">
        <v>22</v>
      </c>
      <c r="Q186" s="157" t="s">
        <v>118</v>
      </c>
    </row>
    <row r="187" spans="1:17" ht="88">
      <c r="A187" s="86">
        <v>186</v>
      </c>
      <c r="B187" s="203" t="s">
        <v>1164</v>
      </c>
      <c r="C187" s="89" t="s">
        <v>976</v>
      </c>
      <c r="D187" s="92" t="s">
        <v>45</v>
      </c>
      <c r="E187" s="102" t="s">
        <v>44</v>
      </c>
      <c r="F187" s="89" t="s">
        <v>1474</v>
      </c>
      <c r="G187" s="110" t="s">
        <v>1288</v>
      </c>
      <c r="H187" s="110" t="s">
        <v>265</v>
      </c>
      <c r="I187" s="92"/>
      <c r="J187" s="92"/>
      <c r="L187" s="92" t="s">
        <v>116</v>
      </c>
      <c r="M187" s="92">
        <v>1</v>
      </c>
      <c r="N187" s="104" t="s">
        <v>1550</v>
      </c>
      <c r="P187" s="157"/>
      <c r="Q187" s="157"/>
    </row>
    <row r="188" spans="1:17" ht="88">
      <c r="A188" s="86">
        <v>187</v>
      </c>
      <c r="B188" s="203" t="s">
        <v>1164</v>
      </c>
      <c r="C188" s="89" t="s">
        <v>977</v>
      </c>
      <c r="D188" s="92" t="s">
        <v>20</v>
      </c>
      <c r="E188" s="102" t="s">
        <v>44</v>
      </c>
      <c r="F188" s="89" t="s">
        <v>1474</v>
      </c>
      <c r="G188" s="110" t="s">
        <v>45</v>
      </c>
      <c r="H188" s="110" t="s">
        <v>45</v>
      </c>
      <c r="I188" s="92"/>
      <c r="J188" s="92"/>
      <c r="L188" s="92" t="s">
        <v>45</v>
      </c>
      <c r="M188" s="92" t="s">
        <v>45</v>
      </c>
      <c r="N188" s="104" t="s">
        <v>1550</v>
      </c>
      <c r="P188" s="157"/>
      <c r="Q188" s="157"/>
    </row>
    <row r="189" spans="1:17" ht="88">
      <c r="A189" s="86">
        <v>188</v>
      </c>
      <c r="B189" s="203" t="s">
        <v>1164</v>
      </c>
      <c r="C189" s="89" t="s">
        <v>978</v>
      </c>
      <c r="D189" s="92" t="s">
        <v>20</v>
      </c>
      <c r="E189" s="102" t="s">
        <v>44</v>
      </c>
      <c r="F189" s="89" t="s">
        <v>1474</v>
      </c>
      <c r="G189" s="94">
        <v>30</v>
      </c>
      <c r="H189" s="94">
        <v>90</v>
      </c>
      <c r="I189" s="92"/>
      <c r="J189" s="92"/>
      <c r="L189" s="92" t="s">
        <v>116</v>
      </c>
      <c r="M189" s="92">
        <v>1</v>
      </c>
      <c r="N189" s="104" t="s">
        <v>1550</v>
      </c>
      <c r="P189" s="92"/>
      <c r="Q189" s="92"/>
    </row>
    <row r="190" spans="1:17" ht="88">
      <c r="A190" s="86">
        <v>189</v>
      </c>
      <c r="B190" s="203" t="s">
        <v>1164</v>
      </c>
      <c r="C190" s="89" t="s">
        <v>979</v>
      </c>
      <c r="D190" s="90" t="s">
        <v>20</v>
      </c>
      <c r="E190" s="103" t="s">
        <v>55</v>
      </c>
      <c r="F190" s="89" t="s">
        <v>1474</v>
      </c>
      <c r="G190" s="91" t="s">
        <v>45</v>
      </c>
      <c r="H190" s="91" t="s">
        <v>889</v>
      </c>
      <c r="I190" s="92"/>
      <c r="J190" s="92"/>
      <c r="L190" s="90" t="s">
        <v>116</v>
      </c>
      <c r="M190" s="91">
        <v>1</v>
      </c>
      <c r="N190" s="105" t="s">
        <v>919</v>
      </c>
      <c r="P190" s="155"/>
      <c r="Q190" s="155"/>
    </row>
    <row r="191" spans="1:17" ht="88">
      <c r="A191" s="86">
        <v>190</v>
      </c>
      <c r="B191" s="203" t="s">
        <v>1164</v>
      </c>
      <c r="C191" s="89" t="s">
        <v>980</v>
      </c>
      <c r="D191" s="92" t="s">
        <v>20</v>
      </c>
      <c r="E191" s="102" t="s">
        <v>44</v>
      </c>
      <c r="F191" s="89" t="s">
        <v>1474</v>
      </c>
      <c r="G191" s="94" t="s">
        <v>1292</v>
      </c>
      <c r="H191" s="94"/>
      <c r="I191" s="92"/>
      <c r="J191" s="92"/>
      <c r="L191" s="92" t="s">
        <v>116</v>
      </c>
      <c r="M191" s="92">
        <v>1</v>
      </c>
      <c r="N191" s="104" t="s">
        <v>924</v>
      </c>
      <c r="P191" s="155"/>
      <c r="Q191" s="155"/>
    </row>
    <row r="192" spans="1:17" ht="88">
      <c r="A192" s="86">
        <v>191</v>
      </c>
      <c r="B192" s="203" t="s">
        <v>1164</v>
      </c>
      <c r="C192" s="89" t="s">
        <v>981</v>
      </c>
      <c r="D192" s="94" t="s">
        <v>45</v>
      </c>
      <c r="E192" s="102" t="s">
        <v>885</v>
      </c>
      <c r="F192" s="89" t="s">
        <v>1474</v>
      </c>
      <c r="G192" s="92" t="s">
        <v>45</v>
      </c>
      <c r="H192" s="92" t="s">
        <v>45</v>
      </c>
      <c r="I192" s="92"/>
      <c r="J192" s="92"/>
      <c r="L192" s="98" t="s">
        <v>116</v>
      </c>
      <c r="M192" s="94">
        <v>1</v>
      </c>
      <c r="N192" s="104" t="s">
        <v>921</v>
      </c>
      <c r="P192" s="157"/>
      <c r="Q192" s="157"/>
    </row>
    <row r="193" spans="1:17" ht="90">
      <c r="A193" s="86">
        <v>192</v>
      </c>
      <c r="B193" s="203" t="s">
        <v>1165</v>
      </c>
      <c r="C193" s="89" t="s">
        <v>986</v>
      </c>
      <c r="D193" s="94" t="s">
        <v>25</v>
      </c>
      <c r="E193" s="102" t="s">
        <v>885</v>
      </c>
      <c r="F193" s="89" t="s">
        <v>1475</v>
      </c>
      <c r="G193" s="92" t="s">
        <v>45</v>
      </c>
      <c r="H193" s="94" t="s">
        <v>45</v>
      </c>
      <c r="I193" s="92"/>
      <c r="J193" s="92"/>
      <c r="L193" s="98" t="s">
        <v>45</v>
      </c>
      <c r="M193" s="94" t="s">
        <v>45</v>
      </c>
      <c r="N193" s="104" t="s">
        <v>922</v>
      </c>
      <c r="P193" s="157"/>
      <c r="Q193" s="157"/>
    </row>
    <row r="194" spans="1:17" ht="90">
      <c r="A194" s="86">
        <v>193</v>
      </c>
      <c r="B194" s="203" t="s">
        <v>1165</v>
      </c>
      <c r="C194" s="89" t="s">
        <v>987</v>
      </c>
      <c r="D194" s="94" t="s">
        <v>20</v>
      </c>
      <c r="E194" s="102" t="s">
        <v>44</v>
      </c>
      <c r="F194" s="89" t="s">
        <v>1475</v>
      </c>
      <c r="G194" s="94" t="s">
        <v>1295</v>
      </c>
      <c r="H194" s="94" t="s">
        <v>1325</v>
      </c>
      <c r="I194" s="92"/>
      <c r="J194" s="92"/>
      <c r="L194" s="98" t="s">
        <v>116</v>
      </c>
      <c r="M194" s="94">
        <v>1</v>
      </c>
      <c r="N194" s="104" t="s">
        <v>922</v>
      </c>
      <c r="P194" s="157" t="s">
        <v>22</v>
      </c>
      <c r="Q194" s="157" t="s">
        <v>118</v>
      </c>
    </row>
    <row r="195" spans="1:17" ht="90">
      <c r="A195" s="86">
        <v>194</v>
      </c>
      <c r="B195" s="203" t="s">
        <v>1165</v>
      </c>
      <c r="C195" s="89" t="s">
        <v>988</v>
      </c>
      <c r="D195" s="94" t="s">
        <v>20</v>
      </c>
      <c r="E195" s="102" t="s">
        <v>47</v>
      </c>
      <c r="F195" s="89" t="s">
        <v>1475</v>
      </c>
      <c r="G195" s="115" t="s">
        <v>1282</v>
      </c>
      <c r="H195" s="116" t="s">
        <v>1297</v>
      </c>
      <c r="I195" s="92"/>
      <c r="J195" s="92"/>
      <c r="L195" s="98" t="s">
        <v>116</v>
      </c>
      <c r="M195" s="94">
        <v>1</v>
      </c>
      <c r="N195" s="104" t="s">
        <v>922</v>
      </c>
      <c r="P195" s="157"/>
      <c r="Q195" s="157"/>
    </row>
    <row r="196" spans="1:17" ht="110">
      <c r="A196" s="86">
        <v>195</v>
      </c>
      <c r="B196" s="203" t="s">
        <v>1166</v>
      </c>
      <c r="C196" s="89" t="s">
        <v>1025</v>
      </c>
      <c r="D196" s="92" t="s">
        <v>45</v>
      </c>
      <c r="E196" s="102" t="s">
        <v>45</v>
      </c>
      <c r="F196" s="89" t="s">
        <v>1476</v>
      </c>
      <c r="G196" s="110" t="s">
        <v>1338</v>
      </c>
      <c r="H196" s="110"/>
      <c r="I196" s="92"/>
      <c r="J196" s="92"/>
      <c r="L196" s="95" t="s">
        <v>116</v>
      </c>
      <c r="M196" s="95">
        <v>1</v>
      </c>
      <c r="N196" s="104" t="s">
        <v>132</v>
      </c>
      <c r="P196" s="92"/>
      <c r="Q196" s="92"/>
    </row>
    <row r="197" spans="1:17" ht="110">
      <c r="A197" s="86">
        <v>196</v>
      </c>
      <c r="B197" s="203" t="s">
        <v>1166</v>
      </c>
      <c r="C197" s="89" t="s">
        <v>1026</v>
      </c>
      <c r="D197" s="92" t="s">
        <v>20</v>
      </c>
      <c r="E197" s="102" t="s">
        <v>63</v>
      </c>
      <c r="F197" s="89" t="s">
        <v>1476</v>
      </c>
      <c r="G197" s="110" t="s">
        <v>45</v>
      </c>
      <c r="H197" s="110"/>
      <c r="I197" s="92"/>
      <c r="J197" s="92"/>
      <c r="L197" s="95" t="s">
        <v>45</v>
      </c>
      <c r="M197" s="95" t="s">
        <v>45</v>
      </c>
      <c r="N197" s="104" t="s">
        <v>45</v>
      </c>
      <c r="P197" s="157"/>
      <c r="Q197" s="157"/>
    </row>
    <row r="198" spans="1:17" ht="75">
      <c r="A198" s="86">
        <v>197</v>
      </c>
      <c r="B198" s="203" t="s">
        <v>1167</v>
      </c>
      <c r="C198" s="89" t="s">
        <v>1027</v>
      </c>
      <c r="D198" s="92" t="s">
        <v>20</v>
      </c>
      <c r="E198" s="104" t="s">
        <v>63</v>
      </c>
      <c r="F198" s="89" t="s">
        <v>1477</v>
      </c>
      <c r="G198" s="110" t="s">
        <v>766</v>
      </c>
      <c r="H198" s="110"/>
      <c r="I198" s="92"/>
      <c r="J198" s="92"/>
      <c r="L198" s="92" t="s">
        <v>116</v>
      </c>
      <c r="M198" s="92">
        <v>1</v>
      </c>
      <c r="N198" s="104" t="s">
        <v>922</v>
      </c>
      <c r="P198" s="157"/>
      <c r="Q198" s="157"/>
    </row>
    <row r="199" spans="1:17" ht="75">
      <c r="A199" s="86">
        <v>198</v>
      </c>
      <c r="B199" s="203" t="s">
        <v>1167</v>
      </c>
      <c r="C199" s="89" t="s">
        <v>1028</v>
      </c>
      <c r="D199" s="92" t="s">
        <v>20</v>
      </c>
      <c r="E199" s="104" t="s">
        <v>54</v>
      </c>
      <c r="F199" s="89" t="s">
        <v>1477</v>
      </c>
      <c r="G199" s="110" t="s">
        <v>1339</v>
      </c>
      <c r="H199" s="110" t="s">
        <v>905</v>
      </c>
      <c r="I199" s="92"/>
      <c r="J199" s="92"/>
      <c r="L199" s="92" t="s">
        <v>116</v>
      </c>
      <c r="M199" s="92">
        <v>1</v>
      </c>
      <c r="N199" s="104" t="s">
        <v>921</v>
      </c>
      <c r="P199" s="157"/>
      <c r="Q199" s="157"/>
    </row>
    <row r="200" spans="1:17" ht="66">
      <c r="A200" s="86">
        <v>199</v>
      </c>
      <c r="B200" s="203" t="s">
        <v>1168</v>
      </c>
      <c r="C200" s="89" t="s">
        <v>1029</v>
      </c>
      <c r="D200" s="95" t="s">
        <v>20</v>
      </c>
      <c r="E200" s="102" t="s">
        <v>880</v>
      </c>
      <c r="F200" s="89" t="s">
        <v>1478</v>
      </c>
      <c r="G200" s="129" t="s">
        <v>1340</v>
      </c>
      <c r="H200" s="110"/>
      <c r="I200" s="92"/>
      <c r="J200" s="92"/>
      <c r="L200" s="95" t="s">
        <v>116</v>
      </c>
      <c r="M200" s="95">
        <v>1</v>
      </c>
      <c r="N200" s="104" t="s">
        <v>921</v>
      </c>
      <c r="P200" s="157"/>
      <c r="Q200" s="157"/>
    </row>
    <row r="201" spans="1:17" ht="66">
      <c r="A201" s="86">
        <v>200</v>
      </c>
      <c r="B201" s="203" t="s">
        <v>1168</v>
      </c>
      <c r="C201" s="89" t="s">
        <v>1030</v>
      </c>
      <c r="D201" s="95" t="s">
        <v>25</v>
      </c>
      <c r="E201" s="102" t="s">
        <v>59</v>
      </c>
      <c r="F201" s="89" t="s">
        <v>1478</v>
      </c>
      <c r="G201" s="115" t="s">
        <v>624</v>
      </c>
      <c r="H201" s="116" t="s">
        <v>78</v>
      </c>
      <c r="I201" s="92"/>
      <c r="J201" s="92"/>
      <c r="L201" s="95" t="s">
        <v>116</v>
      </c>
      <c r="M201" s="95">
        <v>1</v>
      </c>
      <c r="N201" s="104" t="s">
        <v>921</v>
      </c>
      <c r="P201" s="157"/>
      <c r="Q201" s="157"/>
    </row>
    <row r="202" spans="1:17" ht="88">
      <c r="A202" s="86">
        <v>201</v>
      </c>
      <c r="B202" s="203" t="s">
        <v>1169</v>
      </c>
      <c r="C202" s="89" t="s">
        <v>975</v>
      </c>
      <c r="D202" s="95" t="s">
        <v>20</v>
      </c>
      <c r="E202" s="102" t="s">
        <v>55</v>
      </c>
      <c r="F202" s="89" t="s">
        <v>1479</v>
      </c>
      <c r="G202" s="110" t="s">
        <v>1341</v>
      </c>
      <c r="H202" s="110" t="s">
        <v>1323</v>
      </c>
      <c r="I202" s="92"/>
      <c r="J202" s="92"/>
      <c r="L202" s="95" t="s">
        <v>116</v>
      </c>
      <c r="M202" s="95">
        <v>1</v>
      </c>
      <c r="N202" s="105" t="s">
        <v>918</v>
      </c>
      <c r="P202" s="157" t="s">
        <v>22</v>
      </c>
      <c r="Q202" s="157" t="s">
        <v>118</v>
      </c>
    </row>
    <row r="203" spans="1:17" ht="88">
      <c r="A203" s="86">
        <v>202</v>
      </c>
      <c r="B203" s="203" t="s">
        <v>1169</v>
      </c>
      <c r="C203" s="89" t="s">
        <v>976</v>
      </c>
      <c r="D203" s="92" t="s">
        <v>45</v>
      </c>
      <c r="E203" s="102" t="s">
        <v>44</v>
      </c>
      <c r="F203" s="89" t="s">
        <v>1479</v>
      </c>
      <c r="G203" s="115" t="s">
        <v>1288</v>
      </c>
      <c r="H203" s="116" t="s">
        <v>265</v>
      </c>
      <c r="I203" s="92"/>
      <c r="J203" s="92"/>
      <c r="L203" s="92" t="s">
        <v>116</v>
      </c>
      <c r="M203" s="92">
        <v>1</v>
      </c>
      <c r="N203" s="104" t="s">
        <v>1550</v>
      </c>
      <c r="P203" s="157"/>
      <c r="Q203" s="157"/>
    </row>
    <row r="204" spans="1:17" ht="88">
      <c r="A204" s="86">
        <v>203</v>
      </c>
      <c r="B204" s="203" t="s">
        <v>1169</v>
      </c>
      <c r="C204" s="89" t="s">
        <v>977</v>
      </c>
      <c r="D204" s="92" t="s">
        <v>20</v>
      </c>
      <c r="E204" s="106" t="s">
        <v>44</v>
      </c>
      <c r="F204" s="89" t="s">
        <v>1479</v>
      </c>
      <c r="G204" s="94">
        <v>80</v>
      </c>
      <c r="H204" s="94">
        <v>110</v>
      </c>
      <c r="I204" s="92"/>
      <c r="J204" s="92"/>
      <c r="L204" s="92" t="s">
        <v>45</v>
      </c>
      <c r="M204" s="92" t="s">
        <v>45</v>
      </c>
      <c r="N204" s="104" t="s">
        <v>1550</v>
      </c>
      <c r="P204" s="157"/>
      <c r="Q204" s="157"/>
    </row>
    <row r="205" spans="1:17" ht="88">
      <c r="A205" s="86">
        <v>204</v>
      </c>
      <c r="B205" s="203" t="s">
        <v>1169</v>
      </c>
      <c r="C205" s="89" t="s">
        <v>978</v>
      </c>
      <c r="D205" s="96" t="s">
        <v>20</v>
      </c>
      <c r="E205" s="106" t="s">
        <v>44</v>
      </c>
      <c r="F205" s="89" t="s">
        <v>1479</v>
      </c>
      <c r="G205" s="97">
        <v>130</v>
      </c>
      <c r="H205" s="97">
        <v>170</v>
      </c>
      <c r="I205" s="92"/>
      <c r="J205" s="92"/>
      <c r="L205" s="97" t="s">
        <v>116</v>
      </c>
      <c r="M205" s="97">
        <v>1</v>
      </c>
      <c r="N205" s="104" t="s">
        <v>1550</v>
      </c>
      <c r="P205" s="157"/>
      <c r="Q205" s="157"/>
    </row>
    <row r="206" spans="1:17" ht="88">
      <c r="A206" s="86">
        <v>205</v>
      </c>
      <c r="B206" s="203" t="s">
        <v>1169</v>
      </c>
      <c r="C206" s="89" t="s">
        <v>979</v>
      </c>
      <c r="D206" s="97" t="s">
        <v>20</v>
      </c>
      <c r="E206" s="102" t="s">
        <v>55</v>
      </c>
      <c r="F206" s="89" t="s">
        <v>1479</v>
      </c>
      <c r="G206" s="97" t="s">
        <v>45</v>
      </c>
      <c r="H206" s="97" t="s">
        <v>42</v>
      </c>
      <c r="I206" s="92"/>
      <c r="J206" s="92"/>
      <c r="L206" s="97" t="s">
        <v>116</v>
      </c>
      <c r="M206" s="97">
        <v>1</v>
      </c>
      <c r="N206" s="104" t="s">
        <v>919</v>
      </c>
      <c r="P206" s="157"/>
      <c r="Q206" s="157"/>
    </row>
    <row r="207" spans="1:17" ht="88">
      <c r="A207" s="86">
        <v>206</v>
      </c>
      <c r="B207" s="203" t="s">
        <v>1169</v>
      </c>
      <c r="C207" s="89" t="s">
        <v>980</v>
      </c>
      <c r="D207" s="97" t="s">
        <v>20</v>
      </c>
      <c r="E207" s="102" t="s">
        <v>44</v>
      </c>
      <c r="F207" s="89" t="s">
        <v>1479</v>
      </c>
      <c r="G207" s="130" t="s">
        <v>1342</v>
      </c>
      <c r="H207" s="130"/>
      <c r="I207" s="92"/>
      <c r="J207" s="92"/>
      <c r="L207" s="97" t="s">
        <v>116</v>
      </c>
      <c r="M207" s="97">
        <v>1</v>
      </c>
      <c r="N207" s="104" t="s">
        <v>924</v>
      </c>
      <c r="P207" s="157"/>
      <c r="Q207" s="157"/>
    </row>
    <row r="208" spans="1:17" ht="88">
      <c r="A208" s="86">
        <v>207</v>
      </c>
      <c r="B208" s="203" t="s">
        <v>1169</v>
      </c>
      <c r="C208" s="89" t="s">
        <v>981</v>
      </c>
      <c r="D208" s="97" t="s">
        <v>20</v>
      </c>
      <c r="E208" s="102" t="s">
        <v>47</v>
      </c>
      <c r="F208" s="89" t="s">
        <v>1479</v>
      </c>
      <c r="G208" s="130" t="s">
        <v>45</v>
      </c>
      <c r="H208" s="130" t="s">
        <v>447</v>
      </c>
      <c r="I208" s="92"/>
      <c r="J208" s="92"/>
      <c r="L208" s="97" t="s">
        <v>116</v>
      </c>
      <c r="M208" s="97">
        <v>1</v>
      </c>
      <c r="N208" s="104" t="s">
        <v>921</v>
      </c>
      <c r="P208" s="157"/>
      <c r="Q208" s="157"/>
    </row>
    <row r="209" spans="1:17" ht="88">
      <c r="A209" s="86">
        <v>208</v>
      </c>
      <c r="B209" s="203" t="s">
        <v>1170</v>
      </c>
      <c r="C209" s="89" t="s">
        <v>1031</v>
      </c>
      <c r="D209" s="96" t="s">
        <v>45</v>
      </c>
      <c r="E209" s="102" t="s">
        <v>47</v>
      </c>
      <c r="F209" s="89" t="s">
        <v>1480</v>
      </c>
      <c r="G209" s="131" t="s">
        <v>1284</v>
      </c>
      <c r="H209" s="132"/>
      <c r="I209" s="92"/>
      <c r="J209" s="92"/>
      <c r="L209" s="97" t="s">
        <v>116</v>
      </c>
      <c r="M209" s="97">
        <v>1</v>
      </c>
      <c r="N209" s="104" t="s">
        <v>132</v>
      </c>
      <c r="P209" s="157"/>
      <c r="Q209" s="157"/>
    </row>
    <row r="210" spans="1:17" ht="66">
      <c r="A210" s="86">
        <v>209</v>
      </c>
      <c r="B210" s="203" t="s">
        <v>1170</v>
      </c>
      <c r="C210" s="89" t="s">
        <v>1032</v>
      </c>
      <c r="D210" s="97" t="s">
        <v>25</v>
      </c>
      <c r="E210" s="102" t="s">
        <v>880</v>
      </c>
      <c r="F210" s="89" t="s">
        <v>1480</v>
      </c>
      <c r="G210" s="97" t="s">
        <v>45</v>
      </c>
      <c r="H210" s="97" t="s">
        <v>45</v>
      </c>
      <c r="I210" s="92"/>
      <c r="J210" s="92"/>
      <c r="L210" s="97" t="s">
        <v>45</v>
      </c>
      <c r="M210" s="97" t="s">
        <v>45</v>
      </c>
      <c r="N210" s="104" t="s">
        <v>45</v>
      </c>
      <c r="P210" s="157"/>
      <c r="Q210" s="157"/>
    </row>
    <row r="211" spans="1:17" ht="88">
      <c r="A211" s="86">
        <v>210</v>
      </c>
      <c r="B211" s="203" t="s">
        <v>1171</v>
      </c>
      <c r="C211" s="89" t="s">
        <v>950</v>
      </c>
      <c r="D211" s="97" t="s">
        <v>20</v>
      </c>
      <c r="E211" s="102" t="s">
        <v>54</v>
      </c>
      <c r="F211" s="89" t="s">
        <v>1481</v>
      </c>
      <c r="G211" s="97" t="s">
        <v>39</v>
      </c>
      <c r="H211" s="97" t="s">
        <v>40</v>
      </c>
      <c r="I211" s="92"/>
      <c r="J211" s="92"/>
      <c r="L211" s="97" t="s">
        <v>116</v>
      </c>
      <c r="M211" s="97" t="s">
        <v>1553</v>
      </c>
      <c r="N211" s="104" t="s">
        <v>921</v>
      </c>
      <c r="P211" s="157"/>
      <c r="Q211" s="157"/>
    </row>
    <row r="212" spans="1:17" ht="88">
      <c r="A212" s="86">
        <v>211</v>
      </c>
      <c r="B212" s="203" t="s">
        <v>1171</v>
      </c>
      <c r="C212" s="89" t="s">
        <v>951</v>
      </c>
      <c r="D212" s="97" t="s">
        <v>45</v>
      </c>
      <c r="E212" s="102" t="s">
        <v>55</v>
      </c>
      <c r="F212" s="89" t="s">
        <v>1481</v>
      </c>
      <c r="G212" s="97" t="s">
        <v>1343</v>
      </c>
      <c r="H212" s="97" t="s">
        <v>904</v>
      </c>
      <c r="I212" s="92"/>
      <c r="J212" s="92"/>
      <c r="L212" s="97" t="s">
        <v>116</v>
      </c>
      <c r="M212" s="97">
        <v>1</v>
      </c>
      <c r="N212" s="104" t="s">
        <v>921</v>
      </c>
      <c r="P212" s="157"/>
      <c r="Q212" s="157"/>
    </row>
    <row r="213" spans="1:17" ht="88">
      <c r="A213" s="86">
        <v>212</v>
      </c>
      <c r="B213" s="203" t="s">
        <v>1171</v>
      </c>
      <c r="C213" s="89" t="s">
        <v>952</v>
      </c>
      <c r="D213" s="97" t="s">
        <v>20</v>
      </c>
      <c r="E213" s="102" t="s">
        <v>54</v>
      </c>
      <c r="F213" s="89" t="s">
        <v>1481</v>
      </c>
      <c r="G213" s="97" t="s">
        <v>45</v>
      </c>
      <c r="H213" s="97" t="s">
        <v>45</v>
      </c>
      <c r="I213" s="92"/>
      <c r="J213" s="92"/>
      <c r="L213" s="97" t="s">
        <v>45</v>
      </c>
      <c r="M213" s="97" t="s">
        <v>45</v>
      </c>
      <c r="N213" s="104" t="s">
        <v>45</v>
      </c>
      <c r="P213" s="157"/>
      <c r="Q213" s="157"/>
    </row>
    <row r="214" spans="1:17" ht="45">
      <c r="A214" s="86">
        <v>213</v>
      </c>
      <c r="B214" s="203" t="s">
        <v>1172</v>
      </c>
      <c r="C214" s="89" t="s">
        <v>1022</v>
      </c>
      <c r="D214" s="94" t="s">
        <v>20</v>
      </c>
      <c r="E214" s="102" t="s">
        <v>44</v>
      </c>
      <c r="F214" s="89" t="s">
        <v>1482</v>
      </c>
      <c r="G214" s="117" t="s">
        <v>1344</v>
      </c>
      <c r="H214" s="118" t="s">
        <v>1345</v>
      </c>
      <c r="I214" s="94"/>
      <c r="J214" s="94"/>
      <c r="L214" s="94" t="s">
        <v>116</v>
      </c>
      <c r="M214" s="94">
        <v>1</v>
      </c>
      <c r="N214" s="104" t="s">
        <v>52</v>
      </c>
      <c r="P214" s="157"/>
      <c r="Q214" s="157"/>
    </row>
    <row r="215" spans="1:17" ht="45">
      <c r="A215" s="86">
        <v>214</v>
      </c>
      <c r="B215" s="203" t="s">
        <v>1172</v>
      </c>
      <c r="C215" s="89" t="s">
        <v>1023</v>
      </c>
      <c r="D215" s="92" t="s">
        <v>20</v>
      </c>
      <c r="E215" s="102" t="s">
        <v>1415</v>
      </c>
      <c r="F215" s="89" t="s">
        <v>1482</v>
      </c>
      <c r="G215" s="97" t="s">
        <v>45</v>
      </c>
      <c r="H215" s="97">
        <v>100000</v>
      </c>
      <c r="I215" s="92"/>
      <c r="J215" s="92"/>
      <c r="L215" s="97" t="s">
        <v>116</v>
      </c>
      <c r="M215" s="97">
        <v>1</v>
      </c>
      <c r="N215" s="104" t="s">
        <v>52</v>
      </c>
      <c r="P215" s="157"/>
      <c r="Q215" s="157"/>
    </row>
    <row r="216" spans="1:17" ht="45">
      <c r="A216" s="86">
        <v>215</v>
      </c>
      <c r="B216" s="203" t="s">
        <v>1172</v>
      </c>
      <c r="C216" s="89" t="s">
        <v>1024</v>
      </c>
      <c r="D216" s="96" t="s">
        <v>20</v>
      </c>
      <c r="E216" s="106" t="s">
        <v>1416</v>
      </c>
      <c r="F216" s="89" t="s">
        <v>1482</v>
      </c>
      <c r="G216" s="97" t="s">
        <v>917</v>
      </c>
      <c r="H216" s="97"/>
      <c r="I216" s="92"/>
      <c r="J216" s="92"/>
      <c r="L216" s="97" t="s">
        <v>116</v>
      </c>
      <c r="M216" s="97">
        <v>1</v>
      </c>
      <c r="N216" s="104" t="s">
        <v>52</v>
      </c>
      <c r="P216" s="157"/>
      <c r="Q216" s="157"/>
    </row>
    <row r="217" spans="1:17" ht="45">
      <c r="A217" s="86">
        <v>216</v>
      </c>
      <c r="B217" s="203" t="s">
        <v>1172</v>
      </c>
      <c r="C217" s="89" t="s">
        <v>1033</v>
      </c>
      <c r="D217" s="96" t="s">
        <v>20</v>
      </c>
      <c r="E217" s="102" t="s">
        <v>1416</v>
      </c>
      <c r="F217" s="89" t="s">
        <v>1482</v>
      </c>
      <c r="G217" s="97" t="s">
        <v>1346</v>
      </c>
      <c r="H217" s="97" t="s">
        <v>1347</v>
      </c>
      <c r="I217" s="92"/>
      <c r="J217" s="92"/>
      <c r="L217" s="97" t="s">
        <v>116</v>
      </c>
      <c r="M217" s="97">
        <v>1</v>
      </c>
      <c r="N217" s="104" t="s">
        <v>52</v>
      </c>
      <c r="P217" s="157"/>
      <c r="Q217" s="157"/>
    </row>
    <row r="218" spans="1:17" ht="45">
      <c r="A218" s="86">
        <v>217</v>
      </c>
      <c r="B218" s="203" t="s">
        <v>1172</v>
      </c>
      <c r="C218" s="89" t="s">
        <v>1034</v>
      </c>
      <c r="D218" s="96" t="s">
        <v>20</v>
      </c>
      <c r="E218" s="102" t="s">
        <v>56</v>
      </c>
      <c r="F218" s="89" t="s">
        <v>1482</v>
      </c>
      <c r="G218" s="133">
        <v>0.08</v>
      </c>
      <c r="H218" s="134">
        <v>0.65</v>
      </c>
      <c r="I218" s="92"/>
      <c r="J218" s="92"/>
      <c r="L218" s="97" t="s">
        <v>116</v>
      </c>
      <c r="M218" s="97">
        <v>1</v>
      </c>
      <c r="N218" s="104" t="s">
        <v>52</v>
      </c>
      <c r="P218" s="157"/>
      <c r="Q218" s="157"/>
    </row>
    <row r="219" spans="1:17" ht="30">
      <c r="A219" s="86">
        <v>218</v>
      </c>
      <c r="B219" s="203" t="s">
        <v>1173</v>
      </c>
      <c r="C219" s="89" t="s">
        <v>958</v>
      </c>
      <c r="D219" s="92" t="s">
        <v>45</v>
      </c>
      <c r="E219" s="102" t="s">
        <v>1411</v>
      </c>
      <c r="F219" s="89" t="s">
        <v>1456</v>
      </c>
      <c r="G219" s="110" t="s">
        <v>1298</v>
      </c>
      <c r="H219" s="94" t="s">
        <v>1299</v>
      </c>
      <c r="I219" s="92"/>
      <c r="J219" s="92"/>
      <c r="L219" s="92" t="s">
        <v>116</v>
      </c>
      <c r="M219" s="92">
        <v>1</v>
      </c>
      <c r="N219" s="104" t="s">
        <v>922</v>
      </c>
      <c r="P219" s="157"/>
      <c r="Q219" s="157"/>
    </row>
    <row r="220" spans="1:17" ht="30">
      <c r="A220" s="86">
        <v>219</v>
      </c>
      <c r="B220" s="203" t="s">
        <v>1173</v>
      </c>
      <c r="C220" s="89" t="s">
        <v>959</v>
      </c>
      <c r="D220" s="92" t="s">
        <v>25</v>
      </c>
      <c r="E220" s="102" t="s">
        <v>880</v>
      </c>
      <c r="F220" s="89" t="s">
        <v>1456</v>
      </c>
      <c r="G220" s="110" t="s">
        <v>45</v>
      </c>
      <c r="H220" s="94" t="s">
        <v>45</v>
      </c>
      <c r="I220" s="92"/>
      <c r="J220" s="92"/>
      <c r="L220" s="92" t="s">
        <v>45</v>
      </c>
      <c r="M220" s="92" t="s">
        <v>45</v>
      </c>
      <c r="N220" s="104" t="s">
        <v>45</v>
      </c>
      <c r="P220" s="157"/>
      <c r="Q220" s="157"/>
    </row>
    <row r="221" spans="1:17" ht="66">
      <c r="A221" s="86">
        <v>220</v>
      </c>
      <c r="B221" s="203" t="s">
        <v>1174</v>
      </c>
      <c r="C221" s="89" t="s">
        <v>942</v>
      </c>
      <c r="D221" s="92" t="s">
        <v>25</v>
      </c>
      <c r="E221" s="102" t="s">
        <v>1408</v>
      </c>
      <c r="F221" s="89" t="s">
        <v>1483</v>
      </c>
      <c r="G221" s="110" t="s">
        <v>914</v>
      </c>
      <c r="H221" s="94" t="s">
        <v>45</v>
      </c>
      <c r="I221" s="92"/>
      <c r="J221" s="92"/>
      <c r="L221" s="92" t="s">
        <v>150</v>
      </c>
      <c r="M221" s="92" t="s">
        <v>1558</v>
      </c>
      <c r="N221" s="104" t="s">
        <v>1556</v>
      </c>
      <c r="P221" s="157" t="s">
        <v>26</v>
      </c>
      <c r="Q221" s="157" t="s">
        <v>118</v>
      </c>
    </row>
    <row r="222" spans="1:17" ht="66">
      <c r="A222" s="86">
        <v>221</v>
      </c>
      <c r="B222" s="203" t="s">
        <v>1175</v>
      </c>
      <c r="C222" s="89" t="s">
        <v>927</v>
      </c>
      <c r="D222" s="92" t="s">
        <v>20</v>
      </c>
      <c r="E222" s="102" t="s">
        <v>44</v>
      </c>
      <c r="F222" s="89" t="s">
        <v>1484</v>
      </c>
      <c r="G222" s="92" t="s">
        <v>1348</v>
      </c>
      <c r="H222" s="92" t="s">
        <v>1318</v>
      </c>
      <c r="I222" s="92"/>
      <c r="J222" s="92"/>
      <c r="L222" s="92" t="s">
        <v>116</v>
      </c>
      <c r="M222" s="92">
        <v>1</v>
      </c>
      <c r="N222" s="104" t="s">
        <v>918</v>
      </c>
      <c r="P222" s="157" t="s">
        <v>22</v>
      </c>
      <c r="Q222" s="157" t="s">
        <v>118</v>
      </c>
    </row>
    <row r="223" spans="1:17" ht="66">
      <c r="A223" s="86">
        <v>222</v>
      </c>
      <c r="B223" s="203" t="s">
        <v>1175</v>
      </c>
      <c r="C223" s="89" t="s">
        <v>928</v>
      </c>
      <c r="D223" s="92" t="s">
        <v>20</v>
      </c>
      <c r="E223" s="102" t="s">
        <v>1410</v>
      </c>
      <c r="F223" s="89" t="s">
        <v>1484</v>
      </c>
      <c r="G223" s="92" t="s">
        <v>1288</v>
      </c>
      <c r="H223" s="92" t="s">
        <v>265</v>
      </c>
      <c r="I223" s="92"/>
      <c r="J223" s="92"/>
      <c r="L223" s="92" t="s">
        <v>116</v>
      </c>
      <c r="M223" s="92">
        <v>1</v>
      </c>
      <c r="N223" s="104" t="s">
        <v>1550</v>
      </c>
      <c r="P223" s="157"/>
      <c r="Q223" s="157"/>
    </row>
    <row r="224" spans="1:17" ht="66">
      <c r="A224" s="86">
        <v>223</v>
      </c>
      <c r="B224" s="203" t="s">
        <v>1175</v>
      </c>
      <c r="C224" s="89" t="s">
        <v>929</v>
      </c>
      <c r="D224" s="92" t="s">
        <v>20</v>
      </c>
      <c r="E224" s="102" t="s">
        <v>1409</v>
      </c>
      <c r="F224" s="89" t="s">
        <v>1484</v>
      </c>
      <c r="G224" s="110" t="s">
        <v>45</v>
      </c>
      <c r="H224" s="110" t="s">
        <v>906</v>
      </c>
      <c r="I224" s="92"/>
      <c r="J224" s="92"/>
      <c r="L224" s="92" t="s">
        <v>116</v>
      </c>
      <c r="M224" s="92">
        <v>1</v>
      </c>
      <c r="N224" s="104" t="s">
        <v>1549</v>
      </c>
      <c r="P224" s="157"/>
      <c r="Q224" s="157"/>
    </row>
    <row r="225" spans="1:17" ht="66">
      <c r="A225" s="86">
        <v>224</v>
      </c>
      <c r="B225" s="203" t="s">
        <v>1175</v>
      </c>
      <c r="C225" s="89" t="s">
        <v>930</v>
      </c>
      <c r="D225" s="92" t="s">
        <v>20</v>
      </c>
      <c r="E225" s="102" t="s">
        <v>44</v>
      </c>
      <c r="F225" s="89" t="s">
        <v>1484</v>
      </c>
      <c r="G225" s="110" t="s">
        <v>1251</v>
      </c>
      <c r="H225" s="110"/>
      <c r="I225" s="92"/>
      <c r="J225" s="92"/>
      <c r="L225" s="92" t="s">
        <v>116</v>
      </c>
      <c r="M225" s="92">
        <v>1</v>
      </c>
      <c r="N225" s="104" t="s">
        <v>920</v>
      </c>
      <c r="P225" s="157"/>
      <c r="Q225" s="157"/>
    </row>
    <row r="226" spans="1:17" ht="66">
      <c r="A226" s="86">
        <v>225</v>
      </c>
      <c r="B226" s="203" t="s">
        <v>1175</v>
      </c>
      <c r="C226" s="89" t="s">
        <v>931</v>
      </c>
      <c r="D226" s="92" t="s">
        <v>45</v>
      </c>
      <c r="E226" s="102" t="s">
        <v>44</v>
      </c>
      <c r="F226" s="89" t="s">
        <v>1484</v>
      </c>
      <c r="G226" s="100" t="s">
        <v>45</v>
      </c>
      <c r="H226" s="100" t="s">
        <v>45</v>
      </c>
      <c r="I226" s="92"/>
      <c r="J226" s="92"/>
      <c r="L226" s="92" t="s">
        <v>116</v>
      </c>
      <c r="M226" s="92">
        <v>1</v>
      </c>
      <c r="N226" s="104" t="s">
        <v>921</v>
      </c>
      <c r="P226" s="157"/>
      <c r="Q226" s="157"/>
    </row>
    <row r="227" spans="1:17" ht="66">
      <c r="A227" s="86">
        <v>226</v>
      </c>
      <c r="B227" s="203" t="s">
        <v>1175</v>
      </c>
      <c r="C227" s="89" t="s">
        <v>932</v>
      </c>
      <c r="D227" s="92" t="s">
        <v>45</v>
      </c>
      <c r="E227" s="102" t="s">
        <v>44</v>
      </c>
      <c r="F227" s="89" t="s">
        <v>1484</v>
      </c>
      <c r="G227" s="100" t="s">
        <v>45</v>
      </c>
      <c r="H227" s="100" t="s">
        <v>45</v>
      </c>
      <c r="I227" s="92"/>
      <c r="J227" s="92"/>
      <c r="L227" s="92" t="s">
        <v>45</v>
      </c>
      <c r="M227" s="92" t="s">
        <v>45</v>
      </c>
      <c r="N227" s="104" t="s">
        <v>45</v>
      </c>
      <c r="P227" s="157"/>
      <c r="Q227" s="157"/>
    </row>
    <row r="228" spans="1:17" ht="66">
      <c r="A228" s="86">
        <v>227</v>
      </c>
      <c r="B228" s="203" t="s">
        <v>1175</v>
      </c>
      <c r="C228" s="89" t="s">
        <v>933</v>
      </c>
      <c r="D228" s="92" t="s">
        <v>45</v>
      </c>
      <c r="E228" s="102" t="s">
        <v>44</v>
      </c>
      <c r="F228" s="89" t="s">
        <v>1484</v>
      </c>
      <c r="G228" s="110" t="s">
        <v>45</v>
      </c>
      <c r="H228" s="110" t="s">
        <v>45</v>
      </c>
      <c r="I228" s="92"/>
      <c r="J228" s="92"/>
      <c r="L228" s="92" t="s">
        <v>45</v>
      </c>
      <c r="M228" s="92" t="s">
        <v>45</v>
      </c>
      <c r="N228" s="104" t="s">
        <v>45</v>
      </c>
      <c r="P228" s="157"/>
      <c r="Q228" s="157"/>
    </row>
    <row r="229" spans="1:17" ht="66">
      <c r="A229" s="86">
        <v>228</v>
      </c>
      <c r="B229" s="203" t="s">
        <v>1175</v>
      </c>
      <c r="C229" s="89" t="s">
        <v>934</v>
      </c>
      <c r="D229" s="92" t="s">
        <v>20</v>
      </c>
      <c r="E229" s="102" t="s">
        <v>44</v>
      </c>
      <c r="F229" s="89" t="s">
        <v>1484</v>
      </c>
      <c r="G229" s="110" t="s">
        <v>45</v>
      </c>
      <c r="H229" s="110" t="s">
        <v>45</v>
      </c>
      <c r="I229" s="92"/>
      <c r="J229" s="92"/>
      <c r="L229" s="92" t="s">
        <v>45</v>
      </c>
      <c r="M229" s="92" t="s">
        <v>45</v>
      </c>
      <c r="N229" s="104" t="s">
        <v>45</v>
      </c>
      <c r="P229" s="157"/>
      <c r="Q229" s="157"/>
    </row>
    <row r="230" spans="1:17" ht="66">
      <c r="A230" s="86">
        <v>229</v>
      </c>
      <c r="B230" s="203" t="s">
        <v>1175</v>
      </c>
      <c r="C230" s="89" t="s">
        <v>949</v>
      </c>
      <c r="D230" s="92" t="s">
        <v>45</v>
      </c>
      <c r="E230" s="102" t="s">
        <v>885</v>
      </c>
      <c r="F230" s="89" t="s">
        <v>1484</v>
      </c>
      <c r="G230" s="115">
        <v>20</v>
      </c>
      <c r="H230" s="116">
        <v>40</v>
      </c>
      <c r="I230" s="92"/>
      <c r="J230" s="92"/>
      <c r="L230" s="92" t="s">
        <v>116</v>
      </c>
      <c r="M230" s="92">
        <v>1</v>
      </c>
      <c r="N230" s="104" t="s">
        <v>1550</v>
      </c>
      <c r="P230" s="157"/>
      <c r="Q230" s="157"/>
    </row>
    <row r="231" spans="1:17" ht="66">
      <c r="A231" s="86">
        <v>230</v>
      </c>
      <c r="B231" s="203" t="s">
        <v>1176</v>
      </c>
      <c r="C231" s="89" t="s">
        <v>986</v>
      </c>
      <c r="D231" s="92" t="s">
        <v>25</v>
      </c>
      <c r="E231" s="102" t="s">
        <v>885</v>
      </c>
      <c r="F231" s="89" t="s">
        <v>1485</v>
      </c>
      <c r="G231" s="110" t="s">
        <v>45</v>
      </c>
      <c r="H231" s="110" t="s">
        <v>45</v>
      </c>
      <c r="I231" s="92"/>
      <c r="J231" s="92"/>
      <c r="L231" s="92" t="s">
        <v>45</v>
      </c>
      <c r="M231" s="92" t="s">
        <v>45</v>
      </c>
      <c r="N231" s="104" t="s">
        <v>922</v>
      </c>
      <c r="P231" s="157"/>
      <c r="Q231" s="157"/>
    </row>
    <row r="232" spans="1:17" ht="66">
      <c r="A232" s="86">
        <v>231</v>
      </c>
      <c r="B232" s="203" t="s">
        <v>1176</v>
      </c>
      <c r="C232" s="89" t="s">
        <v>987</v>
      </c>
      <c r="D232" s="95" t="s">
        <v>20</v>
      </c>
      <c r="E232" s="102" t="s">
        <v>880</v>
      </c>
      <c r="F232" s="89" t="s">
        <v>1485</v>
      </c>
      <c r="G232" s="110" t="s">
        <v>1349</v>
      </c>
      <c r="H232" s="110" t="s">
        <v>1350</v>
      </c>
      <c r="I232" s="92"/>
      <c r="J232" s="92"/>
      <c r="L232" s="95" t="s">
        <v>116</v>
      </c>
      <c r="M232" s="95">
        <v>1</v>
      </c>
      <c r="N232" s="104" t="s">
        <v>922</v>
      </c>
      <c r="P232" s="92" t="s">
        <v>22</v>
      </c>
      <c r="Q232" s="92" t="s">
        <v>118</v>
      </c>
    </row>
    <row r="233" spans="1:17" ht="66">
      <c r="A233" s="86">
        <v>232</v>
      </c>
      <c r="B233" s="203" t="s">
        <v>1176</v>
      </c>
      <c r="C233" s="89" t="s">
        <v>988</v>
      </c>
      <c r="D233" s="95" t="s">
        <v>20</v>
      </c>
      <c r="E233" s="102" t="s">
        <v>47</v>
      </c>
      <c r="F233" s="89" t="s">
        <v>1485</v>
      </c>
      <c r="G233" s="110">
        <v>2</v>
      </c>
      <c r="H233" s="110">
        <v>4</v>
      </c>
      <c r="I233" s="92"/>
      <c r="J233" s="92"/>
      <c r="L233" s="95" t="s">
        <v>116</v>
      </c>
      <c r="M233" s="95">
        <v>1</v>
      </c>
      <c r="N233" s="104" t="s">
        <v>922</v>
      </c>
      <c r="P233" s="157"/>
      <c r="Q233" s="157"/>
    </row>
    <row r="234" spans="1:17" ht="66">
      <c r="A234" s="86">
        <v>233</v>
      </c>
      <c r="B234" s="203" t="s">
        <v>1177</v>
      </c>
      <c r="C234" s="89" t="s">
        <v>1035</v>
      </c>
      <c r="D234" s="92" t="s">
        <v>45</v>
      </c>
      <c r="E234" s="102" t="s">
        <v>47</v>
      </c>
      <c r="F234" s="89" t="s">
        <v>1486</v>
      </c>
      <c r="G234" s="94" t="s">
        <v>1284</v>
      </c>
      <c r="H234" s="94"/>
      <c r="I234" s="92"/>
      <c r="J234" s="92"/>
      <c r="L234" s="92" t="s">
        <v>116</v>
      </c>
      <c r="M234" s="92">
        <v>1</v>
      </c>
      <c r="N234" s="104" t="s">
        <v>132</v>
      </c>
      <c r="P234" s="157"/>
      <c r="Q234" s="157"/>
    </row>
    <row r="235" spans="1:17" ht="66">
      <c r="A235" s="86">
        <v>234</v>
      </c>
      <c r="B235" s="203" t="s">
        <v>1177</v>
      </c>
      <c r="C235" s="89" t="s">
        <v>1036</v>
      </c>
      <c r="D235" s="95" t="s">
        <v>25</v>
      </c>
      <c r="E235" s="102" t="s">
        <v>1408</v>
      </c>
      <c r="F235" s="89" t="s">
        <v>1486</v>
      </c>
      <c r="G235" s="110" t="s">
        <v>45</v>
      </c>
      <c r="H235" s="110" t="s">
        <v>45</v>
      </c>
      <c r="I235" s="92"/>
      <c r="J235" s="92"/>
      <c r="L235" s="95" t="s">
        <v>45</v>
      </c>
      <c r="M235" s="95" t="s">
        <v>45</v>
      </c>
      <c r="N235" s="104" t="s">
        <v>45</v>
      </c>
      <c r="P235" s="157"/>
      <c r="Q235" s="157"/>
    </row>
    <row r="236" spans="1:17" ht="66">
      <c r="A236" s="86">
        <v>235</v>
      </c>
      <c r="B236" s="203" t="s">
        <v>1178</v>
      </c>
      <c r="C236" s="89" t="s">
        <v>927</v>
      </c>
      <c r="D236" s="95" t="s">
        <v>20</v>
      </c>
      <c r="E236" s="102" t="s">
        <v>44</v>
      </c>
      <c r="F236" s="89" t="s">
        <v>1487</v>
      </c>
      <c r="G236" s="135" t="s">
        <v>1351</v>
      </c>
      <c r="H236" s="94" t="s">
        <v>1352</v>
      </c>
      <c r="I236" s="92"/>
      <c r="J236" s="92"/>
      <c r="L236" s="95" t="s">
        <v>116</v>
      </c>
      <c r="M236" s="95">
        <v>1</v>
      </c>
      <c r="N236" s="104" t="s">
        <v>918</v>
      </c>
      <c r="P236" s="157" t="s">
        <v>22</v>
      </c>
      <c r="Q236" s="157" t="s">
        <v>118</v>
      </c>
    </row>
    <row r="237" spans="1:17" ht="66">
      <c r="A237" s="86">
        <v>236</v>
      </c>
      <c r="B237" s="203" t="s">
        <v>1178</v>
      </c>
      <c r="C237" s="89" t="s">
        <v>928</v>
      </c>
      <c r="D237" s="95" t="s">
        <v>20</v>
      </c>
      <c r="E237" s="102" t="s">
        <v>1410</v>
      </c>
      <c r="F237" s="89" t="s">
        <v>1487</v>
      </c>
      <c r="G237" s="127" t="s">
        <v>1288</v>
      </c>
      <c r="H237" s="128" t="s">
        <v>265</v>
      </c>
      <c r="I237" s="92"/>
      <c r="J237" s="92"/>
      <c r="L237" s="95" t="s">
        <v>116</v>
      </c>
      <c r="M237" s="95">
        <v>1</v>
      </c>
      <c r="N237" s="104" t="s">
        <v>1550</v>
      </c>
      <c r="P237" s="157"/>
      <c r="Q237" s="157"/>
    </row>
    <row r="238" spans="1:17" ht="66">
      <c r="A238" s="86">
        <v>237</v>
      </c>
      <c r="B238" s="203" t="s">
        <v>1178</v>
      </c>
      <c r="C238" s="89" t="s">
        <v>929</v>
      </c>
      <c r="D238" s="92" t="s">
        <v>20</v>
      </c>
      <c r="E238" s="102" t="s">
        <v>1409</v>
      </c>
      <c r="F238" s="89" t="s">
        <v>1487</v>
      </c>
      <c r="G238" s="94" t="s">
        <v>45</v>
      </c>
      <c r="H238" s="94" t="s">
        <v>906</v>
      </c>
      <c r="I238" s="92"/>
      <c r="J238" s="92"/>
      <c r="L238" s="92" t="s">
        <v>116</v>
      </c>
      <c r="M238" s="92">
        <v>1</v>
      </c>
      <c r="N238" s="104" t="s">
        <v>1549</v>
      </c>
      <c r="P238" s="157"/>
      <c r="Q238" s="157"/>
    </row>
    <row r="239" spans="1:17" ht="66">
      <c r="A239" s="86">
        <v>238</v>
      </c>
      <c r="B239" s="203" t="s">
        <v>1178</v>
      </c>
      <c r="C239" s="89" t="s">
        <v>930</v>
      </c>
      <c r="D239" s="92" t="s">
        <v>20</v>
      </c>
      <c r="E239" s="102" t="s">
        <v>44</v>
      </c>
      <c r="F239" s="89" t="s">
        <v>1487</v>
      </c>
      <c r="G239" s="94" t="s">
        <v>1251</v>
      </c>
      <c r="H239" s="94"/>
      <c r="I239" s="92"/>
      <c r="J239" s="92"/>
      <c r="L239" s="92" t="s">
        <v>116</v>
      </c>
      <c r="M239" s="92">
        <v>1</v>
      </c>
      <c r="N239" s="104" t="s">
        <v>920</v>
      </c>
      <c r="P239" s="157"/>
      <c r="Q239" s="157"/>
    </row>
    <row r="240" spans="1:17" ht="66">
      <c r="A240" s="86">
        <v>239</v>
      </c>
      <c r="B240" s="203" t="s">
        <v>1178</v>
      </c>
      <c r="C240" s="89" t="s">
        <v>931</v>
      </c>
      <c r="D240" s="92" t="s">
        <v>45</v>
      </c>
      <c r="E240" s="102" t="s">
        <v>44</v>
      </c>
      <c r="F240" s="89" t="s">
        <v>1487</v>
      </c>
      <c r="G240" s="94" t="s">
        <v>45</v>
      </c>
      <c r="H240" s="94" t="s">
        <v>45</v>
      </c>
      <c r="I240" s="92"/>
      <c r="J240" s="92"/>
      <c r="L240" s="92" t="s">
        <v>116</v>
      </c>
      <c r="M240" s="92">
        <v>1</v>
      </c>
      <c r="N240" s="104" t="s">
        <v>921</v>
      </c>
      <c r="P240" s="157"/>
      <c r="Q240" s="157"/>
    </row>
    <row r="241" spans="1:17" ht="66">
      <c r="A241" s="86">
        <v>240</v>
      </c>
      <c r="B241" s="203" t="s">
        <v>1178</v>
      </c>
      <c r="C241" s="89" t="s">
        <v>932</v>
      </c>
      <c r="D241" s="92" t="s">
        <v>45</v>
      </c>
      <c r="E241" s="102" t="s">
        <v>44</v>
      </c>
      <c r="F241" s="89" t="s">
        <v>1487</v>
      </c>
      <c r="G241" s="94" t="s">
        <v>45</v>
      </c>
      <c r="H241" s="94" t="s">
        <v>45</v>
      </c>
      <c r="I241" s="92"/>
      <c r="J241" s="92"/>
      <c r="L241" s="92" t="s">
        <v>45</v>
      </c>
      <c r="M241" s="92" t="s">
        <v>45</v>
      </c>
      <c r="N241" s="104" t="s">
        <v>45</v>
      </c>
      <c r="P241" s="157"/>
      <c r="Q241" s="157"/>
    </row>
    <row r="242" spans="1:17" ht="66">
      <c r="A242" s="86">
        <v>241</v>
      </c>
      <c r="B242" s="203" t="s">
        <v>1178</v>
      </c>
      <c r="C242" s="89" t="s">
        <v>933</v>
      </c>
      <c r="D242" s="92" t="s">
        <v>45</v>
      </c>
      <c r="E242" s="102" t="s">
        <v>44</v>
      </c>
      <c r="F242" s="89" t="s">
        <v>1487</v>
      </c>
      <c r="G242" s="94" t="s">
        <v>45</v>
      </c>
      <c r="H242" s="94" t="s">
        <v>45</v>
      </c>
      <c r="I242" s="92"/>
      <c r="J242" s="92"/>
      <c r="L242" s="92" t="s">
        <v>45</v>
      </c>
      <c r="M242" s="92" t="s">
        <v>45</v>
      </c>
      <c r="N242" s="104" t="s">
        <v>45</v>
      </c>
      <c r="P242" s="157"/>
      <c r="Q242" s="157"/>
    </row>
    <row r="243" spans="1:17" ht="66">
      <c r="A243" s="86">
        <v>242</v>
      </c>
      <c r="B243" s="203" t="s">
        <v>1178</v>
      </c>
      <c r="C243" s="89" t="s">
        <v>934</v>
      </c>
      <c r="D243" s="92" t="s">
        <v>20</v>
      </c>
      <c r="E243" s="102" t="s">
        <v>44</v>
      </c>
      <c r="F243" s="89" t="s">
        <v>1487</v>
      </c>
      <c r="G243" s="94" t="s">
        <v>45</v>
      </c>
      <c r="H243" s="94" t="s">
        <v>45</v>
      </c>
      <c r="I243" s="92"/>
      <c r="J243" s="92"/>
      <c r="L243" s="92" t="s">
        <v>45</v>
      </c>
      <c r="M243" s="92" t="s">
        <v>45</v>
      </c>
      <c r="N243" s="104" t="s">
        <v>45</v>
      </c>
      <c r="P243" s="157"/>
      <c r="Q243" s="157"/>
    </row>
    <row r="244" spans="1:17" ht="66">
      <c r="A244" s="86">
        <v>243</v>
      </c>
      <c r="B244" s="203" t="s">
        <v>1178</v>
      </c>
      <c r="C244" s="89" t="s">
        <v>949</v>
      </c>
      <c r="D244" s="92" t="s">
        <v>45</v>
      </c>
      <c r="E244" s="102" t="s">
        <v>885</v>
      </c>
      <c r="F244" s="89" t="s">
        <v>1487</v>
      </c>
      <c r="G244" s="117">
        <v>20</v>
      </c>
      <c r="H244" s="118">
        <v>40</v>
      </c>
      <c r="I244" s="92"/>
      <c r="J244" s="92"/>
      <c r="L244" s="92" t="s">
        <v>116</v>
      </c>
      <c r="M244" s="92">
        <v>1</v>
      </c>
      <c r="N244" s="104" t="s">
        <v>1550</v>
      </c>
      <c r="P244" s="157"/>
      <c r="Q244" s="157"/>
    </row>
    <row r="245" spans="1:17" ht="66">
      <c r="A245" s="86">
        <v>244</v>
      </c>
      <c r="B245" s="203" t="s">
        <v>1179</v>
      </c>
      <c r="C245" s="89" t="s">
        <v>986</v>
      </c>
      <c r="D245" s="92" t="s">
        <v>25</v>
      </c>
      <c r="E245" s="102" t="s">
        <v>885</v>
      </c>
      <c r="F245" s="89" t="s">
        <v>1488</v>
      </c>
      <c r="G245" s="94" t="s">
        <v>45</v>
      </c>
      <c r="H245" s="94" t="s">
        <v>45</v>
      </c>
      <c r="I245" s="92"/>
      <c r="J245" s="92"/>
      <c r="L245" s="92" t="s">
        <v>45</v>
      </c>
      <c r="M245" s="92" t="s">
        <v>45</v>
      </c>
      <c r="N245" s="104" t="s">
        <v>922</v>
      </c>
      <c r="P245" s="157"/>
      <c r="Q245" s="157"/>
    </row>
    <row r="246" spans="1:17" ht="66">
      <c r="A246" s="86">
        <v>245</v>
      </c>
      <c r="B246" s="203" t="s">
        <v>1179</v>
      </c>
      <c r="C246" s="89" t="s">
        <v>987</v>
      </c>
      <c r="D246" s="92" t="s">
        <v>20</v>
      </c>
      <c r="E246" s="102" t="s">
        <v>880</v>
      </c>
      <c r="F246" s="89" t="s">
        <v>1488</v>
      </c>
      <c r="G246" s="92" t="s">
        <v>1349</v>
      </c>
      <c r="H246" s="92" t="s">
        <v>1350</v>
      </c>
      <c r="I246" s="92"/>
      <c r="J246" s="92"/>
      <c r="L246" s="92" t="s">
        <v>116</v>
      </c>
      <c r="M246" s="92">
        <v>1</v>
      </c>
      <c r="N246" s="104" t="s">
        <v>922</v>
      </c>
      <c r="P246" s="157" t="s">
        <v>22</v>
      </c>
      <c r="Q246" s="157" t="s">
        <v>118</v>
      </c>
    </row>
    <row r="247" spans="1:17" ht="66">
      <c r="A247" s="86">
        <v>246</v>
      </c>
      <c r="B247" s="203" t="s">
        <v>1179</v>
      </c>
      <c r="C247" s="89" t="s">
        <v>988</v>
      </c>
      <c r="D247" s="92" t="s">
        <v>20</v>
      </c>
      <c r="E247" s="102" t="s">
        <v>47</v>
      </c>
      <c r="F247" s="89" t="s">
        <v>1488</v>
      </c>
      <c r="G247" s="92">
        <v>2</v>
      </c>
      <c r="H247" s="92">
        <v>4</v>
      </c>
      <c r="I247" s="92"/>
      <c r="J247" s="92"/>
      <c r="L247" s="92" t="s">
        <v>116</v>
      </c>
      <c r="M247" s="92">
        <v>1</v>
      </c>
      <c r="N247" s="104" t="s">
        <v>922</v>
      </c>
      <c r="P247" s="157"/>
      <c r="Q247" s="157"/>
    </row>
    <row r="248" spans="1:17" ht="66">
      <c r="A248" s="86">
        <v>247</v>
      </c>
      <c r="B248" s="203" t="s">
        <v>1180</v>
      </c>
      <c r="C248" s="89" t="s">
        <v>1037</v>
      </c>
      <c r="D248" s="92" t="s">
        <v>45</v>
      </c>
      <c r="E248" s="102" t="s">
        <v>47</v>
      </c>
      <c r="F248" s="89" t="s">
        <v>1489</v>
      </c>
      <c r="G248" s="110" t="s">
        <v>1284</v>
      </c>
      <c r="H248" s="110"/>
      <c r="I248" s="92"/>
      <c r="J248" s="92"/>
      <c r="L248" s="92" t="s">
        <v>116</v>
      </c>
      <c r="M248" s="92">
        <v>1</v>
      </c>
      <c r="N248" s="104" t="s">
        <v>132</v>
      </c>
      <c r="P248" s="157"/>
      <c r="Q248" s="157"/>
    </row>
    <row r="249" spans="1:17" ht="132">
      <c r="A249" s="86">
        <v>248</v>
      </c>
      <c r="B249" s="203" t="s">
        <v>1180</v>
      </c>
      <c r="C249" s="89" t="s">
        <v>1038</v>
      </c>
      <c r="D249" s="92" t="s">
        <v>20</v>
      </c>
      <c r="E249" s="102" t="s">
        <v>56</v>
      </c>
      <c r="F249" s="89" t="s">
        <v>1489</v>
      </c>
      <c r="G249" s="110" t="s">
        <v>45</v>
      </c>
      <c r="H249" s="110" t="s">
        <v>45</v>
      </c>
      <c r="I249" s="92"/>
      <c r="J249" s="92"/>
      <c r="L249" s="92" t="s">
        <v>45</v>
      </c>
      <c r="M249" s="92" t="s">
        <v>45</v>
      </c>
      <c r="N249" s="104" t="s">
        <v>49</v>
      </c>
      <c r="P249" s="157"/>
      <c r="Q249" s="157"/>
    </row>
    <row r="250" spans="1:17" ht="30">
      <c r="A250" s="86">
        <v>249</v>
      </c>
      <c r="B250" s="203" t="s">
        <v>1181</v>
      </c>
      <c r="C250" s="89" t="s">
        <v>958</v>
      </c>
      <c r="D250" s="92" t="s">
        <v>45</v>
      </c>
      <c r="E250" s="102" t="s">
        <v>1411</v>
      </c>
      <c r="F250" s="89" t="s">
        <v>1456</v>
      </c>
      <c r="G250" s="94" t="s">
        <v>1298</v>
      </c>
      <c r="H250" s="94" t="s">
        <v>1299</v>
      </c>
      <c r="I250" s="92"/>
      <c r="J250" s="92"/>
      <c r="L250" s="92" t="s">
        <v>116</v>
      </c>
      <c r="M250" s="92">
        <v>1</v>
      </c>
      <c r="N250" s="104" t="s">
        <v>922</v>
      </c>
      <c r="P250" s="157"/>
      <c r="Q250" s="157"/>
    </row>
    <row r="251" spans="1:17" ht="30">
      <c r="A251" s="86">
        <v>250</v>
      </c>
      <c r="B251" s="203" t="s">
        <v>1181</v>
      </c>
      <c r="C251" s="89" t="s">
        <v>959</v>
      </c>
      <c r="D251" s="92" t="s">
        <v>45</v>
      </c>
      <c r="E251" s="102">
        <v>0</v>
      </c>
      <c r="F251" s="89" t="s">
        <v>1456</v>
      </c>
      <c r="G251" s="94" t="s">
        <v>45</v>
      </c>
      <c r="H251" s="94" t="s">
        <v>45</v>
      </c>
      <c r="I251" s="92"/>
      <c r="J251" s="92"/>
      <c r="L251" s="92" t="s">
        <v>45</v>
      </c>
      <c r="M251" s="92" t="s">
        <v>45</v>
      </c>
      <c r="N251" s="104" t="s">
        <v>45</v>
      </c>
      <c r="P251" s="157"/>
      <c r="Q251" s="157"/>
    </row>
    <row r="252" spans="1:17" ht="66">
      <c r="A252" s="86">
        <v>251</v>
      </c>
      <c r="B252" s="203" t="s">
        <v>1182</v>
      </c>
      <c r="C252" s="89" t="s">
        <v>1039</v>
      </c>
      <c r="D252" s="92" t="s">
        <v>20</v>
      </c>
      <c r="E252" s="102" t="s">
        <v>44</v>
      </c>
      <c r="F252" s="89" t="s">
        <v>1490</v>
      </c>
      <c r="G252" s="94" t="s">
        <v>45</v>
      </c>
      <c r="H252" s="94"/>
      <c r="I252" s="92"/>
      <c r="J252" s="92"/>
      <c r="L252" s="92" t="s">
        <v>45</v>
      </c>
      <c r="M252" s="92" t="s">
        <v>45</v>
      </c>
      <c r="N252" s="104" t="s">
        <v>45</v>
      </c>
      <c r="P252" s="157"/>
      <c r="Q252" s="157"/>
    </row>
    <row r="253" spans="1:17" ht="66">
      <c r="A253" s="86">
        <v>252</v>
      </c>
      <c r="B253" s="203" t="s">
        <v>1182</v>
      </c>
      <c r="C253" s="89" t="s">
        <v>1040</v>
      </c>
      <c r="D253" s="92" t="s">
        <v>20</v>
      </c>
      <c r="E253" s="102" t="s">
        <v>44</v>
      </c>
      <c r="F253" s="89" t="s">
        <v>1490</v>
      </c>
      <c r="G253" s="110" t="s">
        <v>264</v>
      </c>
      <c r="H253" s="110" t="s">
        <v>265</v>
      </c>
      <c r="I253" s="92"/>
      <c r="J253" s="92"/>
      <c r="L253" s="92" t="s">
        <v>116</v>
      </c>
      <c r="M253" s="92">
        <v>1</v>
      </c>
      <c r="N253" s="104" t="s">
        <v>52</v>
      </c>
      <c r="P253" s="157"/>
      <c r="Q253" s="157"/>
    </row>
    <row r="254" spans="1:17" ht="66">
      <c r="A254" s="86">
        <v>253</v>
      </c>
      <c r="B254" s="203" t="s">
        <v>1182</v>
      </c>
      <c r="C254" s="89" t="s">
        <v>1041</v>
      </c>
      <c r="D254" s="92" t="s">
        <v>45</v>
      </c>
      <c r="E254" s="102" t="s">
        <v>44</v>
      </c>
      <c r="F254" s="89" t="s">
        <v>1490</v>
      </c>
      <c r="G254" s="100" t="s">
        <v>1353</v>
      </c>
      <c r="H254" s="110" t="s">
        <v>1354</v>
      </c>
      <c r="I254" s="92"/>
      <c r="J254" s="92"/>
      <c r="L254" s="92" t="s">
        <v>116</v>
      </c>
      <c r="M254" s="92">
        <v>1</v>
      </c>
      <c r="N254" s="104" t="s">
        <v>1555</v>
      </c>
      <c r="P254" s="157"/>
      <c r="Q254" s="157"/>
    </row>
    <row r="255" spans="1:17" ht="66">
      <c r="A255" s="86">
        <v>254</v>
      </c>
      <c r="B255" s="203" t="s">
        <v>1182</v>
      </c>
      <c r="C255" s="89" t="s">
        <v>1042</v>
      </c>
      <c r="D255" s="92" t="s">
        <v>20</v>
      </c>
      <c r="E255" s="102" t="s">
        <v>44</v>
      </c>
      <c r="F255" s="89" t="s">
        <v>1490</v>
      </c>
      <c r="G255" s="92" t="s">
        <v>45</v>
      </c>
      <c r="H255" s="92" t="s">
        <v>45</v>
      </c>
      <c r="I255" s="92"/>
      <c r="J255" s="92"/>
      <c r="L255" s="92" t="s">
        <v>45</v>
      </c>
      <c r="M255" s="92" t="s">
        <v>45</v>
      </c>
      <c r="N255" s="104" t="s">
        <v>45</v>
      </c>
      <c r="P255" s="157"/>
      <c r="Q255" s="157"/>
    </row>
    <row r="256" spans="1:17" ht="66">
      <c r="A256" s="86">
        <v>255</v>
      </c>
      <c r="B256" s="203" t="s">
        <v>1182</v>
      </c>
      <c r="C256" s="89" t="s">
        <v>1043</v>
      </c>
      <c r="D256" s="92" t="s">
        <v>20</v>
      </c>
      <c r="E256" s="102" t="s">
        <v>1412</v>
      </c>
      <c r="F256" s="89" t="s">
        <v>1490</v>
      </c>
      <c r="G256" s="94" t="s">
        <v>1355</v>
      </c>
      <c r="H256" s="94" t="s">
        <v>45</v>
      </c>
      <c r="I256" s="92"/>
      <c r="J256" s="92"/>
      <c r="L256" s="92" t="s">
        <v>116</v>
      </c>
      <c r="M256" s="92">
        <v>1</v>
      </c>
      <c r="N256" s="104" t="s">
        <v>1555</v>
      </c>
      <c r="P256" s="157"/>
      <c r="Q256" s="157"/>
    </row>
    <row r="257" spans="1:17" ht="66">
      <c r="A257" s="86">
        <v>256</v>
      </c>
      <c r="B257" s="203" t="s">
        <v>1182</v>
      </c>
      <c r="C257" s="89" t="s">
        <v>1044</v>
      </c>
      <c r="D257" s="92" t="s">
        <v>20</v>
      </c>
      <c r="E257" s="102" t="s">
        <v>883</v>
      </c>
      <c r="F257" s="89" t="s">
        <v>1490</v>
      </c>
      <c r="G257" s="92" t="s">
        <v>1280</v>
      </c>
      <c r="H257" s="92"/>
      <c r="I257" s="92"/>
      <c r="J257" s="92"/>
      <c r="L257" s="92" t="s">
        <v>150</v>
      </c>
      <c r="M257" s="92">
        <v>1</v>
      </c>
      <c r="N257" s="104" t="s">
        <v>1556</v>
      </c>
      <c r="P257" s="92"/>
      <c r="Q257" s="92"/>
    </row>
    <row r="258" spans="1:17" ht="66">
      <c r="A258" s="86">
        <v>257</v>
      </c>
      <c r="B258" s="203" t="s">
        <v>1182</v>
      </c>
      <c r="C258" s="89" t="s">
        <v>1045</v>
      </c>
      <c r="D258" s="92" t="s">
        <v>20</v>
      </c>
      <c r="E258" s="102" t="s">
        <v>55</v>
      </c>
      <c r="F258" s="89" t="s">
        <v>1490</v>
      </c>
      <c r="G258" s="136" t="s">
        <v>45</v>
      </c>
      <c r="H258" s="137" t="s">
        <v>42</v>
      </c>
      <c r="I258" s="92"/>
      <c r="J258" s="92"/>
      <c r="L258" s="92" t="s">
        <v>116</v>
      </c>
      <c r="M258" s="92">
        <v>1</v>
      </c>
      <c r="N258" s="104" t="s">
        <v>1555</v>
      </c>
      <c r="P258" s="92"/>
      <c r="Q258" s="92"/>
    </row>
    <row r="259" spans="1:17" ht="66">
      <c r="A259" s="86">
        <v>258</v>
      </c>
      <c r="B259" s="203" t="s">
        <v>1182</v>
      </c>
      <c r="C259" s="89" t="s">
        <v>1046</v>
      </c>
      <c r="D259" s="92" t="s">
        <v>20</v>
      </c>
      <c r="E259" s="102" t="s">
        <v>44</v>
      </c>
      <c r="F259" s="89" t="s">
        <v>1490</v>
      </c>
      <c r="G259" s="117" t="s">
        <v>1281</v>
      </c>
      <c r="H259" s="118"/>
      <c r="I259" s="92"/>
      <c r="J259" s="92"/>
      <c r="L259" s="92" t="s">
        <v>116</v>
      </c>
      <c r="M259" s="92">
        <v>1</v>
      </c>
      <c r="N259" s="104" t="s">
        <v>1557</v>
      </c>
      <c r="P259" s="92"/>
      <c r="Q259" s="92"/>
    </row>
    <row r="260" spans="1:17" ht="66">
      <c r="A260" s="86">
        <v>259</v>
      </c>
      <c r="B260" s="203" t="s">
        <v>1182</v>
      </c>
      <c r="C260" s="89" t="s">
        <v>1047</v>
      </c>
      <c r="D260" s="92" t="s">
        <v>20</v>
      </c>
      <c r="E260" s="102" t="s">
        <v>44</v>
      </c>
      <c r="F260" s="89" t="s">
        <v>1490</v>
      </c>
      <c r="G260" s="94" t="s">
        <v>270</v>
      </c>
      <c r="H260" s="94" t="s">
        <v>271</v>
      </c>
      <c r="I260" s="92"/>
      <c r="J260" s="92"/>
      <c r="L260" s="92" t="s">
        <v>116</v>
      </c>
      <c r="M260" s="92">
        <v>1</v>
      </c>
      <c r="N260" s="104" t="s">
        <v>1555</v>
      </c>
      <c r="P260" s="92"/>
      <c r="Q260" s="92"/>
    </row>
    <row r="261" spans="1:17" ht="66">
      <c r="A261" s="86">
        <v>260</v>
      </c>
      <c r="B261" s="203" t="s">
        <v>1182</v>
      </c>
      <c r="C261" s="89" t="s">
        <v>1048</v>
      </c>
      <c r="D261" s="92" t="s">
        <v>45</v>
      </c>
      <c r="E261" s="102" t="s">
        <v>45</v>
      </c>
      <c r="F261" s="89" t="s">
        <v>1490</v>
      </c>
      <c r="G261" s="94" t="s">
        <v>37</v>
      </c>
      <c r="H261" s="94" t="s">
        <v>38</v>
      </c>
      <c r="I261" s="92"/>
      <c r="J261" s="92"/>
      <c r="L261" s="92" t="s">
        <v>116</v>
      </c>
      <c r="M261" s="92">
        <v>1</v>
      </c>
      <c r="N261" s="104" t="s">
        <v>1555</v>
      </c>
      <c r="P261" s="92"/>
      <c r="Q261" s="92"/>
    </row>
    <row r="262" spans="1:17" ht="66">
      <c r="A262" s="86">
        <v>261</v>
      </c>
      <c r="B262" s="203" t="s">
        <v>1183</v>
      </c>
      <c r="C262" s="89" t="s">
        <v>1039</v>
      </c>
      <c r="D262" s="92" t="s">
        <v>20</v>
      </c>
      <c r="E262" s="102" t="s">
        <v>44</v>
      </c>
      <c r="F262" s="89" t="s">
        <v>1491</v>
      </c>
      <c r="G262" s="94" t="s">
        <v>45</v>
      </c>
      <c r="H262" s="94"/>
      <c r="I262" s="92"/>
      <c r="J262" s="92"/>
      <c r="L262" s="92" t="s">
        <v>45</v>
      </c>
      <c r="M262" s="92" t="s">
        <v>45</v>
      </c>
      <c r="N262" s="104" t="s">
        <v>45</v>
      </c>
      <c r="P262" s="92"/>
      <c r="Q262" s="92"/>
    </row>
    <row r="263" spans="1:17" ht="66">
      <c r="A263" s="86">
        <v>262</v>
      </c>
      <c r="B263" s="203" t="s">
        <v>1183</v>
      </c>
      <c r="C263" s="89" t="s">
        <v>1040</v>
      </c>
      <c r="D263" s="92" t="s">
        <v>20</v>
      </c>
      <c r="E263" s="102" t="s">
        <v>44</v>
      </c>
      <c r="F263" s="89" t="s">
        <v>1491</v>
      </c>
      <c r="G263" s="94" t="s">
        <v>264</v>
      </c>
      <c r="H263" s="94" t="s">
        <v>265</v>
      </c>
      <c r="I263" s="92"/>
      <c r="J263" s="92"/>
      <c r="L263" s="92" t="s">
        <v>116</v>
      </c>
      <c r="M263" s="92">
        <v>1</v>
      </c>
      <c r="N263" s="104" t="s">
        <v>52</v>
      </c>
      <c r="P263" s="92"/>
      <c r="Q263" s="92"/>
    </row>
    <row r="264" spans="1:17" ht="66">
      <c r="A264" s="86">
        <v>263</v>
      </c>
      <c r="B264" s="203" t="s">
        <v>1183</v>
      </c>
      <c r="C264" s="89" t="s">
        <v>1041</v>
      </c>
      <c r="D264" s="92" t="s">
        <v>45</v>
      </c>
      <c r="E264" s="102" t="s">
        <v>45</v>
      </c>
      <c r="F264" s="89" t="s">
        <v>1491</v>
      </c>
      <c r="G264" s="94" t="s">
        <v>1353</v>
      </c>
      <c r="H264" s="94" t="s">
        <v>1354</v>
      </c>
      <c r="I264" s="92"/>
      <c r="J264" s="92"/>
      <c r="L264" s="92" t="s">
        <v>116</v>
      </c>
      <c r="M264" s="92">
        <v>1</v>
      </c>
      <c r="N264" s="104" t="s">
        <v>1555</v>
      </c>
      <c r="P264" s="92"/>
      <c r="Q264" s="92"/>
    </row>
    <row r="265" spans="1:17" ht="66">
      <c r="A265" s="86">
        <v>264</v>
      </c>
      <c r="B265" s="203" t="s">
        <v>1183</v>
      </c>
      <c r="C265" s="89" t="s">
        <v>1042</v>
      </c>
      <c r="D265" s="92" t="s">
        <v>20</v>
      </c>
      <c r="E265" s="102" t="s">
        <v>44</v>
      </c>
      <c r="F265" s="89" t="s">
        <v>1491</v>
      </c>
      <c r="G265" s="94" t="s">
        <v>45</v>
      </c>
      <c r="H265" s="94" t="s">
        <v>45</v>
      </c>
      <c r="I265" s="92"/>
      <c r="J265" s="92"/>
      <c r="L265" s="92" t="s">
        <v>45</v>
      </c>
      <c r="M265" s="92" t="s">
        <v>45</v>
      </c>
      <c r="N265" s="104" t="s">
        <v>45</v>
      </c>
      <c r="P265" s="92"/>
      <c r="Q265" s="92"/>
    </row>
    <row r="266" spans="1:17" ht="66">
      <c r="A266" s="86">
        <v>265</v>
      </c>
      <c r="B266" s="203" t="s">
        <v>1183</v>
      </c>
      <c r="C266" s="89" t="s">
        <v>1043</v>
      </c>
      <c r="D266" s="92" t="s">
        <v>20</v>
      </c>
      <c r="E266" s="102" t="s">
        <v>1412</v>
      </c>
      <c r="F266" s="89" t="s">
        <v>1491</v>
      </c>
      <c r="G266" s="117" t="s">
        <v>1355</v>
      </c>
      <c r="H266" s="118" t="s">
        <v>45</v>
      </c>
      <c r="I266" s="92"/>
      <c r="J266" s="92"/>
      <c r="L266" s="92" t="s">
        <v>116</v>
      </c>
      <c r="M266" s="92">
        <v>1</v>
      </c>
      <c r="N266" s="104" t="s">
        <v>1555</v>
      </c>
      <c r="P266" s="92"/>
      <c r="Q266" s="92"/>
    </row>
    <row r="267" spans="1:17" ht="66">
      <c r="A267" s="86">
        <v>266</v>
      </c>
      <c r="B267" s="203" t="s">
        <v>1183</v>
      </c>
      <c r="C267" s="89" t="s">
        <v>1044</v>
      </c>
      <c r="D267" s="92" t="s">
        <v>20</v>
      </c>
      <c r="E267" s="102" t="s">
        <v>883</v>
      </c>
      <c r="F267" s="89" t="s">
        <v>1491</v>
      </c>
      <c r="G267" s="117" t="s">
        <v>1280</v>
      </c>
      <c r="H267" s="118"/>
      <c r="I267" s="92"/>
      <c r="J267" s="92"/>
      <c r="L267" s="92" t="s">
        <v>150</v>
      </c>
      <c r="M267" s="92">
        <v>1</v>
      </c>
      <c r="N267" s="104" t="s">
        <v>1556</v>
      </c>
      <c r="P267" s="92"/>
      <c r="Q267" s="92"/>
    </row>
    <row r="268" spans="1:17" ht="66">
      <c r="A268" s="86">
        <v>267</v>
      </c>
      <c r="B268" s="203" t="s">
        <v>1183</v>
      </c>
      <c r="C268" s="89" t="s">
        <v>1045</v>
      </c>
      <c r="D268" s="92" t="s">
        <v>20</v>
      </c>
      <c r="E268" s="102" t="s">
        <v>55</v>
      </c>
      <c r="F268" s="89" t="s">
        <v>1491</v>
      </c>
      <c r="G268" s="94" t="s">
        <v>45</v>
      </c>
      <c r="H268" s="94" t="s">
        <v>42</v>
      </c>
      <c r="I268" s="92"/>
      <c r="J268" s="92"/>
      <c r="L268" s="92" t="s">
        <v>116</v>
      </c>
      <c r="M268" s="92">
        <v>1</v>
      </c>
      <c r="N268" s="104" t="s">
        <v>1555</v>
      </c>
      <c r="P268" s="92"/>
      <c r="Q268" s="92"/>
    </row>
    <row r="269" spans="1:17" ht="66">
      <c r="A269" s="86">
        <v>268</v>
      </c>
      <c r="B269" s="203" t="s">
        <v>1183</v>
      </c>
      <c r="C269" s="89" t="s">
        <v>1046</v>
      </c>
      <c r="D269" s="92" t="s">
        <v>20</v>
      </c>
      <c r="E269" s="102" t="s">
        <v>44</v>
      </c>
      <c r="F269" s="89" t="s">
        <v>1491</v>
      </c>
      <c r="G269" s="92" t="s">
        <v>1281</v>
      </c>
      <c r="H269" s="92"/>
      <c r="I269" s="92"/>
      <c r="J269" s="92"/>
      <c r="L269" s="92" t="s">
        <v>116</v>
      </c>
      <c r="M269" s="92">
        <v>1</v>
      </c>
      <c r="N269" s="104" t="s">
        <v>1557</v>
      </c>
      <c r="P269" s="157"/>
      <c r="Q269" s="157"/>
    </row>
    <row r="270" spans="1:17" ht="66">
      <c r="A270" s="86">
        <v>269</v>
      </c>
      <c r="B270" s="203" t="s">
        <v>1183</v>
      </c>
      <c r="C270" s="89" t="s">
        <v>1047</v>
      </c>
      <c r="D270" s="92" t="s">
        <v>20</v>
      </c>
      <c r="E270" s="102" t="s">
        <v>44</v>
      </c>
      <c r="F270" s="89" t="s">
        <v>1491</v>
      </c>
      <c r="G270" s="94" t="s">
        <v>270</v>
      </c>
      <c r="H270" s="94" t="s">
        <v>271</v>
      </c>
      <c r="I270" s="92"/>
      <c r="J270" s="92"/>
      <c r="L270" s="92" t="s">
        <v>116</v>
      </c>
      <c r="M270" s="92">
        <v>1</v>
      </c>
      <c r="N270" s="104" t="s">
        <v>1555</v>
      </c>
      <c r="P270" s="157"/>
      <c r="Q270" s="157"/>
    </row>
    <row r="271" spans="1:17" ht="66">
      <c r="A271" s="86">
        <v>270</v>
      </c>
      <c r="B271" s="203" t="s">
        <v>1183</v>
      </c>
      <c r="C271" s="89" t="s">
        <v>1048</v>
      </c>
      <c r="D271" s="95" t="s">
        <v>20</v>
      </c>
      <c r="E271" s="102" t="s">
        <v>54</v>
      </c>
      <c r="F271" s="89" t="s">
        <v>1491</v>
      </c>
      <c r="G271" s="98" t="s">
        <v>37</v>
      </c>
      <c r="H271" s="98" t="s">
        <v>38</v>
      </c>
      <c r="I271" s="92"/>
      <c r="J271" s="92"/>
      <c r="L271" s="92" t="s">
        <v>116</v>
      </c>
      <c r="M271" s="92">
        <v>1</v>
      </c>
      <c r="N271" s="104" t="s">
        <v>1555</v>
      </c>
      <c r="P271" s="157"/>
      <c r="Q271" s="157"/>
    </row>
    <row r="272" spans="1:17" ht="66">
      <c r="A272" s="86">
        <v>271</v>
      </c>
      <c r="B272" s="203" t="s">
        <v>1184</v>
      </c>
      <c r="C272" s="89" t="s">
        <v>1029</v>
      </c>
      <c r="D272" s="92" t="s">
        <v>20</v>
      </c>
      <c r="E272" s="102" t="s">
        <v>880</v>
      </c>
      <c r="F272" s="89" t="s">
        <v>1492</v>
      </c>
      <c r="G272" s="92" t="s">
        <v>1340</v>
      </c>
      <c r="H272" s="92"/>
      <c r="I272" s="92"/>
      <c r="J272" s="92"/>
      <c r="L272" s="92" t="s">
        <v>116</v>
      </c>
      <c r="M272" s="92">
        <v>1</v>
      </c>
      <c r="N272" s="104" t="s">
        <v>922</v>
      </c>
      <c r="P272" s="157"/>
      <c r="Q272" s="157"/>
    </row>
    <row r="273" spans="1:17" ht="66">
      <c r="A273" s="86">
        <v>272</v>
      </c>
      <c r="B273" s="203" t="s">
        <v>1184</v>
      </c>
      <c r="C273" s="89" t="s">
        <v>1030</v>
      </c>
      <c r="D273" s="92" t="s">
        <v>25</v>
      </c>
      <c r="E273" s="102" t="s">
        <v>59</v>
      </c>
      <c r="F273" s="89" t="s">
        <v>1492</v>
      </c>
      <c r="G273" s="94" t="s">
        <v>624</v>
      </c>
      <c r="H273" s="94" t="s">
        <v>78</v>
      </c>
      <c r="I273" s="92"/>
      <c r="J273" s="92"/>
      <c r="L273" s="92" t="s">
        <v>116</v>
      </c>
      <c r="M273" s="92">
        <v>1</v>
      </c>
      <c r="N273" s="104" t="s">
        <v>922</v>
      </c>
      <c r="P273" s="157"/>
      <c r="Q273" s="157"/>
    </row>
    <row r="274" spans="1:17" ht="88">
      <c r="A274" s="86">
        <v>273</v>
      </c>
      <c r="B274" s="203" t="s">
        <v>1185</v>
      </c>
      <c r="C274" s="89" t="s">
        <v>975</v>
      </c>
      <c r="D274" s="95" t="s">
        <v>20</v>
      </c>
      <c r="E274" s="102" t="s">
        <v>55</v>
      </c>
      <c r="F274" s="89" t="s">
        <v>1493</v>
      </c>
      <c r="G274" s="94" t="s">
        <v>1356</v>
      </c>
      <c r="H274" s="94" t="s">
        <v>1357</v>
      </c>
      <c r="I274" s="92"/>
      <c r="J274" s="92"/>
      <c r="L274" s="95" t="s">
        <v>116</v>
      </c>
      <c r="M274" s="95">
        <v>1</v>
      </c>
      <c r="N274" s="104" t="s">
        <v>918</v>
      </c>
      <c r="P274" s="92" t="s">
        <v>22</v>
      </c>
      <c r="Q274" s="92" t="s">
        <v>118</v>
      </c>
    </row>
    <row r="275" spans="1:17" ht="88">
      <c r="A275" s="86">
        <v>274</v>
      </c>
      <c r="B275" s="203" t="s">
        <v>1185</v>
      </c>
      <c r="C275" s="89" t="s">
        <v>976</v>
      </c>
      <c r="D275" s="95" t="s">
        <v>45</v>
      </c>
      <c r="E275" s="102" t="s">
        <v>44</v>
      </c>
      <c r="F275" s="89" t="s">
        <v>1493</v>
      </c>
      <c r="G275" s="110" t="s">
        <v>1288</v>
      </c>
      <c r="H275" s="110" t="s">
        <v>265</v>
      </c>
      <c r="I275" s="92"/>
      <c r="J275" s="92"/>
      <c r="L275" s="95" t="s">
        <v>116</v>
      </c>
      <c r="M275" s="95">
        <v>1</v>
      </c>
      <c r="N275" s="104" t="s">
        <v>1550</v>
      </c>
      <c r="P275" s="157"/>
      <c r="Q275" s="157"/>
    </row>
    <row r="276" spans="1:17" ht="88">
      <c r="A276" s="86">
        <v>275</v>
      </c>
      <c r="B276" s="203" t="s">
        <v>1185</v>
      </c>
      <c r="C276" s="89" t="s">
        <v>977</v>
      </c>
      <c r="D276" s="92" t="s">
        <v>20</v>
      </c>
      <c r="E276" s="102" t="s">
        <v>44</v>
      </c>
      <c r="F276" s="89" t="s">
        <v>1493</v>
      </c>
      <c r="G276" s="94">
        <v>80</v>
      </c>
      <c r="H276" s="94">
        <v>110</v>
      </c>
      <c r="I276" s="92"/>
      <c r="J276" s="92"/>
      <c r="L276" s="92" t="s">
        <v>45</v>
      </c>
      <c r="M276" s="92" t="s">
        <v>45</v>
      </c>
      <c r="N276" s="104" t="s">
        <v>1550</v>
      </c>
      <c r="P276" s="157"/>
      <c r="Q276" s="157"/>
    </row>
    <row r="277" spans="1:17" ht="88">
      <c r="A277" s="86">
        <v>276</v>
      </c>
      <c r="B277" s="203" t="s">
        <v>1185</v>
      </c>
      <c r="C277" s="89" t="s">
        <v>978</v>
      </c>
      <c r="D277" s="95" t="s">
        <v>20</v>
      </c>
      <c r="E277" s="102" t="s">
        <v>44</v>
      </c>
      <c r="F277" s="89" t="s">
        <v>1493</v>
      </c>
      <c r="G277" s="110">
        <v>130</v>
      </c>
      <c r="H277" s="110">
        <v>170</v>
      </c>
      <c r="I277" s="92"/>
      <c r="J277" s="92"/>
      <c r="L277" s="95" t="s">
        <v>116</v>
      </c>
      <c r="M277" s="95">
        <v>1</v>
      </c>
      <c r="N277" s="104" t="s">
        <v>1550</v>
      </c>
      <c r="P277" s="157"/>
      <c r="Q277" s="157"/>
    </row>
    <row r="278" spans="1:17" ht="88">
      <c r="A278" s="86">
        <v>277</v>
      </c>
      <c r="B278" s="203" t="s">
        <v>1185</v>
      </c>
      <c r="C278" s="89" t="s">
        <v>979</v>
      </c>
      <c r="D278" s="95" t="s">
        <v>20</v>
      </c>
      <c r="E278" s="102" t="s">
        <v>55</v>
      </c>
      <c r="F278" s="89" t="s">
        <v>1493</v>
      </c>
      <c r="G278" s="135" t="s">
        <v>45</v>
      </c>
      <c r="H278" s="94" t="s">
        <v>42</v>
      </c>
      <c r="I278" s="92"/>
      <c r="J278" s="92"/>
      <c r="L278" s="95" t="s">
        <v>116</v>
      </c>
      <c r="M278" s="95">
        <v>1</v>
      </c>
      <c r="N278" s="104" t="s">
        <v>919</v>
      </c>
      <c r="P278" s="157"/>
      <c r="Q278" s="157"/>
    </row>
    <row r="279" spans="1:17" ht="88">
      <c r="A279" s="86">
        <v>278</v>
      </c>
      <c r="B279" s="203" t="s">
        <v>1185</v>
      </c>
      <c r="C279" s="89" t="s">
        <v>980</v>
      </c>
      <c r="D279" s="95" t="s">
        <v>20</v>
      </c>
      <c r="E279" s="102" t="s">
        <v>44</v>
      </c>
      <c r="F279" s="89" t="s">
        <v>1493</v>
      </c>
      <c r="G279" s="115" t="s">
        <v>1342</v>
      </c>
      <c r="H279" s="116"/>
      <c r="I279" s="92"/>
      <c r="J279" s="92"/>
      <c r="L279" s="95" t="s">
        <v>116</v>
      </c>
      <c r="M279" s="95">
        <v>1</v>
      </c>
      <c r="N279" s="104" t="s">
        <v>924</v>
      </c>
      <c r="P279" s="157"/>
      <c r="Q279" s="157"/>
    </row>
    <row r="280" spans="1:17" ht="88">
      <c r="A280" s="86">
        <v>279</v>
      </c>
      <c r="B280" s="203" t="s">
        <v>1185</v>
      </c>
      <c r="C280" s="89" t="s">
        <v>981</v>
      </c>
      <c r="D280" s="92" t="s">
        <v>20</v>
      </c>
      <c r="E280" s="102" t="s">
        <v>54</v>
      </c>
      <c r="F280" s="89" t="s">
        <v>1493</v>
      </c>
      <c r="G280" s="110" t="s">
        <v>45</v>
      </c>
      <c r="H280" s="110" t="s">
        <v>447</v>
      </c>
      <c r="I280" s="92"/>
      <c r="J280" s="92"/>
      <c r="L280" s="92" t="s">
        <v>116</v>
      </c>
      <c r="M280" s="92">
        <v>1</v>
      </c>
      <c r="N280" s="104" t="s">
        <v>921</v>
      </c>
      <c r="P280" s="157"/>
      <c r="Q280" s="157"/>
    </row>
    <row r="281" spans="1:17" ht="66">
      <c r="A281" s="86">
        <v>280</v>
      </c>
      <c r="B281" s="203" t="s">
        <v>1186</v>
      </c>
      <c r="C281" s="89" t="s">
        <v>1029</v>
      </c>
      <c r="D281" s="95" t="s">
        <v>20</v>
      </c>
      <c r="E281" s="102" t="s">
        <v>880</v>
      </c>
      <c r="F281" s="89" t="s">
        <v>1492</v>
      </c>
      <c r="G281" s="110" t="s">
        <v>1340</v>
      </c>
      <c r="H281" s="110"/>
      <c r="I281" s="92"/>
      <c r="J281" s="92"/>
      <c r="L281" s="92" t="s">
        <v>116</v>
      </c>
      <c r="M281" s="92">
        <v>1</v>
      </c>
      <c r="N281" s="104" t="s">
        <v>922</v>
      </c>
      <c r="P281" s="157"/>
      <c r="Q281" s="157"/>
    </row>
    <row r="282" spans="1:17" ht="66">
      <c r="A282" s="86">
        <v>281</v>
      </c>
      <c r="B282" s="203" t="s">
        <v>1186</v>
      </c>
      <c r="C282" s="89" t="s">
        <v>1030</v>
      </c>
      <c r="D282" s="92" t="s">
        <v>25</v>
      </c>
      <c r="E282" s="102" t="s">
        <v>59</v>
      </c>
      <c r="F282" s="89" t="s">
        <v>1492</v>
      </c>
      <c r="G282" s="110" t="s">
        <v>624</v>
      </c>
      <c r="H282" s="110" t="s">
        <v>78</v>
      </c>
      <c r="I282" s="92"/>
      <c r="J282" s="92"/>
      <c r="L282" s="92" t="s">
        <v>116</v>
      </c>
      <c r="M282" s="92">
        <v>1</v>
      </c>
      <c r="N282" s="104" t="s">
        <v>922</v>
      </c>
      <c r="P282" s="157"/>
      <c r="Q282" s="92"/>
    </row>
    <row r="283" spans="1:17" ht="88">
      <c r="A283" s="86">
        <v>282</v>
      </c>
      <c r="B283" s="203" t="s">
        <v>1187</v>
      </c>
      <c r="C283" s="89" t="s">
        <v>975</v>
      </c>
      <c r="D283" s="92" t="s">
        <v>20</v>
      </c>
      <c r="E283" s="102" t="s">
        <v>55</v>
      </c>
      <c r="F283" s="89" t="s">
        <v>1494</v>
      </c>
      <c r="G283" s="110" t="s">
        <v>1356</v>
      </c>
      <c r="H283" s="110" t="s">
        <v>1357</v>
      </c>
      <c r="I283" s="92"/>
      <c r="J283" s="92"/>
      <c r="L283" s="92" t="s">
        <v>116</v>
      </c>
      <c r="M283" s="92">
        <v>1</v>
      </c>
      <c r="N283" s="104" t="s">
        <v>918</v>
      </c>
      <c r="P283" s="157" t="s">
        <v>22</v>
      </c>
      <c r="Q283" s="157" t="s">
        <v>118</v>
      </c>
    </row>
    <row r="284" spans="1:17" ht="88">
      <c r="A284" s="86">
        <v>283</v>
      </c>
      <c r="B284" s="203" t="s">
        <v>1187</v>
      </c>
      <c r="C284" s="89" t="s">
        <v>976</v>
      </c>
      <c r="D284" s="92" t="s">
        <v>45</v>
      </c>
      <c r="E284" s="102" t="s">
        <v>44</v>
      </c>
      <c r="F284" s="89" t="s">
        <v>1494</v>
      </c>
      <c r="G284" s="110" t="s">
        <v>1288</v>
      </c>
      <c r="H284" s="110" t="s">
        <v>265</v>
      </c>
      <c r="I284" s="92"/>
      <c r="J284" s="92"/>
      <c r="L284" s="92" t="s">
        <v>116</v>
      </c>
      <c r="M284" s="92">
        <v>1</v>
      </c>
      <c r="N284" s="104" t="s">
        <v>1550</v>
      </c>
      <c r="P284" s="157"/>
      <c r="Q284" s="157"/>
    </row>
    <row r="285" spans="1:17" ht="88">
      <c r="A285" s="86">
        <v>284</v>
      </c>
      <c r="B285" s="203" t="s">
        <v>1187</v>
      </c>
      <c r="C285" s="89" t="s">
        <v>977</v>
      </c>
      <c r="D285" s="92" t="s">
        <v>20</v>
      </c>
      <c r="E285" s="102" t="s">
        <v>44</v>
      </c>
      <c r="F285" s="89" t="s">
        <v>1494</v>
      </c>
      <c r="G285" s="110">
        <v>80</v>
      </c>
      <c r="H285" s="110">
        <v>110</v>
      </c>
      <c r="I285" s="92"/>
      <c r="J285" s="92"/>
      <c r="L285" s="92" t="s">
        <v>45</v>
      </c>
      <c r="M285" s="92" t="s">
        <v>45</v>
      </c>
      <c r="N285" s="104" t="s">
        <v>1550</v>
      </c>
      <c r="P285" s="157"/>
      <c r="Q285" s="157"/>
    </row>
    <row r="286" spans="1:17" ht="88">
      <c r="A286" s="86">
        <v>285</v>
      </c>
      <c r="B286" s="203" t="s">
        <v>1187</v>
      </c>
      <c r="C286" s="89" t="s">
        <v>978</v>
      </c>
      <c r="D286" s="92" t="s">
        <v>20</v>
      </c>
      <c r="E286" s="102" t="s">
        <v>44</v>
      </c>
      <c r="F286" s="89" t="s">
        <v>1494</v>
      </c>
      <c r="G286" s="110">
        <v>130</v>
      </c>
      <c r="H286" s="110">
        <v>170</v>
      </c>
      <c r="I286" s="92"/>
      <c r="J286" s="92"/>
      <c r="L286" s="92" t="s">
        <v>116</v>
      </c>
      <c r="M286" s="92">
        <v>1</v>
      </c>
      <c r="N286" s="104" t="s">
        <v>1550</v>
      </c>
      <c r="P286" s="157"/>
      <c r="Q286" s="157"/>
    </row>
    <row r="287" spans="1:17" ht="88">
      <c r="A287" s="86">
        <v>286</v>
      </c>
      <c r="B287" s="203" t="s">
        <v>1187</v>
      </c>
      <c r="C287" s="89" t="s">
        <v>979</v>
      </c>
      <c r="D287" s="92" t="s">
        <v>20</v>
      </c>
      <c r="E287" s="102" t="s">
        <v>55</v>
      </c>
      <c r="F287" s="89" t="s">
        <v>1494</v>
      </c>
      <c r="G287" s="115" t="s">
        <v>45</v>
      </c>
      <c r="H287" s="116" t="s">
        <v>42</v>
      </c>
      <c r="I287" s="92"/>
      <c r="J287" s="92"/>
      <c r="L287" s="92" t="s">
        <v>116</v>
      </c>
      <c r="M287" s="92">
        <v>1</v>
      </c>
      <c r="N287" s="104" t="s">
        <v>919</v>
      </c>
      <c r="P287" s="157"/>
      <c r="Q287" s="157"/>
    </row>
    <row r="288" spans="1:17" ht="88">
      <c r="A288" s="86">
        <v>287</v>
      </c>
      <c r="B288" s="203" t="s">
        <v>1187</v>
      </c>
      <c r="C288" s="89" t="s">
        <v>980</v>
      </c>
      <c r="D288" s="92" t="s">
        <v>20</v>
      </c>
      <c r="E288" s="102" t="s">
        <v>44</v>
      </c>
      <c r="F288" s="89" t="s">
        <v>1494</v>
      </c>
      <c r="G288" s="110" t="s">
        <v>1342</v>
      </c>
      <c r="H288" s="110"/>
      <c r="I288" s="92"/>
      <c r="J288" s="92"/>
      <c r="L288" s="92" t="s">
        <v>116</v>
      </c>
      <c r="M288" s="92">
        <v>1</v>
      </c>
      <c r="N288" s="104" t="s">
        <v>924</v>
      </c>
      <c r="P288" s="157"/>
      <c r="Q288" s="157"/>
    </row>
    <row r="289" spans="1:17" ht="88">
      <c r="A289" s="86">
        <v>288</v>
      </c>
      <c r="B289" s="203" t="s">
        <v>1187</v>
      </c>
      <c r="C289" s="89" t="s">
        <v>981</v>
      </c>
      <c r="D289" s="95" t="s">
        <v>45</v>
      </c>
      <c r="E289" s="102" t="s">
        <v>47</v>
      </c>
      <c r="F289" s="89" t="s">
        <v>1494</v>
      </c>
      <c r="G289" s="110" t="s">
        <v>45</v>
      </c>
      <c r="H289" s="110" t="s">
        <v>447</v>
      </c>
      <c r="I289" s="92"/>
      <c r="J289" s="92"/>
      <c r="L289" s="92" t="s">
        <v>116</v>
      </c>
      <c r="M289" s="92">
        <v>1</v>
      </c>
      <c r="N289" s="104" t="s">
        <v>921</v>
      </c>
      <c r="P289" s="157"/>
      <c r="Q289" s="157"/>
    </row>
    <row r="290" spans="1:17" ht="66">
      <c r="A290" s="86">
        <v>289</v>
      </c>
      <c r="B290" s="203" t="s">
        <v>1188</v>
      </c>
      <c r="C290" s="89" t="s">
        <v>1049</v>
      </c>
      <c r="D290" s="92" t="s">
        <v>45</v>
      </c>
      <c r="E290" s="102" t="s">
        <v>47</v>
      </c>
      <c r="F290" s="89" t="s">
        <v>1495</v>
      </c>
      <c r="G290" s="110" t="s">
        <v>1284</v>
      </c>
      <c r="H290" s="110"/>
      <c r="I290" s="92"/>
      <c r="J290" s="92"/>
      <c r="L290" s="92" t="s">
        <v>45</v>
      </c>
      <c r="M290" s="92" t="s">
        <v>45</v>
      </c>
      <c r="N290" s="104" t="s">
        <v>132</v>
      </c>
      <c r="P290" s="157"/>
      <c r="Q290" s="157"/>
    </row>
    <row r="291" spans="1:17" ht="66">
      <c r="A291" s="86">
        <v>290</v>
      </c>
      <c r="B291" s="203" t="s">
        <v>1188</v>
      </c>
      <c r="C291" s="89" t="s">
        <v>1050</v>
      </c>
      <c r="D291" s="92" t="s">
        <v>20</v>
      </c>
      <c r="E291" s="102" t="s">
        <v>880</v>
      </c>
      <c r="F291" s="89" t="s">
        <v>1495</v>
      </c>
      <c r="G291" s="110" t="s">
        <v>45</v>
      </c>
      <c r="H291" s="110" t="s">
        <v>45</v>
      </c>
      <c r="I291" s="92"/>
      <c r="J291" s="92"/>
      <c r="L291" s="92" t="s">
        <v>45</v>
      </c>
      <c r="M291" s="92" t="s">
        <v>45</v>
      </c>
      <c r="N291" s="104" t="s">
        <v>45</v>
      </c>
      <c r="P291" s="157"/>
      <c r="Q291" s="157"/>
    </row>
    <row r="292" spans="1:17" ht="66">
      <c r="A292" s="86">
        <v>291</v>
      </c>
      <c r="B292" s="203" t="s">
        <v>1189</v>
      </c>
      <c r="C292" s="89" t="s">
        <v>1051</v>
      </c>
      <c r="D292" s="92" t="s">
        <v>20</v>
      </c>
      <c r="E292" s="102" t="s">
        <v>880</v>
      </c>
      <c r="F292" s="89" t="s">
        <v>1496</v>
      </c>
      <c r="G292" s="110" t="s">
        <v>1358</v>
      </c>
      <c r="H292" s="110" t="s">
        <v>1355</v>
      </c>
      <c r="I292" s="92"/>
      <c r="J292" s="92"/>
      <c r="L292" s="92" t="s">
        <v>116</v>
      </c>
      <c r="M292" s="92">
        <v>1</v>
      </c>
      <c r="N292" s="104" t="s">
        <v>922</v>
      </c>
      <c r="P292" s="157"/>
      <c r="Q292" s="157"/>
    </row>
    <row r="293" spans="1:17" ht="66">
      <c r="A293" s="86">
        <v>292</v>
      </c>
      <c r="B293" s="203" t="s">
        <v>1189</v>
      </c>
      <c r="C293" s="89" t="s">
        <v>1052</v>
      </c>
      <c r="D293" s="92" t="s">
        <v>25</v>
      </c>
      <c r="E293" s="102" t="s">
        <v>880</v>
      </c>
      <c r="F293" s="89" t="s">
        <v>1496</v>
      </c>
      <c r="G293" s="110">
        <v>60</v>
      </c>
      <c r="H293" s="110">
        <v>100</v>
      </c>
      <c r="I293" s="92"/>
      <c r="J293" s="92"/>
      <c r="L293" s="92" t="s">
        <v>116</v>
      </c>
      <c r="M293" s="92">
        <v>1</v>
      </c>
      <c r="N293" s="104" t="s">
        <v>922</v>
      </c>
      <c r="P293" s="157"/>
      <c r="Q293" s="157"/>
    </row>
    <row r="294" spans="1:17" ht="176">
      <c r="A294" s="86">
        <v>293</v>
      </c>
      <c r="B294" s="203" t="s">
        <v>1190</v>
      </c>
      <c r="C294" s="89" t="s">
        <v>950</v>
      </c>
      <c r="D294" s="92" t="s">
        <v>20</v>
      </c>
      <c r="E294" s="102" t="s">
        <v>54</v>
      </c>
      <c r="F294" s="89" t="s">
        <v>1497</v>
      </c>
      <c r="G294" s="110" t="s">
        <v>1359</v>
      </c>
      <c r="H294" s="110" t="s">
        <v>1360</v>
      </c>
      <c r="I294" s="92"/>
      <c r="J294" s="92"/>
      <c r="L294" s="92" t="s">
        <v>116</v>
      </c>
      <c r="M294" s="92" t="s">
        <v>1553</v>
      </c>
      <c r="N294" s="104" t="s">
        <v>1565</v>
      </c>
      <c r="P294" s="157"/>
      <c r="Q294" s="157"/>
    </row>
    <row r="295" spans="1:17" ht="88">
      <c r="A295" s="86">
        <v>294</v>
      </c>
      <c r="B295" s="203" t="s">
        <v>1190</v>
      </c>
      <c r="C295" s="89" t="s">
        <v>951</v>
      </c>
      <c r="D295" s="92" t="s">
        <v>45</v>
      </c>
      <c r="E295" s="102" t="s">
        <v>55</v>
      </c>
      <c r="F295" s="89" t="s">
        <v>1497</v>
      </c>
      <c r="G295" s="110" t="s">
        <v>1361</v>
      </c>
      <c r="H295" s="110" t="s">
        <v>45</v>
      </c>
      <c r="I295" s="92"/>
      <c r="J295" s="92"/>
      <c r="L295" s="92" t="s">
        <v>116</v>
      </c>
      <c r="M295" s="92">
        <v>1</v>
      </c>
      <c r="N295" s="104" t="s">
        <v>921</v>
      </c>
      <c r="P295" s="157"/>
      <c r="Q295" s="157"/>
    </row>
    <row r="296" spans="1:17" ht="88">
      <c r="A296" s="86">
        <v>295</v>
      </c>
      <c r="B296" s="203" t="s">
        <v>1190</v>
      </c>
      <c r="C296" s="89" t="s">
        <v>952</v>
      </c>
      <c r="D296" s="92" t="s">
        <v>20</v>
      </c>
      <c r="E296" s="102" t="s">
        <v>56</v>
      </c>
      <c r="F296" s="89" t="s">
        <v>1497</v>
      </c>
      <c r="G296" s="110" t="s">
        <v>45</v>
      </c>
      <c r="H296" s="110" t="s">
        <v>45</v>
      </c>
      <c r="I296" s="92"/>
      <c r="J296" s="92"/>
      <c r="L296" s="92" t="s">
        <v>45</v>
      </c>
      <c r="M296" s="92" t="s">
        <v>45</v>
      </c>
      <c r="N296" s="104" t="s">
        <v>45</v>
      </c>
      <c r="P296" s="157"/>
      <c r="Q296" s="157"/>
    </row>
    <row r="297" spans="1:17" ht="45">
      <c r="A297" s="86">
        <v>296</v>
      </c>
      <c r="B297" s="203" t="s">
        <v>1191</v>
      </c>
      <c r="C297" s="89" t="s">
        <v>958</v>
      </c>
      <c r="D297" s="92" t="s">
        <v>45</v>
      </c>
      <c r="E297" s="102" t="s">
        <v>1411</v>
      </c>
      <c r="F297" s="89" t="s">
        <v>1456</v>
      </c>
      <c r="G297" s="110" t="s">
        <v>1298</v>
      </c>
      <c r="H297" s="110" t="s">
        <v>1299</v>
      </c>
      <c r="I297" s="92"/>
      <c r="J297" s="92"/>
      <c r="L297" s="92" t="s">
        <v>116</v>
      </c>
      <c r="M297" s="92">
        <v>1</v>
      </c>
      <c r="N297" s="104" t="s">
        <v>922</v>
      </c>
      <c r="P297" s="157"/>
      <c r="Q297" s="157"/>
    </row>
    <row r="298" spans="1:17" ht="45">
      <c r="A298" s="86">
        <v>297</v>
      </c>
      <c r="B298" s="203" t="s">
        <v>1191</v>
      </c>
      <c r="C298" s="89" t="s">
        <v>959</v>
      </c>
      <c r="D298" s="92" t="s">
        <v>20</v>
      </c>
      <c r="E298" s="102" t="s">
        <v>55</v>
      </c>
      <c r="F298" s="89" t="s">
        <v>1456</v>
      </c>
      <c r="G298" s="94" t="s">
        <v>45</v>
      </c>
      <c r="H298" s="94" t="s">
        <v>45</v>
      </c>
      <c r="I298" s="92"/>
      <c r="J298" s="92"/>
      <c r="L298" s="92" t="s">
        <v>45</v>
      </c>
      <c r="M298" s="92" t="s">
        <v>45</v>
      </c>
      <c r="N298" s="104" t="s">
        <v>45</v>
      </c>
      <c r="P298" s="157"/>
      <c r="Q298" s="157"/>
    </row>
    <row r="299" spans="1:17" ht="66">
      <c r="A299" s="86">
        <v>298</v>
      </c>
      <c r="B299" s="203" t="s">
        <v>1192</v>
      </c>
      <c r="C299" s="89" t="s">
        <v>1053</v>
      </c>
      <c r="D299" s="92" t="s">
        <v>20</v>
      </c>
      <c r="E299" s="102" t="s">
        <v>55</v>
      </c>
      <c r="F299" s="89" t="s">
        <v>1498</v>
      </c>
      <c r="G299" s="94" t="s">
        <v>1362</v>
      </c>
      <c r="H299" s="94" t="s">
        <v>896</v>
      </c>
      <c r="I299" s="92"/>
      <c r="J299" s="92"/>
      <c r="L299" s="92" t="s">
        <v>116</v>
      </c>
      <c r="M299" s="92">
        <v>1</v>
      </c>
      <c r="N299" s="104" t="s">
        <v>52</v>
      </c>
      <c r="P299" s="157"/>
      <c r="Q299" s="157"/>
    </row>
    <row r="300" spans="1:17" ht="66">
      <c r="A300" s="86">
        <v>299</v>
      </c>
      <c r="B300" s="203" t="s">
        <v>1192</v>
      </c>
      <c r="C300" s="89" t="s">
        <v>1054</v>
      </c>
      <c r="D300" s="92" t="s">
        <v>45</v>
      </c>
      <c r="E300" s="102" t="s">
        <v>1417</v>
      </c>
      <c r="F300" s="89" t="s">
        <v>1498</v>
      </c>
      <c r="G300" s="93" t="s">
        <v>1363</v>
      </c>
      <c r="H300" s="93" t="s">
        <v>895</v>
      </c>
      <c r="I300" s="92"/>
      <c r="J300" s="92"/>
      <c r="L300" s="92" t="s">
        <v>116</v>
      </c>
      <c r="M300" s="92">
        <v>1</v>
      </c>
      <c r="N300" s="104" t="s">
        <v>52</v>
      </c>
      <c r="P300" s="157"/>
      <c r="Q300" s="157"/>
    </row>
    <row r="301" spans="1:17" ht="66">
      <c r="A301" s="86">
        <v>300</v>
      </c>
      <c r="B301" s="203" t="s">
        <v>1192</v>
      </c>
      <c r="C301" s="89" t="s">
        <v>1055</v>
      </c>
      <c r="D301" s="92" t="s">
        <v>20</v>
      </c>
      <c r="E301" s="102" t="s">
        <v>44</v>
      </c>
      <c r="F301" s="89" t="s">
        <v>1498</v>
      </c>
      <c r="G301" s="93" t="s">
        <v>1364</v>
      </c>
      <c r="H301" s="93" t="s">
        <v>45</v>
      </c>
      <c r="I301" s="92"/>
      <c r="J301" s="92"/>
      <c r="L301" s="92" t="s">
        <v>45</v>
      </c>
      <c r="M301" s="92" t="s">
        <v>45</v>
      </c>
      <c r="N301" s="104" t="s">
        <v>45</v>
      </c>
      <c r="P301" s="157"/>
      <c r="Q301" s="157"/>
    </row>
    <row r="302" spans="1:17" ht="44">
      <c r="A302" s="86">
        <v>301</v>
      </c>
      <c r="B302" s="203" t="s">
        <v>1193</v>
      </c>
      <c r="C302" s="89" t="s">
        <v>1056</v>
      </c>
      <c r="D302" s="92" t="s">
        <v>20</v>
      </c>
      <c r="E302" s="102" t="s">
        <v>44</v>
      </c>
      <c r="F302" s="89" t="s">
        <v>1499</v>
      </c>
      <c r="G302" s="93" t="s">
        <v>907</v>
      </c>
      <c r="H302" s="93" t="s">
        <v>908</v>
      </c>
      <c r="I302" s="92"/>
      <c r="J302" s="92"/>
      <c r="L302" s="92" t="s">
        <v>116</v>
      </c>
      <c r="M302" s="92">
        <v>1</v>
      </c>
      <c r="N302" s="104" t="s">
        <v>1555</v>
      </c>
      <c r="P302" s="157"/>
      <c r="Q302" s="157"/>
    </row>
    <row r="303" spans="1:17" ht="44">
      <c r="A303" s="86">
        <v>302</v>
      </c>
      <c r="B303" s="203" t="s">
        <v>1193</v>
      </c>
      <c r="C303" s="89" t="e">
        <v>#DIV/0!</v>
      </c>
      <c r="D303" s="92" t="s">
        <v>20</v>
      </c>
      <c r="E303" s="102" t="s">
        <v>44</v>
      </c>
      <c r="F303" s="89" t="s">
        <v>1499</v>
      </c>
      <c r="G303" s="93" t="s">
        <v>909</v>
      </c>
      <c r="H303" s="93" t="s">
        <v>45</v>
      </c>
      <c r="I303" s="92"/>
      <c r="J303" s="92"/>
      <c r="L303" s="92" t="s">
        <v>116</v>
      </c>
      <c r="M303" s="92">
        <v>1</v>
      </c>
      <c r="N303" s="104" t="s">
        <v>1555</v>
      </c>
      <c r="P303" s="157"/>
      <c r="Q303" s="157"/>
    </row>
    <row r="304" spans="1:17" ht="44">
      <c r="A304" s="86">
        <v>303</v>
      </c>
      <c r="B304" s="203" t="s">
        <v>1193</v>
      </c>
      <c r="C304" s="89" t="e">
        <v>#DIV/0!</v>
      </c>
      <c r="D304" s="92" t="s">
        <v>20</v>
      </c>
      <c r="E304" s="102" t="s">
        <v>63</v>
      </c>
      <c r="F304" s="89" t="s">
        <v>1499</v>
      </c>
      <c r="G304" s="93" t="s">
        <v>916</v>
      </c>
      <c r="H304" s="93" t="s">
        <v>910</v>
      </c>
      <c r="I304" s="92"/>
      <c r="J304" s="92"/>
      <c r="L304" s="92" t="s">
        <v>116</v>
      </c>
      <c r="M304" s="92">
        <v>1</v>
      </c>
      <c r="N304" s="104" t="s">
        <v>1555</v>
      </c>
      <c r="P304" s="157"/>
      <c r="Q304" s="157"/>
    </row>
    <row r="305" spans="1:17" ht="44">
      <c r="A305" s="86">
        <v>304</v>
      </c>
      <c r="B305" s="203" t="s">
        <v>1193</v>
      </c>
      <c r="C305" s="89" t="e">
        <v>#DIV/0!</v>
      </c>
      <c r="D305" s="92" t="s">
        <v>45</v>
      </c>
      <c r="E305" s="102">
        <v>0</v>
      </c>
      <c r="F305" s="89" t="s">
        <v>1499</v>
      </c>
      <c r="G305" s="93" t="s">
        <v>917</v>
      </c>
      <c r="H305" s="93"/>
      <c r="I305" s="92"/>
      <c r="J305" s="92"/>
      <c r="L305" s="92" t="s">
        <v>116</v>
      </c>
      <c r="M305" s="92">
        <v>1</v>
      </c>
      <c r="N305" s="104" t="s">
        <v>1555</v>
      </c>
      <c r="P305" s="157"/>
      <c r="Q305" s="157"/>
    </row>
    <row r="306" spans="1:17" ht="66">
      <c r="A306" s="86">
        <v>305</v>
      </c>
      <c r="B306" s="203" t="s">
        <v>1194</v>
      </c>
      <c r="C306" s="89" t="s">
        <v>1039</v>
      </c>
      <c r="D306" s="95" t="s">
        <v>20</v>
      </c>
      <c r="E306" s="102" t="s">
        <v>44</v>
      </c>
      <c r="F306" s="89" t="s">
        <v>1500</v>
      </c>
      <c r="G306" s="100" t="s">
        <v>45</v>
      </c>
      <c r="H306" s="100"/>
      <c r="I306" s="92"/>
      <c r="J306" s="92"/>
      <c r="L306" s="95" t="s">
        <v>45</v>
      </c>
      <c r="M306" s="95" t="s">
        <v>45</v>
      </c>
      <c r="N306" s="104" t="s">
        <v>45</v>
      </c>
      <c r="P306" s="92"/>
      <c r="Q306" s="92"/>
    </row>
    <row r="307" spans="1:17" ht="66">
      <c r="A307" s="86">
        <v>306</v>
      </c>
      <c r="B307" s="203" t="s">
        <v>1194</v>
      </c>
      <c r="C307" s="89" t="s">
        <v>1040</v>
      </c>
      <c r="D307" s="95" t="s">
        <v>20</v>
      </c>
      <c r="E307" s="102" t="s">
        <v>44</v>
      </c>
      <c r="F307" s="89" t="s">
        <v>1500</v>
      </c>
      <c r="G307" s="110" t="s">
        <v>264</v>
      </c>
      <c r="H307" s="110" t="s">
        <v>265</v>
      </c>
      <c r="I307" s="92"/>
      <c r="J307" s="92"/>
      <c r="L307" s="95" t="s">
        <v>116</v>
      </c>
      <c r="M307" s="95">
        <v>1</v>
      </c>
      <c r="N307" s="104" t="s">
        <v>52</v>
      </c>
      <c r="P307" s="157"/>
      <c r="Q307" s="157"/>
    </row>
    <row r="308" spans="1:17" ht="66">
      <c r="A308" s="86">
        <v>307</v>
      </c>
      <c r="B308" s="203" t="s">
        <v>1194</v>
      </c>
      <c r="C308" s="89" t="s">
        <v>1041</v>
      </c>
      <c r="D308" s="92" t="s">
        <v>45</v>
      </c>
      <c r="E308" s="102" t="s">
        <v>44</v>
      </c>
      <c r="F308" s="89" t="s">
        <v>1500</v>
      </c>
      <c r="G308" s="129" t="s">
        <v>1353</v>
      </c>
      <c r="H308" s="129" t="s">
        <v>1354</v>
      </c>
      <c r="I308" s="92"/>
      <c r="J308" s="92"/>
      <c r="L308" s="92" t="s">
        <v>116</v>
      </c>
      <c r="M308" s="92">
        <v>1</v>
      </c>
      <c r="N308" s="104" t="s">
        <v>1555</v>
      </c>
      <c r="P308" s="157"/>
      <c r="Q308" s="157"/>
    </row>
    <row r="309" spans="1:17" ht="66">
      <c r="A309" s="86">
        <v>308</v>
      </c>
      <c r="B309" s="203" t="s">
        <v>1194</v>
      </c>
      <c r="C309" s="89" t="s">
        <v>1042</v>
      </c>
      <c r="D309" s="95" t="s">
        <v>20</v>
      </c>
      <c r="E309" s="102" t="s">
        <v>44</v>
      </c>
      <c r="F309" s="89" t="s">
        <v>1500</v>
      </c>
      <c r="G309" s="135" t="s">
        <v>45</v>
      </c>
      <c r="H309" s="135" t="s">
        <v>45</v>
      </c>
      <c r="I309" s="92"/>
      <c r="J309" s="92"/>
      <c r="L309" s="95" t="s">
        <v>45</v>
      </c>
      <c r="M309" s="95" t="s">
        <v>45</v>
      </c>
      <c r="N309" s="104" t="s">
        <v>45</v>
      </c>
      <c r="P309" s="157"/>
      <c r="Q309" s="157"/>
    </row>
    <row r="310" spans="1:17" ht="66">
      <c r="A310" s="86">
        <v>309</v>
      </c>
      <c r="B310" s="203" t="s">
        <v>1194</v>
      </c>
      <c r="C310" s="89" t="s">
        <v>1043</v>
      </c>
      <c r="D310" s="95" t="s">
        <v>20</v>
      </c>
      <c r="E310" s="102" t="s">
        <v>1412</v>
      </c>
      <c r="F310" s="89" t="s">
        <v>1500</v>
      </c>
      <c r="G310" s="135" t="s">
        <v>1355</v>
      </c>
      <c r="H310" s="94" t="s">
        <v>45</v>
      </c>
      <c r="I310" s="92"/>
      <c r="J310" s="92"/>
      <c r="L310" s="95" t="s">
        <v>116</v>
      </c>
      <c r="M310" s="95">
        <v>1</v>
      </c>
      <c r="N310" s="104" t="s">
        <v>1555</v>
      </c>
      <c r="P310" s="157"/>
      <c r="Q310" s="157"/>
    </row>
    <row r="311" spans="1:17" ht="66">
      <c r="A311" s="86">
        <v>310</v>
      </c>
      <c r="B311" s="203" t="s">
        <v>1194</v>
      </c>
      <c r="C311" s="89" t="s">
        <v>1044</v>
      </c>
      <c r="D311" s="95" t="s">
        <v>20</v>
      </c>
      <c r="E311" s="102" t="s">
        <v>883</v>
      </c>
      <c r="F311" s="89" t="s">
        <v>1500</v>
      </c>
      <c r="G311" s="115" t="s">
        <v>1280</v>
      </c>
      <c r="H311" s="116"/>
      <c r="I311" s="92"/>
      <c r="J311" s="92"/>
      <c r="L311" s="95" t="s">
        <v>150</v>
      </c>
      <c r="M311" s="95">
        <v>1</v>
      </c>
      <c r="N311" s="104" t="s">
        <v>1556</v>
      </c>
      <c r="P311" s="157"/>
      <c r="Q311" s="157"/>
    </row>
    <row r="312" spans="1:17" ht="66">
      <c r="A312" s="86">
        <v>311</v>
      </c>
      <c r="B312" s="203" t="s">
        <v>1194</v>
      </c>
      <c r="C312" s="89" t="s">
        <v>1045</v>
      </c>
      <c r="D312" s="95" t="s">
        <v>20</v>
      </c>
      <c r="E312" s="102" t="s">
        <v>55</v>
      </c>
      <c r="F312" s="89" t="s">
        <v>1500</v>
      </c>
      <c r="G312" s="94" t="s">
        <v>45</v>
      </c>
      <c r="H312" s="94" t="s">
        <v>42</v>
      </c>
      <c r="I312" s="92"/>
      <c r="J312" s="92"/>
      <c r="L312" s="95" t="s">
        <v>116</v>
      </c>
      <c r="M312" s="95">
        <v>1</v>
      </c>
      <c r="N312" s="105" t="s">
        <v>1555</v>
      </c>
      <c r="P312" s="157"/>
      <c r="Q312" s="157"/>
    </row>
    <row r="313" spans="1:17" ht="66">
      <c r="A313" s="86">
        <v>312</v>
      </c>
      <c r="B313" s="203" t="s">
        <v>1194</v>
      </c>
      <c r="C313" s="89" t="s">
        <v>1046</v>
      </c>
      <c r="D313" s="92" t="s">
        <v>20</v>
      </c>
      <c r="E313" s="102" t="s">
        <v>44</v>
      </c>
      <c r="F313" s="89" t="s">
        <v>1500</v>
      </c>
      <c r="G313" s="94" t="s">
        <v>1281</v>
      </c>
      <c r="H313" s="94"/>
      <c r="I313" s="92"/>
      <c r="J313" s="92"/>
      <c r="L313" s="92" t="s">
        <v>116</v>
      </c>
      <c r="M313" s="92">
        <v>1</v>
      </c>
      <c r="N313" s="104" t="s">
        <v>1557</v>
      </c>
      <c r="P313" s="157"/>
      <c r="Q313" s="157"/>
    </row>
    <row r="314" spans="1:17" ht="66">
      <c r="A314" s="86">
        <v>313</v>
      </c>
      <c r="B314" s="203" t="s">
        <v>1194</v>
      </c>
      <c r="C314" s="89" t="s">
        <v>1047</v>
      </c>
      <c r="D314" s="92" t="s">
        <v>20</v>
      </c>
      <c r="E314" s="102" t="s">
        <v>44</v>
      </c>
      <c r="F314" s="89" t="s">
        <v>1500</v>
      </c>
      <c r="G314" s="94" t="s">
        <v>270</v>
      </c>
      <c r="H314" s="94" t="s">
        <v>271</v>
      </c>
      <c r="I314" s="92"/>
      <c r="J314" s="92"/>
      <c r="L314" s="92" t="s">
        <v>116</v>
      </c>
      <c r="M314" s="92">
        <v>1</v>
      </c>
      <c r="N314" s="104" t="s">
        <v>1555</v>
      </c>
      <c r="P314" s="157"/>
      <c r="Q314" s="157"/>
    </row>
    <row r="315" spans="1:17" ht="66">
      <c r="A315" s="86">
        <v>314</v>
      </c>
      <c r="B315" s="203" t="s">
        <v>1194</v>
      </c>
      <c r="C315" s="89" t="s">
        <v>1048</v>
      </c>
      <c r="D315" s="92" t="s">
        <v>45</v>
      </c>
      <c r="E315" s="102">
        <v>0</v>
      </c>
      <c r="F315" s="89" t="s">
        <v>1500</v>
      </c>
      <c r="G315" s="110" t="s">
        <v>37</v>
      </c>
      <c r="H315" s="110" t="s">
        <v>38</v>
      </c>
      <c r="I315" s="92"/>
      <c r="J315" s="92"/>
      <c r="L315" s="92" t="s">
        <v>116</v>
      </c>
      <c r="M315" s="92">
        <v>1</v>
      </c>
      <c r="N315" s="104" t="s">
        <v>1555</v>
      </c>
      <c r="P315" s="157"/>
      <c r="Q315" s="157"/>
    </row>
    <row r="316" spans="1:17" ht="66">
      <c r="A316" s="86">
        <v>315</v>
      </c>
      <c r="B316" s="203" t="s">
        <v>1195</v>
      </c>
      <c r="C316" s="89" t="s">
        <v>1039</v>
      </c>
      <c r="D316" s="92" t="s">
        <v>20</v>
      </c>
      <c r="E316" s="102" t="s">
        <v>44</v>
      </c>
      <c r="F316" s="89" t="s">
        <v>1501</v>
      </c>
      <c r="G316" s="110" t="s">
        <v>45</v>
      </c>
      <c r="H316" s="110"/>
      <c r="I316" s="92"/>
      <c r="J316" s="92"/>
      <c r="L316" s="92" t="s">
        <v>45</v>
      </c>
      <c r="M316" s="92" t="s">
        <v>45</v>
      </c>
      <c r="N316" s="104">
        <v>0</v>
      </c>
      <c r="P316" s="157"/>
      <c r="Q316" s="157"/>
    </row>
    <row r="317" spans="1:17" ht="66">
      <c r="A317" s="86">
        <v>316</v>
      </c>
      <c r="B317" s="203" t="s">
        <v>1195</v>
      </c>
      <c r="C317" s="89" t="s">
        <v>1040</v>
      </c>
      <c r="D317" s="92" t="s">
        <v>20</v>
      </c>
      <c r="E317" s="102" t="s">
        <v>44</v>
      </c>
      <c r="F317" s="89" t="s">
        <v>1501</v>
      </c>
      <c r="G317" s="94" t="s">
        <v>264</v>
      </c>
      <c r="H317" s="94" t="s">
        <v>265</v>
      </c>
      <c r="I317" s="92"/>
      <c r="J317" s="92"/>
      <c r="L317" s="92" t="s">
        <v>116</v>
      </c>
      <c r="M317" s="92">
        <v>1</v>
      </c>
      <c r="N317" s="104" t="s">
        <v>52</v>
      </c>
      <c r="P317" s="157"/>
      <c r="Q317" s="157"/>
    </row>
    <row r="318" spans="1:17" ht="66">
      <c r="A318" s="86">
        <v>317</v>
      </c>
      <c r="B318" s="203" t="s">
        <v>1195</v>
      </c>
      <c r="C318" s="89" t="s">
        <v>1041</v>
      </c>
      <c r="D318" s="92" t="s">
        <v>45</v>
      </c>
      <c r="E318" s="102" t="s">
        <v>44</v>
      </c>
      <c r="F318" s="89" t="s">
        <v>1501</v>
      </c>
      <c r="G318" s="94" t="s">
        <v>1353</v>
      </c>
      <c r="H318" s="94" t="s">
        <v>1354</v>
      </c>
      <c r="I318" s="92"/>
      <c r="J318" s="92"/>
      <c r="L318" s="92" t="s">
        <v>116</v>
      </c>
      <c r="M318" s="92">
        <v>1</v>
      </c>
      <c r="N318" s="104" t="s">
        <v>1555</v>
      </c>
      <c r="P318" s="92"/>
      <c r="Q318" s="92"/>
    </row>
    <row r="319" spans="1:17" ht="66">
      <c r="A319" s="86">
        <v>318</v>
      </c>
      <c r="B319" s="203" t="s">
        <v>1195</v>
      </c>
      <c r="C319" s="89" t="s">
        <v>1042</v>
      </c>
      <c r="D319" s="95" t="s">
        <v>20</v>
      </c>
      <c r="E319" s="102" t="s">
        <v>44</v>
      </c>
      <c r="F319" s="89" t="s">
        <v>1501</v>
      </c>
      <c r="G319" s="98" t="s">
        <v>45</v>
      </c>
      <c r="H319" s="98" t="s">
        <v>45</v>
      </c>
      <c r="I319" s="92"/>
      <c r="J319" s="92"/>
      <c r="L319" s="92" t="s">
        <v>45</v>
      </c>
      <c r="M319" s="92" t="s">
        <v>45</v>
      </c>
      <c r="N319" s="104" t="s">
        <v>45</v>
      </c>
      <c r="P319" s="157"/>
      <c r="Q319" s="157"/>
    </row>
    <row r="320" spans="1:17" ht="66">
      <c r="A320" s="86">
        <v>319</v>
      </c>
      <c r="B320" s="203" t="s">
        <v>1195</v>
      </c>
      <c r="C320" s="89" t="s">
        <v>1043</v>
      </c>
      <c r="D320" s="92" t="s">
        <v>20</v>
      </c>
      <c r="E320" s="102" t="s">
        <v>1412</v>
      </c>
      <c r="F320" s="89" t="s">
        <v>1501</v>
      </c>
      <c r="G320" s="92" t="s">
        <v>1355</v>
      </c>
      <c r="H320" s="92" t="s">
        <v>45</v>
      </c>
      <c r="I320" s="92"/>
      <c r="J320" s="92"/>
      <c r="L320" s="92" t="s">
        <v>116</v>
      </c>
      <c r="M320" s="92">
        <v>1</v>
      </c>
      <c r="N320" s="104" t="s">
        <v>1555</v>
      </c>
      <c r="P320" s="157"/>
      <c r="Q320" s="157"/>
    </row>
    <row r="321" spans="1:17" ht="66">
      <c r="A321" s="86">
        <v>320</v>
      </c>
      <c r="B321" s="203" t="s">
        <v>1195</v>
      </c>
      <c r="C321" s="89" t="s">
        <v>1044</v>
      </c>
      <c r="D321" s="92" t="s">
        <v>20</v>
      </c>
      <c r="E321" s="102" t="s">
        <v>883</v>
      </c>
      <c r="F321" s="89" t="s">
        <v>1501</v>
      </c>
      <c r="G321" s="94" t="s">
        <v>1280</v>
      </c>
      <c r="H321" s="94"/>
      <c r="I321" s="92"/>
      <c r="J321" s="92"/>
      <c r="L321" s="92" t="s">
        <v>150</v>
      </c>
      <c r="M321" s="92">
        <v>1</v>
      </c>
      <c r="N321" s="104" t="s">
        <v>1556</v>
      </c>
      <c r="P321" s="157"/>
      <c r="Q321" s="157"/>
    </row>
    <row r="322" spans="1:17" ht="66">
      <c r="A322" s="86">
        <v>321</v>
      </c>
      <c r="B322" s="203" t="s">
        <v>1195</v>
      </c>
      <c r="C322" s="89" t="s">
        <v>1045</v>
      </c>
      <c r="D322" s="90" t="s">
        <v>20</v>
      </c>
      <c r="E322" s="103" t="s">
        <v>55</v>
      </c>
      <c r="F322" s="89" t="s">
        <v>1501</v>
      </c>
      <c r="G322" s="91" t="s">
        <v>45</v>
      </c>
      <c r="H322" s="91" t="s">
        <v>42</v>
      </c>
      <c r="I322" s="92"/>
      <c r="J322" s="92"/>
      <c r="L322" s="90" t="s">
        <v>116</v>
      </c>
      <c r="M322" s="91">
        <v>1</v>
      </c>
      <c r="N322" s="105" t="s">
        <v>1555</v>
      </c>
      <c r="P322" s="155"/>
      <c r="Q322" s="155"/>
    </row>
    <row r="323" spans="1:17" ht="66">
      <c r="A323" s="86">
        <v>322</v>
      </c>
      <c r="B323" s="203" t="s">
        <v>1195</v>
      </c>
      <c r="C323" s="89" t="s">
        <v>1046</v>
      </c>
      <c r="D323" s="92" t="s">
        <v>20</v>
      </c>
      <c r="E323" s="102" t="s">
        <v>44</v>
      </c>
      <c r="F323" s="89" t="s">
        <v>1501</v>
      </c>
      <c r="G323" s="94" t="s">
        <v>1281</v>
      </c>
      <c r="H323" s="94"/>
      <c r="I323" s="92"/>
      <c r="J323" s="92"/>
      <c r="L323" s="92" t="s">
        <v>116</v>
      </c>
      <c r="M323" s="92">
        <v>1</v>
      </c>
      <c r="N323" s="104" t="s">
        <v>1557</v>
      </c>
      <c r="P323" s="155"/>
      <c r="Q323" s="155"/>
    </row>
    <row r="324" spans="1:17" ht="66">
      <c r="A324" s="86">
        <v>323</v>
      </c>
      <c r="B324" s="203" t="s">
        <v>1195</v>
      </c>
      <c r="C324" s="89" t="s">
        <v>1047</v>
      </c>
      <c r="D324" s="92" t="s">
        <v>20</v>
      </c>
      <c r="E324" s="103" t="s">
        <v>44</v>
      </c>
      <c r="F324" s="89" t="s">
        <v>1501</v>
      </c>
      <c r="G324" s="110" t="s">
        <v>270</v>
      </c>
      <c r="H324" s="110" t="s">
        <v>271</v>
      </c>
      <c r="I324" s="92"/>
      <c r="J324" s="92"/>
      <c r="L324" s="92" t="s">
        <v>116</v>
      </c>
      <c r="M324" s="92">
        <v>1</v>
      </c>
      <c r="N324" s="104" t="s">
        <v>1555</v>
      </c>
      <c r="P324" s="157"/>
      <c r="Q324" s="157"/>
    </row>
    <row r="325" spans="1:17" ht="66">
      <c r="A325" s="86">
        <v>324</v>
      </c>
      <c r="B325" s="203" t="s">
        <v>1195</v>
      </c>
      <c r="C325" s="89" t="s">
        <v>1048</v>
      </c>
      <c r="D325" s="94" t="s">
        <v>20</v>
      </c>
      <c r="E325" s="102" t="s">
        <v>47</v>
      </c>
      <c r="F325" s="89" t="s">
        <v>1501</v>
      </c>
      <c r="G325" s="110" t="s">
        <v>37</v>
      </c>
      <c r="H325" s="110" t="s">
        <v>38</v>
      </c>
      <c r="I325" s="94"/>
      <c r="J325" s="94"/>
      <c r="L325" s="94" t="s">
        <v>116</v>
      </c>
      <c r="M325" s="94">
        <v>1</v>
      </c>
      <c r="N325" s="104" t="s">
        <v>1555</v>
      </c>
      <c r="P325" s="158"/>
      <c r="Q325" s="158"/>
    </row>
    <row r="326" spans="1:17" ht="66">
      <c r="A326" s="86">
        <v>325</v>
      </c>
      <c r="B326" s="203" t="s">
        <v>1196</v>
      </c>
      <c r="C326" s="89" t="s">
        <v>1057</v>
      </c>
      <c r="D326" s="94" t="s">
        <v>45</v>
      </c>
      <c r="E326" s="102" t="s">
        <v>48</v>
      </c>
      <c r="F326" s="89" t="s">
        <v>1502</v>
      </c>
      <c r="G326" s="110" t="s">
        <v>1365</v>
      </c>
      <c r="H326" s="110"/>
      <c r="I326" s="94"/>
      <c r="J326" s="94"/>
      <c r="L326" s="94" t="s">
        <v>116</v>
      </c>
      <c r="M326" s="94">
        <v>1</v>
      </c>
      <c r="N326" s="104" t="s">
        <v>132</v>
      </c>
      <c r="P326" s="158"/>
      <c r="Q326" s="158"/>
    </row>
    <row r="327" spans="1:17" ht="45">
      <c r="A327" s="86">
        <v>326</v>
      </c>
      <c r="B327" s="203" t="s">
        <v>1196</v>
      </c>
      <c r="C327" s="89" t="e">
        <v>#VALUE!</v>
      </c>
      <c r="D327" s="95" t="s">
        <v>20</v>
      </c>
      <c r="E327" s="102" t="s">
        <v>47</v>
      </c>
      <c r="F327" s="89" t="s">
        <v>1502</v>
      </c>
      <c r="G327" s="110" t="s">
        <v>45</v>
      </c>
      <c r="H327" s="110" t="s">
        <v>45</v>
      </c>
      <c r="I327" s="92"/>
      <c r="J327" s="92"/>
      <c r="L327" s="95" t="s">
        <v>45</v>
      </c>
      <c r="M327" s="95" t="s">
        <v>45</v>
      </c>
      <c r="N327" s="104" t="s">
        <v>45</v>
      </c>
      <c r="P327" s="92"/>
      <c r="Q327" s="92"/>
    </row>
    <row r="328" spans="1:17" ht="66">
      <c r="A328" s="86">
        <v>327</v>
      </c>
      <c r="B328" s="203" t="s">
        <v>1197</v>
      </c>
      <c r="C328" s="89" t="s">
        <v>1058</v>
      </c>
      <c r="D328" s="95" t="s">
        <v>45</v>
      </c>
      <c r="E328" s="102" t="s">
        <v>48</v>
      </c>
      <c r="F328" s="89" t="s">
        <v>1503</v>
      </c>
      <c r="G328" s="110" t="s">
        <v>1365</v>
      </c>
      <c r="H328" s="110"/>
      <c r="I328" s="92"/>
      <c r="J328" s="92"/>
      <c r="L328" s="95" t="s">
        <v>116</v>
      </c>
      <c r="M328" s="95">
        <v>1</v>
      </c>
      <c r="N328" s="104" t="s">
        <v>132</v>
      </c>
      <c r="P328" s="92"/>
      <c r="Q328" s="92"/>
    </row>
    <row r="329" spans="1:17" ht="45">
      <c r="A329" s="86">
        <v>328</v>
      </c>
      <c r="B329" s="203" t="s">
        <v>1197</v>
      </c>
      <c r="C329" s="89" t="e">
        <v>#VALUE!</v>
      </c>
      <c r="D329" s="95" t="s">
        <v>20</v>
      </c>
      <c r="E329" s="102" t="s">
        <v>54</v>
      </c>
      <c r="F329" s="89" t="s">
        <v>1503</v>
      </c>
      <c r="G329" s="129" t="s">
        <v>45</v>
      </c>
      <c r="H329" s="129" t="s">
        <v>45</v>
      </c>
      <c r="I329" s="92"/>
      <c r="J329" s="92"/>
      <c r="L329" s="95" t="s">
        <v>45</v>
      </c>
      <c r="M329" s="95" t="s">
        <v>45</v>
      </c>
      <c r="N329" s="104" t="s">
        <v>45</v>
      </c>
      <c r="P329" s="92"/>
      <c r="Q329" s="92"/>
    </row>
    <row r="330" spans="1:17" ht="66">
      <c r="A330" s="86">
        <v>329</v>
      </c>
      <c r="B330" s="203" t="s">
        <v>1198</v>
      </c>
      <c r="C330" s="89" t="s">
        <v>1029</v>
      </c>
      <c r="D330" s="95" t="s">
        <v>20</v>
      </c>
      <c r="E330" s="102" t="s">
        <v>880</v>
      </c>
      <c r="F330" s="89" t="s">
        <v>1504</v>
      </c>
      <c r="G330" s="129" t="s">
        <v>1340</v>
      </c>
      <c r="H330" s="129"/>
      <c r="I330" s="92"/>
      <c r="J330" s="92"/>
      <c r="L330" s="95" t="s">
        <v>116</v>
      </c>
      <c r="M330" s="95">
        <v>1</v>
      </c>
      <c r="N330" s="102" t="s">
        <v>922</v>
      </c>
      <c r="P330" s="92"/>
      <c r="Q330" s="92"/>
    </row>
    <row r="331" spans="1:17" ht="66">
      <c r="A331" s="86">
        <v>330</v>
      </c>
      <c r="B331" s="203" t="s">
        <v>1198</v>
      </c>
      <c r="C331" s="89" t="s">
        <v>1030</v>
      </c>
      <c r="D331" s="95" t="s">
        <v>25</v>
      </c>
      <c r="E331" s="102" t="s">
        <v>59</v>
      </c>
      <c r="F331" s="89" t="s">
        <v>1504</v>
      </c>
      <c r="G331" s="110" t="s">
        <v>624</v>
      </c>
      <c r="H331" s="110" t="s">
        <v>78</v>
      </c>
      <c r="I331" s="92"/>
      <c r="J331" s="92"/>
      <c r="L331" s="95" t="s">
        <v>116</v>
      </c>
      <c r="M331" s="95">
        <v>1</v>
      </c>
      <c r="N331" s="104" t="s">
        <v>922</v>
      </c>
      <c r="P331" s="157"/>
      <c r="Q331" s="157"/>
    </row>
    <row r="332" spans="1:17" ht="88">
      <c r="A332" s="86">
        <v>331</v>
      </c>
      <c r="B332" s="203" t="s">
        <v>1199</v>
      </c>
      <c r="C332" s="89" t="s">
        <v>975</v>
      </c>
      <c r="D332" s="95" t="s">
        <v>20</v>
      </c>
      <c r="E332" s="102" t="s">
        <v>55</v>
      </c>
      <c r="F332" s="89" t="s">
        <v>1505</v>
      </c>
      <c r="G332" s="110" t="s">
        <v>1366</v>
      </c>
      <c r="H332" s="110" t="s">
        <v>1367</v>
      </c>
      <c r="I332" s="92"/>
      <c r="J332" s="92"/>
      <c r="L332" s="124" t="s">
        <v>116</v>
      </c>
      <c r="M332" s="124">
        <v>1</v>
      </c>
      <c r="N332" s="104" t="s">
        <v>918</v>
      </c>
      <c r="P332" s="157" t="s">
        <v>22</v>
      </c>
      <c r="Q332" s="157" t="s">
        <v>118</v>
      </c>
    </row>
    <row r="333" spans="1:17" ht="88">
      <c r="A333" s="86">
        <v>332</v>
      </c>
      <c r="B333" s="203" t="s">
        <v>1199</v>
      </c>
      <c r="C333" s="89" t="s">
        <v>976</v>
      </c>
      <c r="D333" s="92" t="s">
        <v>45</v>
      </c>
      <c r="E333" s="102" t="s">
        <v>44</v>
      </c>
      <c r="F333" s="89" t="s">
        <v>1505</v>
      </c>
      <c r="G333" s="110" t="s">
        <v>1288</v>
      </c>
      <c r="H333" s="110" t="s">
        <v>265</v>
      </c>
      <c r="I333" s="92"/>
      <c r="J333" s="92"/>
      <c r="L333" s="92" t="s">
        <v>116</v>
      </c>
      <c r="M333" s="92">
        <v>1</v>
      </c>
      <c r="N333" s="104" t="s">
        <v>1550</v>
      </c>
      <c r="P333" s="157"/>
      <c r="Q333" s="157"/>
    </row>
    <row r="334" spans="1:17" ht="88">
      <c r="A334" s="86">
        <v>333</v>
      </c>
      <c r="B334" s="203" t="s">
        <v>1199</v>
      </c>
      <c r="C334" s="89" t="s">
        <v>977</v>
      </c>
      <c r="D334" s="92" t="s">
        <v>20</v>
      </c>
      <c r="E334" s="102" t="s">
        <v>44</v>
      </c>
      <c r="F334" s="89" t="s">
        <v>1505</v>
      </c>
      <c r="G334" s="110">
        <v>80</v>
      </c>
      <c r="H334" s="110">
        <v>110</v>
      </c>
      <c r="I334" s="92"/>
      <c r="J334" s="92"/>
      <c r="L334" s="98" t="s">
        <v>45</v>
      </c>
      <c r="M334" s="98" t="s">
        <v>45</v>
      </c>
      <c r="N334" s="104" t="s">
        <v>1550</v>
      </c>
      <c r="P334" s="92"/>
      <c r="Q334" s="92"/>
    </row>
    <row r="335" spans="1:17" ht="88">
      <c r="A335" s="86">
        <v>334</v>
      </c>
      <c r="B335" s="203" t="s">
        <v>1199</v>
      </c>
      <c r="C335" s="89" t="s">
        <v>978</v>
      </c>
      <c r="D335" s="98" t="s">
        <v>20</v>
      </c>
      <c r="E335" s="102" t="s">
        <v>44</v>
      </c>
      <c r="F335" s="89" t="s">
        <v>1505</v>
      </c>
      <c r="G335" s="110">
        <v>130</v>
      </c>
      <c r="H335" s="110">
        <v>170</v>
      </c>
      <c r="I335" s="92"/>
      <c r="J335" s="92"/>
      <c r="L335" s="98" t="s">
        <v>116</v>
      </c>
      <c r="M335" s="98">
        <v>1</v>
      </c>
      <c r="N335" s="104" t="s">
        <v>1550</v>
      </c>
      <c r="P335" s="157"/>
      <c r="Q335" s="157"/>
    </row>
    <row r="336" spans="1:17" ht="88">
      <c r="A336" s="86">
        <v>335</v>
      </c>
      <c r="B336" s="203" t="s">
        <v>1199</v>
      </c>
      <c r="C336" s="89" t="s">
        <v>979</v>
      </c>
      <c r="D336" s="98" t="s">
        <v>20</v>
      </c>
      <c r="E336" s="102" t="s">
        <v>55</v>
      </c>
      <c r="F336" s="89" t="s">
        <v>1505</v>
      </c>
      <c r="G336" s="129" t="s">
        <v>45</v>
      </c>
      <c r="H336" s="129" t="s">
        <v>42</v>
      </c>
      <c r="I336" s="92"/>
      <c r="J336" s="92"/>
      <c r="L336" s="98" t="s">
        <v>116</v>
      </c>
      <c r="M336" s="98">
        <v>1</v>
      </c>
      <c r="N336" s="104" t="s">
        <v>919</v>
      </c>
      <c r="P336" s="157"/>
      <c r="Q336" s="157"/>
    </row>
    <row r="337" spans="1:17" ht="88">
      <c r="A337" s="86">
        <v>336</v>
      </c>
      <c r="B337" s="203" t="s">
        <v>1199</v>
      </c>
      <c r="C337" s="89" t="s">
        <v>980</v>
      </c>
      <c r="D337" s="98" t="s">
        <v>20</v>
      </c>
      <c r="E337" s="102" t="s">
        <v>44</v>
      </c>
      <c r="F337" s="89" t="s">
        <v>1505</v>
      </c>
      <c r="G337" s="110" t="s">
        <v>1368</v>
      </c>
      <c r="H337" s="110"/>
      <c r="I337" s="92"/>
      <c r="J337" s="92"/>
      <c r="L337" s="98" t="s">
        <v>116</v>
      </c>
      <c r="M337" s="98">
        <v>1</v>
      </c>
      <c r="N337" s="102" t="s">
        <v>924</v>
      </c>
      <c r="P337" s="157"/>
      <c r="Q337" s="157"/>
    </row>
    <row r="338" spans="1:17" ht="88">
      <c r="A338" s="86">
        <v>337</v>
      </c>
      <c r="B338" s="203" t="s">
        <v>1199</v>
      </c>
      <c r="C338" s="89" t="s">
        <v>981</v>
      </c>
      <c r="D338" s="98" t="s">
        <v>20</v>
      </c>
      <c r="E338" s="102" t="s">
        <v>54</v>
      </c>
      <c r="F338" s="89" t="s">
        <v>1505</v>
      </c>
      <c r="G338" s="110" t="s">
        <v>45</v>
      </c>
      <c r="H338" s="110" t="s">
        <v>447</v>
      </c>
      <c r="I338" s="92"/>
      <c r="J338" s="92"/>
      <c r="L338" s="98" t="s">
        <v>116</v>
      </c>
      <c r="M338" s="98">
        <v>1</v>
      </c>
      <c r="N338" s="104" t="s">
        <v>921</v>
      </c>
      <c r="P338" s="157"/>
      <c r="Q338" s="157"/>
    </row>
    <row r="339" spans="1:17" ht="75">
      <c r="A339" s="86">
        <v>338</v>
      </c>
      <c r="B339" s="203" t="s">
        <v>1200</v>
      </c>
      <c r="C339" s="89" t="s">
        <v>1029</v>
      </c>
      <c r="D339" s="98" t="s">
        <v>20</v>
      </c>
      <c r="E339" s="102" t="s">
        <v>880</v>
      </c>
      <c r="F339" s="89" t="s">
        <v>1506</v>
      </c>
      <c r="G339" s="110" t="s">
        <v>1340</v>
      </c>
      <c r="H339" s="110"/>
      <c r="I339" s="92"/>
      <c r="J339" s="92"/>
      <c r="L339" s="119" t="s">
        <v>116</v>
      </c>
      <c r="M339" s="119">
        <v>1</v>
      </c>
      <c r="N339" s="104" t="s">
        <v>922</v>
      </c>
      <c r="P339" s="157"/>
      <c r="Q339" s="157"/>
    </row>
    <row r="340" spans="1:17" ht="75">
      <c r="A340" s="86">
        <v>339</v>
      </c>
      <c r="B340" s="203" t="s">
        <v>1200</v>
      </c>
      <c r="C340" s="89" t="s">
        <v>1030</v>
      </c>
      <c r="D340" s="92" t="s">
        <v>25</v>
      </c>
      <c r="E340" s="102" t="s">
        <v>59</v>
      </c>
      <c r="F340" s="89" t="s">
        <v>1506</v>
      </c>
      <c r="G340" s="94" t="s">
        <v>624</v>
      </c>
      <c r="H340" s="110" t="s">
        <v>78</v>
      </c>
      <c r="I340" s="92"/>
      <c r="J340" s="92"/>
      <c r="L340" s="92" t="s">
        <v>116</v>
      </c>
      <c r="M340" s="92">
        <v>1</v>
      </c>
      <c r="N340" s="104" t="s">
        <v>922</v>
      </c>
      <c r="P340" s="157"/>
      <c r="Q340" s="157"/>
    </row>
    <row r="341" spans="1:17" ht="88">
      <c r="A341" s="86">
        <v>340</v>
      </c>
      <c r="B341" s="203" t="s">
        <v>1201</v>
      </c>
      <c r="C341" s="89" t="s">
        <v>975</v>
      </c>
      <c r="D341" s="92" t="s">
        <v>20</v>
      </c>
      <c r="E341" s="102" t="s">
        <v>55</v>
      </c>
      <c r="F341" s="89" t="s">
        <v>1507</v>
      </c>
      <c r="G341" s="94" t="s">
        <v>1369</v>
      </c>
      <c r="H341" s="94" t="s">
        <v>1370</v>
      </c>
      <c r="I341" s="92"/>
      <c r="J341" s="92"/>
      <c r="L341" s="92" t="s">
        <v>116</v>
      </c>
      <c r="M341" s="92">
        <v>1</v>
      </c>
      <c r="N341" s="102" t="s">
        <v>918</v>
      </c>
      <c r="P341" s="157" t="s">
        <v>22</v>
      </c>
      <c r="Q341" s="157" t="s">
        <v>118</v>
      </c>
    </row>
    <row r="342" spans="1:17" ht="88">
      <c r="A342" s="86">
        <v>341</v>
      </c>
      <c r="B342" s="203" t="s">
        <v>1201</v>
      </c>
      <c r="C342" s="89" t="s">
        <v>976</v>
      </c>
      <c r="D342" s="92" t="s">
        <v>45</v>
      </c>
      <c r="E342" s="102" t="s">
        <v>44</v>
      </c>
      <c r="F342" s="89" t="s">
        <v>1507</v>
      </c>
      <c r="G342" s="94" t="s">
        <v>1288</v>
      </c>
      <c r="H342" s="94" t="s">
        <v>265</v>
      </c>
      <c r="I342" s="92"/>
      <c r="J342" s="92"/>
      <c r="L342" s="92" t="s">
        <v>116</v>
      </c>
      <c r="M342" s="92">
        <v>1</v>
      </c>
      <c r="N342" s="102" t="s">
        <v>1550</v>
      </c>
      <c r="P342" s="157"/>
      <c r="Q342" s="157"/>
    </row>
    <row r="343" spans="1:17" ht="88">
      <c r="A343" s="86">
        <v>342</v>
      </c>
      <c r="B343" s="203" t="s">
        <v>1201</v>
      </c>
      <c r="C343" s="89" t="s">
        <v>977</v>
      </c>
      <c r="D343" s="92" t="s">
        <v>20</v>
      </c>
      <c r="E343" s="102" t="s">
        <v>44</v>
      </c>
      <c r="F343" s="89" t="s">
        <v>1507</v>
      </c>
      <c r="G343" s="110">
        <v>80</v>
      </c>
      <c r="H343" s="110">
        <v>110</v>
      </c>
      <c r="I343" s="92"/>
      <c r="J343" s="92"/>
      <c r="L343" s="92" t="s">
        <v>45</v>
      </c>
      <c r="M343" s="92" t="s">
        <v>45</v>
      </c>
      <c r="N343" s="104" t="s">
        <v>1550</v>
      </c>
      <c r="P343" s="157"/>
      <c r="Q343" s="157"/>
    </row>
    <row r="344" spans="1:17" ht="88">
      <c r="A344" s="86">
        <v>343</v>
      </c>
      <c r="B344" s="203" t="s">
        <v>1201</v>
      </c>
      <c r="C344" s="89" t="s">
        <v>978</v>
      </c>
      <c r="D344" s="92" t="s">
        <v>20</v>
      </c>
      <c r="E344" s="102" t="s">
        <v>44</v>
      </c>
      <c r="F344" s="89" t="s">
        <v>1507</v>
      </c>
      <c r="G344" s="110">
        <v>130</v>
      </c>
      <c r="H344" s="110">
        <v>170</v>
      </c>
      <c r="I344" s="92"/>
      <c r="J344" s="92"/>
      <c r="L344" s="92" t="s">
        <v>116</v>
      </c>
      <c r="M344" s="92">
        <v>1</v>
      </c>
      <c r="N344" s="104" t="s">
        <v>1550</v>
      </c>
      <c r="P344" s="157"/>
      <c r="Q344" s="157"/>
    </row>
    <row r="345" spans="1:17" ht="88">
      <c r="A345" s="86">
        <v>344</v>
      </c>
      <c r="B345" s="203" t="s">
        <v>1201</v>
      </c>
      <c r="C345" s="89" t="s">
        <v>979</v>
      </c>
      <c r="D345" s="92" t="s">
        <v>20</v>
      </c>
      <c r="E345" s="102" t="s">
        <v>55</v>
      </c>
      <c r="F345" s="89" t="s">
        <v>1507</v>
      </c>
      <c r="G345" s="94" t="s">
        <v>45</v>
      </c>
      <c r="H345" s="94" t="s">
        <v>42</v>
      </c>
      <c r="I345" s="92"/>
      <c r="J345" s="92"/>
      <c r="L345" s="92" t="s">
        <v>116</v>
      </c>
      <c r="M345" s="92">
        <v>1</v>
      </c>
      <c r="N345" s="102" t="s">
        <v>919</v>
      </c>
      <c r="P345" s="157"/>
      <c r="Q345" s="157"/>
    </row>
    <row r="346" spans="1:17" ht="88">
      <c r="A346" s="86">
        <v>345</v>
      </c>
      <c r="B346" s="203" t="s">
        <v>1201</v>
      </c>
      <c r="C346" s="89" t="s">
        <v>980</v>
      </c>
      <c r="D346" s="92" t="s">
        <v>20</v>
      </c>
      <c r="E346" s="102" t="s">
        <v>44</v>
      </c>
      <c r="F346" s="89" t="s">
        <v>1507</v>
      </c>
      <c r="G346" s="94" t="s">
        <v>1368</v>
      </c>
      <c r="H346" s="94"/>
      <c r="I346" s="92"/>
      <c r="J346" s="92"/>
      <c r="L346" s="92" t="s">
        <v>116</v>
      </c>
      <c r="M346" s="92">
        <v>1</v>
      </c>
      <c r="N346" s="102" t="s">
        <v>924</v>
      </c>
      <c r="P346" s="157"/>
      <c r="Q346" s="157"/>
    </row>
    <row r="347" spans="1:17" ht="88">
      <c r="A347" s="86">
        <v>346</v>
      </c>
      <c r="B347" s="203" t="s">
        <v>1201</v>
      </c>
      <c r="C347" s="89" t="s">
        <v>981</v>
      </c>
      <c r="D347" s="92" t="s">
        <v>20</v>
      </c>
      <c r="E347" s="102" t="s">
        <v>47</v>
      </c>
      <c r="F347" s="89" t="s">
        <v>1507</v>
      </c>
      <c r="G347" s="110" t="s">
        <v>45</v>
      </c>
      <c r="H347" s="110" t="s">
        <v>447</v>
      </c>
      <c r="I347" s="92"/>
      <c r="J347" s="92"/>
      <c r="L347" s="92" t="s">
        <v>116</v>
      </c>
      <c r="M347" s="92">
        <v>1</v>
      </c>
      <c r="N347" s="104" t="s">
        <v>921</v>
      </c>
      <c r="P347" s="157"/>
      <c r="Q347" s="157"/>
    </row>
    <row r="348" spans="1:17" ht="66">
      <c r="A348" s="86">
        <v>347</v>
      </c>
      <c r="B348" s="203" t="s">
        <v>1202</v>
      </c>
      <c r="C348" s="89" t="s">
        <v>1059</v>
      </c>
      <c r="D348" s="92" t="s">
        <v>45</v>
      </c>
      <c r="E348" s="102" t="s">
        <v>47</v>
      </c>
      <c r="F348" s="89" t="s">
        <v>1508</v>
      </c>
      <c r="G348" s="110" t="s">
        <v>1284</v>
      </c>
      <c r="H348" s="110"/>
      <c r="I348" s="92"/>
      <c r="J348" s="92"/>
      <c r="L348" s="92" t="s">
        <v>116</v>
      </c>
      <c r="M348" s="92">
        <v>1</v>
      </c>
      <c r="N348" s="104" t="s">
        <v>132</v>
      </c>
      <c r="P348" s="157"/>
      <c r="Q348" s="157"/>
    </row>
    <row r="349" spans="1:17" ht="66">
      <c r="A349" s="86">
        <v>348</v>
      </c>
      <c r="B349" s="203" t="s">
        <v>1202</v>
      </c>
      <c r="C349" s="89" t="s">
        <v>1060</v>
      </c>
      <c r="D349" s="92" t="s">
        <v>20</v>
      </c>
      <c r="E349" s="102" t="s">
        <v>47</v>
      </c>
      <c r="F349" s="89" t="s">
        <v>1508</v>
      </c>
      <c r="G349" s="94" t="s">
        <v>45</v>
      </c>
      <c r="H349" s="94" t="s">
        <v>45</v>
      </c>
      <c r="I349" s="92"/>
      <c r="J349" s="92"/>
      <c r="L349" s="92" t="s">
        <v>45</v>
      </c>
      <c r="M349" s="92" t="s">
        <v>45</v>
      </c>
      <c r="N349" s="104" t="s">
        <v>45</v>
      </c>
      <c r="P349" s="157"/>
      <c r="Q349" s="157"/>
    </row>
    <row r="350" spans="1:17" ht="88">
      <c r="A350" s="86">
        <v>349</v>
      </c>
      <c r="B350" s="203" t="s">
        <v>1203</v>
      </c>
      <c r="C350" s="89" t="s">
        <v>1059</v>
      </c>
      <c r="D350" s="92" t="s">
        <v>45</v>
      </c>
      <c r="E350" s="102" t="s">
        <v>47</v>
      </c>
      <c r="F350" s="89" t="s">
        <v>1509</v>
      </c>
      <c r="G350" s="94" t="s">
        <v>1284</v>
      </c>
      <c r="H350" s="94"/>
      <c r="I350" s="92"/>
      <c r="J350" s="92"/>
      <c r="L350" s="92" t="s">
        <v>116</v>
      </c>
      <c r="M350" s="92">
        <v>1</v>
      </c>
      <c r="N350" s="104" t="s">
        <v>132</v>
      </c>
      <c r="P350" s="157"/>
      <c r="Q350" s="157"/>
    </row>
    <row r="351" spans="1:17" ht="88">
      <c r="A351" s="86">
        <v>350</v>
      </c>
      <c r="B351" s="203" t="s">
        <v>1203</v>
      </c>
      <c r="C351" s="89" t="s">
        <v>1060</v>
      </c>
      <c r="D351" s="92" t="s">
        <v>25</v>
      </c>
      <c r="E351" s="102" t="s">
        <v>880</v>
      </c>
      <c r="F351" s="89" t="s">
        <v>1509</v>
      </c>
      <c r="G351" s="94" t="s">
        <v>45</v>
      </c>
      <c r="H351" s="94" t="s">
        <v>45</v>
      </c>
      <c r="I351" s="92"/>
      <c r="J351" s="92"/>
      <c r="L351" s="92" t="s">
        <v>45</v>
      </c>
      <c r="M351" s="92" t="s">
        <v>45</v>
      </c>
      <c r="N351" s="104" t="s">
        <v>45</v>
      </c>
      <c r="P351" s="157"/>
      <c r="Q351" s="157"/>
    </row>
    <row r="352" spans="1:17" ht="88">
      <c r="A352" s="86">
        <v>351</v>
      </c>
      <c r="B352" s="203" t="s">
        <v>1204</v>
      </c>
      <c r="C352" s="89" t="s">
        <v>950</v>
      </c>
      <c r="D352" s="92" t="s">
        <v>20</v>
      </c>
      <c r="E352" s="102" t="s">
        <v>54</v>
      </c>
      <c r="F352" s="89" t="s">
        <v>1510</v>
      </c>
      <c r="G352" s="94" t="s">
        <v>39</v>
      </c>
      <c r="H352" s="94" t="s">
        <v>40</v>
      </c>
      <c r="I352" s="92"/>
      <c r="J352" s="92"/>
      <c r="L352" s="92" t="s">
        <v>116</v>
      </c>
      <c r="M352" s="92" t="s">
        <v>1553</v>
      </c>
      <c r="N352" s="104" t="s">
        <v>921</v>
      </c>
      <c r="P352" s="157"/>
      <c r="Q352" s="157"/>
    </row>
    <row r="353" spans="1:17" ht="88">
      <c r="A353" s="86">
        <v>352</v>
      </c>
      <c r="B353" s="203" t="s">
        <v>1204</v>
      </c>
      <c r="C353" s="89" t="s">
        <v>951</v>
      </c>
      <c r="D353" s="90" t="s">
        <v>45</v>
      </c>
      <c r="E353" s="103" t="s">
        <v>55</v>
      </c>
      <c r="F353" s="89" t="s">
        <v>1510</v>
      </c>
      <c r="G353" s="91" t="s">
        <v>878</v>
      </c>
      <c r="H353" s="91" t="s">
        <v>1371</v>
      </c>
      <c r="I353" s="92"/>
      <c r="J353" s="92"/>
      <c r="L353" s="90" t="s">
        <v>116</v>
      </c>
      <c r="M353" s="91">
        <v>1</v>
      </c>
      <c r="N353" s="105" t="s">
        <v>921</v>
      </c>
      <c r="P353" s="155"/>
      <c r="Q353" s="155"/>
    </row>
    <row r="354" spans="1:17" ht="88">
      <c r="A354" s="86">
        <v>353</v>
      </c>
      <c r="B354" s="203" t="s">
        <v>1204</v>
      </c>
      <c r="C354" s="89" t="s">
        <v>952</v>
      </c>
      <c r="D354" s="92" t="s">
        <v>20</v>
      </c>
      <c r="E354" s="102" t="s">
        <v>54</v>
      </c>
      <c r="F354" s="89" t="s">
        <v>1510</v>
      </c>
      <c r="G354" s="94" t="s">
        <v>45</v>
      </c>
      <c r="H354" s="94" t="s">
        <v>45</v>
      </c>
      <c r="I354" s="92"/>
      <c r="J354" s="92"/>
      <c r="L354" s="92" t="s">
        <v>45</v>
      </c>
      <c r="M354" s="92" t="s">
        <v>45</v>
      </c>
      <c r="N354" s="104" t="s">
        <v>45</v>
      </c>
      <c r="P354" s="155"/>
      <c r="Q354" s="155"/>
    </row>
    <row r="355" spans="1:17" ht="66">
      <c r="A355" s="86">
        <v>354</v>
      </c>
      <c r="B355" s="203" t="s">
        <v>1205</v>
      </c>
      <c r="C355" s="89" t="s">
        <v>1029</v>
      </c>
      <c r="D355" s="95" t="s">
        <v>20</v>
      </c>
      <c r="E355" s="102" t="s">
        <v>880</v>
      </c>
      <c r="F355" s="89" t="s">
        <v>1511</v>
      </c>
      <c r="G355" s="110" t="s">
        <v>1340</v>
      </c>
      <c r="H355" s="110"/>
      <c r="I355" s="92"/>
      <c r="J355" s="92"/>
      <c r="L355" s="95" t="s">
        <v>116</v>
      </c>
      <c r="M355" s="95">
        <v>1</v>
      </c>
      <c r="N355" s="104" t="s">
        <v>922</v>
      </c>
      <c r="P355" s="92"/>
      <c r="Q355" s="92"/>
    </row>
    <row r="356" spans="1:17" ht="66">
      <c r="A356" s="86">
        <v>355</v>
      </c>
      <c r="B356" s="203" t="s">
        <v>1205</v>
      </c>
      <c r="C356" s="89" t="s">
        <v>1030</v>
      </c>
      <c r="D356" s="95" t="s">
        <v>25</v>
      </c>
      <c r="E356" s="102" t="s">
        <v>59</v>
      </c>
      <c r="F356" s="89" t="s">
        <v>1511</v>
      </c>
      <c r="G356" s="110" t="s">
        <v>624</v>
      </c>
      <c r="H356" s="110" t="s">
        <v>78</v>
      </c>
      <c r="I356" s="92"/>
      <c r="J356" s="92"/>
      <c r="L356" s="95" t="s">
        <v>116</v>
      </c>
      <c r="M356" s="95">
        <v>1</v>
      </c>
      <c r="N356" s="104" t="s">
        <v>922</v>
      </c>
      <c r="P356" s="157"/>
      <c r="Q356" s="157"/>
    </row>
    <row r="357" spans="1:17" ht="66">
      <c r="A357" s="86">
        <v>356</v>
      </c>
      <c r="B357" s="203" t="s">
        <v>1206</v>
      </c>
      <c r="C357" s="89" t="s">
        <v>975</v>
      </c>
      <c r="D357" s="95" t="s">
        <v>20</v>
      </c>
      <c r="E357" s="102" t="s">
        <v>55</v>
      </c>
      <c r="F357" s="89" t="s">
        <v>1512</v>
      </c>
      <c r="G357" s="110" t="s">
        <v>1318</v>
      </c>
      <c r="H357" s="110" t="s">
        <v>1372</v>
      </c>
      <c r="I357" s="92"/>
      <c r="J357" s="92"/>
      <c r="L357" s="95" t="s">
        <v>116</v>
      </c>
      <c r="M357" s="95">
        <v>1</v>
      </c>
      <c r="N357" s="104" t="s">
        <v>918</v>
      </c>
      <c r="P357" s="157" t="s">
        <v>22</v>
      </c>
      <c r="Q357" s="157" t="s">
        <v>118</v>
      </c>
    </row>
    <row r="358" spans="1:17" ht="66">
      <c r="A358" s="86">
        <v>357</v>
      </c>
      <c r="B358" s="203" t="s">
        <v>1206</v>
      </c>
      <c r="C358" s="89" t="s">
        <v>976</v>
      </c>
      <c r="D358" s="95" t="s">
        <v>45</v>
      </c>
      <c r="E358" s="102" t="s">
        <v>44</v>
      </c>
      <c r="F358" s="89" t="s">
        <v>1512</v>
      </c>
      <c r="G358" s="110" t="s">
        <v>1288</v>
      </c>
      <c r="H358" s="110" t="s">
        <v>265</v>
      </c>
      <c r="I358" s="92"/>
      <c r="J358" s="92"/>
      <c r="L358" s="95" t="s">
        <v>116</v>
      </c>
      <c r="M358" s="95">
        <v>1</v>
      </c>
      <c r="N358" s="104" t="s">
        <v>1550</v>
      </c>
      <c r="P358" s="157"/>
      <c r="Q358" s="157"/>
    </row>
    <row r="359" spans="1:17" ht="66">
      <c r="A359" s="86">
        <v>358</v>
      </c>
      <c r="B359" s="203" t="s">
        <v>1206</v>
      </c>
      <c r="C359" s="89" t="s">
        <v>977</v>
      </c>
      <c r="D359" s="95" t="s">
        <v>20</v>
      </c>
      <c r="E359" s="102" t="s">
        <v>44</v>
      </c>
      <c r="F359" s="89" t="s">
        <v>1512</v>
      </c>
      <c r="G359" s="92">
        <v>80</v>
      </c>
      <c r="H359" s="110">
        <v>110</v>
      </c>
      <c r="I359" s="92"/>
      <c r="J359" s="92"/>
      <c r="L359" s="95" t="s">
        <v>45</v>
      </c>
      <c r="M359" s="95" t="s">
        <v>45</v>
      </c>
      <c r="N359" s="104" t="s">
        <v>1550</v>
      </c>
      <c r="P359" s="157"/>
      <c r="Q359" s="157"/>
    </row>
    <row r="360" spans="1:17" ht="66">
      <c r="A360" s="86">
        <v>359</v>
      </c>
      <c r="B360" s="203" t="s">
        <v>1206</v>
      </c>
      <c r="C360" s="89" t="s">
        <v>978</v>
      </c>
      <c r="D360" s="95" t="s">
        <v>20</v>
      </c>
      <c r="E360" s="102" t="s">
        <v>44</v>
      </c>
      <c r="F360" s="89" t="s">
        <v>1512</v>
      </c>
      <c r="G360" s="136">
        <v>130</v>
      </c>
      <c r="H360" s="137">
        <v>170</v>
      </c>
      <c r="I360" s="92"/>
      <c r="J360" s="92"/>
      <c r="L360" s="95" t="s">
        <v>116</v>
      </c>
      <c r="M360" s="95">
        <v>1</v>
      </c>
      <c r="N360" s="104" t="s">
        <v>1550</v>
      </c>
      <c r="P360" s="157"/>
      <c r="Q360" s="157"/>
    </row>
    <row r="361" spans="1:17" ht="66">
      <c r="A361" s="86">
        <v>360</v>
      </c>
      <c r="B361" s="203" t="s">
        <v>1206</v>
      </c>
      <c r="C361" s="89" t="s">
        <v>979</v>
      </c>
      <c r="D361" s="95" t="s">
        <v>20</v>
      </c>
      <c r="E361" s="102" t="s">
        <v>55</v>
      </c>
      <c r="F361" s="89" t="s">
        <v>1512</v>
      </c>
      <c r="G361" s="92" t="s">
        <v>45</v>
      </c>
      <c r="H361" s="110" t="s">
        <v>42</v>
      </c>
      <c r="I361" s="92"/>
      <c r="J361" s="92"/>
      <c r="L361" s="95" t="s">
        <v>116</v>
      </c>
      <c r="M361" s="95">
        <v>1</v>
      </c>
      <c r="N361" s="105" t="s">
        <v>919</v>
      </c>
      <c r="P361" s="157"/>
      <c r="Q361" s="157"/>
    </row>
    <row r="362" spans="1:17" ht="66">
      <c r="A362" s="86">
        <v>361</v>
      </c>
      <c r="B362" s="203" t="s">
        <v>1206</v>
      </c>
      <c r="C362" s="89" t="s">
        <v>980</v>
      </c>
      <c r="D362" s="95" t="s">
        <v>20</v>
      </c>
      <c r="E362" s="102" t="s">
        <v>44</v>
      </c>
      <c r="F362" s="89" t="s">
        <v>1512</v>
      </c>
      <c r="G362" s="110" t="s">
        <v>1342</v>
      </c>
      <c r="H362" s="110"/>
      <c r="I362" s="92"/>
      <c r="J362" s="92"/>
      <c r="L362" s="95" t="s">
        <v>116</v>
      </c>
      <c r="M362" s="95">
        <v>1</v>
      </c>
      <c r="N362" s="104" t="s">
        <v>924</v>
      </c>
      <c r="P362" s="92"/>
      <c r="Q362" s="92"/>
    </row>
    <row r="363" spans="1:17" ht="66">
      <c r="A363" s="86">
        <v>362</v>
      </c>
      <c r="B363" s="203" t="s">
        <v>1206</v>
      </c>
      <c r="C363" s="89" t="s">
        <v>981</v>
      </c>
      <c r="D363" s="95" t="s">
        <v>20</v>
      </c>
      <c r="E363" s="102" t="s">
        <v>47</v>
      </c>
      <c r="F363" s="89" t="s">
        <v>1512</v>
      </c>
      <c r="G363" s="110" t="s">
        <v>45</v>
      </c>
      <c r="H363" s="110" t="s">
        <v>447</v>
      </c>
      <c r="I363" s="92"/>
      <c r="J363" s="92"/>
      <c r="L363" s="95" t="s">
        <v>116</v>
      </c>
      <c r="M363" s="95">
        <v>1</v>
      </c>
      <c r="N363" s="104" t="s">
        <v>921</v>
      </c>
      <c r="P363" s="157"/>
      <c r="Q363" s="157"/>
    </row>
    <row r="364" spans="1:17" ht="88">
      <c r="A364" s="86">
        <v>363</v>
      </c>
      <c r="B364" s="203" t="s">
        <v>1207</v>
      </c>
      <c r="C364" s="89" t="s">
        <v>1061</v>
      </c>
      <c r="D364" s="95" t="s">
        <v>45</v>
      </c>
      <c r="E364" s="102" t="s">
        <v>47</v>
      </c>
      <c r="F364" s="89" t="s">
        <v>1513</v>
      </c>
      <c r="G364" s="110" t="s">
        <v>1284</v>
      </c>
      <c r="H364" s="110"/>
      <c r="I364" s="92"/>
      <c r="J364" s="92"/>
      <c r="L364" s="95" t="s">
        <v>116</v>
      </c>
      <c r="M364" s="95">
        <v>1</v>
      </c>
      <c r="N364" s="104" t="s">
        <v>132</v>
      </c>
      <c r="P364" s="157"/>
      <c r="Q364" s="157"/>
    </row>
    <row r="365" spans="1:17" ht="66">
      <c r="A365" s="86">
        <v>364</v>
      </c>
      <c r="B365" s="203" t="s">
        <v>1207</v>
      </c>
      <c r="C365" s="89" t="s">
        <v>1062</v>
      </c>
      <c r="D365" s="95" t="s">
        <v>20</v>
      </c>
      <c r="E365" s="102" t="s">
        <v>880</v>
      </c>
      <c r="F365" s="89" t="s">
        <v>1513</v>
      </c>
      <c r="G365" s="110" t="s">
        <v>45</v>
      </c>
      <c r="H365" s="110" t="s">
        <v>45</v>
      </c>
      <c r="I365" s="92"/>
      <c r="J365" s="92"/>
      <c r="L365" s="95" t="s">
        <v>45</v>
      </c>
      <c r="M365" s="95" t="s">
        <v>45</v>
      </c>
      <c r="N365" s="104" t="s">
        <v>45</v>
      </c>
      <c r="P365" s="157"/>
      <c r="Q365" s="157"/>
    </row>
    <row r="366" spans="1:17" ht="66">
      <c r="A366" s="86">
        <v>365</v>
      </c>
      <c r="B366" s="203" t="s">
        <v>1208</v>
      </c>
      <c r="C366" s="89" t="s">
        <v>1063</v>
      </c>
      <c r="D366" s="95" t="s">
        <v>20</v>
      </c>
      <c r="E366" s="102" t="s">
        <v>880</v>
      </c>
      <c r="F366" s="89" t="s">
        <v>1514</v>
      </c>
      <c r="G366" s="129" t="s">
        <v>1358</v>
      </c>
      <c r="H366" s="110" t="s">
        <v>1355</v>
      </c>
      <c r="I366" s="92"/>
      <c r="J366" s="92"/>
      <c r="L366" s="95" t="s">
        <v>116</v>
      </c>
      <c r="M366" s="95">
        <v>1</v>
      </c>
      <c r="N366" s="104" t="s">
        <v>922</v>
      </c>
      <c r="P366" s="157"/>
      <c r="Q366" s="157"/>
    </row>
    <row r="367" spans="1:17" ht="66">
      <c r="A367" s="86">
        <v>366</v>
      </c>
      <c r="B367" s="203" t="s">
        <v>1208</v>
      </c>
      <c r="C367" s="89" t="s">
        <v>1064</v>
      </c>
      <c r="D367" s="95" t="s">
        <v>25</v>
      </c>
      <c r="E367" s="102" t="s">
        <v>880</v>
      </c>
      <c r="F367" s="89" t="s">
        <v>1514</v>
      </c>
      <c r="G367" s="136">
        <v>60</v>
      </c>
      <c r="H367" s="137">
        <v>100</v>
      </c>
      <c r="I367" s="92"/>
      <c r="J367" s="92"/>
      <c r="L367" s="95" t="s">
        <v>116</v>
      </c>
      <c r="M367" s="95">
        <v>1</v>
      </c>
      <c r="N367" s="104" t="s">
        <v>922</v>
      </c>
      <c r="P367" s="157"/>
      <c r="Q367" s="157"/>
    </row>
    <row r="368" spans="1:17" ht="88">
      <c r="A368" s="86">
        <v>367</v>
      </c>
      <c r="B368" s="203" t="s">
        <v>1209</v>
      </c>
      <c r="C368" s="89" t="s">
        <v>950</v>
      </c>
      <c r="D368" s="95" t="s">
        <v>20</v>
      </c>
      <c r="E368" s="102" t="s">
        <v>54</v>
      </c>
      <c r="F368" s="89" t="s">
        <v>1515</v>
      </c>
      <c r="G368" s="110" t="s">
        <v>1373</v>
      </c>
      <c r="H368" s="110" t="s">
        <v>1374</v>
      </c>
      <c r="I368" s="92"/>
      <c r="J368" s="92"/>
      <c r="L368" s="95" t="s">
        <v>116</v>
      </c>
      <c r="M368" s="95" t="s">
        <v>1553</v>
      </c>
      <c r="N368" s="105" t="s">
        <v>1565</v>
      </c>
      <c r="P368" s="157"/>
      <c r="Q368" s="157"/>
    </row>
    <row r="369" spans="1:17" ht="88">
      <c r="A369" s="86">
        <v>368</v>
      </c>
      <c r="B369" s="203" t="s">
        <v>1209</v>
      </c>
      <c r="C369" s="89" t="s">
        <v>951</v>
      </c>
      <c r="D369" s="95" t="s">
        <v>45</v>
      </c>
      <c r="E369" s="102" t="s">
        <v>55</v>
      </c>
      <c r="F369" s="89" t="s">
        <v>1515</v>
      </c>
      <c r="G369" s="115" t="s">
        <v>1375</v>
      </c>
      <c r="H369" s="116" t="s">
        <v>45</v>
      </c>
      <c r="I369" s="92"/>
      <c r="J369" s="92"/>
      <c r="L369" s="95" t="s">
        <v>116</v>
      </c>
      <c r="M369" s="95">
        <v>1</v>
      </c>
      <c r="N369" s="104" t="s">
        <v>921</v>
      </c>
      <c r="P369" s="157"/>
      <c r="Q369" s="157"/>
    </row>
    <row r="370" spans="1:17" ht="88">
      <c r="A370" s="86">
        <v>369</v>
      </c>
      <c r="B370" s="203" t="s">
        <v>1209</v>
      </c>
      <c r="C370" s="89" t="s">
        <v>952</v>
      </c>
      <c r="D370" s="95" t="s">
        <v>20</v>
      </c>
      <c r="E370" s="102" t="s">
        <v>724</v>
      </c>
      <c r="F370" s="89" t="s">
        <v>1515</v>
      </c>
      <c r="G370" s="110" t="s">
        <v>45</v>
      </c>
      <c r="H370" s="110" t="s">
        <v>45</v>
      </c>
      <c r="I370" s="92"/>
      <c r="J370" s="92"/>
      <c r="L370" s="95" t="s">
        <v>45</v>
      </c>
      <c r="M370" s="95" t="s">
        <v>45</v>
      </c>
      <c r="N370" s="104" t="s">
        <v>45</v>
      </c>
      <c r="P370" s="157"/>
      <c r="Q370" s="157"/>
    </row>
    <row r="371" spans="1:17" ht="110">
      <c r="A371" s="86">
        <v>370</v>
      </c>
      <c r="B371" s="203" t="s">
        <v>1210</v>
      </c>
      <c r="C371" s="89" t="s">
        <v>1065</v>
      </c>
      <c r="D371" s="92" t="s">
        <v>20</v>
      </c>
      <c r="E371" s="102" t="s">
        <v>54</v>
      </c>
      <c r="F371" s="89" t="s">
        <v>1516</v>
      </c>
      <c r="G371" s="94" t="s">
        <v>911</v>
      </c>
      <c r="H371" s="94"/>
      <c r="I371" s="92"/>
      <c r="J371" s="92"/>
      <c r="L371" s="92" t="s">
        <v>150</v>
      </c>
      <c r="M371" s="92">
        <v>4</v>
      </c>
      <c r="N371" s="104" t="s">
        <v>1550</v>
      </c>
      <c r="P371" s="92"/>
      <c r="Q371" s="92"/>
    </row>
    <row r="372" spans="1:17" ht="44">
      <c r="A372" s="86">
        <v>371</v>
      </c>
      <c r="B372" s="203" t="s">
        <v>1210</v>
      </c>
      <c r="C372" s="89" t="s">
        <v>1066</v>
      </c>
      <c r="D372" s="95" t="s">
        <v>20</v>
      </c>
      <c r="E372" s="102" t="s">
        <v>54</v>
      </c>
      <c r="F372" s="89" t="s">
        <v>1516</v>
      </c>
      <c r="G372" s="110">
        <v>0.04</v>
      </c>
      <c r="H372" s="110">
        <v>0.24</v>
      </c>
      <c r="I372" s="92"/>
      <c r="J372" s="92"/>
      <c r="L372" s="95" t="s">
        <v>116</v>
      </c>
      <c r="M372" s="95">
        <v>1</v>
      </c>
      <c r="N372" s="104" t="s">
        <v>1550</v>
      </c>
      <c r="P372" s="157"/>
      <c r="Q372" s="157"/>
    </row>
    <row r="373" spans="1:17" ht="66">
      <c r="A373" s="86">
        <v>372</v>
      </c>
      <c r="B373" s="203" t="s">
        <v>1210</v>
      </c>
      <c r="C373" s="89" t="s">
        <v>1067</v>
      </c>
      <c r="D373" s="92" t="s">
        <v>20</v>
      </c>
      <c r="E373" s="102" t="s">
        <v>54</v>
      </c>
      <c r="F373" s="89" t="s">
        <v>1516</v>
      </c>
      <c r="G373" s="94" t="s">
        <v>913</v>
      </c>
      <c r="H373" s="94" t="s">
        <v>1376</v>
      </c>
      <c r="I373" s="92"/>
      <c r="J373" s="92"/>
      <c r="L373" s="92" t="s">
        <v>116</v>
      </c>
      <c r="M373" s="92">
        <v>1</v>
      </c>
      <c r="N373" s="104" t="s">
        <v>1550</v>
      </c>
      <c r="P373" s="157"/>
      <c r="Q373" s="157"/>
    </row>
    <row r="374" spans="1:17" ht="44">
      <c r="A374" s="86">
        <v>373</v>
      </c>
      <c r="B374" s="203" t="s">
        <v>1210</v>
      </c>
      <c r="C374" s="89" t="s">
        <v>1068</v>
      </c>
      <c r="D374" s="92" t="s">
        <v>20</v>
      </c>
      <c r="E374" s="102" t="s">
        <v>54</v>
      </c>
      <c r="F374" s="89" t="s">
        <v>1516</v>
      </c>
      <c r="G374" s="110" t="s">
        <v>912</v>
      </c>
      <c r="H374" s="110" t="s">
        <v>1377</v>
      </c>
      <c r="I374" s="92"/>
      <c r="J374" s="92"/>
      <c r="L374" s="92" t="s">
        <v>116</v>
      </c>
      <c r="M374" s="92">
        <v>1</v>
      </c>
      <c r="N374" s="104" t="s">
        <v>1550</v>
      </c>
      <c r="P374" s="157"/>
      <c r="Q374" s="157"/>
    </row>
    <row r="375" spans="1:17" ht="44">
      <c r="A375" s="86">
        <v>374</v>
      </c>
      <c r="B375" s="203" t="s">
        <v>1210</v>
      </c>
      <c r="C375" s="89" t="s">
        <v>1069</v>
      </c>
      <c r="D375" s="92" t="s">
        <v>20</v>
      </c>
      <c r="E375" s="102" t="s">
        <v>54</v>
      </c>
      <c r="F375" s="89" t="s">
        <v>1516</v>
      </c>
      <c r="G375" s="94">
        <v>0.04</v>
      </c>
      <c r="H375" s="94">
        <v>0.24</v>
      </c>
      <c r="I375" s="92"/>
      <c r="J375" s="92"/>
      <c r="L375" s="92" t="s">
        <v>116</v>
      </c>
      <c r="M375" s="92">
        <v>1</v>
      </c>
      <c r="N375" s="104" t="s">
        <v>1550</v>
      </c>
      <c r="P375" s="157"/>
      <c r="Q375" s="157"/>
    </row>
    <row r="376" spans="1:17" ht="66">
      <c r="A376" s="86">
        <v>375</v>
      </c>
      <c r="B376" s="203" t="s">
        <v>1210</v>
      </c>
      <c r="C376" s="89" t="s">
        <v>1070</v>
      </c>
      <c r="D376" s="92" t="s">
        <v>20</v>
      </c>
      <c r="E376" s="102" t="s">
        <v>54</v>
      </c>
      <c r="F376" s="89" t="s">
        <v>1516</v>
      </c>
      <c r="G376" s="138" t="s">
        <v>913</v>
      </c>
      <c r="H376" s="138" t="s">
        <v>1376</v>
      </c>
      <c r="I376" s="92"/>
      <c r="J376" s="92"/>
      <c r="L376" s="92" t="s">
        <v>116</v>
      </c>
      <c r="M376" s="92">
        <v>1</v>
      </c>
      <c r="N376" s="104" t="s">
        <v>1550</v>
      </c>
      <c r="P376" s="157"/>
      <c r="Q376" s="157"/>
    </row>
    <row r="377" spans="1:17" ht="44">
      <c r="A377" s="86">
        <v>376</v>
      </c>
      <c r="B377" s="203" t="s">
        <v>1210</v>
      </c>
      <c r="C377" s="89" t="s">
        <v>1071</v>
      </c>
      <c r="D377" s="92" t="s">
        <v>20</v>
      </c>
      <c r="E377" s="102" t="s">
        <v>56</v>
      </c>
      <c r="F377" s="89" t="s">
        <v>1516</v>
      </c>
      <c r="G377" s="110" t="s">
        <v>912</v>
      </c>
      <c r="H377" s="110" t="s">
        <v>1377</v>
      </c>
      <c r="I377" s="92"/>
      <c r="J377" s="92"/>
      <c r="L377" s="92" t="s">
        <v>116</v>
      </c>
      <c r="M377" s="92">
        <v>1</v>
      </c>
      <c r="N377" s="104" t="s">
        <v>1550</v>
      </c>
      <c r="P377" s="157"/>
      <c r="Q377" s="157"/>
    </row>
    <row r="378" spans="1:17" ht="45">
      <c r="A378" s="86">
        <v>377</v>
      </c>
      <c r="B378" s="203" t="s">
        <v>1211</v>
      </c>
      <c r="C378" s="89" t="s">
        <v>958</v>
      </c>
      <c r="D378" s="92" t="s">
        <v>45</v>
      </c>
      <c r="E378" s="102" t="s">
        <v>1411</v>
      </c>
      <c r="F378" s="89" t="s">
        <v>1456</v>
      </c>
      <c r="G378" s="110" t="s">
        <v>1298</v>
      </c>
      <c r="H378" s="110" t="s">
        <v>1299</v>
      </c>
      <c r="I378" s="92"/>
      <c r="J378" s="92"/>
      <c r="L378" s="92" t="s">
        <v>116</v>
      </c>
      <c r="M378" s="92">
        <v>1</v>
      </c>
      <c r="N378" s="152" t="s">
        <v>922</v>
      </c>
      <c r="P378" s="157"/>
      <c r="Q378" s="157"/>
    </row>
    <row r="379" spans="1:17" ht="45">
      <c r="A379" s="86">
        <v>378</v>
      </c>
      <c r="B379" s="203" t="s">
        <v>1211</v>
      </c>
      <c r="C379" s="89" t="s">
        <v>959</v>
      </c>
      <c r="D379" s="92" t="s">
        <v>20</v>
      </c>
      <c r="E379" s="102" t="s">
        <v>55</v>
      </c>
      <c r="F379" s="89" t="s">
        <v>1456</v>
      </c>
      <c r="G379" s="110" t="s">
        <v>45</v>
      </c>
      <c r="H379" s="94" t="s">
        <v>45</v>
      </c>
      <c r="I379" s="92"/>
      <c r="J379" s="92"/>
      <c r="L379" s="92" t="s">
        <v>45</v>
      </c>
      <c r="M379" s="92" t="s">
        <v>45</v>
      </c>
      <c r="N379" s="104">
        <v>0</v>
      </c>
      <c r="P379" s="157"/>
      <c r="Q379" s="157"/>
    </row>
    <row r="380" spans="1:17" ht="88">
      <c r="A380" s="86">
        <v>379</v>
      </c>
      <c r="B380" s="203" t="s">
        <v>1212</v>
      </c>
      <c r="C380" s="89" t="s">
        <v>1053</v>
      </c>
      <c r="D380" s="92" t="s">
        <v>20</v>
      </c>
      <c r="E380" s="102" t="s">
        <v>55</v>
      </c>
      <c r="F380" s="89" t="s">
        <v>1517</v>
      </c>
      <c r="G380" s="94" t="s">
        <v>1362</v>
      </c>
      <c r="H380" s="94" t="s">
        <v>896</v>
      </c>
      <c r="I380" s="92"/>
      <c r="J380" s="92"/>
      <c r="L380" s="92" t="s">
        <v>116</v>
      </c>
      <c r="M380" s="92">
        <v>1</v>
      </c>
      <c r="N380" s="104" t="s">
        <v>52</v>
      </c>
      <c r="P380" s="157"/>
      <c r="Q380" s="157"/>
    </row>
    <row r="381" spans="1:17" ht="88">
      <c r="A381" s="86">
        <v>380</v>
      </c>
      <c r="B381" s="203" t="s">
        <v>1212</v>
      </c>
      <c r="C381" s="89" t="s">
        <v>1054</v>
      </c>
      <c r="D381" s="94" t="s">
        <v>45</v>
      </c>
      <c r="E381" s="102" t="s">
        <v>1417</v>
      </c>
      <c r="F381" s="89" t="s">
        <v>1517</v>
      </c>
      <c r="G381" s="110" t="s">
        <v>1363</v>
      </c>
      <c r="H381" s="110" t="s">
        <v>895</v>
      </c>
      <c r="I381" s="94"/>
      <c r="J381" s="94"/>
      <c r="L381" s="94" t="s">
        <v>116</v>
      </c>
      <c r="M381" s="94">
        <v>1</v>
      </c>
      <c r="N381" s="104" t="s">
        <v>52</v>
      </c>
      <c r="P381" s="158"/>
      <c r="Q381" s="158"/>
    </row>
    <row r="382" spans="1:17" ht="88">
      <c r="A382" s="86">
        <v>381</v>
      </c>
      <c r="B382" s="203" t="s">
        <v>1212</v>
      </c>
      <c r="C382" s="89" t="s">
        <v>1055</v>
      </c>
      <c r="D382" s="94" t="s">
        <v>20</v>
      </c>
      <c r="E382" s="102" t="s">
        <v>880</v>
      </c>
      <c r="F382" s="89" t="s">
        <v>1517</v>
      </c>
      <c r="G382" s="110" t="s">
        <v>1364</v>
      </c>
      <c r="H382" s="110" t="s">
        <v>45</v>
      </c>
      <c r="I382" s="94"/>
      <c r="J382" s="94"/>
      <c r="L382" s="94" t="s">
        <v>45</v>
      </c>
      <c r="M382" s="94" t="s">
        <v>45</v>
      </c>
      <c r="N382" s="104" t="s">
        <v>45</v>
      </c>
      <c r="P382" s="158"/>
      <c r="Q382" s="158"/>
    </row>
    <row r="383" spans="1:17" ht="66">
      <c r="A383" s="86">
        <v>382</v>
      </c>
      <c r="B383" s="203" t="s">
        <v>1213</v>
      </c>
      <c r="C383" s="89" t="s">
        <v>955</v>
      </c>
      <c r="D383" s="94" t="s">
        <v>45</v>
      </c>
      <c r="E383" s="102" t="s">
        <v>45</v>
      </c>
      <c r="F383" s="89" t="s">
        <v>1518</v>
      </c>
      <c r="G383" s="110" t="s">
        <v>1271</v>
      </c>
      <c r="H383" s="110" t="s">
        <v>1378</v>
      </c>
      <c r="I383" s="94"/>
      <c r="J383" s="94"/>
      <c r="L383" s="94" t="s">
        <v>116</v>
      </c>
      <c r="M383" s="94">
        <v>1</v>
      </c>
      <c r="N383" s="104" t="s">
        <v>922</v>
      </c>
      <c r="P383" s="158"/>
      <c r="Q383" s="158"/>
    </row>
    <row r="384" spans="1:17" ht="66">
      <c r="A384" s="86">
        <v>383</v>
      </c>
      <c r="B384" s="203" t="s">
        <v>1213</v>
      </c>
      <c r="C384" s="89" t="s">
        <v>956</v>
      </c>
      <c r="D384" s="92" t="s">
        <v>20</v>
      </c>
      <c r="E384" s="102" t="s">
        <v>44</v>
      </c>
      <c r="F384" s="89" t="s">
        <v>1518</v>
      </c>
      <c r="G384" s="94" t="s">
        <v>45</v>
      </c>
      <c r="H384" s="94" t="s">
        <v>45</v>
      </c>
      <c r="I384" s="92"/>
      <c r="J384" s="92"/>
      <c r="L384" s="92" t="s">
        <v>45</v>
      </c>
      <c r="M384" s="92" t="s">
        <v>45</v>
      </c>
      <c r="N384" s="104" t="s">
        <v>45</v>
      </c>
      <c r="P384" s="92"/>
      <c r="Q384" s="92"/>
    </row>
    <row r="385" spans="1:17" ht="45">
      <c r="A385" s="86">
        <v>384</v>
      </c>
      <c r="B385" s="203" t="s">
        <v>1213</v>
      </c>
      <c r="C385" s="89" t="s">
        <v>957</v>
      </c>
      <c r="D385" s="90" t="s">
        <v>45</v>
      </c>
      <c r="E385" s="103" t="s">
        <v>55</v>
      </c>
      <c r="F385" s="89" t="s">
        <v>1518</v>
      </c>
      <c r="G385" s="91" t="s">
        <v>1379</v>
      </c>
      <c r="H385" s="91" t="s">
        <v>45</v>
      </c>
      <c r="I385" s="92"/>
      <c r="J385" s="92"/>
      <c r="L385" s="90" t="s">
        <v>116</v>
      </c>
      <c r="M385" s="91">
        <v>1</v>
      </c>
      <c r="N385" s="105" t="s">
        <v>922</v>
      </c>
      <c r="P385" s="155"/>
      <c r="Q385" s="155"/>
    </row>
    <row r="386" spans="1:17" ht="45">
      <c r="A386" s="86">
        <v>385</v>
      </c>
      <c r="B386" s="203" t="s">
        <v>1214</v>
      </c>
      <c r="C386" s="89" t="s">
        <v>1053</v>
      </c>
      <c r="D386" s="92" t="s">
        <v>45</v>
      </c>
      <c r="E386" s="102" t="s">
        <v>55</v>
      </c>
      <c r="F386" s="89" t="s">
        <v>1519</v>
      </c>
      <c r="G386" s="94" t="s">
        <v>45</v>
      </c>
      <c r="H386" s="94" t="s">
        <v>45</v>
      </c>
      <c r="I386" s="92"/>
      <c r="J386" s="92"/>
      <c r="L386" s="92" t="s">
        <v>45</v>
      </c>
      <c r="M386" s="92" t="s">
        <v>45</v>
      </c>
      <c r="N386" s="104" t="s">
        <v>52</v>
      </c>
      <c r="P386" s="155"/>
      <c r="Q386" s="155"/>
    </row>
    <row r="387" spans="1:17" ht="45">
      <c r="A387" s="86">
        <v>386</v>
      </c>
      <c r="B387" s="203" t="s">
        <v>1214</v>
      </c>
      <c r="C387" s="89" t="s">
        <v>1054</v>
      </c>
      <c r="D387" s="92" t="s">
        <v>20</v>
      </c>
      <c r="E387" s="102" t="s">
        <v>883</v>
      </c>
      <c r="F387" s="89" t="s">
        <v>1519</v>
      </c>
      <c r="G387" s="91" t="s">
        <v>45</v>
      </c>
      <c r="H387" s="91" t="s">
        <v>45</v>
      </c>
      <c r="I387" s="92"/>
      <c r="J387" s="92"/>
      <c r="L387" s="92" t="s">
        <v>45</v>
      </c>
      <c r="M387" s="92" t="s">
        <v>45</v>
      </c>
      <c r="N387" s="104" t="s">
        <v>52</v>
      </c>
      <c r="P387" s="157"/>
      <c r="Q387" s="157"/>
    </row>
    <row r="388" spans="1:17" ht="45">
      <c r="A388" s="86">
        <v>387</v>
      </c>
      <c r="B388" s="203" t="s">
        <v>1214</v>
      </c>
      <c r="C388" s="89" t="s">
        <v>1072</v>
      </c>
      <c r="D388" s="95" t="s">
        <v>25</v>
      </c>
      <c r="E388" s="102" t="s">
        <v>880</v>
      </c>
      <c r="F388" s="89" t="s">
        <v>1519</v>
      </c>
      <c r="G388" s="91" t="s">
        <v>1380</v>
      </c>
      <c r="H388" s="110" t="s">
        <v>45</v>
      </c>
      <c r="I388" s="92"/>
      <c r="J388" s="92"/>
      <c r="L388" s="124" t="s">
        <v>116</v>
      </c>
      <c r="M388" s="92">
        <v>1</v>
      </c>
      <c r="N388" s="104" t="s">
        <v>1555</v>
      </c>
      <c r="P388" s="157"/>
      <c r="Q388" s="157"/>
    </row>
    <row r="389" spans="1:17" ht="66">
      <c r="A389" s="86">
        <v>388</v>
      </c>
      <c r="B389" s="203" t="s">
        <v>1215</v>
      </c>
      <c r="C389" s="89" t="s">
        <v>942</v>
      </c>
      <c r="D389" s="92" t="s">
        <v>25</v>
      </c>
      <c r="E389" s="102" t="s">
        <v>880</v>
      </c>
      <c r="F389" s="89" t="s">
        <v>1520</v>
      </c>
      <c r="G389" s="93" t="s">
        <v>1381</v>
      </c>
      <c r="H389" s="93" t="s">
        <v>45</v>
      </c>
      <c r="I389" s="92"/>
      <c r="J389" s="92"/>
      <c r="L389" s="92" t="s">
        <v>150</v>
      </c>
      <c r="M389" s="92" t="s">
        <v>1558</v>
      </c>
      <c r="N389" s="104" t="s">
        <v>1556</v>
      </c>
      <c r="P389" s="157" t="s">
        <v>26</v>
      </c>
      <c r="Q389" s="157" t="s">
        <v>118</v>
      </c>
    </row>
    <row r="390" spans="1:17" ht="66">
      <c r="A390" s="86">
        <v>389</v>
      </c>
      <c r="B390" s="203" t="s">
        <v>1216</v>
      </c>
      <c r="C390" s="89" t="s">
        <v>942</v>
      </c>
      <c r="D390" s="92" t="s">
        <v>25</v>
      </c>
      <c r="E390" s="102" t="s">
        <v>880</v>
      </c>
      <c r="F390" s="89" t="s">
        <v>1521</v>
      </c>
      <c r="G390" s="91" t="s">
        <v>1382</v>
      </c>
      <c r="H390" s="91" t="s">
        <v>45</v>
      </c>
      <c r="I390" s="92"/>
      <c r="J390" s="92"/>
      <c r="L390" s="92" t="s">
        <v>150</v>
      </c>
      <c r="M390" s="92" t="s">
        <v>1558</v>
      </c>
      <c r="N390" s="104" t="s">
        <v>1556</v>
      </c>
      <c r="P390" s="157" t="s">
        <v>26</v>
      </c>
      <c r="Q390" s="157" t="s">
        <v>118</v>
      </c>
    </row>
    <row r="391" spans="1:17" ht="88">
      <c r="A391" s="86">
        <v>390</v>
      </c>
      <c r="B391" s="203" t="s">
        <v>1217</v>
      </c>
      <c r="C391" s="89" t="s">
        <v>1073</v>
      </c>
      <c r="D391" s="92" t="s">
        <v>20</v>
      </c>
      <c r="E391" s="102" t="s">
        <v>44</v>
      </c>
      <c r="F391" s="89" t="s">
        <v>1522</v>
      </c>
      <c r="G391" s="94" t="s">
        <v>1383</v>
      </c>
      <c r="H391" s="94" t="s">
        <v>1384</v>
      </c>
      <c r="I391" s="92"/>
      <c r="J391" s="92"/>
      <c r="L391" s="92" t="s">
        <v>116</v>
      </c>
      <c r="M391" s="92">
        <v>1</v>
      </c>
      <c r="N391" s="104" t="s">
        <v>1566</v>
      </c>
      <c r="P391" s="157"/>
      <c r="Q391" s="157"/>
    </row>
    <row r="392" spans="1:17" ht="44">
      <c r="A392" s="86">
        <v>391</v>
      </c>
      <c r="B392" s="203" t="s">
        <v>1217</v>
      </c>
      <c r="C392" s="89" t="s">
        <v>1074</v>
      </c>
      <c r="D392" s="92" t="s">
        <v>20</v>
      </c>
      <c r="E392" s="103" t="s">
        <v>44</v>
      </c>
      <c r="F392" s="89" t="s">
        <v>1522</v>
      </c>
      <c r="G392" s="94" t="s">
        <v>45</v>
      </c>
      <c r="H392" s="94" t="s">
        <v>45</v>
      </c>
      <c r="I392" s="92"/>
      <c r="J392" s="92"/>
      <c r="L392" s="92" t="s">
        <v>116</v>
      </c>
      <c r="M392" s="92">
        <v>1</v>
      </c>
      <c r="N392" s="104" t="s">
        <v>1564</v>
      </c>
      <c r="P392" s="157"/>
      <c r="Q392" s="157"/>
    </row>
    <row r="393" spans="1:17" ht="44">
      <c r="A393" s="86">
        <v>392</v>
      </c>
      <c r="B393" s="203" t="s">
        <v>1217</v>
      </c>
      <c r="C393" s="89" t="s">
        <v>1075</v>
      </c>
      <c r="D393" s="92" t="s">
        <v>20</v>
      </c>
      <c r="E393" s="102" t="s">
        <v>44</v>
      </c>
      <c r="F393" s="89" t="s">
        <v>1522</v>
      </c>
      <c r="G393" s="94">
        <v>0</v>
      </c>
      <c r="H393" s="94">
        <v>100</v>
      </c>
      <c r="I393" s="92"/>
      <c r="J393" s="92"/>
      <c r="L393" s="92" t="s">
        <v>116</v>
      </c>
      <c r="M393" s="92">
        <v>1</v>
      </c>
      <c r="N393" s="104" t="s">
        <v>1564</v>
      </c>
      <c r="P393" s="157"/>
      <c r="Q393" s="157"/>
    </row>
    <row r="394" spans="1:17" ht="44">
      <c r="A394" s="86">
        <v>393</v>
      </c>
      <c r="B394" s="203" t="s">
        <v>1217</v>
      </c>
      <c r="C394" s="89" t="s">
        <v>1076</v>
      </c>
      <c r="D394" s="92" t="s">
        <v>20</v>
      </c>
      <c r="E394" s="102" t="s">
        <v>44</v>
      </c>
      <c r="F394" s="89" t="s">
        <v>1522</v>
      </c>
      <c r="G394" s="98">
        <v>0.4</v>
      </c>
      <c r="H394" s="98">
        <v>0.8</v>
      </c>
      <c r="I394" s="92"/>
      <c r="J394" s="92"/>
      <c r="L394" s="92" t="s">
        <v>116</v>
      </c>
      <c r="M394" s="92">
        <v>1</v>
      </c>
      <c r="N394" s="104" t="s">
        <v>921</v>
      </c>
      <c r="P394" s="157"/>
      <c r="Q394" s="157"/>
    </row>
    <row r="395" spans="1:17" ht="44">
      <c r="A395" s="86">
        <v>394</v>
      </c>
      <c r="B395" s="203" t="s">
        <v>1217</v>
      </c>
      <c r="C395" s="89" t="s">
        <v>1077</v>
      </c>
      <c r="D395" s="92" t="s">
        <v>20</v>
      </c>
      <c r="E395" s="102" t="s">
        <v>44</v>
      </c>
      <c r="F395" s="89" t="s">
        <v>1522</v>
      </c>
      <c r="G395" s="110">
        <v>0.4</v>
      </c>
      <c r="H395" s="94">
        <v>0.8</v>
      </c>
      <c r="I395" s="92"/>
      <c r="J395" s="92"/>
      <c r="L395" s="92" t="s">
        <v>116</v>
      </c>
      <c r="M395" s="92">
        <v>1</v>
      </c>
      <c r="N395" s="104" t="s">
        <v>921</v>
      </c>
      <c r="P395" s="157"/>
      <c r="Q395" s="157"/>
    </row>
    <row r="396" spans="1:17" ht="44">
      <c r="A396" s="86">
        <v>395</v>
      </c>
      <c r="B396" s="203" t="s">
        <v>1217</v>
      </c>
      <c r="C396" s="89" t="s">
        <v>1078</v>
      </c>
      <c r="D396" s="92" t="s">
        <v>20</v>
      </c>
      <c r="E396" s="104" t="s">
        <v>44</v>
      </c>
      <c r="F396" s="89" t="s">
        <v>1522</v>
      </c>
      <c r="G396" s="94">
        <v>0</v>
      </c>
      <c r="H396" s="94">
        <v>100</v>
      </c>
      <c r="I396" s="92"/>
      <c r="J396" s="92"/>
      <c r="L396" s="92" t="s">
        <v>116</v>
      </c>
      <c r="M396" s="92">
        <v>1</v>
      </c>
      <c r="N396" s="104" t="s">
        <v>921</v>
      </c>
      <c r="P396" s="157"/>
      <c r="Q396" s="157"/>
    </row>
    <row r="397" spans="1:17" ht="44">
      <c r="A397" s="86">
        <v>396</v>
      </c>
      <c r="B397" s="203" t="s">
        <v>1217</v>
      </c>
      <c r="C397" s="89" t="s">
        <v>1079</v>
      </c>
      <c r="D397" s="92" t="s">
        <v>20</v>
      </c>
      <c r="E397" s="102" t="s">
        <v>44</v>
      </c>
      <c r="F397" s="89" t="s">
        <v>1522</v>
      </c>
      <c r="G397" s="94">
        <v>0.4</v>
      </c>
      <c r="H397" s="94">
        <v>0.8</v>
      </c>
      <c r="I397" s="92"/>
      <c r="J397" s="92"/>
      <c r="L397" s="92" t="s">
        <v>116</v>
      </c>
      <c r="M397" s="92">
        <v>1</v>
      </c>
      <c r="N397" s="104" t="s">
        <v>921</v>
      </c>
      <c r="P397" s="157"/>
      <c r="Q397" s="157"/>
    </row>
    <row r="398" spans="1:17" ht="44">
      <c r="A398" s="86">
        <v>397</v>
      </c>
      <c r="B398" s="203" t="s">
        <v>1217</v>
      </c>
      <c r="C398" s="89" t="s">
        <v>1080</v>
      </c>
      <c r="D398" s="92" t="s">
        <v>20</v>
      </c>
      <c r="E398" s="102" t="s">
        <v>44</v>
      </c>
      <c r="F398" s="89" t="s">
        <v>1522</v>
      </c>
      <c r="G398" s="94">
        <v>0.4</v>
      </c>
      <c r="H398" s="94">
        <v>0.8</v>
      </c>
      <c r="I398" s="92"/>
      <c r="J398" s="92"/>
      <c r="L398" s="92" t="s">
        <v>116</v>
      </c>
      <c r="M398" s="92">
        <v>1</v>
      </c>
      <c r="N398" s="104" t="s">
        <v>921</v>
      </c>
      <c r="P398" s="157"/>
      <c r="Q398" s="157"/>
    </row>
    <row r="399" spans="1:17" ht="44">
      <c r="A399" s="86">
        <v>398</v>
      </c>
      <c r="B399" s="203" t="s">
        <v>1217</v>
      </c>
      <c r="C399" s="89" t="s">
        <v>1081</v>
      </c>
      <c r="D399" s="92" t="s">
        <v>20</v>
      </c>
      <c r="E399" s="102" t="s">
        <v>44</v>
      </c>
      <c r="F399" s="89" t="s">
        <v>1522</v>
      </c>
      <c r="G399" s="94">
        <v>0.3</v>
      </c>
      <c r="H399" s="94">
        <v>0.6</v>
      </c>
      <c r="I399" s="92"/>
      <c r="J399" s="92"/>
      <c r="L399" s="92" t="s">
        <v>116</v>
      </c>
      <c r="M399" s="92">
        <v>1</v>
      </c>
      <c r="N399" s="104" t="s">
        <v>921</v>
      </c>
      <c r="P399" s="157"/>
      <c r="Q399" s="157"/>
    </row>
    <row r="400" spans="1:17" ht="44">
      <c r="A400" s="86">
        <v>399</v>
      </c>
      <c r="B400" s="203" t="s">
        <v>1217</v>
      </c>
      <c r="C400" s="89" t="s">
        <v>1082</v>
      </c>
      <c r="D400" s="92" t="s">
        <v>20</v>
      </c>
      <c r="E400" s="102" t="s">
        <v>47</v>
      </c>
      <c r="F400" s="89" t="s">
        <v>1522</v>
      </c>
      <c r="G400" s="94">
        <v>50</v>
      </c>
      <c r="H400" s="94">
        <v>250</v>
      </c>
      <c r="I400" s="92"/>
      <c r="J400" s="92"/>
      <c r="L400" s="92" t="s">
        <v>116</v>
      </c>
      <c r="M400" s="92">
        <v>1</v>
      </c>
      <c r="N400" s="104" t="s">
        <v>921</v>
      </c>
      <c r="P400" s="157"/>
      <c r="Q400" s="157"/>
    </row>
    <row r="401" spans="1:17" ht="66">
      <c r="A401" s="86">
        <v>400</v>
      </c>
      <c r="B401" s="203" t="s">
        <v>1218</v>
      </c>
      <c r="C401" s="89" t="s">
        <v>1083</v>
      </c>
      <c r="D401" s="92" t="s">
        <v>20</v>
      </c>
      <c r="E401" s="102" t="s">
        <v>47</v>
      </c>
      <c r="F401" s="89" t="s">
        <v>1523</v>
      </c>
      <c r="G401" s="94" t="s">
        <v>1385</v>
      </c>
      <c r="H401" s="94"/>
      <c r="I401" s="92"/>
      <c r="J401" s="92"/>
      <c r="L401" s="92" t="s">
        <v>116</v>
      </c>
      <c r="M401" s="92">
        <v>1</v>
      </c>
      <c r="N401" s="104" t="s">
        <v>132</v>
      </c>
      <c r="P401" s="157"/>
      <c r="Q401" s="157"/>
    </row>
    <row r="402" spans="1:17" ht="45">
      <c r="A402" s="86">
        <v>401</v>
      </c>
      <c r="B402" s="203" t="s">
        <v>1218</v>
      </c>
      <c r="C402" s="89" t="s">
        <v>1084</v>
      </c>
      <c r="D402" s="92" t="s">
        <v>25</v>
      </c>
      <c r="E402" s="103" t="s">
        <v>880</v>
      </c>
      <c r="F402" s="89" t="s">
        <v>1523</v>
      </c>
      <c r="G402" s="94" t="s">
        <v>1386</v>
      </c>
      <c r="H402" s="94"/>
      <c r="I402" s="92"/>
      <c r="J402" s="92"/>
      <c r="L402" s="92" t="s">
        <v>116</v>
      </c>
      <c r="M402" s="92">
        <v>1</v>
      </c>
      <c r="N402" s="104" t="s">
        <v>921</v>
      </c>
      <c r="P402" s="157"/>
      <c r="Q402" s="157"/>
    </row>
    <row r="403" spans="1:17" ht="66">
      <c r="A403" s="86">
        <v>402</v>
      </c>
      <c r="B403" s="203" t="s">
        <v>1219</v>
      </c>
      <c r="C403" s="89" t="s">
        <v>950</v>
      </c>
      <c r="D403" s="92" t="s">
        <v>20</v>
      </c>
      <c r="E403" s="102" t="s">
        <v>54</v>
      </c>
      <c r="F403" s="89" t="s">
        <v>1524</v>
      </c>
      <c r="G403" s="94" t="s">
        <v>900</v>
      </c>
      <c r="H403" s="94" t="s">
        <v>1381</v>
      </c>
      <c r="I403" s="92"/>
      <c r="J403" s="92"/>
      <c r="L403" s="92" t="s">
        <v>116</v>
      </c>
      <c r="M403" s="92" t="s">
        <v>1567</v>
      </c>
      <c r="N403" s="104" t="s">
        <v>1568</v>
      </c>
      <c r="P403" s="157"/>
      <c r="Q403" s="157"/>
    </row>
    <row r="404" spans="1:17" ht="66">
      <c r="A404" s="86">
        <v>403</v>
      </c>
      <c r="B404" s="203" t="s">
        <v>1219</v>
      </c>
      <c r="C404" s="89" t="s">
        <v>951</v>
      </c>
      <c r="D404" s="92" t="s">
        <v>45</v>
      </c>
      <c r="E404" s="102" t="s">
        <v>55</v>
      </c>
      <c r="F404" s="89" t="s">
        <v>1524</v>
      </c>
      <c r="G404" s="98" t="s">
        <v>1282</v>
      </c>
      <c r="H404" s="98" t="s">
        <v>1297</v>
      </c>
      <c r="I404" s="92"/>
      <c r="J404" s="92"/>
      <c r="L404" s="92" t="s">
        <v>116</v>
      </c>
      <c r="M404" s="92">
        <v>1</v>
      </c>
      <c r="N404" s="104" t="s">
        <v>921</v>
      </c>
      <c r="P404" s="157"/>
      <c r="Q404" s="157"/>
    </row>
    <row r="405" spans="1:17" ht="66">
      <c r="A405" s="86">
        <v>404</v>
      </c>
      <c r="B405" s="203" t="s">
        <v>1219</v>
      </c>
      <c r="C405" s="89" t="s">
        <v>952</v>
      </c>
      <c r="D405" s="92" t="s">
        <v>20</v>
      </c>
      <c r="E405" s="102" t="s">
        <v>54</v>
      </c>
      <c r="F405" s="89" t="s">
        <v>1524</v>
      </c>
      <c r="G405" s="110" t="s">
        <v>45</v>
      </c>
      <c r="H405" s="94" t="s">
        <v>45</v>
      </c>
      <c r="I405" s="92"/>
      <c r="J405" s="92"/>
      <c r="L405" s="92" t="s">
        <v>45</v>
      </c>
      <c r="M405" s="92" t="s">
        <v>45</v>
      </c>
      <c r="N405" s="104" t="s">
        <v>45</v>
      </c>
      <c r="P405" s="157"/>
      <c r="Q405" s="157"/>
    </row>
    <row r="406" spans="1:17" ht="66">
      <c r="A406" s="86">
        <v>405</v>
      </c>
      <c r="B406" s="203" t="s">
        <v>1220</v>
      </c>
      <c r="C406" s="89" t="s">
        <v>1085</v>
      </c>
      <c r="D406" s="92" t="s">
        <v>20</v>
      </c>
      <c r="E406" s="104" t="s">
        <v>63</v>
      </c>
      <c r="F406" s="89" t="s">
        <v>1525</v>
      </c>
      <c r="G406" s="94">
        <v>80</v>
      </c>
      <c r="H406" s="94">
        <v>120</v>
      </c>
      <c r="I406" s="92"/>
      <c r="J406" s="92"/>
      <c r="L406" s="92" t="s">
        <v>116</v>
      </c>
      <c r="M406" s="92">
        <v>1</v>
      </c>
      <c r="N406" s="104" t="s">
        <v>52</v>
      </c>
      <c r="P406" s="157"/>
      <c r="Q406" s="157"/>
    </row>
    <row r="407" spans="1:17" ht="75">
      <c r="A407" s="86">
        <v>406</v>
      </c>
      <c r="B407" s="203" t="s">
        <v>1221</v>
      </c>
      <c r="C407" s="89" t="s">
        <v>1086</v>
      </c>
      <c r="D407" s="92" t="s">
        <v>20</v>
      </c>
      <c r="E407" s="102" t="s">
        <v>47</v>
      </c>
      <c r="F407" s="89" t="s">
        <v>1526</v>
      </c>
      <c r="G407" s="94" t="s">
        <v>766</v>
      </c>
      <c r="H407" s="94"/>
      <c r="I407" s="92"/>
      <c r="J407" s="92"/>
      <c r="L407" s="92" t="s">
        <v>116</v>
      </c>
      <c r="M407" s="92">
        <v>1</v>
      </c>
      <c r="N407" s="104" t="s">
        <v>132</v>
      </c>
      <c r="P407" s="157"/>
      <c r="Q407" s="157"/>
    </row>
    <row r="408" spans="1:17" ht="75">
      <c r="A408" s="86">
        <v>407</v>
      </c>
      <c r="B408" s="203" t="s">
        <v>1221</v>
      </c>
      <c r="C408" s="89" t="s">
        <v>1087</v>
      </c>
      <c r="D408" s="92" t="s">
        <v>25</v>
      </c>
      <c r="E408" s="102" t="s">
        <v>880</v>
      </c>
      <c r="F408" s="89" t="s">
        <v>1526</v>
      </c>
      <c r="G408" s="94"/>
      <c r="H408" s="94"/>
      <c r="I408" s="92"/>
      <c r="J408" s="92"/>
      <c r="L408" s="92" t="s">
        <v>116</v>
      </c>
      <c r="M408" s="92">
        <v>1</v>
      </c>
      <c r="N408" s="104" t="s">
        <v>921</v>
      </c>
      <c r="P408" s="157"/>
      <c r="Q408" s="157"/>
    </row>
    <row r="409" spans="1:17" ht="66">
      <c r="A409" s="86">
        <v>408</v>
      </c>
      <c r="B409" s="203" t="s">
        <v>1222</v>
      </c>
      <c r="C409" s="89" t="s">
        <v>950</v>
      </c>
      <c r="D409" s="92" t="s">
        <v>20</v>
      </c>
      <c r="E409" s="102" t="s">
        <v>54</v>
      </c>
      <c r="F409" s="89" t="s">
        <v>1527</v>
      </c>
      <c r="G409" s="94" t="s">
        <v>39</v>
      </c>
      <c r="H409" s="94" t="s">
        <v>40</v>
      </c>
      <c r="I409" s="92"/>
      <c r="J409" s="92"/>
      <c r="L409" s="92" t="s">
        <v>116</v>
      </c>
      <c r="M409" s="92" t="s">
        <v>1553</v>
      </c>
      <c r="N409" s="104" t="s">
        <v>921</v>
      </c>
      <c r="P409" s="157"/>
      <c r="Q409" s="157"/>
    </row>
    <row r="410" spans="1:17" ht="66">
      <c r="A410" s="86">
        <v>409</v>
      </c>
      <c r="B410" s="203" t="s">
        <v>1222</v>
      </c>
      <c r="C410" s="89" t="s">
        <v>951</v>
      </c>
      <c r="D410" s="92" t="s">
        <v>45</v>
      </c>
      <c r="E410" s="102" t="s">
        <v>55</v>
      </c>
      <c r="F410" s="89" t="s">
        <v>1527</v>
      </c>
      <c r="G410" s="94" t="s">
        <v>878</v>
      </c>
      <c r="H410" s="94" t="s">
        <v>1371</v>
      </c>
      <c r="I410" s="92"/>
      <c r="J410" s="92"/>
      <c r="L410" s="92" t="s">
        <v>116</v>
      </c>
      <c r="M410" s="92">
        <v>1</v>
      </c>
      <c r="N410" s="104" t="s">
        <v>921</v>
      </c>
      <c r="P410" s="157"/>
      <c r="Q410" s="157"/>
    </row>
    <row r="411" spans="1:17" ht="66">
      <c r="A411" s="86">
        <v>410</v>
      </c>
      <c r="B411" s="203" t="s">
        <v>1222</v>
      </c>
      <c r="C411" s="89" t="s">
        <v>952</v>
      </c>
      <c r="D411" s="95" t="s">
        <v>20</v>
      </c>
      <c r="E411" s="102" t="s">
        <v>47</v>
      </c>
      <c r="F411" s="89" t="s">
        <v>1527</v>
      </c>
      <c r="G411" s="119" t="s">
        <v>45</v>
      </c>
      <c r="H411" s="119" t="s">
        <v>45</v>
      </c>
      <c r="I411" s="92"/>
      <c r="J411" s="92"/>
      <c r="L411" s="95" t="s">
        <v>45</v>
      </c>
      <c r="M411" s="95" t="s">
        <v>45</v>
      </c>
      <c r="N411" s="104" t="s">
        <v>45</v>
      </c>
      <c r="P411" s="157"/>
      <c r="Q411" s="157"/>
    </row>
    <row r="412" spans="1:17" ht="66">
      <c r="A412" s="86">
        <v>411</v>
      </c>
      <c r="B412" s="203" t="s">
        <v>1223</v>
      </c>
      <c r="C412" s="89" t="s">
        <v>1088</v>
      </c>
      <c r="D412" s="92" t="s">
        <v>45</v>
      </c>
      <c r="E412" s="102" t="s">
        <v>47</v>
      </c>
      <c r="F412" s="89" t="s">
        <v>1528</v>
      </c>
      <c r="G412" s="110" t="s">
        <v>1284</v>
      </c>
      <c r="H412" s="110"/>
      <c r="I412" s="92"/>
      <c r="J412" s="92"/>
      <c r="L412" s="92" t="s">
        <v>116</v>
      </c>
      <c r="M412" s="92">
        <v>1</v>
      </c>
      <c r="N412" s="104" t="s">
        <v>132</v>
      </c>
      <c r="P412" s="157"/>
      <c r="Q412" s="157"/>
    </row>
    <row r="413" spans="1:17" ht="66">
      <c r="A413" s="86">
        <v>412</v>
      </c>
      <c r="B413" s="203" t="s">
        <v>1223</v>
      </c>
      <c r="C413" s="89" t="s">
        <v>1089</v>
      </c>
      <c r="D413" s="91" t="s">
        <v>20</v>
      </c>
      <c r="E413" s="105" t="s">
        <v>73</v>
      </c>
      <c r="F413" s="89" t="s">
        <v>1528</v>
      </c>
      <c r="G413" s="139" t="s">
        <v>45</v>
      </c>
      <c r="H413" s="140" t="s">
        <v>45</v>
      </c>
      <c r="I413" s="91"/>
      <c r="J413" s="91"/>
      <c r="L413" s="91" t="s">
        <v>45</v>
      </c>
      <c r="M413" s="91" t="s">
        <v>45</v>
      </c>
      <c r="N413" s="105" t="s">
        <v>45</v>
      </c>
      <c r="P413" s="91"/>
      <c r="Q413" s="91"/>
    </row>
    <row r="414" spans="1:17" ht="44">
      <c r="A414" s="86">
        <v>413</v>
      </c>
      <c r="B414" s="203" t="s">
        <v>1224</v>
      </c>
      <c r="C414" s="89" t="s">
        <v>1090</v>
      </c>
      <c r="D414" s="91" t="s">
        <v>20</v>
      </c>
      <c r="E414" s="105" t="s">
        <v>73</v>
      </c>
      <c r="F414" s="89" t="s">
        <v>1529</v>
      </c>
      <c r="G414" s="110" t="s">
        <v>1309</v>
      </c>
      <c r="H414" s="110" t="s">
        <v>1387</v>
      </c>
      <c r="I414" s="91"/>
      <c r="J414" s="91"/>
      <c r="L414" s="91" t="s">
        <v>116</v>
      </c>
      <c r="M414" s="91">
        <v>1</v>
      </c>
      <c r="N414" s="105" t="s">
        <v>1554</v>
      </c>
      <c r="P414" s="91"/>
      <c r="Q414" s="91"/>
    </row>
    <row r="415" spans="1:17" ht="66">
      <c r="A415" s="86">
        <v>414</v>
      </c>
      <c r="B415" s="203" t="s">
        <v>1224</v>
      </c>
      <c r="C415" s="89" t="s">
        <v>1091</v>
      </c>
      <c r="D415" s="95" t="s">
        <v>20</v>
      </c>
      <c r="E415" s="102" t="s">
        <v>44</v>
      </c>
      <c r="F415" s="89" t="s">
        <v>1529</v>
      </c>
      <c r="G415" s="94" t="s">
        <v>917</v>
      </c>
      <c r="H415" s="94"/>
      <c r="I415" s="92"/>
      <c r="J415" s="92"/>
      <c r="L415" s="95" t="s">
        <v>116</v>
      </c>
      <c r="M415" s="95">
        <v>1</v>
      </c>
      <c r="N415" s="104" t="s">
        <v>1554</v>
      </c>
      <c r="P415" s="92"/>
      <c r="Q415" s="92"/>
    </row>
    <row r="416" spans="1:17" ht="44">
      <c r="A416" s="86">
        <v>415</v>
      </c>
      <c r="B416" s="203" t="s">
        <v>1224</v>
      </c>
      <c r="C416" s="89" t="s">
        <v>1092</v>
      </c>
      <c r="D416" s="95" t="s">
        <v>45</v>
      </c>
      <c r="E416" s="102">
        <v>0</v>
      </c>
      <c r="F416" s="89" t="s">
        <v>1529</v>
      </c>
      <c r="G416" s="94" t="s">
        <v>45</v>
      </c>
      <c r="H416" s="94">
        <v>100000</v>
      </c>
      <c r="I416" s="92"/>
      <c r="J416" s="92"/>
      <c r="L416" s="95" t="s">
        <v>116</v>
      </c>
      <c r="M416" s="95">
        <v>1</v>
      </c>
      <c r="N416" s="104" t="s">
        <v>1555</v>
      </c>
      <c r="P416" s="92"/>
      <c r="Q416" s="92"/>
    </row>
    <row r="417" spans="1:17" ht="44">
      <c r="A417" s="86">
        <v>416</v>
      </c>
      <c r="B417" s="203" t="s">
        <v>1224</v>
      </c>
      <c r="C417" s="89" t="s">
        <v>1093</v>
      </c>
      <c r="D417" s="95" t="s">
        <v>20</v>
      </c>
      <c r="E417" s="102" t="s">
        <v>1416</v>
      </c>
      <c r="F417" s="89" t="s">
        <v>1529</v>
      </c>
      <c r="G417" s="94" t="s">
        <v>45</v>
      </c>
      <c r="H417" s="94" t="s">
        <v>45</v>
      </c>
      <c r="I417" s="92"/>
      <c r="J417" s="92"/>
      <c r="L417" s="95" t="s">
        <v>45</v>
      </c>
      <c r="M417" s="95" t="s">
        <v>45</v>
      </c>
      <c r="N417" s="104" t="s">
        <v>45</v>
      </c>
      <c r="P417" s="92"/>
      <c r="Q417" s="92"/>
    </row>
    <row r="418" spans="1:17" ht="44">
      <c r="A418" s="86">
        <v>417</v>
      </c>
      <c r="B418" s="203" t="s">
        <v>1224</v>
      </c>
      <c r="C418" s="89" t="s">
        <v>1033</v>
      </c>
      <c r="D418" s="95" t="s">
        <v>20</v>
      </c>
      <c r="E418" s="102" t="s">
        <v>880</v>
      </c>
      <c r="F418" s="89" t="s">
        <v>1529</v>
      </c>
      <c r="G418" s="94" t="s">
        <v>1346</v>
      </c>
      <c r="H418" s="94" t="s">
        <v>1347</v>
      </c>
      <c r="I418" s="92"/>
      <c r="J418" s="92"/>
      <c r="L418" s="95" t="s">
        <v>116</v>
      </c>
      <c r="M418" s="95">
        <v>1</v>
      </c>
      <c r="N418" s="104" t="s">
        <v>52</v>
      </c>
      <c r="P418" s="157"/>
      <c r="Q418" s="157"/>
    </row>
    <row r="419" spans="1:17" ht="66">
      <c r="A419" s="86">
        <v>418</v>
      </c>
      <c r="B419" s="203" t="s">
        <v>1225</v>
      </c>
      <c r="C419" s="89" t="s">
        <v>1094</v>
      </c>
      <c r="D419" s="95" t="s">
        <v>20</v>
      </c>
      <c r="E419" s="102" t="s">
        <v>1418</v>
      </c>
      <c r="F419" s="89" t="s">
        <v>1530</v>
      </c>
      <c r="G419" s="94" t="s">
        <v>1388</v>
      </c>
      <c r="H419" s="94" t="s">
        <v>1389</v>
      </c>
      <c r="I419" s="92"/>
      <c r="J419" s="92"/>
      <c r="L419" s="95" t="s">
        <v>116</v>
      </c>
      <c r="M419" s="95">
        <v>1</v>
      </c>
      <c r="N419" s="104" t="s">
        <v>921</v>
      </c>
      <c r="P419" s="157"/>
      <c r="Q419" s="157"/>
    </row>
    <row r="420" spans="1:17" ht="66">
      <c r="A420" s="86">
        <v>419</v>
      </c>
      <c r="B420" s="203" t="s">
        <v>1225</v>
      </c>
      <c r="C420" s="89" t="s">
        <v>1095</v>
      </c>
      <c r="D420" s="95" t="s">
        <v>45</v>
      </c>
      <c r="E420" s="102" t="s">
        <v>1419</v>
      </c>
      <c r="F420" s="89" t="s">
        <v>1530</v>
      </c>
      <c r="G420" s="110">
        <v>0.65</v>
      </c>
      <c r="H420" s="110">
        <v>0.85</v>
      </c>
      <c r="I420" s="92"/>
      <c r="J420" s="92"/>
      <c r="L420" s="95" t="s">
        <v>116</v>
      </c>
      <c r="M420" s="95">
        <v>1</v>
      </c>
      <c r="N420" s="104" t="s">
        <v>1554</v>
      </c>
      <c r="P420" s="157"/>
      <c r="Q420" s="157"/>
    </row>
    <row r="421" spans="1:17" ht="66">
      <c r="A421" s="86">
        <v>420</v>
      </c>
      <c r="B421" s="203" t="s">
        <v>1225</v>
      </c>
      <c r="C421" s="89" t="s">
        <v>1096</v>
      </c>
      <c r="D421" s="95" t="s">
        <v>45</v>
      </c>
      <c r="E421" s="102" t="s">
        <v>1420</v>
      </c>
      <c r="F421" s="89" t="s">
        <v>1530</v>
      </c>
      <c r="G421" s="135" t="s">
        <v>45</v>
      </c>
      <c r="H421" s="94" t="s">
        <v>45</v>
      </c>
      <c r="I421" s="92"/>
      <c r="J421" s="92"/>
      <c r="L421" s="95" t="s">
        <v>45</v>
      </c>
      <c r="M421" s="95" t="s">
        <v>45</v>
      </c>
      <c r="N421" s="105" t="s">
        <v>45</v>
      </c>
      <c r="P421" s="157"/>
      <c r="Q421" s="157"/>
    </row>
    <row r="422" spans="1:17" ht="66">
      <c r="A422" s="86">
        <v>421</v>
      </c>
      <c r="B422" s="203" t="s">
        <v>1225</v>
      </c>
      <c r="C422" s="89" t="s">
        <v>1097</v>
      </c>
      <c r="D422" s="95" t="s">
        <v>25</v>
      </c>
      <c r="E422" s="102" t="s">
        <v>58</v>
      </c>
      <c r="F422" s="89" t="s">
        <v>1530</v>
      </c>
      <c r="G422" s="110" t="s">
        <v>45</v>
      </c>
      <c r="H422" s="110" t="s">
        <v>45</v>
      </c>
      <c r="I422" s="92"/>
      <c r="J422" s="92"/>
      <c r="L422" s="95" t="s">
        <v>45</v>
      </c>
      <c r="M422" s="95" t="s">
        <v>45</v>
      </c>
      <c r="N422" s="104" t="s">
        <v>45</v>
      </c>
      <c r="P422" s="92"/>
      <c r="Q422" s="92"/>
    </row>
    <row r="423" spans="1:17" ht="66">
      <c r="A423" s="86">
        <v>422</v>
      </c>
      <c r="B423" s="203" t="s">
        <v>1225</v>
      </c>
      <c r="C423" s="89" t="s">
        <v>1098</v>
      </c>
      <c r="D423" s="95" t="s">
        <v>45</v>
      </c>
      <c r="E423" s="102" t="s">
        <v>44</v>
      </c>
      <c r="F423" s="89" t="s">
        <v>1530</v>
      </c>
      <c r="G423" s="110" t="s">
        <v>1390</v>
      </c>
      <c r="H423" s="110" t="s">
        <v>45</v>
      </c>
      <c r="I423" s="92"/>
      <c r="J423" s="92"/>
      <c r="L423" s="95" t="s">
        <v>150</v>
      </c>
      <c r="M423" s="95" t="s">
        <v>1558</v>
      </c>
      <c r="N423" s="104" t="s">
        <v>1556</v>
      </c>
      <c r="P423" s="157" t="s">
        <v>26</v>
      </c>
      <c r="Q423" s="157" t="s">
        <v>118</v>
      </c>
    </row>
    <row r="424" spans="1:17" ht="66">
      <c r="A424" s="86">
        <v>423</v>
      </c>
      <c r="B424" s="203" t="s">
        <v>1225</v>
      </c>
      <c r="C424" s="89" t="s">
        <v>1099</v>
      </c>
      <c r="D424" s="95" t="s">
        <v>20</v>
      </c>
      <c r="E424" s="102" t="s">
        <v>880</v>
      </c>
      <c r="F424" s="89" t="s">
        <v>1530</v>
      </c>
      <c r="G424" s="110" t="s">
        <v>1391</v>
      </c>
      <c r="H424" s="110" t="s">
        <v>1392</v>
      </c>
      <c r="I424" s="92"/>
      <c r="J424" s="92"/>
      <c r="L424" s="95" t="s">
        <v>45</v>
      </c>
      <c r="M424" s="95" t="s">
        <v>45</v>
      </c>
      <c r="N424" s="104" t="s">
        <v>1550</v>
      </c>
      <c r="P424" s="157"/>
      <c r="Q424" s="157"/>
    </row>
    <row r="425" spans="1:17" ht="66">
      <c r="A425" s="86">
        <v>424</v>
      </c>
      <c r="B425" s="203" t="s">
        <v>1225</v>
      </c>
      <c r="C425" s="89" t="s">
        <v>1100</v>
      </c>
      <c r="D425" s="95" t="s">
        <v>45</v>
      </c>
      <c r="E425" s="102" t="s">
        <v>1421</v>
      </c>
      <c r="F425" s="89" t="s">
        <v>1530</v>
      </c>
      <c r="G425" s="110" t="s">
        <v>39</v>
      </c>
      <c r="H425" s="110" t="s">
        <v>914</v>
      </c>
      <c r="I425" s="92"/>
      <c r="J425" s="92"/>
      <c r="L425" s="95" t="s">
        <v>116</v>
      </c>
      <c r="M425" s="95">
        <v>1</v>
      </c>
      <c r="N425" s="104" t="s">
        <v>921</v>
      </c>
      <c r="P425" s="157"/>
      <c r="Q425" s="157"/>
    </row>
    <row r="426" spans="1:17" ht="66">
      <c r="A426" s="86">
        <v>425</v>
      </c>
      <c r="B426" s="203" t="s">
        <v>1225</v>
      </c>
      <c r="C426" s="89" t="s">
        <v>1101</v>
      </c>
      <c r="D426" s="95" t="s">
        <v>45</v>
      </c>
      <c r="E426" s="102" t="s">
        <v>1419</v>
      </c>
      <c r="F426" s="89" t="s">
        <v>1530</v>
      </c>
      <c r="G426" s="135" t="s">
        <v>45</v>
      </c>
      <c r="H426" s="94" t="s">
        <v>45</v>
      </c>
      <c r="I426" s="92"/>
      <c r="J426" s="92"/>
      <c r="L426" s="95" t="s">
        <v>45</v>
      </c>
      <c r="M426" s="95" t="s">
        <v>45</v>
      </c>
      <c r="N426" s="104" t="s">
        <v>45</v>
      </c>
      <c r="P426" s="157"/>
      <c r="Q426" s="157"/>
    </row>
    <row r="427" spans="1:17" ht="66">
      <c r="A427" s="86">
        <v>426</v>
      </c>
      <c r="B427" s="203" t="s">
        <v>1225</v>
      </c>
      <c r="C427" s="89" t="s">
        <v>1102</v>
      </c>
      <c r="D427" s="95" t="s">
        <v>20</v>
      </c>
      <c r="E427" s="102" t="s">
        <v>47</v>
      </c>
      <c r="F427" s="89" t="s">
        <v>1530</v>
      </c>
      <c r="G427" s="110">
        <v>200</v>
      </c>
      <c r="H427" s="110">
        <v>400</v>
      </c>
      <c r="I427" s="92"/>
      <c r="J427" s="92"/>
      <c r="L427" s="95" t="s">
        <v>45</v>
      </c>
      <c r="M427" s="95" t="s">
        <v>45</v>
      </c>
      <c r="N427" s="104" t="s">
        <v>52</v>
      </c>
      <c r="P427" s="157"/>
      <c r="Q427" s="157"/>
    </row>
    <row r="428" spans="1:17" ht="88">
      <c r="A428" s="86">
        <v>427</v>
      </c>
      <c r="B428" s="203" t="s">
        <v>1226</v>
      </c>
      <c r="C428" s="89" t="s">
        <v>1103</v>
      </c>
      <c r="D428" s="95" t="s">
        <v>45</v>
      </c>
      <c r="E428" s="102" t="s">
        <v>47</v>
      </c>
      <c r="F428" s="89" t="s">
        <v>1531</v>
      </c>
      <c r="G428" s="94" t="s">
        <v>1284</v>
      </c>
      <c r="H428" s="94"/>
      <c r="I428" s="92"/>
      <c r="J428" s="92"/>
      <c r="L428" s="95" t="s">
        <v>116</v>
      </c>
      <c r="M428" s="95">
        <v>1</v>
      </c>
      <c r="N428" s="105" t="s">
        <v>132</v>
      </c>
      <c r="P428" s="157"/>
      <c r="Q428" s="157"/>
    </row>
    <row r="429" spans="1:17" ht="88">
      <c r="A429" s="86">
        <v>428</v>
      </c>
      <c r="B429" s="203" t="s">
        <v>1226</v>
      </c>
      <c r="C429" s="89" t="s">
        <v>1104</v>
      </c>
      <c r="D429" s="95" t="s">
        <v>25</v>
      </c>
      <c r="E429" s="102" t="s">
        <v>1408</v>
      </c>
      <c r="F429" s="89" t="s">
        <v>1531</v>
      </c>
      <c r="G429" s="119" t="s">
        <v>45</v>
      </c>
      <c r="H429" s="119" t="s">
        <v>45</v>
      </c>
      <c r="I429" s="92"/>
      <c r="J429" s="92"/>
      <c r="L429" s="95" t="s">
        <v>45</v>
      </c>
      <c r="M429" s="95" t="s">
        <v>45</v>
      </c>
      <c r="N429" s="104" t="s">
        <v>45</v>
      </c>
      <c r="P429" s="157"/>
      <c r="Q429" s="157"/>
    </row>
    <row r="430" spans="1:17" ht="154">
      <c r="A430" s="86">
        <v>429</v>
      </c>
      <c r="B430" s="203" t="s">
        <v>1227</v>
      </c>
      <c r="C430" s="89" t="s">
        <v>927</v>
      </c>
      <c r="D430" s="92" t="s">
        <v>20</v>
      </c>
      <c r="E430" s="102" t="s">
        <v>1409</v>
      </c>
      <c r="F430" s="89" t="s">
        <v>1532</v>
      </c>
      <c r="G430" s="94" t="s">
        <v>1393</v>
      </c>
      <c r="H430" s="94" t="s">
        <v>1287</v>
      </c>
      <c r="I430" s="92"/>
      <c r="J430" s="92"/>
      <c r="L430" s="92" t="s">
        <v>116</v>
      </c>
      <c r="M430" s="92">
        <v>1</v>
      </c>
      <c r="N430" s="104" t="s">
        <v>1547</v>
      </c>
      <c r="P430" s="157" t="s">
        <v>22</v>
      </c>
      <c r="Q430" s="157" t="s">
        <v>118</v>
      </c>
    </row>
    <row r="431" spans="1:17" ht="66">
      <c r="A431" s="86">
        <v>430</v>
      </c>
      <c r="B431" s="203" t="s">
        <v>1227</v>
      </c>
      <c r="C431" s="89" t="s">
        <v>928</v>
      </c>
      <c r="D431" s="95" t="s">
        <v>20</v>
      </c>
      <c r="E431" s="102" t="s">
        <v>1410</v>
      </c>
      <c r="F431" s="89" t="s">
        <v>1532</v>
      </c>
      <c r="G431" s="110" t="s">
        <v>1288</v>
      </c>
      <c r="H431" s="110" t="s">
        <v>265</v>
      </c>
      <c r="I431" s="92"/>
      <c r="J431" s="92"/>
      <c r="L431" s="95" t="s">
        <v>116</v>
      </c>
      <c r="M431" s="95">
        <v>1</v>
      </c>
      <c r="N431" s="104" t="s">
        <v>1550</v>
      </c>
      <c r="P431" s="92"/>
      <c r="Q431" s="92"/>
    </row>
    <row r="432" spans="1:17" ht="66">
      <c r="A432" s="86">
        <v>431</v>
      </c>
      <c r="B432" s="203" t="s">
        <v>1227</v>
      </c>
      <c r="C432" s="89" t="s">
        <v>929</v>
      </c>
      <c r="D432" s="95" t="s">
        <v>20</v>
      </c>
      <c r="E432" s="102" t="s">
        <v>1409</v>
      </c>
      <c r="F432" s="89" t="s">
        <v>1532</v>
      </c>
      <c r="G432" s="110" t="s">
        <v>45</v>
      </c>
      <c r="H432" s="110" t="s">
        <v>1394</v>
      </c>
      <c r="I432" s="92"/>
      <c r="J432" s="92"/>
      <c r="L432" s="95" t="s">
        <v>116</v>
      </c>
      <c r="M432" s="95">
        <v>1</v>
      </c>
      <c r="N432" s="104" t="s">
        <v>1549</v>
      </c>
      <c r="P432" s="157"/>
      <c r="Q432" s="157"/>
    </row>
    <row r="433" spans="1:17" ht="66">
      <c r="A433" s="86">
        <v>432</v>
      </c>
      <c r="B433" s="203" t="s">
        <v>1227</v>
      </c>
      <c r="C433" s="89" t="s">
        <v>930</v>
      </c>
      <c r="D433" s="95" t="s">
        <v>20</v>
      </c>
      <c r="E433" s="102" t="s">
        <v>44</v>
      </c>
      <c r="F433" s="89" t="s">
        <v>1532</v>
      </c>
      <c r="G433" s="110" t="s">
        <v>1258</v>
      </c>
      <c r="H433" s="110" t="s">
        <v>45</v>
      </c>
      <c r="I433" s="92"/>
      <c r="J433" s="92"/>
      <c r="L433" s="95" t="s">
        <v>116</v>
      </c>
      <c r="M433" s="95">
        <v>1</v>
      </c>
      <c r="N433" s="104" t="s">
        <v>920</v>
      </c>
      <c r="P433" s="157"/>
      <c r="Q433" s="157"/>
    </row>
    <row r="434" spans="1:17" ht="66">
      <c r="A434" s="86">
        <v>433</v>
      </c>
      <c r="B434" s="203" t="s">
        <v>1227</v>
      </c>
      <c r="C434" s="89" t="s">
        <v>931</v>
      </c>
      <c r="D434" s="95" t="s">
        <v>45</v>
      </c>
      <c r="E434" s="102" t="s">
        <v>45</v>
      </c>
      <c r="F434" s="89" t="s">
        <v>1532</v>
      </c>
      <c r="G434" s="110" t="s">
        <v>45</v>
      </c>
      <c r="H434" s="110" t="s">
        <v>45</v>
      </c>
      <c r="I434" s="92"/>
      <c r="J434" s="92"/>
      <c r="L434" s="95" t="s">
        <v>116</v>
      </c>
      <c r="M434" s="95">
        <v>1</v>
      </c>
      <c r="N434" s="104" t="s">
        <v>921</v>
      </c>
      <c r="P434" s="157"/>
      <c r="Q434" s="157"/>
    </row>
    <row r="435" spans="1:17" ht="66">
      <c r="A435" s="86">
        <v>434</v>
      </c>
      <c r="B435" s="203" t="s">
        <v>1227</v>
      </c>
      <c r="C435" s="89" t="s">
        <v>932</v>
      </c>
      <c r="D435" s="95" t="s">
        <v>45</v>
      </c>
      <c r="E435" s="102" t="s">
        <v>45</v>
      </c>
      <c r="F435" s="89" t="s">
        <v>1532</v>
      </c>
      <c r="G435" s="129" t="s">
        <v>45</v>
      </c>
      <c r="H435" s="110" t="s">
        <v>45</v>
      </c>
      <c r="I435" s="92"/>
      <c r="J435" s="92"/>
      <c r="L435" s="95" t="s">
        <v>45</v>
      </c>
      <c r="M435" s="95" t="s">
        <v>45</v>
      </c>
      <c r="N435" s="104" t="s">
        <v>45</v>
      </c>
      <c r="P435" s="157"/>
      <c r="Q435" s="157"/>
    </row>
    <row r="436" spans="1:17" ht="66">
      <c r="A436" s="86">
        <v>435</v>
      </c>
      <c r="B436" s="203" t="s">
        <v>1227</v>
      </c>
      <c r="C436" s="89" t="s">
        <v>933</v>
      </c>
      <c r="D436" s="95" t="s">
        <v>45</v>
      </c>
      <c r="E436" s="102" t="s">
        <v>45</v>
      </c>
      <c r="F436" s="89" t="s">
        <v>1532</v>
      </c>
      <c r="G436" s="100" t="s">
        <v>45</v>
      </c>
      <c r="H436" s="100" t="s">
        <v>45</v>
      </c>
      <c r="I436" s="92"/>
      <c r="J436" s="92"/>
      <c r="L436" s="95" t="s">
        <v>45</v>
      </c>
      <c r="M436" s="95" t="s">
        <v>45</v>
      </c>
      <c r="N436" s="104" t="s">
        <v>45</v>
      </c>
      <c r="P436" s="157"/>
      <c r="Q436" s="157"/>
    </row>
    <row r="437" spans="1:17" ht="66">
      <c r="A437" s="86">
        <v>436</v>
      </c>
      <c r="B437" s="203" t="s">
        <v>1227</v>
      </c>
      <c r="C437" s="89" t="s">
        <v>934</v>
      </c>
      <c r="D437" s="95" t="s">
        <v>20</v>
      </c>
      <c r="E437" s="102" t="s">
        <v>44</v>
      </c>
      <c r="F437" s="89" t="s">
        <v>1532</v>
      </c>
      <c r="G437" s="110" t="s">
        <v>45</v>
      </c>
      <c r="H437" s="110" t="s">
        <v>45</v>
      </c>
      <c r="I437" s="92"/>
      <c r="J437" s="92"/>
      <c r="L437" s="95" t="s">
        <v>45</v>
      </c>
      <c r="M437" s="95" t="s">
        <v>45</v>
      </c>
      <c r="N437" s="105" t="s">
        <v>45</v>
      </c>
      <c r="P437" s="157"/>
      <c r="Q437" s="157"/>
    </row>
    <row r="438" spans="1:17" ht="66">
      <c r="A438" s="86">
        <v>437</v>
      </c>
      <c r="B438" s="203" t="s">
        <v>1227</v>
      </c>
      <c r="C438" s="89" t="s">
        <v>949</v>
      </c>
      <c r="D438" s="95" t="s">
        <v>20</v>
      </c>
      <c r="E438" s="102" t="s">
        <v>47</v>
      </c>
      <c r="F438" s="89" t="s">
        <v>1532</v>
      </c>
      <c r="G438" s="110" t="s">
        <v>1346</v>
      </c>
      <c r="H438" s="110" t="s">
        <v>1395</v>
      </c>
      <c r="I438" s="92"/>
      <c r="J438" s="92"/>
      <c r="L438" s="95" t="s">
        <v>116</v>
      </c>
      <c r="M438" s="95">
        <v>1</v>
      </c>
      <c r="N438" s="105" t="s">
        <v>1550</v>
      </c>
      <c r="P438" s="157"/>
      <c r="Q438" s="92"/>
    </row>
    <row r="439" spans="1:17" ht="66">
      <c r="A439" s="86">
        <v>438</v>
      </c>
      <c r="B439" s="203" t="s">
        <v>1228</v>
      </c>
      <c r="C439" s="89" t="s">
        <v>1105</v>
      </c>
      <c r="D439" s="95" t="s">
        <v>45</v>
      </c>
      <c r="E439" s="102" t="s">
        <v>47</v>
      </c>
      <c r="F439" s="89" t="s">
        <v>1533</v>
      </c>
      <c r="G439" s="110" t="s">
        <v>1284</v>
      </c>
      <c r="H439" s="110"/>
      <c r="I439" s="92"/>
      <c r="J439" s="92"/>
      <c r="L439" s="95" t="s">
        <v>116</v>
      </c>
      <c r="M439" s="95">
        <v>1</v>
      </c>
      <c r="N439" s="105" t="s">
        <v>132</v>
      </c>
      <c r="P439" s="157"/>
      <c r="Q439" s="157"/>
    </row>
    <row r="440" spans="1:17" ht="66">
      <c r="A440" s="86">
        <v>439</v>
      </c>
      <c r="B440" s="203" t="s">
        <v>1228</v>
      </c>
      <c r="C440" s="89" t="s">
        <v>1106</v>
      </c>
      <c r="D440" s="95" t="s">
        <v>45</v>
      </c>
      <c r="E440" s="102" t="s">
        <v>885</v>
      </c>
      <c r="F440" s="89" t="s">
        <v>1533</v>
      </c>
      <c r="G440" s="110" t="s">
        <v>45</v>
      </c>
      <c r="H440" s="110" t="s">
        <v>45</v>
      </c>
      <c r="I440" s="92"/>
      <c r="J440" s="92"/>
      <c r="L440" s="95" t="s">
        <v>45</v>
      </c>
      <c r="M440" s="95" t="s">
        <v>45</v>
      </c>
      <c r="N440" s="105" t="s">
        <v>45</v>
      </c>
      <c r="P440" s="157"/>
      <c r="Q440" s="157"/>
    </row>
    <row r="441" spans="1:17" ht="44">
      <c r="A441" s="86">
        <v>440</v>
      </c>
      <c r="B441" s="203" t="s">
        <v>1229</v>
      </c>
      <c r="C441" s="89" t="s">
        <v>986</v>
      </c>
      <c r="D441" s="95" t="s">
        <v>25</v>
      </c>
      <c r="E441" s="102" t="s">
        <v>885</v>
      </c>
      <c r="F441" s="89" t="s">
        <v>1455</v>
      </c>
      <c r="G441" s="110" t="s">
        <v>45</v>
      </c>
      <c r="H441" s="110" t="s">
        <v>45</v>
      </c>
      <c r="I441" s="92"/>
      <c r="J441" s="92"/>
      <c r="L441" s="95" t="s">
        <v>45</v>
      </c>
      <c r="M441" s="95" t="s">
        <v>45</v>
      </c>
      <c r="N441" s="105" t="s">
        <v>922</v>
      </c>
      <c r="P441" s="157"/>
      <c r="Q441" s="157"/>
    </row>
    <row r="442" spans="1:17" ht="44">
      <c r="A442" s="86">
        <v>441</v>
      </c>
      <c r="B442" s="203" t="s">
        <v>1229</v>
      </c>
      <c r="C442" s="89" t="s">
        <v>987</v>
      </c>
      <c r="D442" s="95" t="s">
        <v>20</v>
      </c>
      <c r="E442" s="102" t="s">
        <v>44</v>
      </c>
      <c r="F442" s="89" t="s">
        <v>1455</v>
      </c>
      <c r="G442" s="110" t="s">
        <v>1396</v>
      </c>
      <c r="H442" s="110" t="s">
        <v>1296</v>
      </c>
      <c r="I442" s="92"/>
      <c r="J442" s="92"/>
      <c r="L442" s="95" t="s">
        <v>116</v>
      </c>
      <c r="M442" s="95">
        <v>1</v>
      </c>
      <c r="N442" s="105" t="s">
        <v>922</v>
      </c>
      <c r="P442" s="157" t="s">
        <v>22</v>
      </c>
      <c r="Q442" s="157" t="s">
        <v>118</v>
      </c>
    </row>
    <row r="443" spans="1:17" ht="30">
      <c r="A443" s="86">
        <v>442</v>
      </c>
      <c r="B443" s="203" t="s">
        <v>1229</v>
      </c>
      <c r="C443" s="89" t="s">
        <v>988</v>
      </c>
      <c r="D443" s="95" t="s">
        <v>20</v>
      </c>
      <c r="E443" s="102" t="s">
        <v>54</v>
      </c>
      <c r="F443" s="89" t="s">
        <v>1455</v>
      </c>
      <c r="G443" s="115">
        <v>2</v>
      </c>
      <c r="H443" s="116">
        <v>4</v>
      </c>
      <c r="I443" s="92"/>
      <c r="J443" s="92"/>
      <c r="L443" s="95" t="s">
        <v>116</v>
      </c>
      <c r="M443" s="95">
        <v>1</v>
      </c>
      <c r="N443" s="105" t="s">
        <v>922</v>
      </c>
      <c r="P443" s="157"/>
      <c r="Q443" s="157"/>
    </row>
    <row r="444" spans="1:17" ht="60">
      <c r="A444" s="86">
        <v>443</v>
      </c>
      <c r="B444" s="203" t="s">
        <v>1230</v>
      </c>
      <c r="C444" s="89" t="s">
        <v>1022</v>
      </c>
      <c r="D444" s="95" t="s">
        <v>20</v>
      </c>
      <c r="E444" s="102" t="s">
        <v>44</v>
      </c>
      <c r="F444" s="89" t="s">
        <v>1534</v>
      </c>
      <c r="G444" s="110">
        <v>0</v>
      </c>
      <c r="H444" s="110" t="s">
        <v>1397</v>
      </c>
      <c r="I444" s="92"/>
      <c r="J444" s="92"/>
      <c r="L444" s="95" t="s">
        <v>116</v>
      </c>
      <c r="M444" s="95">
        <v>1</v>
      </c>
      <c r="N444" s="105" t="s">
        <v>52</v>
      </c>
      <c r="P444" s="157"/>
      <c r="Q444" s="157"/>
    </row>
    <row r="445" spans="1:17" ht="60">
      <c r="A445" s="86">
        <v>444</v>
      </c>
      <c r="B445" s="203" t="s">
        <v>1230</v>
      </c>
      <c r="C445" s="89" t="s">
        <v>1023</v>
      </c>
      <c r="D445" s="95" t="s">
        <v>20</v>
      </c>
      <c r="E445" s="102" t="s">
        <v>1415</v>
      </c>
      <c r="F445" s="89" t="s">
        <v>1534</v>
      </c>
      <c r="G445" s="110" t="s">
        <v>45</v>
      </c>
      <c r="H445" s="110">
        <v>100000</v>
      </c>
      <c r="I445" s="92"/>
      <c r="J445" s="92"/>
      <c r="L445" s="95" t="s">
        <v>116</v>
      </c>
      <c r="M445" s="95">
        <v>1</v>
      </c>
      <c r="N445" s="104" t="s">
        <v>52</v>
      </c>
      <c r="P445" s="92"/>
      <c r="Q445" s="92"/>
    </row>
    <row r="446" spans="1:17" ht="60">
      <c r="A446" s="86">
        <v>445</v>
      </c>
      <c r="B446" s="203" t="s">
        <v>1230</v>
      </c>
      <c r="C446" s="89" t="s">
        <v>1024</v>
      </c>
      <c r="D446" s="95" t="s">
        <v>25</v>
      </c>
      <c r="E446" s="102" t="s">
        <v>880</v>
      </c>
      <c r="F446" s="89" t="s">
        <v>1534</v>
      </c>
      <c r="G446" s="110" t="s">
        <v>917</v>
      </c>
      <c r="H446" s="110"/>
      <c r="I446" s="92"/>
      <c r="J446" s="92"/>
      <c r="L446" s="95" t="s">
        <v>116</v>
      </c>
      <c r="M446" s="95">
        <v>1</v>
      </c>
      <c r="N446" s="104" t="s">
        <v>52</v>
      </c>
      <c r="P446" s="157"/>
      <c r="Q446" s="157"/>
    </row>
    <row r="447" spans="1:17" ht="66">
      <c r="A447" s="86">
        <v>446</v>
      </c>
      <c r="B447" s="203" t="s">
        <v>1231</v>
      </c>
      <c r="C447" s="89" t="s">
        <v>942</v>
      </c>
      <c r="D447" s="95" t="s">
        <v>25</v>
      </c>
      <c r="E447" s="102" t="s">
        <v>880</v>
      </c>
      <c r="F447" s="89" t="s">
        <v>1535</v>
      </c>
      <c r="G447" s="110" t="s">
        <v>1398</v>
      </c>
      <c r="H447" s="110" t="s">
        <v>45</v>
      </c>
      <c r="I447" s="92"/>
      <c r="J447" s="92"/>
      <c r="L447" s="95" t="s">
        <v>150</v>
      </c>
      <c r="M447" s="95" t="s">
        <v>1558</v>
      </c>
      <c r="N447" s="104" t="s">
        <v>1556</v>
      </c>
      <c r="P447" s="157" t="s">
        <v>26</v>
      </c>
      <c r="Q447" s="157" t="s">
        <v>118</v>
      </c>
    </row>
    <row r="448" spans="1:17" ht="44">
      <c r="A448" s="86">
        <v>447</v>
      </c>
      <c r="B448" s="203" t="s">
        <v>1232</v>
      </c>
      <c r="C448" s="89" t="s">
        <v>942</v>
      </c>
      <c r="D448" s="95" t="s">
        <v>45</v>
      </c>
      <c r="E448" s="102" t="s">
        <v>880</v>
      </c>
      <c r="F448" s="89" t="s">
        <v>1536</v>
      </c>
      <c r="G448" s="110" t="s">
        <v>1390</v>
      </c>
      <c r="H448" s="110" t="s">
        <v>45</v>
      </c>
      <c r="I448" s="92"/>
      <c r="J448" s="92"/>
      <c r="L448" s="95" t="s">
        <v>150</v>
      </c>
      <c r="M448" s="95" t="s">
        <v>1558</v>
      </c>
      <c r="N448" s="104" t="s">
        <v>1556</v>
      </c>
      <c r="P448" s="157" t="s">
        <v>26</v>
      </c>
      <c r="Q448" s="157" t="s">
        <v>118</v>
      </c>
    </row>
    <row r="449" spans="1:17" ht="45">
      <c r="A449" s="86">
        <v>448</v>
      </c>
      <c r="B449" s="203" t="s">
        <v>1233</v>
      </c>
      <c r="C449" s="89" t="s">
        <v>942</v>
      </c>
      <c r="D449" s="95" t="s">
        <v>20</v>
      </c>
      <c r="E449" s="102" t="s">
        <v>56</v>
      </c>
      <c r="F449" s="89" t="s">
        <v>1537</v>
      </c>
      <c r="G449" s="129" t="s">
        <v>45</v>
      </c>
      <c r="H449" s="110" t="s">
        <v>45</v>
      </c>
      <c r="I449" s="92"/>
      <c r="J449" s="92"/>
      <c r="L449" s="95" t="s">
        <v>45</v>
      </c>
      <c r="M449" s="95" t="s">
        <v>45</v>
      </c>
      <c r="N449" s="104" t="s">
        <v>1556</v>
      </c>
      <c r="P449" s="157"/>
      <c r="Q449" s="157"/>
    </row>
    <row r="450" spans="1:17" ht="30">
      <c r="A450" s="86">
        <v>449</v>
      </c>
      <c r="B450" s="203" t="s">
        <v>1234</v>
      </c>
      <c r="C450" s="89" t="s">
        <v>958</v>
      </c>
      <c r="D450" s="95" t="s">
        <v>45</v>
      </c>
      <c r="E450" s="102" t="s">
        <v>1411</v>
      </c>
      <c r="F450" s="89" t="s">
        <v>1456</v>
      </c>
      <c r="G450" s="110" t="s">
        <v>1298</v>
      </c>
      <c r="H450" s="110" t="s">
        <v>1299</v>
      </c>
      <c r="I450" s="92"/>
      <c r="J450" s="92"/>
      <c r="L450" s="95" t="s">
        <v>116</v>
      </c>
      <c r="M450" s="95">
        <v>1</v>
      </c>
      <c r="N450" s="104" t="s">
        <v>922</v>
      </c>
      <c r="P450" s="157"/>
      <c r="Q450" s="157"/>
    </row>
    <row r="451" spans="1:17" ht="30">
      <c r="A451" s="86">
        <v>450</v>
      </c>
      <c r="B451" s="203" t="s">
        <v>1234</v>
      </c>
      <c r="C451" s="89" t="s">
        <v>959</v>
      </c>
      <c r="D451" s="95" t="s">
        <v>25</v>
      </c>
      <c r="E451" s="102" t="s">
        <v>880</v>
      </c>
      <c r="F451" s="89" t="s">
        <v>1456</v>
      </c>
      <c r="G451" s="110" t="s">
        <v>45</v>
      </c>
      <c r="H451" s="110" t="s">
        <v>45</v>
      </c>
      <c r="I451" s="92"/>
      <c r="J451" s="92"/>
      <c r="L451" s="95" t="s">
        <v>45</v>
      </c>
      <c r="M451" s="95" t="s">
        <v>45</v>
      </c>
      <c r="N451" s="105" t="s">
        <v>45</v>
      </c>
      <c r="P451" s="157"/>
      <c r="Q451" s="157"/>
    </row>
    <row r="452" spans="1:17" ht="66">
      <c r="A452" s="86">
        <v>451</v>
      </c>
      <c r="B452" s="203" t="s">
        <v>1235</v>
      </c>
      <c r="C452" s="89" t="s">
        <v>950</v>
      </c>
      <c r="D452" s="95" t="s">
        <v>20</v>
      </c>
      <c r="E452" s="102" t="s">
        <v>54</v>
      </c>
      <c r="F452" s="89" t="s">
        <v>1538</v>
      </c>
      <c r="G452" s="110" t="s">
        <v>39</v>
      </c>
      <c r="H452" s="110" t="s">
        <v>40</v>
      </c>
      <c r="I452" s="92"/>
      <c r="J452" s="92"/>
      <c r="L452" s="95" t="s">
        <v>116</v>
      </c>
      <c r="M452" s="95" t="s">
        <v>1553</v>
      </c>
      <c r="N452" s="105" t="s">
        <v>921</v>
      </c>
      <c r="P452" s="157"/>
      <c r="Q452" s="157"/>
    </row>
    <row r="453" spans="1:17" ht="66">
      <c r="A453" s="86">
        <v>452</v>
      </c>
      <c r="B453" s="203" t="s">
        <v>1235</v>
      </c>
      <c r="C453" s="89" t="s">
        <v>951</v>
      </c>
      <c r="D453" s="95" t="s">
        <v>45</v>
      </c>
      <c r="E453" s="102" t="s">
        <v>55</v>
      </c>
      <c r="F453" s="89" t="s">
        <v>1538</v>
      </c>
      <c r="G453" s="110" t="s">
        <v>878</v>
      </c>
      <c r="H453" s="110" t="s">
        <v>1371</v>
      </c>
      <c r="I453" s="92"/>
      <c r="J453" s="92"/>
      <c r="L453" s="95" t="s">
        <v>116</v>
      </c>
      <c r="M453" s="95">
        <v>1</v>
      </c>
      <c r="N453" s="105" t="s">
        <v>921</v>
      </c>
      <c r="P453" s="157"/>
      <c r="Q453" s="157"/>
    </row>
    <row r="454" spans="1:17" ht="66">
      <c r="A454" s="86">
        <v>453</v>
      </c>
      <c r="B454" s="203" t="s">
        <v>1235</v>
      </c>
      <c r="C454" s="89" t="s">
        <v>952</v>
      </c>
      <c r="D454" s="95" t="s">
        <v>25</v>
      </c>
      <c r="E454" s="102" t="s">
        <v>880</v>
      </c>
      <c r="F454" s="89" t="s">
        <v>1538</v>
      </c>
      <c r="G454" s="110" t="s">
        <v>45</v>
      </c>
      <c r="H454" s="110" t="s">
        <v>45</v>
      </c>
      <c r="I454" s="92"/>
      <c r="J454" s="92"/>
      <c r="L454" s="95" t="s">
        <v>45</v>
      </c>
      <c r="M454" s="95" t="s">
        <v>45</v>
      </c>
      <c r="N454" s="105" t="s">
        <v>45</v>
      </c>
      <c r="P454" s="157"/>
      <c r="Q454" s="157"/>
    </row>
    <row r="455" spans="1:17" ht="66">
      <c r="A455" s="86">
        <v>454</v>
      </c>
      <c r="B455" s="203" t="s">
        <v>1236</v>
      </c>
      <c r="C455" s="89" t="s">
        <v>950</v>
      </c>
      <c r="D455" s="95" t="s">
        <v>20</v>
      </c>
      <c r="E455" s="102" t="s">
        <v>54</v>
      </c>
      <c r="F455" s="89" t="s">
        <v>1539</v>
      </c>
      <c r="G455" s="110" t="s">
        <v>900</v>
      </c>
      <c r="H455" s="110" t="s">
        <v>1381</v>
      </c>
      <c r="I455" s="92"/>
      <c r="J455" s="92"/>
      <c r="L455" s="95" t="s">
        <v>116</v>
      </c>
      <c r="M455" s="95" t="s">
        <v>1553</v>
      </c>
      <c r="N455" s="105" t="s">
        <v>921</v>
      </c>
      <c r="P455" s="157"/>
      <c r="Q455" s="157"/>
    </row>
    <row r="456" spans="1:17" ht="66">
      <c r="A456" s="86">
        <v>455</v>
      </c>
      <c r="B456" s="203" t="s">
        <v>1236</v>
      </c>
      <c r="C456" s="89" t="s">
        <v>951</v>
      </c>
      <c r="D456" s="95" t="s">
        <v>45</v>
      </c>
      <c r="E456" s="102" t="s">
        <v>55</v>
      </c>
      <c r="F456" s="89" t="s">
        <v>1539</v>
      </c>
      <c r="G456" s="110" t="s">
        <v>1399</v>
      </c>
      <c r="H456" s="110" t="s">
        <v>1400</v>
      </c>
      <c r="I456" s="92"/>
      <c r="J456" s="92"/>
      <c r="L456" s="95" t="s">
        <v>116</v>
      </c>
      <c r="M456" s="95">
        <v>1</v>
      </c>
      <c r="N456" s="105" t="s">
        <v>921</v>
      </c>
      <c r="P456" s="157"/>
      <c r="Q456" s="157"/>
    </row>
    <row r="457" spans="1:17" ht="66">
      <c r="A457" s="86">
        <v>456</v>
      </c>
      <c r="B457" s="203" t="s">
        <v>1236</v>
      </c>
      <c r="C457" s="89" t="s">
        <v>952</v>
      </c>
      <c r="D457" s="95" t="s">
        <v>20</v>
      </c>
      <c r="E457" s="102" t="s">
        <v>47</v>
      </c>
      <c r="F457" s="89" t="s">
        <v>1539</v>
      </c>
      <c r="G457" s="115" t="s">
        <v>45</v>
      </c>
      <c r="H457" s="116" t="s">
        <v>45</v>
      </c>
      <c r="I457" s="92"/>
      <c r="J457" s="92"/>
      <c r="L457" s="95" t="s">
        <v>45</v>
      </c>
      <c r="M457" s="95" t="s">
        <v>45</v>
      </c>
      <c r="N457" s="105" t="s">
        <v>45</v>
      </c>
      <c r="P457" s="157"/>
      <c r="Q457" s="157"/>
    </row>
    <row r="458" spans="1:17" ht="66">
      <c r="A458" s="86">
        <v>457</v>
      </c>
      <c r="B458" s="203" t="s">
        <v>1237</v>
      </c>
      <c r="C458" s="89" t="s">
        <v>1088</v>
      </c>
      <c r="D458" s="95" t="s">
        <v>20</v>
      </c>
      <c r="E458" s="102" t="s">
        <v>47</v>
      </c>
      <c r="F458" s="89" t="s">
        <v>1540</v>
      </c>
      <c r="G458" s="110" t="s">
        <v>766</v>
      </c>
      <c r="H458" s="110"/>
      <c r="I458" s="92"/>
      <c r="J458" s="92"/>
      <c r="L458" s="95" t="s">
        <v>116</v>
      </c>
      <c r="M458" s="95">
        <v>1</v>
      </c>
      <c r="N458" s="105" t="s">
        <v>132</v>
      </c>
      <c r="P458" s="157"/>
      <c r="Q458" s="157"/>
    </row>
    <row r="459" spans="1:17" ht="66">
      <c r="A459" s="86">
        <v>458</v>
      </c>
      <c r="B459" s="203" t="s">
        <v>1237</v>
      </c>
      <c r="C459" s="89" t="s">
        <v>1089</v>
      </c>
      <c r="D459" s="95" t="s">
        <v>20</v>
      </c>
      <c r="E459" s="102" t="s">
        <v>56</v>
      </c>
      <c r="F459" s="89" t="s">
        <v>1540</v>
      </c>
      <c r="G459" s="115" t="s">
        <v>45</v>
      </c>
      <c r="H459" s="116" t="s">
        <v>45</v>
      </c>
      <c r="I459" s="92"/>
      <c r="J459" s="92"/>
      <c r="L459" s="95" t="s">
        <v>116</v>
      </c>
      <c r="M459" s="95">
        <v>1</v>
      </c>
      <c r="N459" s="104" t="s">
        <v>45</v>
      </c>
      <c r="P459" s="157"/>
      <c r="Q459" s="157"/>
    </row>
    <row r="460" spans="1:17" ht="30">
      <c r="A460" s="86">
        <v>459</v>
      </c>
      <c r="B460" s="203" t="s">
        <v>1238</v>
      </c>
      <c r="C460" s="89" t="s">
        <v>958</v>
      </c>
      <c r="D460" s="95" t="s">
        <v>45</v>
      </c>
      <c r="E460" s="102" t="s">
        <v>1411</v>
      </c>
      <c r="F460" s="89" t="s">
        <v>1456</v>
      </c>
      <c r="G460" s="110" t="s">
        <v>1298</v>
      </c>
      <c r="H460" s="110" t="s">
        <v>1299</v>
      </c>
      <c r="I460" s="92"/>
      <c r="J460" s="92"/>
      <c r="L460" s="95" t="s">
        <v>116</v>
      </c>
      <c r="M460" s="95">
        <v>1</v>
      </c>
      <c r="N460" s="104" t="s">
        <v>922</v>
      </c>
      <c r="P460" s="157"/>
      <c r="Q460" s="157"/>
    </row>
    <row r="461" spans="1:17" ht="30">
      <c r="A461" s="86">
        <v>460</v>
      </c>
      <c r="B461" s="203" t="s">
        <v>1238</v>
      </c>
      <c r="C461" s="89" t="s">
        <v>959</v>
      </c>
      <c r="D461" s="95" t="s">
        <v>20</v>
      </c>
      <c r="E461" s="102" t="s">
        <v>55</v>
      </c>
      <c r="F461" s="89" t="s">
        <v>1456</v>
      </c>
      <c r="G461" s="119" t="s">
        <v>45</v>
      </c>
      <c r="H461" s="119" t="s">
        <v>45</v>
      </c>
      <c r="I461" s="92"/>
      <c r="J461" s="92"/>
      <c r="L461" s="95" t="s">
        <v>45</v>
      </c>
      <c r="M461" s="95" t="s">
        <v>45</v>
      </c>
      <c r="N461" s="104" t="s">
        <v>45</v>
      </c>
      <c r="P461" s="157"/>
      <c r="Q461" s="157"/>
    </row>
    <row r="462" spans="1:17" ht="44">
      <c r="A462" s="86">
        <v>461</v>
      </c>
      <c r="B462" s="203" t="s">
        <v>1239</v>
      </c>
      <c r="C462" s="89" t="s">
        <v>1107</v>
      </c>
      <c r="D462" s="92" t="s">
        <v>20</v>
      </c>
      <c r="E462" s="102" t="s">
        <v>55</v>
      </c>
      <c r="F462" s="89" t="s">
        <v>1541</v>
      </c>
      <c r="G462" s="94" t="s">
        <v>1401</v>
      </c>
      <c r="H462" s="94" t="s">
        <v>45</v>
      </c>
      <c r="I462" s="92"/>
      <c r="J462" s="92"/>
      <c r="L462" s="92" t="s">
        <v>116</v>
      </c>
      <c r="M462" s="92">
        <v>1</v>
      </c>
      <c r="N462" s="104" t="s">
        <v>921</v>
      </c>
      <c r="P462" s="157"/>
      <c r="Q462" s="157"/>
    </row>
    <row r="463" spans="1:17" ht="44">
      <c r="A463" s="86">
        <v>462</v>
      </c>
      <c r="B463" s="203" t="s">
        <v>1239</v>
      </c>
      <c r="C463" s="89" t="s">
        <v>1108</v>
      </c>
      <c r="D463" s="94" t="s">
        <v>20</v>
      </c>
      <c r="E463" s="102" t="s">
        <v>55</v>
      </c>
      <c r="F463" s="89" t="s">
        <v>1541</v>
      </c>
      <c r="G463" s="110" t="s">
        <v>1402</v>
      </c>
      <c r="H463" s="110" t="s">
        <v>45</v>
      </c>
      <c r="I463" s="94"/>
      <c r="J463" s="94"/>
      <c r="L463" s="94" t="s">
        <v>116</v>
      </c>
      <c r="M463" s="94">
        <v>1</v>
      </c>
      <c r="N463" s="104" t="s">
        <v>921</v>
      </c>
      <c r="P463" s="158"/>
      <c r="Q463" s="158"/>
    </row>
    <row r="464" spans="1:17" ht="44">
      <c r="A464" s="86">
        <v>463</v>
      </c>
      <c r="B464" s="203" t="s">
        <v>1239</v>
      </c>
      <c r="C464" s="89" t="s">
        <v>1109</v>
      </c>
      <c r="D464" s="92" t="s">
        <v>20</v>
      </c>
      <c r="E464" s="102" t="s">
        <v>55</v>
      </c>
      <c r="F464" s="89" t="s">
        <v>1541</v>
      </c>
      <c r="G464" s="119" t="s">
        <v>1403</v>
      </c>
      <c r="H464" s="119" t="s">
        <v>45</v>
      </c>
      <c r="I464" s="92"/>
      <c r="J464" s="92"/>
      <c r="L464" s="92" t="s">
        <v>116</v>
      </c>
      <c r="M464" s="92">
        <v>1</v>
      </c>
      <c r="N464" s="104" t="s">
        <v>921</v>
      </c>
      <c r="P464" s="157"/>
      <c r="Q464" s="157"/>
    </row>
    <row r="465" spans="1:17" ht="44">
      <c r="A465" s="86">
        <v>464</v>
      </c>
      <c r="B465" s="203" t="s">
        <v>1239</v>
      </c>
      <c r="C465" s="89" t="s">
        <v>1110</v>
      </c>
      <c r="D465" s="95" t="s">
        <v>20</v>
      </c>
      <c r="E465" s="102" t="s">
        <v>879</v>
      </c>
      <c r="F465" s="89" t="s">
        <v>1541</v>
      </c>
      <c r="G465" s="98" t="s">
        <v>1404</v>
      </c>
      <c r="H465" s="98" t="s">
        <v>45</v>
      </c>
      <c r="I465" s="92"/>
      <c r="J465" s="92"/>
      <c r="L465" s="95" t="s">
        <v>116</v>
      </c>
      <c r="M465" s="95">
        <v>1</v>
      </c>
      <c r="N465" s="104" t="s">
        <v>921</v>
      </c>
      <c r="P465" s="157"/>
      <c r="Q465" s="157"/>
    </row>
    <row r="466" spans="1:17" ht="30">
      <c r="A466" s="86">
        <v>465</v>
      </c>
      <c r="B466" s="203" t="s">
        <v>1240</v>
      </c>
      <c r="C466" s="89" t="s">
        <v>1111</v>
      </c>
      <c r="D466" s="95" t="s">
        <v>20</v>
      </c>
      <c r="E466" s="102" t="s">
        <v>54</v>
      </c>
      <c r="F466" s="89" t="s">
        <v>1542</v>
      </c>
      <c r="G466" s="98" t="s">
        <v>1405</v>
      </c>
      <c r="H466" s="98"/>
      <c r="I466" s="92"/>
      <c r="J466" s="92"/>
      <c r="L466" s="95" t="s">
        <v>150</v>
      </c>
      <c r="M466" s="95">
        <v>10</v>
      </c>
      <c r="N466" s="104" t="s">
        <v>52</v>
      </c>
      <c r="P466" s="92"/>
      <c r="Q466" s="92"/>
    </row>
    <row r="467" spans="1:17" ht="66">
      <c r="A467" s="86">
        <v>466</v>
      </c>
      <c r="B467" s="203" t="s">
        <v>1241</v>
      </c>
      <c r="C467" s="89" t="s">
        <v>1112</v>
      </c>
      <c r="D467" s="95" t="s">
        <v>20</v>
      </c>
      <c r="E467" s="102" t="s">
        <v>54</v>
      </c>
      <c r="F467" s="89" t="s">
        <v>1543</v>
      </c>
      <c r="G467" s="98" t="s">
        <v>907</v>
      </c>
      <c r="H467" s="98" t="s">
        <v>908</v>
      </c>
      <c r="I467" s="92"/>
      <c r="J467" s="92"/>
      <c r="L467" s="95" t="s">
        <v>116</v>
      </c>
      <c r="M467" s="95">
        <v>1</v>
      </c>
      <c r="N467" s="104" t="s">
        <v>1555</v>
      </c>
      <c r="P467" s="157"/>
      <c r="Q467" s="157"/>
    </row>
    <row r="468" spans="1:17" ht="66">
      <c r="A468" s="86">
        <v>467</v>
      </c>
      <c r="B468" s="203" t="s">
        <v>1241</v>
      </c>
      <c r="C468" s="89" t="e">
        <v>#DIV/0!</v>
      </c>
      <c r="D468" s="95" t="s">
        <v>20</v>
      </c>
      <c r="E468" s="102" t="s">
        <v>44</v>
      </c>
      <c r="F468" s="89" t="s">
        <v>1543</v>
      </c>
      <c r="G468" s="98" t="s">
        <v>915</v>
      </c>
      <c r="H468" s="98" t="s">
        <v>45</v>
      </c>
      <c r="I468" s="92"/>
      <c r="J468" s="92"/>
      <c r="L468" s="95" t="s">
        <v>116</v>
      </c>
      <c r="M468" s="95">
        <v>1</v>
      </c>
      <c r="N468" s="104" t="s">
        <v>1555</v>
      </c>
      <c r="P468" s="157"/>
      <c r="Q468" s="157"/>
    </row>
    <row r="469" spans="1:17" ht="66">
      <c r="A469" s="86">
        <v>468</v>
      </c>
      <c r="B469" s="203" t="s">
        <v>1241</v>
      </c>
      <c r="C469" s="89" t="e">
        <v>#DIV/0!</v>
      </c>
      <c r="D469" s="95" t="s">
        <v>20</v>
      </c>
      <c r="E469" s="104" t="s">
        <v>63</v>
      </c>
      <c r="F469" s="89" t="s">
        <v>1543</v>
      </c>
      <c r="G469" s="98" t="s">
        <v>916</v>
      </c>
      <c r="H469" s="98" t="s">
        <v>910</v>
      </c>
      <c r="I469" s="92"/>
      <c r="J469" s="92"/>
      <c r="L469" s="95" t="s">
        <v>116</v>
      </c>
      <c r="M469" s="95">
        <v>1</v>
      </c>
      <c r="N469" s="104" t="s">
        <v>1555</v>
      </c>
      <c r="P469" s="157"/>
      <c r="Q469" s="157"/>
    </row>
    <row r="470" spans="1:17" ht="66">
      <c r="A470" s="86">
        <v>469</v>
      </c>
      <c r="B470" s="203" t="s">
        <v>1241</v>
      </c>
      <c r="C470" s="89" t="e">
        <v>#DIV/0!</v>
      </c>
      <c r="D470" s="95" t="s">
        <v>20</v>
      </c>
      <c r="E470" s="104" t="s">
        <v>55</v>
      </c>
      <c r="F470" s="89" t="s">
        <v>1543</v>
      </c>
      <c r="G470" s="98" t="s">
        <v>917</v>
      </c>
      <c r="H470" s="98"/>
      <c r="I470" s="92"/>
      <c r="J470" s="92"/>
      <c r="L470" s="95" t="s">
        <v>116</v>
      </c>
      <c r="M470" s="95">
        <v>1</v>
      </c>
      <c r="N470" s="104" t="s">
        <v>1555</v>
      </c>
      <c r="P470" s="157"/>
      <c r="Q470" s="157"/>
    </row>
    <row r="471" spans="1:17" ht="44">
      <c r="A471" s="86">
        <v>470</v>
      </c>
      <c r="B471" s="203" t="s">
        <v>1242</v>
      </c>
      <c r="C471" s="89" t="s">
        <v>1053</v>
      </c>
      <c r="D471" s="95" t="s">
        <v>20</v>
      </c>
      <c r="E471" s="104" t="s">
        <v>55</v>
      </c>
      <c r="F471" s="89" t="s">
        <v>1544</v>
      </c>
      <c r="G471" s="94"/>
      <c r="H471" s="94"/>
      <c r="I471" s="92"/>
      <c r="J471" s="92"/>
      <c r="L471" s="95" t="s">
        <v>116</v>
      </c>
      <c r="M471" s="95">
        <v>1</v>
      </c>
      <c r="N471" s="104" t="s">
        <v>52</v>
      </c>
      <c r="P471" s="157"/>
      <c r="Q471" s="157"/>
    </row>
    <row r="472" spans="1:17" ht="44">
      <c r="A472" s="86">
        <v>471</v>
      </c>
      <c r="B472" s="203" t="s">
        <v>1242</v>
      </c>
      <c r="C472" s="89" t="s">
        <v>1054</v>
      </c>
      <c r="D472" s="95" t="s">
        <v>45</v>
      </c>
      <c r="E472" s="102" t="s">
        <v>1422</v>
      </c>
      <c r="F472" s="89" t="s">
        <v>1544</v>
      </c>
      <c r="G472" s="98"/>
      <c r="H472" s="98"/>
      <c r="I472" s="92"/>
      <c r="J472" s="92"/>
      <c r="L472" s="95" t="s">
        <v>116</v>
      </c>
      <c r="M472" s="95">
        <v>1</v>
      </c>
      <c r="N472" s="104" t="s">
        <v>52</v>
      </c>
      <c r="P472" s="157"/>
      <c r="Q472" s="157"/>
    </row>
    <row r="473" spans="1:17" ht="44">
      <c r="A473" s="86">
        <v>472</v>
      </c>
      <c r="B473" s="203" t="s">
        <v>1242</v>
      </c>
      <c r="C473" s="89" t="s">
        <v>1072</v>
      </c>
      <c r="D473" s="95" t="s">
        <v>20</v>
      </c>
      <c r="E473" s="102" t="s">
        <v>886</v>
      </c>
      <c r="F473" s="89" t="s">
        <v>1544</v>
      </c>
      <c r="G473" s="98" t="s">
        <v>1406</v>
      </c>
      <c r="H473" s="98" t="s">
        <v>45</v>
      </c>
      <c r="I473" s="92"/>
      <c r="J473" s="92"/>
      <c r="L473" s="95" t="s">
        <v>45</v>
      </c>
      <c r="M473" s="95" t="s">
        <v>45</v>
      </c>
      <c r="N473" s="104" t="s">
        <v>52</v>
      </c>
      <c r="P473" s="157"/>
      <c r="Q473" s="157"/>
    </row>
    <row r="474" spans="1:17" ht="44">
      <c r="A474" s="86">
        <v>473</v>
      </c>
      <c r="B474" s="203" t="s">
        <v>1243</v>
      </c>
      <c r="C474" s="89" t="s">
        <v>1113</v>
      </c>
      <c r="D474" s="92" t="s">
        <v>20</v>
      </c>
      <c r="E474" s="102" t="s">
        <v>63</v>
      </c>
      <c r="F474" s="89" t="s">
        <v>1545</v>
      </c>
      <c r="G474" s="94" t="s">
        <v>1407</v>
      </c>
      <c r="H474" s="94"/>
      <c r="I474" s="92"/>
      <c r="J474" s="92"/>
      <c r="L474" s="92" t="s">
        <v>116</v>
      </c>
      <c r="M474" s="92">
        <v>1</v>
      </c>
      <c r="N474" s="104" t="s">
        <v>1555</v>
      </c>
      <c r="P474" s="157"/>
      <c r="Q474" s="157"/>
    </row>
    <row r="475" spans="1:17" ht="66">
      <c r="A475" s="86">
        <v>474</v>
      </c>
      <c r="B475" s="203" t="s">
        <v>1244</v>
      </c>
      <c r="C475" s="89" t="s">
        <v>1086</v>
      </c>
      <c r="D475" s="95" t="s">
        <v>20</v>
      </c>
      <c r="E475" s="102" t="s">
        <v>47</v>
      </c>
      <c r="F475" s="89" t="s">
        <v>1546</v>
      </c>
      <c r="G475" s="100" t="s">
        <v>766</v>
      </c>
      <c r="H475" s="100"/>
      <c r="I475" s="92"/>
      <c r="J475" s="92"/>
      <c r="L475" s="95" t="s">
        <v>116</v>
      </c>
      <c r="M475" s="95">
        <v>1</v>
      </c>
      <c r="N475" s="104" t="s">
        <v>132</v>
      </c>
      <c r="P475" s="157"/>
      <c r="Q475" s="157"/>
    </row>
    <row r="476" spans="1:17" ht="60">
      <c r="A476" s="86">
        <v>475</v>
      </c>
      <c r="B476" s="203" t="s">
        <v>1244</v>
      </c>
      <c r="C476" s="89" t="s">
        <v>1087</v>
      </c>
      <c r="D476" s="95" t="s">
        <v>20</v>
      </c>
      <c r="E476" s="102" t="s">
        <v>56</v>
      </c>
      <c r="F476" s="89" t="s">
        <v>1546</v>
      </c>
      <c r="G476" s="141"/>
      <c r="H476" s="141"/>
      <c r="I476" s="92"/>
      <c r="J476" s="92"/>
      <c r="L476" s="95" t="s">
        <v>116</v>
      </c>
      <c r="M476" s="95">
        <v>1</v>
      </c>
      <c r="N476" s="102" t="s">
        <v>921</v>
      </c>
      <c r="P476" s="157"/>
      <c r="Q476" s="157"/>
    </row>
    <row r="477" spans="1:17" ht="30">
      <c r="A477" s="86">
        <v>476</v>
      </c>
      <c r="B477" s="203" t="s">
        <v>1245</v>
      </c>
      <c r="C477" s="89" t="s">
        <v>958</v>
      </c>
      <c r="D477" s="95" t="s">
        <v>45</v>
      </c>
      <c r="E477" s="102" t="s">
        <v>1411</v>
      </c>
      <c r="F477" s="89" t="s">
        <v>1456</v>
      </c>
      <c r="G477" s="110" t="s">
        <v>1298</v>
      </c>
      <c r="H477" s="110" t="s">
        <v>1299</v>
      </c>
      <c r="I477" s="92"/>
      <c r="J477" s="92"/>
      <c r="L477" s="95" t="s">
        <v>116</v>
      </c>
      <c r="M477" s="95">
        <v>1</v>
      </c>
      <c r="N477" s="102" t="s">
        <v>922</v>
      </c>
      <c r="P477" s="157"/>
      <c r="Q477" s="157"/>
    </row>
    <row r="478" spans="1:17" ht="22">
      <c r="A478" s="86">
        <v>477</v>
      </c>
      <c r="B478" s="203" t="s">
        <v>1246</v>
      </c>
      <c r="C478" s="89" t="s">
        <v>959</v>
      </c>
      <c r="D478" s="92"/>
      <c r="E478" s="102"/>
      <c r="F478" s="89" t="s">
        <v>45</v>
      </c>
      <c r="G478" s="110" t="s">
        <v>45</v>
      </c>
      <c r="H478" s="110" t="s">
        <v>45</v>
      </c>
      <c r="I478" s="92"/>
      <c r="J478" s="92"/>
      <c r="L478" s="92" t="s">
        <v>45</v>
      </c>
      <c r="M478" s="92" t="s">
        <v>45</v>
      </c>
      <c r="N478" s="104">
        <v>0</v>
      </c>
      <c r="P478" s="157"/>
      <c r="Q478" s="157"/>
    </row>
    <row r="479" spans="1:17" ht="21">
      <c r="B479" s="89"/>
      <c r="C479" s="89"/>
      <c r="D479" s="92"/>
      <c r="E479" s="102"/>
      <c r="F479" s="89"/>
      <c r="G479" s="110"/>
      <c r="H479" s="110"/>
      <c r="I479" s="92"/>
      <c r="J479" s="92"/>
      <c r="L479" s="92"/>
      <c r="M479" s="92"/>
      <c r="N479" s="152"/>
      <c r="P479" s="157"/>
      <c r="Q479" s="157"/>
    </row>
    <row r="480" spans="1:17" ht="21">
      <c r="B480" s="89"/>
      <c r="C480" s="89"/>
      <c r="D480" s="92"/>
      <c r="E480" s="102"/>
      <c r="F480" s="89"/>
      <c r="G480" s="110"/>
      <c r="H480" s="94"/>
      <c r="I480" s="92"/>
      <c r="J480" s="92"/>
      <c r="L480" s="92"/>
      <c r="M480" s="92"/>
      <c r="N480" s="104"/>
      <c r="P480" s="157"/>
      <c r="Q480" s="157"/>
    </row>
    <row r="481" spans="2:17" ht="21">
      <c r="B481" s="89"/>
      <c r="C481" s="89"/>
      <c r="D481" s="95"/>
      <c r="E481" s="102"/>
      <c r="F481" s="89"/>
      <c r="G481" s="98"/>
      <c r="H481" s="98"/>
      <c r="I481" s="92"/>
      <c r="J481" s="92"/>
      <c r="L481" s="95"/>
      <c r="M481" s="95"/>
      <c r="N481" s="104"/>
      <c r="P481" s="157"/>
      <c r="Q481" s="157"/>
    </row>
    <row r="482" spans="2:17" ht="21">
      <c r="B482" s="89"/>
      <c r="C482" s="89"/>
      <c r="D482" s="92"/>
      <c r="E482" s="102"/>
      <c r="F482" s="89"/>
      <c r="G482" s="142"/>
      <c r="H482" s="143"/>
      <c r="I482" s="92"/>
      <c r="J482" s="92"/>
      <c r="L482" s="92"/>
      <c r="M482" s="92"/>
      <c r="N482" s="104"/>
      <c r="P482" s="157"/>
      <c r="Q482" s="157"/>
    </row>
    <row r="483" spans="2:17" ht="21">
      <c r="B483" s="89"/>
      <c r="C483" s="89"/>
      <c r="D483" s="92"/>
      <c r="E483" s="102"/>
      <c r="F483" s="89"/>
      <c r="G483" s="144"/>
      <c r="H483" s="144"/>
      <c r="I483" s="92"/>
      <c r="J483" s="92"/>
      <c r="L483" s="92"/>
      <c r="M483" s="92"/>
      <c r="N483" s="104"/>
      <c r="P483" s="157"/>
      <c r="Q483" s="157"/>
    </row>
    <row r="484" spans="2:17" ht="21">
      <c r="B484" s="89"/>
      <c r="C484" s="89"/>
      <c r="D484" s="92"/>
      <c r="E484" s="102"/>
      <c r="F484" s="89"/>
      <c r="G484" s="94"/>
      <c r="H484" s="94"/>
      <c r="I484" s="92"/>
      <c r="J484" s="92"/>
      <c r="L484" s="92"/>
      <c r="M484" s="92"/>
      <c r="N484" s="104"/>
      <c r="P484" s="157"/>
      <c r="Q484" s="157"/>
    </row>
    <row r="485" spans="2:17" ht="21">
      <c r="B485" s="89"/>
      <c r="C485" s="89"/>
      <c r="D485" s="92"/>
      <c r="E485" s="102"/>
      <c r="F485" s="89"/>
      <c r="G485" s="94"/>
      <c r="H485" s="94"/>
      <c r="I485" s="92"/>
      <c r="J485" s="92"/>
      <c r="L485" s="92"/>
      <c r="M485" s="92"/>
      <c r="N485" s="104"/>
      <c r="P485" s="157"/>
      <c r="Q485" s="157"/>
    </row>
    <row r="486" spans="2:17" ht="21">
      <c r="B486" s="89"/>
      <c r="C486" s="89"/>
      <c r="D486" s="92"/>
      <c r="E486" s="102"/>
      <c r="F486" s="89"/>
      <c r="G486" s="144"/>
      <c r="H486" s="144"/>
      <c r="I486" s="92"/>
      <c r="J486" s="92"/>
      <c r="L486" s="92"/>
      <c r="M486" s="92"/>
      <c r="N486" s="104"/>
      <c r="P486" s="157"/>
      <c r="Q486" s="157"/>
    </row>
    <row r="487" spans="2:17" ht="21">
      <c r="B487" s="89"/>
      <c r="C487" s="89"/>
      <c r="D487" s="92"/>
      <c r="E487" s="102"/>
      <c r="F487" s="89"/>
      <c r="G487" s="94"/>
      <c r="H487" s="94"/>
      <c r="I487" s="92"/>
      <c r="J487" s="92"/>
      <c r="L487" s="92"/>
      <c r="M487" s="92"/>
      <c r="N487" s="104"/>
      <c r="P487" s="157"/>
      <c r="Q487" s="157"/>
    </row>
    <row r="488" spans="2:17" ht="21">
      <c r="B488" s="89"/>
      <c r="C488" s="89"/>
      <c r="D488" s="92"/>
      <c r="E488" s="102"/>
      <c r="F488" s="89"/>
      <c r="G488" s="110"/>
      <c r="H488" s="110"/>
      <c r="I488" s="92"/>
      <c r="J488" s="92"/>
      <c r="L488" s="92"/>
      <c r="M488" s="92"/>
      <c r="N488" s="104"/>
      <c r="P488" s="157"/>
      <c r="Q488" s="157"/>
    </row>
    <row r="489" spans="2:17" ht="21">
      <c r="B489" s="89"/>
      <c r="C489" s="89"/>
      <c r="D489" s="99"/>
      <c r="E489" s="102"/>
      <c r="F489" s="89"/>
      <c r="G489" s="99"/>
      <c r="H489" s="99"/>
      <c r="I489" s="92"/>
      <c r="J489" s="92"/>
      <c r="L489" s="99"/>
      <c r="M489" s="99"/>
      <c r="N489" s="104"/>
      <c r="P489" s="157"/>
      <c r="Q489" s="157"/>
    </row>
    <row r="490" spans="2:17" ht="21">
      <c r="B490" s="89"/>
      <c r="C490" s="89"/>
      <c r="D490" s="99"/>
      <c r="E490" s="102"/>
      <c r="F490" s="89"/>
      <c r="G490" s="99"/>
      <c r="H490" s="99"/>
      <c r="I490" s="92"/>
      <c r="J490" s="92"/>
      <c r="L490" s="99"/>
      <c r="M490" s="99"/>
      <c r="N490" s="104"/>
      <c r="P490" s="157"/>
      <c r="Q490" s="157"/>
    </row>
    <row r="491" spans="2:17" ht="21">
      <c r="B491" s="89"/>
      <c r="C491" s="89"/>
      <c r="D491" s="100"/>
      <c r="E491" s="102"/>
      <c r="F491" s="89"/>
      <c r="G491" s="142"/>
      <c r="H491" s="143"/>
      <c r="I491" s="92"/>
      <c r="J491" s="92"/>
      <c r="L491" s="100"/>
      <c r="M491" s="92"/>
      <c r="N491" s="104"/>
      <c r="P491" s="157"/>
      <c r="Q491" s="157"/>
    </row>
    <row r="492" spans="2:17" ht="21">
      <c r="B492" s="89"/>
      <c r="C492" s="89"/>
      <c r="D492" s="100"/>
      <c r="E492" s="102"/>
      <c r="F492" s="89"/>
      <c r="G492" s="144"/>
      <c r="H492" s="144"/>
      <c r="I492" s="92"/>
      <c r="J492" s="92"/>
      <c r="L492" s="100"/>
      <c r="M492" s="92"/>
      <c r="N492" s="104"/>
      <c r="P492" s="157"/>
      <c r="Q492" s="157"/>
    </row>
    <row r="493" spans="2:17" ht="21">
      <c r="B493" s="89"/>
      <c r="C493" s="89"/>
      <c r="D493" s="100"/>
      <c r="E493" s="102"/>
      <c r="F493" s="89"/>
      <c r="G493" s="100"/>
      <c r="H493" s="100"/>
      <c r="I493" s="92"/>
      <c r="J493" s="92"/>
      <c r="L493" s="100"/>
      <c r="M493" s="92"/>
      <c r="N493" s="104"/>
      <c r="P493" s="157"/>
      <c r="Q493" s="157"/>
    </row>
    <row r="494" spans="2:17" ht="21">
      <c r="B494" s="89"/>
      <c r="C494" s="89"/>
      <c r="D494" s="100"/>
      <c r="E494" s="102"/>
      <c r="F494" s="89"/>
      <c r="G494" s="100"/>
      <c r="H494" s="100"/>
      <c r="I494" s="92"/>
      <c r="J494" s="92"/>
      <c r="L494" s="100"/>
      <c r="M494" s="92"/>
      <c r="N494" s="104"/>
      <c r="P494" s="157"/>
      <c r="Q494" s="157"/>
    </row>
    <row r="495" spans="2:17" ht="21">
      <c r="B495" s="89"/>
      <c r="C495" s="89"/>
      <c r="D495" s="100"/>
      <c r="E495" s="102"/>
      <c r="F495" s="89"/>
      <c r="G495" s="144"/>
      <c r="H495" s="144"/>
      <c r="I495" s="92"/>
      <c r="J495" s="92"/>
      <c r="L495" s="100"/>
      <c r="M495" s="92"/>
      <c r="N495" s="104"/>
      <c r="P495" s="157"/>
      <c r="Q495" s="157"/>
    </row>
    <row r="496" spans="2:17" ht="21">
      <c r="B496" s="89"/>
      <c r="C496" s="89"/>
      <c r="D496" s="100"/>
      <c r="E496" s="102"/>
      <c r="F496" s="89"/>
      <c r="G496" s="100"/>
      <c r="H496" s="100"/>
      <c r="I496" s="92"/>
      <c r="J496" s="92"/>
      <c r="L496" s="100"/>
      <c r="M496" s="92"/>
      <c r="N496" s="104"/>
      <c r="P496" s="157"/>
      <c r="Q496" s="157"/>
    </row>
    <row r="497" spans="2:17" ht="21">
      <c r="B497" s="89"/>
      <c r="C497" s="89"/>
      <c r="D497" s="100"/>
      <c r="E497" s="102"/>
      <c r="F497" s="89"/>
      <c r="G497" s="100"/>
      <c r="H497" s="100"/>
      <c r="I497" s="92"/>
      <c r="J497" s="92"/>
      <c r="L497" s="100"/>
      <c r="M497" s="92"/>
      <c r="N497" s="104"/>
      <c r="P497" s="157"/>
      <c r="Q497" s="157"/>
    </row>
    <row r="498" spans="2:17" ht="21">
      <c r="B498" s="89"/>
      <c r="C498" s="89"/>
      <c r="D498" s="99"/>
      <c r="E498" s="102"/>
      <c r="F498" s="89"/>
      <c r="G498" s="99"/>
      <c r="H498" s="99"/>
      <c r="I498" s="92"/>
      <c r="J498" s="92"/>
      <c r="L498" s="99"/>
      <c r="M498" s="99"/>
      <c r="N498" s="104"/>
      <c r="P498" s="157"/>
      <c r="Q498" s="157"/>
    </row>
    <row r="499" spans="2:17" ht="21">
      <c r="B499" s="89"/>
      <c r="C499" s="89"/>
      <c r="D499" s="99"/>
      <c r="E499" s="102"/>
      <c r="F499" s="89"/>
      <c r="G499" s="99"/>
      <c r="H499" s="99"/>
      <c r="I499" s="92"/>
      <c r="J499" s="92"/>
      <c r="L499" s="99"/>
      <c r="M499" s="99"/>
      <c r="N499" s="104"/>
      <c r="P499" s="157"/>
      <c r="Q499" s="157"/>
    </row>
    <row r="500" spans="2:17" ht="21">
      <c r="B500" s="89"/>
      <c r="C500" s="89"/>
      <c r="D500" s="92"/>
      <c r="E500" s="102"/>
      <c r="F500" s="89"/>
      <c r="G500" s="110"/>
      <c r="H500" s="110"/>
      <c r="I500" s="92"/>
      <c r="J500" s="92"/>
      <c r="L500" s="92"/>
      <c r="M500" s="92"/>
      <c r="N500" s="104"/>
      <c r="P500" s="157"/>
      <c r="Q500" s="157"/>
    </row>
    <row r="501" spans="2:17" ht="21">
      <c r="B501" s="89"/>
      <c r="C501" s="89"/>
      <c r="D501" s="92"/>
      <c r="E501" s="102"/>
      <c r="F501" s="89"/>
      <c r="G501" s="110"/>
      <c r="H501" s="110"/>
      <c r="I501" s="92"/>
      <c r="J501" s="92"/>
      <c r="L501" s="92"/>
      <c r="M501" s="92"/>
      <c r="N501" s="104"/>
      <c r="P501" s="157"/>
      <c r="Q501" s="157"/>
    </row>
    <row r="502" spans="2:17" ht="21">
      <c r="B502" s="89"/>
      <c r="C502" s="89"/>
      <c r="D502" s="92"/>
      <c r="E502" s="103"/>
      <c r="F502" s="89"/>
      <c r="G502" s="110"/>
      <c r="H502" s="110"/>
      <c r="I502" s="92"/>
      <c r="J502" s="92"/>
      <c r="L502" s="92"/>
      <c r="M502" s="92"/>
      <c r="N502" s="104"/>
      <c r="P502" s="157"/>
      <c r="Q502" s="157"/>
    </row>
    <row r="503" spans="2:17" ht="21">
      <c r="B503" s="89"/>
      <c r="C503" s="89"/>
      <c r="D503" s="92"/>
      <c r="E503" s="102"/>
      <c r="F503" s="89"/>
      <c r="G503" s="110"/>
      <c r="H503" s="110"/>
      <c r="I503" s="92"/>
      <c r="J503" s="92"/>
      <c r="L503" s="92"/>
      <c r="M503" s="92"/>
      <c r="N503" s="102"/>
      <c r="P503" s="157"/>
      <c r="Q503" s="157"/>
    </row>
    <row r="504" spans="2:17" ht="21">
      <c r="B504" s="89"/>
      <c r="C504" s="89"/>
      <c r="D504" s="92"/>
      <c r="E504" s="102"/>
      <c r="F504" s="89"/>
      <c r="G504" s="110"/>
      <c r="H504" s="110"/>
      <c r="I504" s="92"/>
      <c r="J504" s="92"/>
      <c r="L504" s="92"/>
      <c r="M504" s="92"/>
      <c r="N504" s="104"/>
      <c r="P504" s="157"/>
      <c r="Q504" s="157"/>
    </row>
    <row r="505" spans="2:17" ht="21">
      <c r="B505" s="89"/>
      <c r="C505" s="89"/>
      <c r="D505" s="92"/>
      <c r="E505" s="102"/>
      <c r="F505" s="89"/>
      <c r="G505" s="94"/>
      <c r="H505" s="94"/>
      <c r="I505" s="92"/>
      <c r="J505" s="92"/>
      <c r="L505" s="92"/>
      <c r="M505" s="92"/>
      <c r="N505" s="104"/>
      <c r="P505" s="157"/>
      <c r="Q505" s="157"/>
    </row>
    <row r="506" spans="2:17" ht="21">
      <c r="B506" s="89"/>
      <c r="C506" s="89"/>
      <c r="D506" s="92"/>
      <c r="E506" s="102"/>
      <c r="F506" s="89"/>
      <c r="G506" s="94"/>
      <c r="H506" s="94"/>
      <c r="I506" s="92"/>
      <c r="J506" s="92"/>
      <c r="L506" s="92"/>
      <c r="M506" s="92"/>
      <c r="N506" s="104"/>
      <c r="P506" s="157"/>
      <c r="Q506" s="157"/>
    </row>
    <row r="507" spans="2:17" ht="21">
      <c r="B507" s="89"/>
      <c r="C507" s="89"/>
      <c r="D507" s="92"/>
      <c r="E507" s="102"/>
      <c r="F507" s="89"/>
      <c r="G507" s="94"/>
      <c r="H507" s="94"/>
      <c r="I507" s="92"/>
      <c r="J507" s="92"/>
      <c r="L507" s="92"/>
      <c r="M507" s="92"/>
      <c r="N507" s="104"/>
      <c r="P507" s="157"/>
      <c r="Q507" s="157"/>
    </row>
    <row r="508" spans="2:17" ht="21">
      <c r="B508" s="89"/>
      <c r="C508" s="89"/>
      <c r="D508" s="92"/>
      <c r="E508" s="102"/>
      <c r="F508" s="89"/>
      <c r="G508" s="94"/>
      <c r="H508" s="94"/>
      <c r="I508" s="92"/>
      <c r="J508" s="92"/>
      <c r="L508" s="92"/>
      <c r="M508" s="92"/>
      <c r="N508" s="104"/>
      <c r="P508" s="92"/>
      <c r="Q508" s="92"/>
    </row>
    <row r="509" spans="2:17" ht="21">
      <c r="B509" s="89"/>
      <c r="C509" s="89"/>
      <c r="D509" s="90"/>
      <c r="E509" s="103"/>
      <c r="F509" s="89"/>
      <c r="G509" s="91"/>
      <c r="H509" s="91"/>
      <c r="I509" s="92"/>
      <c r="J509" s="92"/>
      <c r="L509" s="90"/>
      <c r="M509" s="91"/>
      <c r="N509" s="105"/>
      <c r="P509" s="155"/>
      <c r="Q509" s="155"/>
    </row>
    <row r="510" spans="2:17" ht="21">
      <c r="B510" s="89"/>
      <c r="C510" s="89"/>
      <c r="D510" s="92"/>
      <c r="E510" s="102"/>
      <c r="F510" s="89"/>
      <c r="G510" s="94"/>
      <c r="H510" s="94"/>
      <c r="I510" s="92"/>
      <c r="J510" s="92"/>
      <c r="L510" s="92"/>
      <c r="M510" s="92"/>
      <c r="N510" s="104"/>
      <c r="P510" s="155"/>
      <c r="Q510" s="155"/>
    </row>
    <row r="511" spans="2:17" ht="21">
      <c r="B511" s="89"/>
      <c r="C511" s="89"/>
      <c r="D511" s="92"/>
      <c r="E511" s="102"/>
      <c r="F511" s="89"/>
      <c r="G511" s="92"/>
      <c r="H511" s="92"/>
      <c r="I511" s="92"/>
      <c r="J511" s="92"/>
      <c r="L511" s="92"/>
      <c r="M511" s="92"/>
      <c r="N511" s="104"/>
      <c r="P511" s="157"/>
      <c r="Q511" s="157"/>
    </row>
    <row r="512" spans="2:17" ht="21">
      <c r="B512" s="89"/>
      <c r="C512" s="89"/>
      <c r="D512" s="92"/>
      <c r="E512" s="102"/>
      <c r="F512" s="89"/>
      <c r="G512" s="94"/>
      <c r="H512" s="94"/>
      <c r="I512" s="92"/>
      <c r="J512" s="92"/>
      <c r="L512" s="92"/>
      <c r="M512" s="92"/>
      <c r="N512" s="104"/>
      <c r="P512" s="157"/>
      <c r="Q512" s="157"/>
    </row>
    <row r="513" spans="2:17" ht="21">
      <c r="B513" s="89"/>
      <c r="C513" s="89"/>
      <c r="D513" s="92"/>
      <c r="E513" s="102"/>
      <c r="F513" s="89"/>
      <c r="G513" s="94"/>
      <c r="H513" s="94"/>
      <c r="I513" s="92"/>
      <c r="J513" s="92"/>
      <c r="L513" s="92"/>
      <c r="M513" s="92"/>
      <c r="N513" s="104"/>
      <c r="P513" s="157"/>
      <c r="Q513" s="157"/>
    </row>
    <row r="514" spans="2:17" ht="21">
      <c r="B514" s="89"/>
      <c r="C514" s="89"/>
      <c r="D514" s="92"/>
      <c r="E514" s="102"/>
      <c r="F514" s="89"/>
      <c r="G514" s="94"/>
      <c r="H514" s="94"/>
      <c r="I514" s="92"/>
      <c r="J514" s="92"/>
      <c r="L514" s="92"/>
      <c r="M514" s="92"/>
      <c r="N514" s="104"/>
      <c r="P514" s="157"/>
      <c r="Q514" s="157"/>
    </row>
    <row r="515" spans="2:17" ht="21">
      <c r="B515" s="89"/>
      <c r="C515" s="89"/>
      <c r="D515" s="92"/>
      <c r="E515" s="102"/>
      <c r="F515" s="89"/>
      <c r="G515" s="98"/>
      <c r="H515" s="98"/>
      <c r="I515" s="92"/>
      <c r="J515" s="92"/>
      <c r="L515" s="92"/>
      <c r="M515" s="92"/>
      <c r="N515" s="104"/>
      <c r="P515" s="157"/>
      <c r="Q515" s="157"/>
    </row>
    <row r="516" spans="2:17" ht="21">
      <c r="B516" s="89"/>
      <c r="C516" s="89"/>
      <c r="D516" s="92"/>
      <c r="E516" s="102"/>
      <c r="F516" s="89"/>
      <c r="G516" s="94"/>
      <c r="H516" s="94"/>
      <c r="I516" s="92"/>
      <c r="J516" s="92"/>
      <c r="L516" s="92"/>
      <c r="M516" s="92"/>
      <c r="N516" s="104"/>
      <c r="P516" s="157"/>
      <c r="Q516" s="157"/>
    </row>
    <row r="517" spans="2:17" ht="21">
      <c r="B517" s="89"/>
      <c r="C517" s="89"/>
      <c r="D517" s="92"/>
      <c r="E517" s="102"/>
      <c r="F517" s="89"/>
      <c r="G517" s="110"/>
      <c r="H517" s="110"/>
      <c r="I517" s="92"/>
      <c r="J517" s="92"/>
      <c r="L517" s="92"/>
      <c r="M517" s="92"/>
      <c r="N517" s="104"/>
      <c r="P517" s="157"/>
      <c r="Q517" s="157"/>
    </row>
    <row r="518" spans="2:17" ht="21">
      <c r="B518" s="89"/>
      <c r="C518" s="89"/>
      <c r="D518" s="92"/>
      <c r="E518" s="102"/>
      <c r="F518" s="89"/>
      <c r="G518" s="110"/>
      <c r="H518" s="110"/>
      <c r="I518" s="92"/>
      <c r="J518" s="92"/>
      <c r="L518" s="92"/>
      <c r="M518" s="92"/>
      <c r="N518" s="104"/>
      <c r="P518" s="157"/>
      <c r="Q518" s="157"/>
    </row>
    <row r="519" spans="2:17" ht="21">
      <c r="B519" s="89"/>
      <c r="C519" s="89"/>
      <c r="D519" s="92"/>
      <c r="E519" s="102"/>
      <c r="F519" s="89"/>
      <c r="G519" s="94"/>
      <c r="H519" s="94"/>
      <c r="I519" s="92"/>
      <c r="J519" s="92"/>
      <c r="L519" s="92"/>
      <c r="M519" s="92"/>
      <c r="N519" s="104"/>
      <c r="P519" s="157"/>
      <c r="Q519" s="157"/>
    </row>
    <row r="520" spans="2:17" ht="21">
      <c r="B520" s="89"/>
      <c r="C520" s="89"/>
      <c r="D520" s="92"/>
      <c r="E520" s="102"/>
      <c r="F520" s="89"/>
      <c r="G520" s="98"/>
      <c r="H520" s="98"/>
      <c r="I520" s="92"/>
      <c r="J520" s="92"/>
      <c r="L520" s="92"/>
      <c r="M520" s="92"/>
      <c r="N520" s="104"/>
      <c r="P520" s="157"/>
      <c r="Q520" s="157"/>
    </row>
    <row r="521" spans="2:17" ht="21">
      <c r="B521" s="89"/>
      <c r="C521" s="89"/>
      <c r="D521" s="92"/>
      <c r="E521" s="102"/>
      <c r="F521" s="89"/>
      <c r="G521" s="94"/>
      <c r="H521" s="94"/>
      <c r="I521" s="92"/>
      <c r="J521" s="92"/>
      <c r="L521" s="92"/>
      <c r="M521" s="92"/>
      <c r="N521" s="104"/>
      <c r="P521" s="157"/>
      <c r="Q521" s="157"/>
    </row>
    <row r="522" spans="2:17" ht="21">
      <c r="B522" s="89"/>
      <c r="C522" s="89"/>
      <c r="D522" s="95"/>
      <c r="E522" s="102"/>
      <c r="F522" s="89"/>
      <c r="G522" s="110"/>
      <c r="H522" s="110"/>
      <c r="I522" s="92"/>
      <c r="J522" s="92"/>
      <c r="L522" s="95"/>
      <c r="M522" s="95"/>
      <c r="N522" s="104"/>
      <c r="P522" s="92"/>
      <c r="Q522" s="92"/>
    </row>
    <row r="523" spans="2:17" ht="21">
      <c r="B523" s="89"/>
      <c r="C523" s="89"/>
      <c r="D523" s="95"/>
      <c r="E523" s="102"/>
      <c r="F523" s="89"/>
      <c r="G523" s="110"/>
      <c r="H523" s="110"/>
      <c r="I523" s="92"/>
      <c r="J523" s="92"/>
      <c r="L523" s="95"/>
      <c r="M523" s="95"/>
      <c r="N523" s="104"/>
      <c r="P523" s="157"/>
      <c r="Q523" s="157"/>
    </row>
    <row r="524" spans="2:17" ht="21">
      <c r="B524" s="89"/>
      <c r="C524" s="89"/>
      <c r="D524" s="95"/>
      <c r="E524" s="102"/>
      <c r="F524" s="89"/>
      <c r="G524" s="110"/>
      <c r="H524" s="110"/>
      <c r="I524" s="92"/>
      <c r="J524" s="92"/>
      <c r="L524" s="95"/>
      <c r="M524" s="95"/>
      <c r="N524" s="104"/>
      <c r="P524" s="157"/>
      <c r="Q524" s="157"/>
    </row>
    <row r="525" spans="2:17" ht="21">
      <c r="B525" s="89"/>
      <c r="C525" s="89"/>
      <c r="D525" s="95"/>
      <c r="E525" s="102"/>
      <c r="F525" s="89"/>
      <c r="G525" s="129"/>
      <c r="H525" s="110"/>
      <c r="I525" s="92"/>
      <c r="J525" s="92"/>
      <c r="L525" s="95"/>
      <c r="M525" s="95"/>
      <c r="N525" s="104"/>
      <c r="P525" s="157"/>
      <c r="Q525" s="157"/>
    </row>
    <row r="526" spans="2:17" ht="21">
      <c r="B526" s="89"/>
      <c r="C526" s="89"/>
      <c r="D526" s="95"/>
      <c r="E526" s="102"/>
      <c r="F526" s="89"/>
      <c r="G526" s="110"/>
      <c r="H526" s="110"/>
      <c r="I526" s="92"/>
      <c r="J526" s="92"/>
      <c r="L526" s="95"/>
      <c r="M526" s="95"/>
      <c r="N526" s="104"/>
      <c r="P526" s="157"/>
      <c r="Q526" s="157"/>
    </row>
    <row r="527" spans="2:17" ht="21">
      <c r="B527" s="89"/>
      <c r="C527" s="89"/>
      <c r="D527" s="92"/>
      <c r="E527" s="102"/>
      <c r="F527" s="89"/>
      <c r="G527" s="94"/>
      <c r="H527" s="94"/>
      <c r="I527" s="92"/>
      <c r="J527" s="92"/>
      <c r="L527" s="92"/>
      <c r="M527" s="92"/>
      <c r="N527" s="102"/>
      <c r="P527" s="157"/>
      <c r="Q527" s="157"/>
    </row>
    <row r="528" spans="2:17" ht="21">
      <c r="B528" s="89"/>
      <c r="C528" s="89"/>
      <c r="D528" s="92"/>
      <c r="E528" s="102"/>
      <c r="F528" s="89"/>
      <c r="G528" s="92"/>
      <c r="H528" s="92"/>
      <c r="I528" s="92"/>
      <c r="J528" s="92"/>
      <c r="L528" s="92"/>
      <c r="M528" s="92"/>
      <c r="N528" s="102"/>
      <c r="P528" s="157"/>
      <c r="Q528" s="157"/>
    </row>
    <row r="529" spans="2:17" ht="21">
      <c r="B529" s="89"/>
      <c r="C529" s="89"/>
      <c r="D529" s="92"/>
      <c r="E529" s="102"/>
      <c r="F529" s="89"/>
      <c r="G529" s="92"/>
      <c r="H529" s="92"/>
      <c r="I529" s="92"/>
      <c r="J529" s="92"/>
      <c r="L529" s="92"/>
      <c r="M529" s="92"/>
      <c r="N529" s="102"/>
      <c r="P529" s="157"/>
      <c r="Q529" s="157"/>
    </row>
    <row r="530" spans="2:17" ht="21">
      <c r="B530" s="89"/>
      <c r="C530" s="89"/>
      <c r="D530" s="92"/>
      <c r="E530" s="102"/>
      <c r="F530" s="89"/>
      <c r="G530" s="110"/>
      <c r="H530" s="110"/>
      <c r="I530" s="92"/>
      <c r="J530" s="92"/>
      <c r="L530" s="92"/>
      <c r="M530" s="92"/>
      <c r="N530" s="104"/>
      <c r="P530" s="157"/>
      <c r="Q530" s="157"/>
    </row>
    <row r="531" spans="2:17" ht="21">
      <c r="B531" s="89"/>
      <c r="C531" s="89"/>
      <c r="D531" s="92"/>
      <c r="E531" s="102"/>
      <c r="F531" s="89"/>
      <c r="G531" s="94"/>
      <c r="H531" s="94"/>
      <c r="I531" s="92"/>
      <c r="J531" s="92"/>
      <c r="L531" s="92"/>
      <c r="M531" s="92"/>
      <c r="N531" s="104"/>
      <c r="P531" s="157"/>
      <c r="Q531" s="157"/>
    </row>
    <row r="532" spans="2:17" ht="21">
      <c r="B532" s="89"/>
      <c r="C532" s="89"/>
      <c r="D532" s="92"/>
      <c r="E532" s="102"/>
      <c r="F532" s="89"/>
      <c r="G532" s="145"/>
      <c r="H532" s="146"/>
      <c r="I532" s="92"/>
      <c r="J532" s="92"/>
      <c r="L532" s="92"/>
      <c r="M532" s="92"/>
      <c r="N532" s="104"/>
      <c r="P532" s="157"/>
      <c r="Q532" s="157"/>
    </row>
    <row r="533" spans="2:17" ht="21">
      <c r="B533" s="89"/>
      <c r="C533" s="89"/>
      <c r="D533" s="92"/>
      <c r="E533" s="102"/>
      <c r="F533" s="89"/>
      <c r="G533" s="110"/>
      <c r="H533" s="110"/>
      <c r="I533" s="92"/>
      <c r="J533" s="92"/>
      <c r="L533" s="92"/>
      <c r="M533" s="92"/>
      <c r="N533" s="104"/>
      <c r="P533" s="157"/>
      <c r="Q533" s="157"/>
    </row>
    <row r="534" spans="2:17" ht="21">
      <c r="B534" s="89"/>
      <c r="C534" s="89"/>
      <c r="D534" s="92"/>
      <c r="E534" s="102"/>
      <c r="F534" s="89"/>
      <c r="G534" s="94"/>
      <c r="H534" s="94"/>
      <c r="I534" s="92"/>
      <c r="J534" s="92"/>
      <c r="L534" s="92"/>
      <c r="M534" s="92"/>
      <c r="N534" s="104"/>
      <c r="P534" s="92"/>
      <c r="Q534" s="92"/>
    </row>
    <row r="535" spans="2:17" ht="21">
      <c r="B535" s="89"/>
      <c r="C535" s="89"/>
      <c r="D535" s="90"/>
      <c r="E535" s="103"/>
      <c r="F535" s="89"/>
      <c r="G535" s="91"/>
      <c r="H535" s="91"/>
      <c r="I535" s="92"/>
      <c r="J535" s="92"/>
      <c r="L535" s="90"/>
      <c r="M535" s="91"/>
      <c r="N535" s="105"/>
      <c r="P535" s="155"/>
      <c r="Q535" s="155"/>
    </row>
    <row r="536" spans="2:17" ht="21">
      <c r="B536" s="89"/>
      <c r="C536" s="89"/>
      <c r="D536" s="92"/>
      <c r="E536" s="102"/>
      <c r="F536" s="89"/>
      <c r="G536" s="94"/>
      <c r="H536" s="94"/>
      <c r="I536" s="92"/>
      <c r="J536" s="92"/>
      <c r="L536" s="92"/>
      <c r="M536" s="92"/>
      <c r="N536" s="104"/>
      <c r="P536" s="155"/>
      <c r="Q536" s="155"/>
    </row>
    <row r="537" spans="2:17" ht="21">
      <c r="B537" s="89"/>
      <c r="C537" s="89"/>
      <c r="D537" s="92"/>
      <c r="E537" s="102"/>
      <c r="F537" s="89"/>
      <c r="G537" s="100"/>
      <c r="H537" s="110"/>
      <c r="I537" s="92"/>
      <c r="J537" s="92"/>
      <c r="L537" s="92"/>
      <c r="M537" s="92"/>
      <c r="N537" s="104"/>
      <c r="P537" s="157"/>
      <c r="Q537" s="157"/>
    </row>
    <row r="538" spans="2:17" ht="21">
      <c r="B538" s="89"/>
      <c r="C538" s="89"/>
      <c r="D538" s="92"/>
      <c r="E538" s="102"/>
      <c r="F538" s="89"/>
      <c r="G538" s="94"/>
      <c r="H538" s="94"/>
      <c r="I538" s="92"/>
      <c r="J538" s="92"/>
      <c r="L538" s="92"/>
      <c r="M538" s="92"/>
      <c r="N538" s="104"/>
      <c r="P538" s="157"/>
      <c r="Q538" s="157"/>
    </row>
    <row r="539" spans="2:17" ht="21">
      <c r="B539" s="89"/>
      <c r="C539" s="89"/>
      <c r="D539" s="92"/>
      <c r="E539" s="102"/>
      <c r="F539" s="89"/>
      <c r="G539" s="94"/>
      <c r="H539" s="94"/>
      <c r="I539" s="92"/>
      <c r="J539" s="92"/>
      <c r="L539" s="92"/>
      <c r="M539" s="92"/>
      <c r="N539" s="104"/>
      <c r="P539" s="157"/>
      <c r="Q539" s="157"/>
    </row>
    <row r="540" spans="2:17" ht="21">
      <c r="B540" s="89"/>
      <c r="C540" s="89"/>
      <c r="D540" s="92"/>
      <c r="E540" s="102"/>
      <c r="F540" s="89"/>
      <c r="G540" s="147"/>
      <c r="H540" s="147"/>
      <c r="I540" s="92"/>
      <c r="J540" s="92"/>
      <c r="L540" s="92"/>
      <c r="M540" s="92"/>
      <c r="N540" s="104"/>
      <c r="P540" s="157"/>
      <c r="Q540" s="157"/>
    </row>
    <row r="541" spans="2:17" ht="21">
      <c r="B541" s="89"/>
      <c r="C541" s="89"/>
      <c r="D541" s="92"/>
      <c r="E541" s="102"/>
      <c r="F541" s="89"/>
      <c r="G541" s="98"/>
      <c r="H541" s="98"/>
      <c r="I541" s="92"/>
      <c r="J541" s="92"/>
      <c r="L541" s="92"/>
      <c r="M541" s="92"/>
      <c r="N541" s="104"/>
      <c r="P541" s="157"/>
      <c r="Q541" s="157"/>
    </row>
    <row r="542" spans="2:17" ht="21">
      <c r="B542" s="89"/>
      <c r="C542" s="89"/>
      <c r="D542" s="92"/>
      <c r="E542" s="102"/>
      <c r="F542" s="89"/>
      <c r="G542" s="94"/>
      <c r="H542" s="94"/>
      <c r="I542" s="92"/>
      <c r="J542" s="92"/>
      <c r="L542" s="92"/>
      <c r="M542" s="92"/>
      <c r="N542" s="104"/>
      <c r="P542" s="157"/>
      <c r="Q542" s="157"/>
    </row>
    <row r="543" spans="2:17" ht="21">
      <c r="B543" s="89"/>
      <c r="C543" s="89"/>
      <c r="D543" s="92"/>
      <c r="E543" s="102"/>
      <c r="F543" s="89"/>
      <c r="G543" s="110"/>
      <c r="H543" s="110"/>
      <c r="I543" s="92"/>
      <c r="J543" s="92"/>
      <c r="L543" s="92"/>
      <c r="M543" s="92"/>
      <c r="N543" s="104"/>
      <c r="P543" s="157"/>
      <c r="Q543" s="157"/>
    </row>
    <row r="544" spans="2:17" ht="21">
      <c r="B544" s="89"/>
      <c r="C544" s="89"/>
      <c r="D544" s="92"/>
      <c r="E544" s="102"/>
      <c r="F544" s="89"/>
      <c r="G544" s="110"/>
      <c r="H544" s="110"/>
      <c r="I544" s="92"/>
      <c r="J544" s="92"/>
      <c r="L544" s="92"/>
      <c r="M544" s="92"/>
      <c r="N544" s="104"/>
      <c r="P544" s="157"/>
      <c r="Q544" s="157"/>
    </row>
    <row r="545" spans="2:17" ht="21">
      <c r="B545" s="89"/>
      <c r="C545" s="89"/>
      <c r="D545" s="92"/>
      <c r="E545" s="102"/>
      <c r="F545" s="89"/>
      <c r="G545" s="94"/>
      <c r="H545" s="94"/>
      <c r="I545" s="92"/>
      <c r="J545" s="92"/>
      <c r="L545" s="92"/>
      <c r="M545" s="92"/>
      <c r="N545" s="104"/>
      <c r="P545" s="157"/>
      <c r="Q545" s="157"/>
    </row>
    <row r="546" spans="2:17" ht="21">
      <c r="B546" s="89"/>
      <c r="C546" s="89"/>
      <c r="D546" s="92"/>
      <c r="E546" s="102"/>
      <c r="F546" s="89"/>
      <c r="G546" s="98"/>
      <c r="H546" s="98"/>
      <c r="I546" s="92"/>
      <c r="J546" s="92"/>
      <c r="L546" s="92"/>
      <c r="M546" s="92"/>
      <c r="N546" s="104"/>
      <c r="P546" s="157"/>
      <c r="Q546" s="157"/>
    </row>
    <row r="547" spans="2:17" ht="21">
      <c r="B547" s="89"/>
      <c r="C547" s="89"/>
      <c r="D547" s="92"/>
      <c r="E547" s="102"/>
      <c r="F547" s="89"/>
      <c r="G547" s="94"/>
      <c r="H547" s="94"/>
      <c r="I547" s="92"/>
      <c r="J547" s="92"/>
      <c r="L547" s="92"/>
      <c r="M547" s="92"/>
      <c r="N547" s="104"/>
      <c r="P547" s="157"/>
      <c r="Q547" s="157"/>
    </row>
    <row r="548" spans="2:17" ht="21">
      <c r="B548" s="89"/>
      <c r="C548" s="89"/>
      <c r="D548" s="95"/>
      <c r="E548" s="102"/>
      <c r="F548" s="89"/>
      <c r="G548" s="94"/>
      <c r="H548" s="94"/>
      <c r="I548" s="92"/>
      <c r="J548" s="92"/>
      <c r="L548" s="95"/>
      <c r="M548" s="95"/>
      <c r="N548" s="104"/>
      <c r="P548" s="92"/>
      <c r="Q548" s="92"/>
    </row>
    <row r="549" spans="2:17" ht="21">
      <c r="B549" s="89"/>
      <c r="C549" s="89"/>
      <c r="D549" s="95"/>
      <c r="E549" s="102"/>
      <c r="F549" s="89"/>
      <c r="G549" s="110"/>
      <c r="H549" s="110"/>
      <c r="I549" s="92"/>
      <c r="J549" s="92"/>
      <c r="L549" s="95"/>
      <c r="M549" s="95"/>
      <c r="N549" s="104"/>
      <c r="P549" s="157"/>
      <c r="Q549" s="157"/>
    </row>
    <row r="550" spans="2:17" ht="21">
      <c r="B550" s="89"/>
      <c r="C550" s="89"/>
      <c r="D550" s="95"/>
      <c r="E550" s="102"/>
      <c r="F550" s="89"/>
      <c r="G550" s="110"/>
      <c r="H550" s="110"/>
      <c r="I550" s="92"/>
      <c r="J550" s="92"/>
      <c r="L550" s="95"/>
      <c r="M550" s="95"/>
      <c r="N550" s="104"/>
      <c r="P550" s="157"/>
      <c r="Q550" s="157"/>
    </row>
    <row r="551" spans="2:17" ht="21">
      <c r="B551" s="89"/>
      <c r="C551" s="89"/>
      <c r="D551" s="95"/>
      <c r="E551" s="102"/>
      <c r="F551" s="89"/>
      <c r="G551" s="129"/>
      <c r="H551" s="110"/>
      <c r="I551" s="92"/>
      <c r="J551" s="92"/>
      <c r="L551" s="95"/>
      <c r="M551" s="95"/>
      <c r="N551" s="104"/>
      <c r="P551" s="157"/>
      <c r="Q551" s="157"/>
    </row>
    <row r="552" spans="2:17" ht="21">
      <c r="B552" s="89"/>
      <c r="C552" s="89"/>
      <c r="D552" s="95"/>
      <c r="E552" s="102"/>
      <c r="F552" s="89"/>
      <c r="G552" s="100"/>
      <c r="H552" s="100"/>
      <c r="I552" s="92"/>
      <c r="J552" s="92"/>
      <c r="L552" s="95"/>
      <c r="M552" s="95"/>
      <c r="N552" s="104"/>
      <c r="P552" s="157"/>
      <c r="Q552" s="157"/>
    </row>
    <row r="553" spans="2:17" ht="21">
      <c r="B553" s="89"/>
      <c r="C553" s="89"/>
      <c r="D553" s="92"/>
      <c r="E553" s="102"/>
      <c r="F553" s="89"/>
      <c r="G553" s="110"/>
      <c r="H553" s="110"/>
      <c r="I553" s="92"/>
      <c r="J553" s="92"/>
      <c r="L553" s="92"/>
      <c r="M553" s="92"/>
      <c r="N553" s="104"/>
      <c r="P553" s="157"/>
      <c r="Q553" s="157"/>
    </row>
    <row r="554" spans="2:17" ht="21">
      <c r="B554" s="89"/>
      <c r="C554" s="89"/>
      <c r="D554" s="92"/>
      <c r="E554" s="102"/>
      <c r="F554" s="89"/>
      <c r="G554" s="110"/>
      <c r="H554" s="110"/>
      <c r="I554" s="92"/>
      <c r="J554" s="92"/>
      <c r="L554" s="92"/>
      <c r="M554" s="92"/>
      <c r="N554" s="104"/>
      <c r="P554" s="157"/>
      <c r="Q554" s="157"/>
    </row>
    <row r="555" spans="2:17" ht="21">
      <c r="B555" s="89"/>
      <c r="C555" s="89"/>
      <c r="D555" s="92"/>
      <c r="E555" s="102"/>
      <c r="F555" s="89"/>
      <c r="G555" s="110"/>
      <c r="H555" s="110"/>
      <c r="I555" s="92"/>
      <c r="J555" s="92"/>
      <c r="L555" s="92"/>
      <c r="M555" s="92"/>
      <c r="N555" s="104"/>
      <c r="P555" s="157"/>
      <c r="Q555" s="157"/>
    </row>
    <row r="556" spans="2:17" ht="21">
      <c r="B556" s="89"/>
      <c r="C556" s="89"/>
      <c r="D556" s="92"/>
      <c r="E556" s="102"/>
      <c r="F556" s="89"/>
      <c r="G556" s="110"/>
      <c r="H556" s="110"/>
      <c r="I556" s="92"/>
      <c r="J556" s="92"/>
      <c r="L556" s="92"/>
      <c r="M556" s="92"/>
      <c r="N556" s="104"/>
      <c r="P556" s="157"/>
      <c r="Q556" s="157"/>
    </row>
    <row r="557" spans="2:17" ht="21">
      <c r="B557" s="89"/>
      <c r="C557" s="89"/>
      <c r="D557" s="92"/>
      <c r="E557" s="102"/>
      <c r="F557" s="89"/>
      <c r="G557" s="110"/>
      <c r="H557" s="110"/>
      <c r="I557" s="92"/>
      <c r="J557" s="92"/>
      <c r="L557" s="92"/>
      <c r="M557" s="92"/>
      <c r="N557" s="104"/>
      <c r="P557" s="157"/>
      <c r="Q557" s="157"/>
    </row>
    <row r="558" spans="2:17" ht="21">
      <c r="B558" s="89"/>
      <c r="C558" s="89"/>
      <c r="D558" s="92"/>
      <c r="E558" s="102"/>
      <c r="F558" s="89"/>
      <c r="G558" s="98"/>
      <c r="H558" s="98"/>
      <c r="I558" s="92"/>
      <c r="J558" s="92"/>
      <c r="L558" s="92"/>
      <c r="M558" s="92"/>
      <c r="N558" s="104"/>
      <c r="P558" s="157"/>
      <c r="Q558" s="157"/>
    </row>
    <row r="559" spans="2:17" ht="21">
      <c r="B559" s="89"/>
      <c r="C559" s="89"/>
      <c r="D559" s="92"/>
      <c r="E559" s="102"/>
      <c r="F559" s="89"/>
      <c r="G559" s="94"/>
      <c r="H559" s="94"/>
      <c r="I559" s="92"/>
      <c r="J559" s="92"/>
      <c r="L559" s="92"/>
      <c r="M559" s="92"/>
      <c r="N559" s="104"/>
      <c r="P559" s="157"/>
      <c r="Q559" s="157"/>
    </row>
    <row r="560" spans="2:17" ht="21">
      <c r="B560" s="89"/>
      <c r="C560" s="89"/>
      <c r="D560" s="92"/>
      <c r="E560" s="102"/>
      <c r="F560" s="89"/>
      <c r="G560" s="94"/>
      <c r="H560" s="94"/>
      <c r="I560" s="92"/>
      <c r="J560" s="92"/>
      <c r="L560" s="92"/>
      <c r="M560" s="92"/>
      <c r="N560" s="104"/>
      <c r="P560" s="92"/>
      <c r="Q560" s="92"/>
    </row>
    <row r="561" spans="2:17" ht="21">
      <c r="B561" s="89"/>
      <c r="C561" s="89"/>
      <c r="D561" s="90"/>
      <c r="E561" s="103"/>
      <c r="F561" s="89"/>
      <c r="G561" s="91"/>
      <c r="H561" s="91"/>
      <c r="I561" s="92"/>
      <c r="J561" s="92"/>
      <c r="L561" s="90"/>
      <c r="M561" s="91"/>
      <c r="N561" s="105"/>
      <c r="P561" s="155"/>
      <c r="Q561" s="155"/>
    </row>
    <row r="562" spans="2:17" ht="21">
      <c r="B562" s="89"/>
      <c r="C562" s="89"/>
      <c r="D562" s="92"/>
      <c r="E562" s="102"/>
      <c r="F562" s="89"/>
      <c r="G562" s="94"/>
      <c r="H562" s="94"/>
      <c r="I562" s="92"/>
      <c r="J562" s="92"/>
      <c r="L562" s="92"/>
      <c r="M562" s="92"/>
      <c r="N562" s="104"/>
      <c r="P562" s="155"/>
      <c r="Q562" s="155"/>
    </row>
    <row r="563" spans="2:17" ht="21">
      <c r="B563" s="89"/>
      <c r="C563" s="89"/>
      <c r="D563" s="92"/>
      <c r="E563" s="102"/>
      <c r="F563" s="89"/>
      <c r="G563" s="110"/>
      <c r="H563" s="110"/>
      <c r="I563" s="92"/>
      <c r="J563" s="92"/>
      <c r="L563" s="92"/>
      <c r="M563" s="92"/>
      <c r="N563" s="104"/>
      <c r="P563" s="157"/>
      <c r="Q563" s="157"/>
    </row>
    <row r="564" spans="2:17" ht="21">
      <c r="B564" s="89"/>
      <c r="C564" s="89"/>
      <c r="D564" s="92"/>
      <c r="E564" s="102"/>
      <c r="F564" s="89"/>
      <c r="G564" s="94"/>
      <c r="H564" s="94"/>
      <c r="I564" s="92"/>
      <c r="J564" s="92"/>
      <c r="L564" s="92"/>
      <c r="M564" s="92"/>
      <c r="N564" s="104"/>
      <c r="P564" s="157"/>
      <c r="Q564" s="157"/>
    </row>
    <row r="565" spans="2:17" ht="21">
      <c r="B565" s="89"/>
      <c r="C565" s="89"/>
      <c r="D565" s="92"/>
      <c r="E565" s="102"/>
      <c r="F565" s="89"/>
      <c r="G565" s="94"/>
      <c r="H565" s="94"/>
      <c r="I565" s="92"/>
      <c r="J565" s="92"/>
      <c r="L565" s="92"/>
      <c r="M565" s="92"/>
      <c r="N565" s="104"/>
      <c r="P565" s="157"/>
      <c r="Q565" s="157"/>
    </row>
    <row r="566" spans="2:17" ht="21">
      <c r="B566" s="89"/>
      <c r="C566" s="89"/>
      <c r="D566" s="92"/>
      <c r="E566" s="102"/>
      <c r="F566" s="89"/>
      <c r="G566" s="100"/>
      <c r="H566" s="100"/>
      <c r="I566" s="92"/>
      <c r="J566" s="92"/>
      <c r="L566" s="92"/>
      <c r="M566" s="92"/>
      <c r="N566" s="104"/>
      <c r="P566" s="157"/>
      <c r="Q566" s="157"/>
    </row>
    <row r="567" spans="2:17" ht="21">
      <c r="B567" s="89"/>
      <c r="C567" s="89"/>
      <c r="D567" s="92"/>
      <c r="E567" s="102"/>
      <c r="F567" s="89"/>
      <c r="G567" s="110"/>
      <c r="H567" s="110"/>
      <c r="I567" s="92"/>
      <c r="J567" s="92"/>
      <c r="L567" s="92"/>
      <c r="M567" s="92"/>
      <c r="N567" s="104"/>
      <c r="P567" s="157"/>
      <c r="Q567" s="157"/>
    </row>
    <row r="568" spans="2:17" ht="21">
      <c r="B568" s="89"/>
      <c r="C568" s="89"/>
      <c r="D568" s="92"/>
      <c r="E568" s="102"/>
      <c r="F568" s="89"/>
      <c r="G568" s="110"/>
      <c r="H568" s="110"/>
      <c r="I568" s="92"/>
      <c r="J568" s="92"/>
      <c r="L568" s="92"/>
      <c r="M568" s="92"/>
      <c r="N568" s="104"/>
      <c r="P568" s="157"/>
      <c r="Q568" s="157"/>
    </row>
    <row r="569" spans="2:17" ht="21">
      <c r="B569" s="89"/>
      <c r="C569" s="89"/>
      <c r="D569" s="92"/>
      <c r="E569" s="102"/>
      <c r="F569" s="89"/>
      <c r="G569" s="110"/>
      <c r="H569" s="110"/>
      <c r="I569" s="92"/>
      <c r="J569" s="92"/>
      <c r="L569" s="92"/>
      <c r="M569" s="92"/>
      <c r="N569" s="104"/>
      <c r="P569" s="157"/>
      <c r="Q569" s="157"/>
    </row>
    <row r="570" spans="2:17" ht="21">
      <c r="B570" s="89"/>
      <c r="C570" s="89"/>
      <c r="D570" s="92"/>
      <c r="E570" s="102"/>
      <c r="F570" s="89"/>
      <c r="G570" s="110"/>
      <c r="H570" s="110"/>
      <c r="I570" s="92"/>
      <c r="J570" s="92"/>
      <c r="L570" s="92"/>
      <c r="M570" s="92"/>
      <c r="N570" s="104"/>
      <c r="P570" s="157"/>
      <c r="Q570" s="157"/>
    </row>
    <row r="571" spans="2:17" ht="21">
      <c r="B571" s="89"/>
      <c r="C571" s="89"/>
      <c r="D571" s="92"/>
      <c r="E571" s="102"/>
      <c r="F571" s="89"/>
      <c r="G571" s="110"/>
      <c r="H571" s="110"/>
      <c r="I571" s="92"/>
      <c r="J571" s="92"/>
      <c r="L571" s="92"/>
      <c r="M571" s="92"/>
      <c r="N571" s="104"/>
      <c r="P571" s="157"/>
      <c r="Q571" s="157"/>
    </row>
    <row r="572" spans="2:17" ht="21">
      <c r="B572" s="89"/>
      <c r="C572" s="89"/>
      <c r="D572" s="92"/>
      <c r="E572" s="102"/>
      <c r="F572" s="89"/>
      <c r="G572" s="117"/>
      <c r="H572" s="94"/>
      <c r="I572" s="92"/>
      <c r="J572" s="92"/>
      <c r="L572" s="92"/>
      <c r="M572" s="92"/>
      <c r="N572" s="104"/>
      <c r="P572" s="157"/>
      <c r="Q572" s="157"/>
    </row>
    <row r="573" spans="2:17" ht="21">
      <c r="B573" s="89"/>
      <c r="C573" s="89"/>
      <c r="D573" s="92"/>
      <c r="E573" s="102"/>
      <c r="F573" s="89"/>
      <c r="G573" s="94"/>
      <c r="H573" s="94"/>
      <c r="I573" s="92"/>
      <c r="J573" s="92"/>
      <c r="L573" s="92"/>
      <c r="M573" s="92"/>
      <c r="N573" s="104"/>
      <c r="P573" s="157"/>
      <c r="Q573" s="157"/>
    </row>
    <row r="574" spans="2:17" ht="21">
      <c r="B574" s="89"/>
      <c r="C574" s="89"/>
      <c r="D574" s="94"/>
      <c r="E574" s="102"/>
      <c r="F574" s="89"/>
      <c r="G574" s="110"/>
      <c r="H574" s="110"/>
      <c r="I574" s="94"/>
      <c r="J574" s="94"/>
      <c r="L574" s="94"/>
      <c r="M574" s="94"/>
      <c r="N574" s="104"/>
      <c r="P574" s="158"/>
      <c r="Q574" s="158"/>
    </row>
    <row r="575" spans="2:17" ht="21">
      <c r="B575" s="89"/>
      <c r="C575" s="89"/>
      <c r="D575" s="94"/>
      <c r="E575" s="102"/>
      <c r="F575" s="89"/>
      <c r="G575" s="94"/>
      <c r="H575" s="94"/>
      <c r="I575" s="94"/>
      <c r="J575" s="94"/>
      <c r="L575" s="94"/>
      <c r="M575" s="94"/>
      <c r="N575" s="104"/>
      <c r="P575" s="158"/>
      <c r="Q575" s="158"/>
    </row>
    <row r="576" spans="2:17" ht="21">
      <c r="B576" s="89"/>
      <c r="C576" s="89"/>
      <c r="D576" s="94"/>
      <c r="E576" s="102"/>
      <c r="F576" s="89"/>
      <c r="G576" s="94"/>
      <c r="H576" s="94"/>
      <c r="I576" s="94"/>
      <c r="J576" s="94"/>
      <c r="L576" s="94"/>
      <c r="M576" s="94"/>
      <c r="N576" s="104"/>
      <c r="P576" s="158"/>
      <c r="Q576" s="158"/>
    </row>
    <row r="577" spans="2:17" ht="21">
      <c r="B577" s="89"/>
      <c r="C577" s="89"/>
      <c r="D577" s="92"/>
      <c r="E577" s="102"/>
      <c r="F577" s="89"/>
      <c r="G577" s="94"/>
      <c r="H577" s="94"/>
      <c r="I577" s="94"/>
      <c r="J577" s="94"/>
      <c r="L577" s="92"/>
      <c r="M577" s="92"/>
      <c r="N577" s="104"/>
      <c r="P577" s="158"/>
      <c r="Q577" s="158"/>
    </row>
    <row r="578" spans="2:17" ht="21">
      <c r="B578" s="89"/>
      <c r="C578" s="89"/>
      <c r="D578" s="94"/>
      <c r="E578" s="102"/>
      <c r="F578" s="89"/>
      <c r="G578" s="94"/>
      <c r="H578" s="94"/>
      <c r="I578" s="94"/>
      <c r="J578" s="94"/>
      <c r="L578" s="94"/>
      <c r="M578" s="94"/>
      <c r="N578" s="104"/>
      <c r="P578" s="158"/>
      <c r="Q578" s="158"/>
    </row>
    <row r="579" spans="2:17" ht="21">
      <c r="B579" s="89"/>
      <c r="C579" s="89"/>
      <c r="D579" s="94"/>
      <c r="E579" s="102"/>
      <c r="F579" s="89"/>
      <c r="G579" s="110"/>
      <c r="H579" s="110"/>
      <c r="I579" s="94"/>
      <c r="J579" s="94"/>
      <c r="L579" s="94"/>
      <c r="M579" s="94"/>
      <c r="N579" s="104"/>
      <c r="P579" s="158"/>
      <c r="Q579" s="158"/>
    </row>
    <row r="580" spans="2:17" ht="21">
      <c r="B580" s="89"/>
      <c r="C580" s="89"/>
      <c r="D580" s="94"/>
      <c r="E580" s="102"/>
      <c r="F580" s="89"/>
      <c r="G580" s="94"/>
      <c r="H580" s="94"/>
      <c r="I580" s="94"/>
      <c r="J580" s="94"/>
      <c r="L580" s="94"/>
      <c r="M580" s="94"/>
      <c r="N580" s="104"/>
      <c r="P580" s="158"/>
      <c r="Q580" s="158"/>
    </row>
    <row r="581" spans="2:17" ht="21">
      <c r="B581" s="89"/>
      <c r="C581" s="89"/>
      <c r="D581" s="94"/>
      <c r="E581" s="102"/>
      <c r="F581" s="89"/>
      <c r="G581" s="110"/>
      <c r="H581" s="110"/>
      <c r="I581" s="94"/>
      <c r="J581" s="94"/>
      <c r="L581" s="94"/>
      <c r="M581" s="94"/>
      <c r="N581" s="104"/>
      <c r="P581" s="158"/>
      <c r="Q581" s="158"/>
    </row>
    <row r="582" spans="2:17" ht="21">
      <c r="B582" s="89"/>
      <c r="C582" s="89"/>
      <c r="D582" s="94"/>
      <c r="E582" s="102"/>
      <c r="F582" s="89"/>
      <c r="G582" s="94"/>
      <c r="H582" s="94"/>
      <c r="I582" s="94"/>
      <c r="J582" s="94"/>
      <c r="L582" s="94"/>
      <c r="M582" s="94"/>
      <c r="N582" s="104"/>
      <c r="P582" s="158"/>
      <c r="Q582" s="158"/>
    </row>
    <row r="583" spans="2:17" ht="21">
      <c r="B583" s="89"/>
      <c r="C583" s="89"/>
      <c r="D583" s="94"/>
      <c r="E583" s="102"/>
      <c r="F583" s="89"/>
      <c r="G583" s="94"/>
      <c r="H583" s="94"/>
      <c r="I583" s="94"/>
      <c r="J583" s="94"/>
      <c r="L583" s="94"/>
      <c r="M583" s="94"/>
      <c r="N583" s="104"/>
      <c r="P583" s="158"/>
      <c r="Q583" s="158"/>
    </row>
    <row r="584" spans="2:17" ht="21">
      <c r="B584" s="89"/>
      <c r="C584" s="89"/>
      <c r="D584" s="94"/>
      <c r="E584" s="102"/>
      <c r="F584" s="89"/>
      <c r="G584" s="94"/>
      <c r="H584" s="94"/>
      <c r="I584" s="94"/>
      <c r="J584" s="94"/>
      <c r="L584" s="94"/>
      <c r="M584" s="94"/>
      <c r="N584" s="104"/>
      <c r="P584" s="158"/>
      <c r="Q584" s="158"/>
    </row>
    <row r="585" spans="2:17" ht="21">
      <c r="B585" s="89"/>
      <c r="C585" s="89"/>
      <c r="D585" s="94"/>
      <c r="E585" s="102"/>
      <c r="F585" s="89"/>
      <c r="G585" s="94"/>
      <c r="H585" s="94"/>
      <c r="I585" s="94"/>
      <c r="J585" s="94"/>
      <c r="L585" s="94"/>
      <c r="M585" s="94"/>
      <c r="N585" s="104"/>
      <c r="P585" s="158"/>
      <c r="Q585" s="158"/>
    </row>
    <row r="586" spans="2:17" ht="21">
      <c r="B586" s="89"/>
      <c r="C586" s="89"/>
      <c r="D586" s="94"/>
      <c r="E586" s="102"/>
      <c r="F586" s="89"/>
      <c r="G586" s="110"/>
      <c r="H586" s="110"/>
      <c r="I586" s="94"/>
      <c r="J586" s="94"/>
      <c r="L586" s="94"/>
      <c r="M586" s="94"/>
      <c r="N586" s="104"/>
      <c r="P586" s="158"/>
      <c r="Q586" s="158"/>
    </row>
    <row r="587" spans="2:17" ht="21">
      <c r="B587" s="89"/>
      <c r="C587" s="89"/>
      <c r="D587" s="94"/>
      <c r="E587" s="102"/>
      <c r="F587" s="89"/>
      <c r="G587" s="94"/>
      <c r="H587" s="94"/>
      <c r="I587" s="94"/>
      <c r="J587" s="94"/>
      <c r="L587" s="94"/>
      <c r="M587" s="94"/>
      <c r="N587" s="104"/>
      <c r="P587" s="158"/>
      <c r="Q587" s="158"/>
    </row>
    <row r="588" spans="2:17" ht="21">
      <c r="B588" s="89"/>
      <c r="C588" s="89"/>
      <c r="D588" s="92"/>
      <c r="E588" s="102"/>
      <c r="F588" s="89"/>
      <c r="G588" s="94"/>
      <c r="H588" s="94"/>
      <c r="I588" s="92"/>
      <c r="J588" s="92"/>
      <c r="L588" s="92"/>
      <c r="M588" s="92"/>
      <c r="N588" s="104"/>
      <c r="P588" s="92"/>
      <c r="Q588" s="92"/>
    </row>
    <row r="589" spans="2:17" ht="21">
      <c r="B589" s="89"/>
      <c r="C589" s="89"/>
      <c r="D589" s="95"/>
      <c r="E589" s="102"/>
      <c r="F589" s="89"/>
      <c r="G589" s="94"/>
      <c r="H589" s="94"/>
      <c r="I589" s="92"/>
      <c r="J589" s="92"/>
      <c r="L589" s="95"/>
      <c r="M589" s="95"/>
      <c r="N589" s="104"/>
      <c r="P589" s="92"/>
      <c r="Q589" s="92"/>
    </row>
    <row r="590" spans="2:17" ht="21">
      <c r="B590" s="89"/>
      <c r="C590" s="89"/>
      <c r="D590" s="92"/>
      <c r="E590" s="102"/>
      <c r="F590" s="89"/>
      <c r="G590" s="94"/>
      <c r="H590" s="94"/>
      <c r="I590" s="92"/>
      <c r="J590" s="92"/>
      <c r="L590" s="92"/>
      <c r="M590" s="92"/>
      <c r="N590" s="104"/>
      <c r="P590" s="157"/>
      <c r="Q590" s="157"/>
    </row>
    <row r="591" spans="2:17" ht="21">
      <c r="B591" s="89"/>
      <c r="C591" s="89"/>
      <c r="D591" s="92"/>
      <c r="E591" s="102"/>
      <c r="F591" s="89"/>
      <c r="G591" s="94"/>
      <c r="H591" s="94"/>
      <c r="I591" s="92"/>
      <c r="J591" s="92"/>
      <c r="L591" s="92"/>
      <c r="M591" s="92"/>
      <c r="N591" s="104"/>
      <c r="P591" s="92"/>
      <c r="Q591" s="92"/>
    </row>
    <row r="592" spans="2:17" ht="21">
      <c r="B592" s="89"/>
      <c r="C592" s="89"/>
      <c r="D592" s="95"/>
      <c r="E592" s="102"/>
      <c r="F592" s="89"/>
      <c r="G592" s="94"/>
      <c r="H592" s="94"/>
      <c r="I592" s="92"/>
      <c r="J592" s="92"/>
      <c r="L592" s="95"/>
      <c r="M592" s="95"/>
      <c r="N592" s="104"/>
      <c r="P592" s="157"/>
      <c r="Q592" s="157"/>
    </row>
    <row r="593" spans="2:17" ht="21">
      <c r="B593" s="89"/>
      <c r="C593" s="89"/>
      <c r="D593" s="90"/>
      <c r="E593" s="103"/>
      <c r="F593" s="89"/>
      <c r="G593" s="91"/>
      <c r="H593" s="91"/>
      <c r="I593" s="92"/>
      <c r="J593" s="92"/>
      <c r="L593" s="90"/>
      <c r="M593" s="91"/>
      <c r="N593" s="105"/>
      <c r="P593" s="155"/>
      <c r="Q593" s="155"/>
    </row>
    <row r="594" spans="2:17" ht="21">
      <c r="B594" s="89"/>
      <c r="C594" s="89"/>
      <c r="D594" s="92"/>
      <c r="E594" s="102"/>
      <c r="F594" s="89"/>
      <c r="G594" s="94"/>
      <c r="H594" s="94"/>
      <c r="I594" s="92"/>
      <c r="J594" s="92"/>
      <c r="L594" s="92"/>
      <c r="M594" s="92"/>
      <c r="N594" s="104"/>
      <c r="P594" s="155"/>
      <c r="Q594" s="155"/>
    </row>
    <row r="595" spans="2:17" ht="21">
      <c r="B595" s="89"/>
      <c r="C595" s="89"/>
      <c r="D595" s="92"/>
      <c r="E595" s="102"/>
      <c r="F595" s="89"/>
      <c r="G595" s="100"/>
      <c r="H595" s="100"/>
      <c r="I595" s="92"/>
      <c r="J595" s="92"/>
      <c r="L595" s="92"/>
      <c r="M595" s="92"/>
      <c r="N595" s="104"/>
      <c r="P595" s="157"/>
      <c r="Q595" s="157"/>
    </row>
    <row r="596" spans="2:17" ht="21">
      <c r="B596" s="89"/>
      <c r="C596" s="89"/>
      <c r="D596" s="92"/>
      <c r="E596" s="102"/>
      <c r="F596" s="89"/>
      <c r="G596" s="110"/>
      <c r="H596" s="110"/>
      <c r="I596" s="92"/>
      <c r="J596" s="92"/>
      <c r="L596" s="92"/>
      <c r="M596" s="92"/>
      <c r="N596" s="104"/>
      <c r="P596" s="157"/>
      <c r="Q596" s="157"/>
    </row>
    <row r="597" spans="2:17" ht="21">
      <c r="B597" s="89"/>
      <c r="C597" s="89"/>
      <c r="D597" s="92"/>
      <c r="E597" s="102"/>
      <c r="F597" s="89"/>
      <c r="G597" s="94"/>
      <c r="H597" s="94"/>
      <c r="I597" s="92"/>
      <c r="J597" s="92"/>
      <c r="L597" s="92"/>
      <c r="M597" s="92"/>
      <c r="N597" s="104"/>
      <c r="P597" s="157"/>
      <c r="Q597" s="157"/>
    </row>
    <row r="598" spans="2:17" ht="21">
      <c r="B598" s="89"/>
      <c r="C598" s="89"/>
      <c r="D598" s="95"/>
      <c r="E598" s="102"/>
      <c r="F598" s="89"/>
      <c r="G598" s="94"/>
      <c r="H598" s="94"/>
      <c r="I598" s="92"/>
      <c r="J598" s="92"/>
      <c r="L598" s="95"/>
      <c r="M598" s="95"/>
      <c r="N598" s="104"/>
      <c r="P598" s="92"/>
      <c r="Q598" s="92"/>
    </row>
    <row r="599" spans="2:17" ht="21">
      <c r="B599" s="89"/>
      <c r="C599" s="89"/>
      <c r="D599" s="92"/>
      <c r="E599" s="102"/>
      <c r="F599" s="89"/>
      <c r="G599" s="94"/>
      <c r="H599" s="94"/>
      <c r="I599" s="92"/>
      <c r="J599" s="92"/>
      <c r="L599" s="92"/>
      <c r="M599" s="92"/>
      <c r="N599" s="104"/>
      <c r="P599" s="157"/>
      <c r="Q599" s="157"/>
    </row>
    <row r="600" spans="2:17" ht="21">
      <c r="B600" s="89"/>
      <c r="C600" s="89"/>
      <c r="D600" s="90"/>
      <c r="E600" s="103"/>
      <c r="F600" s="89"/>
      <c r="G600" s="91"/>
      <c r="H600" s="91"/>
      <c r="I600" s="92"/>
      <c r="J600" s="92"/>
      <c r="L600" s="90"/>
      <c r="M600" s="91"/>
      <c r="N600" s="105"/>
      <c r="P600" s="155"/>
      <c r="Q600" s="155"/>
    </row>
    <row r="601" spans="2:17" ht="21">
      <c r="B601" s="89"/>
      <c r="C601" s="89"/>
      <c r="D601" s="92"/>
      <c r="E601" s="102"/>
      <c r="F601" s="89"/>
      <c r="G601" s="94"/>
      <c r="H601" s="94"/>
      <c r="I601" s="92"/>
      <c r="J601" s="92"/>
      <c r="L601" s="92"/>
      <c r="M601" s="92"/>
      <c r="N601" s="104"/>
      <c r="P601" s="155"/>
      <c r="Q601" s="155"/>
    </row>
    <row r="602" spans="2:17" ht="21">
      <c r="B602" s="89"/>
      <c r="C602" s="89"/>
      <c r="D602" s="92"/>
      <c r="E602" s="102"/>
      <c r="F602" s="89"/>
      <c r="G602" s="94"/>
      <c r="H602" s="94"/>
      <c r="I602" s="92"/>
      <c r="J602" s="92"/>
      <c r="L602" s="92"/>
      <c r="M602" s="92"/>
      <c r="N602" s="104"/>
      <c r="P602" s="157"/>
      <c r="Q602" s="157"/>
    </row>
    <row r="603" spans="2:17" ht="21">
      <c r="B603" s="89"/>
      <c r="C603" s="89"/>
      <c r="D603" s="92"/>
      <c r="E603" s="102"/>
      <c r="F603" s="89"/>
      <c r="G603" s="144"/>
      <c r="H603" s="144"/>
      <c r="I603" s="92"/>
      <c r="J603" s="92"/>
      <c r="L603" s="92"/>
      <c r="M603" s="92"/>
      <c r="N603" s="104"/>
      <c r="P603" s="157"/>
      <c r="Q603" s="157"/>
    </row>
    <row r="604" spans="2:17" ht="21">
      <c r="B604" s="89"/>
      <c r="C604" s="89"/>
      <c r="D604" s="92"/>
      <c r="E604" s="102"/>
      <c r="F604" s="89"/>
      <c r="G604" s="94"/>
      <c r="H604" s="144"/>
      <c r="I604" s="92"/>
      <c r="J604" s="92"/>
      <c r="L604" s="92"/>
      <c r="M604" s="92"/>
      <c r="N604" s="104"/>
      <c r="P604" s="157"/>
      <c r="Q604" s="157"/>
    </row>
    <row r="605" spans="2:17" ht="21">
      <c r="B605" s="89"/>
      <c r="C605" s="89"/>
      <c r="D605" s="92"/>
      <c r="E605" s="102"/>
      <c r="F605" s="89"/>
      <c r="G605" s="148"/>
      <c r="H605" s="149"/>
      <c r="I605" s="92"/>
      <c r="J605" s="92"/>
      <c r="L605" s="92"/>
      <c r="M605" s="92"/>
      <c r="N605" s="104"/>
      <c r="P605" s="157"/>
      <c r="Q605" s="157"/>
    </row>
    <row r="606" spans="2:17" ht="21">
      <c r="B606" s="89"/>
      <c r="C606" s="89"/>
      <c r="D606" s="92"/>
      <c r="E606" s="102"/>
      <c r="F606" s="89"/>
      <c r="G606" s="144"/>
      <c r="H606" s="144"/>
      <c r="I606" s="92"/>
      <c r="J606" s="92"/>
      <c r="L606" s="92"/>
      <c r="M606" s="119"/>
      <c r="N606" s="104"/>
      <c r="P606" s="157"/>
      <c r="Q606" s="157"/>
    </row>
    <row r="607" spans="2:17" ht="21">
      <c r="B607" s="89"/>
      <c r="C607" s="89"/>
      <c r="D607" s="95"/>
      <c r="E607" s="102"/>
      <c r="F607" s="89"/>
      <c r="G607" s="144"/>
      <c r="H607" s="144"/>
      <c r="I607" s="92"/>
      <c r="J607" s="92"/>
      <c r="L607" s="124"/>
      <c r="M607" s="119"/>
      <c r="N607" s="104"/>
      <c r="P607" s="157"/>
      <c r="Q607" s="157"/>
    </row>
    <row r="608" spans="2:17" ht="21">
      <c r="B608" s="89"/>
      <c r="C608" s="89"/>
      <c r="D608" s="92"/>
      <c r="E608" s="102"/>
      <c r="F608" s="89"/>
      <c r="G608" s="144"/>
      <c r="H608" s="144"/>
      <c r="I608" s="92"/>
      <c r="J608" s="92"/>
      <c r="L608" s="92"/>
      <c r="M608" s="119"/>
      <c r="N608" s="104"/>
      <c r="P608" s="157"/>
      <c r="Q608" s="157"/>
    </row>
    <row r="609" spans="2:17" ht="21">
      <c r="B609" s="89"/>
      <c r="C609" s="89"/>
      <c r="D609" s="92"/>
      <c r="E609" s="102"/>
      <c r="F609" s="89"/>
      <c r="G609" s="148"/>
      <c r="H609" s="149"/>
      <c r="I609" s="92"/>
      <c r="J609" s="92"/>
      <c r="L609" s="92"/>
      <c r="M609" s="119"/>
      <c r="N609" s="104"/>
      <c r="P609" s="157"/>
      <c r="Q609" s="157"/>
    </row>
    <row r="610" spans="2:17" ht="21">
      <c r="B610" s="89"/>
      <c r="C610" s="89"/>
      <c r="D610" s="92"/>
      <c r="E610" s="102"/>
      <c r="F610" s="89"/>
      <c r="G610" s="142"/>
      <c r="H610" s="143"/>
      <c r="I610" s="92"/>
      <c r="J610" s="92"/>
      <c r="L610" s="92"/>
      <c r="M610" s="92"/>
      <c r="N610" s="104"/>
      <c r="P610" s="157"/>
      <c r="Q610" s="157"/>
    </row>
    <row r="611" spans="2:17" ht="21">
      <c r="B611" s="89"/>
      <c r="C611" s="89"/>
      <c r="D611" s="92"/>
      <c r="E611" s="102"/>
      <c r="F611" s="89"/>
      <c r="G611" s="119"/>
      <c r="H611" s="119"/>
      <c r="I611" s="92"/>
      <c r="J611" s="92"/>
      <c r="L611" s="92"/>
      <c r="M611" s="119"/>
      <c r="N611" s="104"/>
      <c r="P611" s="157"/>
      <c r="Q611" s="157"/>
    </row>
    <row r="612" spans="2:17" ht="21">
      <c r="B612" s="89"/>
      <c r="C612" s="89"/>
      <c r="D612" s="98"/>
      <c r="E612" s="102"/>
      <c r="F612" s="89"/>
      <c r="G612" s="120"/>
      <c r="H612" s="121"/>
      <c r="I612" s="92"/>
      <c r="J612" s="92"/>
      <c r="L612" s="119"/>
      <c r="M612" s="119"/>
      <c r="N612" s="104"/>
      <c r="P612" s="157"/>
      <c r="Q612" s="157"/>
    </row>
    <row r="613" spans="2:17" ht="21">
      <c r="B613" s="89"/>
      <c r="C613" s="89"/>
      <c r="D613" s="92"/>
      <c r="E613" s="102"/>
      <c r="F613" s="89"/>
      <c r="G613" s="127"/>
      <c r="H613" s="128"/>
      <c r="I613" s="92"/>
      <c r="J613" s="92"/>
      <c r="L613" s="92"/>
      <c r="M613" s="119"/>
      <c r="N613" s="104"/>
      <c r="P613" s="157"/>
      <c r="Q613" s="157"/>
    </row>
    <row r="614" spans="2:17" ht="21">
      <c r="B614" s="89"/>
      <c r="C614" s="89"/>
      <c r="D614" s="92"/>
      <c r="E614" s="102"/>
      <c r="F614" s="89"/>
      <c r="G614" s="119"/>
      <c r="H614" s="119"/>
      <c r="I614" s="92"/>
      <c r="J614" s="92"/>
      <c r="L614" s="92"/>
      <c r="M614" s="119"/>
      <c r="N614" s="104"/>
      <c r="P614" s="157"/>
      <c r="Q614" s="157"/>
    </row>
    <row r="615" spans="2:17" ht="21">
      <c r="B615" s="89"/>
      <c r="C615" s="89"/>
      <c r="D615" s="92"/>
      <c r="E615" s="102"/>
      <c r="F615" s="89"/>
      <c r="G615" s="91"/>
      <c r="H615" s="91"/>
      <c r="I615" s="92"/>
      <c r="J615" s="92"/>
      <c r="L615" s="92"/>
      <c r="M615" s="92"/>
      <c r="N615" s="104"/>
      <c r="P615" s="157"/>
      <c r="Q615" s="157"/>
    </row>
    <row r="616" spans="2:17" ht="21">
      <c r="B616" s="89"/>
      <c r="C616" s="89"/>
      <c r="D616" s="101"/>
      <c r="E616" s="107"/>
      <c r="F616" s="89"/>
      <c r="G616" s="150"/>
      <c r="H616" s="150"/>
      <c r="I616" s="151"/>
      <c r="J616" s="151"/>
      <c r="L616" s="101"/>
      <c r="M616" s="153"/>
      <c r="N616" s="154"/>
    </row>
  </sheetData>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BE06-E8A2-564A-B7A6-00506D01C9DE}">
  <dimension ref="A1:Y578"/>
  <sheetViews>
    <sheetView topLeftCell="A3" zoomScale="66" workbookViewId="0">
      <selection activeCell="E4" sqref="E4"/>
    </sheetView>
  </sheetViews>
  <sheetFormatPr baseColWidth="10" defaultRowHeight="16"/>
  <sheetData>
    <row r="1" spans="1:25" ht="114">
      <c r="A1" s="160" t="s">
        <v>80</v>
      </c>
      <c r="B1" s="159" t="s">
        <v>81</v>
      </c>
      <c r="C1" s="168" t="s">
        <v>82</v>
      </c>
      <c r="D1" s="159" t="s">
        <v>83</v>
      </c>
      <c r="E1" s="170" t="s">
        <v>84</v>
      </c>
      <c r="F1" s="172" t="s">
        <v>85</v>
      </c>
      <c r="G1" s="159" t="s">
        <v>86</v>
      </c>
      <c r="H1" s="159" t="s">
        <v>87</v>
      </c>
      <c r="I1" s="159" t="s">
        <v>88</v>
      </c>
      <c r="J1" s="159" t="s">
        <v>89</v>
      </c>
      <c r="K1" s="10" t="s">
        <v>90</v>
      </c>
      <c r="L1" s="11"/>
      <c r="M1" s="11"/>
      <c r="N1" s="11"/>
      <c r="O1" s="11"/>
      <c r="P1" s="12"/>
      <c r="Q1" s="159" t="s">
        <v>91</v>
      </c>
      <c r="R1" s="159" t="s">
        <v>92</v>
      </c>
      <c r="S1" s="159"/>
      <c r="T1" s="159"/>
      <c r="U1" s="159" t="s">
        <v>93</v>
      </c>
      <c r="V1" s="159"/>
      <c r="W1" s="160" t="s">
        <v>94</v>
      </c>
      <c r="X1" s="159" t="s">
        <v>95</v>
      </c>
      <c r="Y1" s="159" t="s">
        <v>96</v>
      </c>
    </row>
    <row r="2" spans="1:25" ht="76">
      <c r="A2" s="161"/>
      <c r="B2" s="159"/>
      <c r="C2" s="169"/>
      <c r="D2" s="159" t="str">
        <f>""</f>
        <v/>
      </c>
      <c r="E2" s="171"/>
      <c r="F2" s="173"/>
      <c r="G2" s="159"/>
      <c r="H2" s="159"/>
      <c r="I2" s="159"/>
      <c r="J2" s="159"/>
      <c r="K2" s="13" t="s">
        <v>97</v>
      </c>
      <c r="L2" s="13" t="s">
        <v>5</v>
      </c>
      <c r="M2" s="13" t="s">
        <v>98</v>
      </c>
      <c r="N2" s="13" t="s">
        <v>99</v>
      </c>
      <c r="O2" s="13" t="s">
        <v>100</v>
      </c>
      <c r="P2" s="13" t="s">
        <v>101</v>
      </c>
      <c r="Q2" s="159"/>
      <c r="R2" s="13" t="s">
        <v>102</v>
      </c>
      <c r="S2" s="14" t="s">
        <v>103</v>
      </c>
      <c r="T2" s="14" t="s">
        <v>104</v>
      </c>
      <c r="U2" s="13" t="s">
        <v>105</v>
      </c>
      <c r="V2" s="13" t="s">
        <v>106</v>
      </c>
      <c r="W2" s="161"/>
      <c r="X2" s="159"/>
      <c r="Y2" s="159"/>
    </row>
    <row r="3" spans="1:25" ht="409.6">
      <c r="A3" s="162">
        <v>1</v>
      </c>
      <c r="B3" s="33" t="s">
        <v>107</v>
      </c>
      <c r="C3" s="165" t="s">
        <v>19</v>
      </c>
      <c r="D3" s="15" t="str">
        <f>IF(C3&lt;&gt;"",C3,IF(IF(D2="","",MOD(COUNTIF(D2:$E$14,D2),COUNTIF('[2]Category-IPQC'!BC:BC,[2]IPQC!D2)))=0,"",D2))</f>
        <v>Gluing - Pneumatic Dispense</v>
      </c>
      <c r="E3" s="16">
        <f ca="1">IF(D3="","",IF(MOD(COUNTIF(D3:$E$14,D3),COUNTIF('[2]Category-IPQC'!BC:BC,[2]IPQC!D3))&lt;&gt;0,MOD(COUNTIF(D3:$E$14,D3),COUNTIF('[2]Category-IPQC'!BC:BC,[2]IPQC!D3)),COUNTIF('[2]Category-IPQC'!BC:BC,[2]IPQC!D3)))</f>
        <v>1</v>
      </c>
      <c r="F3" s="165" t="s">
        <v>108</v>
      </c>
      <c r="G3" s="165" t="s">
        <v>109</v>
      </c>
      <c r="H3" s="165" t="s">
        <v>110</v>
      </c>
      <c r="I3" s="165" t="s">
        <v>111</v>
      </c>
      <c r="J3" s="165" t="s">
        <v>112</v>
      </c>
      <c r="K3" s="17" t="str">
        <f ca="1">IF(D3="","",VLOOKUP(D3&amp;E3,'[2]Category-IPQC'!A:Q,11,0))</f>
        <v>Glue Volume</v>
      </c>
      <c r="L3" s="18" t="s">
        <v>113</v>
      </c>
      <c r="M3" s="18" t="s">
        <v>114</v>
      </c>
      <c r="N3" s="15" t="s">
        <v>115</v>
      </c>
      <c r="O3" s="15" t="s">
        <v>115</v>
      </c>
      <c r="P3" s="17" t="str">
        <f ca="1">IF(D3="","",VLOOKUP(D3&amp;E3,'[2]Category-IPQC'!A:Z,16,0))</f>
        <v>Electronic scale</v>
      </c>
      <c r="Q3" s="19" t="s">
        <v>25</v>
      </c>
      <c r="R3" s="15" t="s">
        <v>116</v>
      </c>
      <c r="S3" s="20">
        <v>1</v>
      </c>
      <c r="T3" s="21" t="s">
        <v>117</v>
      </c>
      <c r="U3" s="22" t="s">
        <v>22</v>
      </c>
      <c r="V3" s="22" t="s">
        <v>118</v>
      </c>
      <c r="W3" s="21">
        <f ca="1">IF(D3="","",VLOOKUP(D3&amp;E3,'[2]Category-IPQC'!A:Z,23,0))</f>
        <v>0</v>
      </c>
      <c r="X3" s="23" t="s">
        <v>119</v>
      </c>
      <c r="Y3" s="24"/>
    </row>
    <row r="4" spans="1:25" ht="45">
      <c r="A4" s="163"/>
      <c r="B4" s="31"/>
      <c r="C4" s="166"/>
      <c r="D4" s="15" t="str">
        <f ca="1">IF(C4&lt;&gt;"",C4,IF(IF(D3="","",MOD(COUNTIF(D3:$E$14,D3),COUNTIF('[2]Category-IPQC'!BC:BC,[2]IPQC!D3)))=0,"",D3))</f>
        <v>Gluing - Pneumatic Dispense</v>
      </c>
      <c r="E4" s="16">
        <f ca="1">IF(D4="","",IF(MOD(COUNTIF(D4:$E$14,D4),COUNTIF('[2]Category-IPQC'!BC:BC,[2]IPQC!D4))&lt;&gt;0,MOD(COUNTIF(D4:$E$14,D4),COUNTIF('[2]Category-IPQC'!BC:BC,[2]IPQC!D4)),COUNTIF('[2]Category-IPQC'!BC:BC,[2]IPQC!D4)))</f>
        <v>2</v>
      </c>
      <c r="F4" s="166"/>
      <c r="G4" s="166"/>
      <c r="H4" s="166"/>
      <c r="I4" s="166"/>
      <c r="J4" s="166"/>
      <c r="K4" s="17" t="str">
        <f ca="1">IF(D4="","",VLOOKUP(D4&amp;E4,'[2]Category-IPQC'!A:Q,11,0))</f>
        <v>Air Pressure(mpa)</v>
      </c>
      <c r="L4" s="18" t="s">
        <v>120</v>
      </c>
      <c r="M4" s="18" t="s">
        <v>121</v>
      </c>
      <c r="N4" s="15" t="s">
        <v>115</v>
      </c>
      <c r="O4" s="15" t="s">
        <v>115</v>
      </c>
      <c r="P4" s="17" t="str">
        <f ca="1">IF(D4="","",VLOOKUP(D4&amp;E4,'[2]Category-IPQC'!A:Z,16,0))</f>
        <v>Machine setup</v>
      </c>
      <c r="Q4" s="15" t="s">
        <v>20</v>
      </c>
      <c r="R4" s="15" t="s">
        <v>116</v>
      </c>
      <c r="S4" s="20">
        <v>1</v>
      </c>
      <c r="T4" s="21" t="s">
        <v>122</v>
      </c>
      <c r="U4" s="22"/>
      <c r="V4" s="22"/>
      <c r="W4" s="21">
        <f ca="1">IF(D4="","",VLOOKUP(D4&amp;E4,'[2]Category-IPQC'!A:Z,23,0))</f>
        <v>0</v>
      </c>
      <c r="X4" s="25"/>
      <c r="Y4" s="24"/>
    </row>
    <row r="5" spans="1:25" ht="60">
      <c r="A5" s="163"/>
      <c r="B5" s="31"/>
      <c r="C5" s="166"/>
      <c r="D5" s="15" t="str">
        <f ca="1">IF(C5&lt;&gt;"",C5,IF(IF(D4="","",MOD(COUNTIF(D4:$E$14,D4),COUNTIF('[2]Category-IPQC'!BC:BC,[2]IPQC!D4)))=0,"",D4))</f>
        <v>Gluing - Pneumatic Dispense</v>
      </c>
      <c r="E5" s="16">
        <f ca="1">IF(D5="","",IF(MOD(COUNTIF(D5:$E$14,D5),COUNTIF('[2]Category-IPQC'!BC:BC,[2]IPQC!D5))&lt;&gt;0,MOD(COUNTIF(D5:$E$14,D5),COUNTIF('[2]Category-IPQC'!BC:BC,[2]IPQC!D5)),COUNTIF('[2]Category-IPQC'!BC:BC,[2]IPQC!D5)))</f>
        <v>3</v>
      </c>
      <c r="F5" s="166"/>
      <c r="G5" s="166"/>
      <c r="H5" s="166"/>
      <c r="I5" s="166"/>
      <c r="J5" s="166"/>
      <c r="K5" s="17" t="str">
        <f ca="1">IF(D5="","",VLOOKUP(D5&amp;E5,'[2]Category-IPQC'!A:Q,11,0))</f>
        <v>Glue Active time (pot life)</v>
      </c>
      <c r="L5" s="18" t="s">
        <v>45</v>
      </c>
      <c r="M5" s="18" t="s">
        <v>123</v>
      </c>
      <c r="N5" s="15" t="s">
        <v>115</v>
      </c>
      <c r="O5" s="15" t="s">
        <v>115</v>
      </c>
      <c r="P5" s="17" t="str">
        <f ca="1">IF(D5="","",VLOOKUP(D5&amp;E5,'[2]Category-IPQC'!A:Z,16,0))</f>
        <v>Label card Contrtol</v>
      </c>
      <c r="Q5" s="15" t="s">
        <v>20</v>
      </c>
      <c r="R5" s="15" t="s">
        <v>116</v>
      </c>
      <c r="S5" s="20">
        <v>1</v>
      </c>
      <c r="T5" s="21" t="str">
        <f ca="1">IF(D5="","",VLOOKUP(D5&amp;E5,'[2]Category-IPQC'!A:Z,20,0))</f>
        <v>change glue</v>
      </c>
      <c r="U5" s="22"/>
      <c r="V5" s="22"/>
      <c r="W5" s="21">
        <f ca="1">IF(D5="","",VLOOKUP(D5&amp;E5,'[2]Category-IPQC'!A:Z,23,0))</f>
        <v>0</v>
      </c>
      <c r="X5" s="25"/>
      <c r="Y5" s="24"/>
    </row>
    <row r="6" spans="1:25" ht="45">
      <c r="A6" s="163"/>
      <c r="B6" s="31"/>
      <c r="C6" s="166"/>
      <c r="D6" s="15" t="str">
        <f ca="1">IF(C6&lt;&gt;"",C6,IF(IF(D5="","",MOD(COUNTIF(D5:$E$14,D5),COUNTIF('[2]Category-IPQC'!BC:BC,[2]IPQC!D5)))=0,"",D5))</f>
        <v>Gluing - Pneumatic Dispense</v>
      </c>
      <c r="E6" s="16">
        <f ca="1">IF(D6="","",IF(MOD(COUNTIF(D6:$E$14,D6),COUNTIF('[2]Category-IPQC'!BC:BC,[2]IPQC!D6))&lt;&gt;0,MOD(COUNTIF(D6:$E$14,D6),COUNTIF('[2]Category-IPQC'!BC:BC,[2]IPQC!D6)),COUNTIF('[2]Category-IPQC'!BC:BC,[2]IPQC!D6)))</f>
        <v>4</v>
      </c>
      <c r="F6" s="166"/>
      <c r="G6" s="166"/>
      <c r="H6" s="166"/>
      <c r="I6" s="166"/>
      <c r="J6" s="166"/>
      <c r="K6" s="17" t="str">
        <f ca="1">IF(D6="","",VLOOKUP(D6&amp;E6,'[2]Category-IPQC'!A:Q,11,0))</f>
        <v>Needle Spec</v>
      </c>
      <c r="L6" s="26" t="s">
        <v>124</v>
      </c>
      <c r="M6" s="27"/>
      <c r="N6" s="15" t="s">
        <v>115</v>
      </c>
      <c r="O6" s="15" t="s">
        <v>115</v>
      </c>
      <c r="P6" s="17" t="str">
        <f ca="1">IF(D6="","",VLOOKUP(D6&amp;E6,'[2]Category-IPQC'!A:Z,16,0))</f>
        <v>Visual check</v>
      </c>
      <c r="Q6" s="15" t="s">
        <v>20</v>
      </c>
      <c r="R6" s="15" t="s">
        <v>116</v>
      </c>
      <c r="S6" s="20">
        <v>1</v>
      </c>
      <c r="T6" s="21" t="str">
        <f ca="1">IF(D6="","",VLOOKUP(D6&amp;E6,'[2]Category-IPQC'!A:Z,20,0))</f>
        <v>change nozzle</v>
      </c>
      <c r="U6" s="22"/>
      <c r="V6" s="22"/>
      <c r="W6" s="21">
        <f ca="1">IF(D6="","",VLOOKUP(D6&amp;E6,'[2]Category-IPQC'!A:Z,23,0))</f>
        <v>0</v>
      </c>
      <c r="X6" s="25"/>
      <c r="Y6" s="24"/>
    </row>
    <row r="7" spans="1:25" ht="45">
      <c r="A7" s="163"/>
      <c r="B7" s="31"/>
      <c r="C7" s="166"/>
      <c r="D7" s="15" t="str">
        <f ca="1">IF(C7&lt;&gt;"",C7,IF(IF(D6="","",MOD(COUNTIF(D6:$E$14,D6),COUNTIF('[2]Category-IPQC'!BC:BC,[2]IPQC!D6)))=0,"",D6))</f>
        <v>Gluing - Pneumatic Dispense</v>
      </c>
      <c r="E7" s="16">
        <f ca="1">IF(D7="","",IF(MOD(COUNTIF(D7:$E$14,D7),COUNTIF('[2]Category-IPQC'!BC:BC,[2]IPQC!D7))&lt;&gt;0,MOD(COUNTIF(D7:$E$14,D7),COUNTIF('[2]Category-IPQC'!BC:BC,[2]IPQC!D7)),COUNTIF('[2]Category-IPQC'!BC:BC,[2]IPQC!D7)))</f>
        <v>5</v>
      </c>
      <c r="F7" s="166"/>
      <c r="G7" s="166"/>
      <c r="H7" s="166"/>
      <c r="I7" s="166"/>
      <c r="J7" s="166"/>
      <c r="K7" s="17" t="str">
        <f ca="1">IF(D7="","",VLOOKUP(D7&amp;E7,'[2]Category-IPQC'!A:Q,11,0))</f>
        <v>Glue Open Time</v>
      </c>
      <c r="L7" s="18" t="s">
        <v>115</v>
      </c>
      <c r="M7" s="18" t="s">
        <v>125</v>
      </c>
      <c r="N7" s="15" t="s">
        <v>115</v>
      </c>
      <c r="O7" s="15" t="s">
        <v>125</v>
      </c>
      <c r="P7" s="17" t="str">
        <f ca="1">IF(D7="","",VLOOKUP(D7&amp;E7,'[2]Category-IPQC'!A:Z,16,0))</f>
        <v>Machine setup</v>
      </c>
      <c r="Q7" s="15" t="s">
        <v>20</v>
      </c>
      <c r="R7" s="15" t="s">
        <v>116</v>
      </c>
      <c r="S7" s="20">
        <v>1</v>
      </c>
      <c r="T7" s="21" t="s">
        <v>126</v>
      </c>
      <c r="U7" s="22"/>
      <c r="V7" s="22"/>
      <c r="W7" s="21">
        <f ca="1">IF(D7="","",VLOOKUP(D7&amp;E7,'[2]Category-IPQC'!A:Z,23,0))</f>
        <v>0</v>
      </c>
      <c r="X7" s="25"/>
      <c r="Y7" s="24"/>
    </row>
    <row r="8" spans="1:25" ht="45">
      <c r="A8" s="163"/>
      <c r="B8" s="31"/>
      <c r="C8" s="166"/>
      <c r="D8" s="15" t="str">
        <f ca="1">IF(C8&lt;&gt;"",C8,IF(IF(D7="","",MOD(COUNTIF(D7:$E$14,D7),COUNTIF('[2]Category-IPQC'!BC:BC,[2]IPQC!D7)))=0,"",D7))</f>
        <v>Gluing - Pneumatic Dispense</v>
      </c>
      <c r="E8" s="16">
        <f ca="1">IF(D8="","",IF(MOD(COUNTIF(D8:$E$14,D8),COUNTIF('[2]Category-IPQC'!BC:BC,[2]IPQC!D8))&lt;&gt;0,MOD(COUNTIF(D8:$E$14,D8),COUNTIF('[2]Category-IPQC'!BC:BC,[2]IPQC!D8)),COUNTIF('[2]Category-IPQC'!BC:BC,[2]IPQC!D8)))</f>
        <v>6</v>
      </c>
      <c r="F8" s="166"/>
      <c r="G8" s="166"/>
      <c r="H8" s="166"/>
      <c r="I8" s="166"/>
      <c r="J8" s="166"/>
      <c r="K8" s="17" t="str">
        <f ca="1">IF(D8="","",VLOOKUP(D8&amp;E8,'[2]Category-IPQC'!A:Q,11,0))</f>
        <v>Speed</v>
      </c>
      <c r="L8" s="18" t="s">
        <v>115</v>
      </c>
      <c r="M8" s="18" t="s">
        <v>115</v>
      </c>
      <c r="N8" s="15" t="s">
        <v>115</v>
      </c>
      <c r="O8" s="15" t="s">
        <v>115</v>
      </c>
      <c r="P8" s="17" t="str">
        <f ca="1">IF(D8="","",VLOOKUP(D8&amp;E8,'[2]Category-IPQC'!A:Z,16,0))</f>
        <v>Machine setup</v>
      </c>
      <c r="Q8" s="15" t="s">
        <v>115</v>
      </c>
      <c r="R8" s="15" t="s">
        <v>115</v>
      </c>
      <c r="S8" s="20" t="s">
        <v>115</v>
      </c>
      <c r="T8" s="21">
        <f ca="1">IF(D8="","",VLOOKUP(D8&amp;E8,'[2]Category-IPQC'!A:Z,20,0))</f>
        <v>0</v>
      </c>
      <c r="U8" s="22"/>
      <c r="V8" s="22"/>
      <c r="W8" s="21">
        <f ca="1">IF(D8="","",VLOOKUP(D8&amp;E8,'[2]Category-IPQC'!A:Z,23,0))</f>
        <v>0</v>
      </c>
      <c r="X8" s="25"/>
      <c r="Y8" s="24"/>
    </row>
    <row r="9" spans="1:25" ht="60">
      <c r="A9" s="163"/>
      <c r="B9" s="31"/>
      <c r="C9" s="166"/>
      <c r="D9" s="15" t="str">
        <f ca="1">IF(C9&lt;&gt;"",C9,IF(IF(D8="","",MOD(COUNTIF(D8:$E$14,D8),COUNTIF('[2]Category-IPQC'!BC:BC,[2]IPQC!D8)))=0,"",D8))</f>
        <v>Gluing - Pneumatic Dispense</v>
      </c>
      <c r="E9" s="16">
        <f ca="1">IF(D9="","",IF(MOD(COUNTIF(D9:$E$14,D9),COUNTIF('[2]Category-IPQC'!BC:BC,[2]IPQC!D9))&lt;&gt;0,MOD(COUNTIF(D9:$E$14,D9),COUNTIF('[2]Category-IPQC'!BC:BC,[2]IPQC!D9)),COUNTIF('[2]Category-IPQC'!BC:BC,[2]IPQC!D9)))</f>
        <v>7</v>
      </c>
      <c r="F9" s="166"/>
      <c r="G9" s="166"/>
      <c r="H9" s="166"/>
      <c r="I9" s="166"/>
      <c r="J9" s="166"/>
      <c r="K9" s="17" t="str">
        <f ca="1">IF(D9="","",VLOOKUP(D9&amp;E9,'[2]Category-IPQC'!A:Q,11,0))</f>
        <v>Nozzle Cleaning - Frequnecy, Setup</v>
      </c>
      <c r="L9" s="18" t="s">
        <v>115</v>
      </c>
      <c r="M9" s="18" t="s">
        <v>115</v>
      </c>
      <c r="N9" s="15" t="s">
        <v>115</v>
      </c>
      <c r="O9" s="15" t="s">
        <v>115</v>
      </c>
      <c r="P9" s="17" t="str">
        <f ca="1">IF(D9="","",VLOOKUP(D9&amp;E9,'[2]Category-IPQC'!A:Z,16,0))</f>
        <v>Machine setup</v>
      </c>
      <c r="Q9" s="15" t="s">
        <v>115</v>
      </c>
      <c r="R9" s="15" t="s">
        <v>115</v>
      </c>
      <c r="S9" s="20" t="s">
        <v>115</v>
      </c>
      <c r="T9" s="21">
        <f ca="1">IF(D9="","",VLOOKUP(D9&amp;E9,'[2]Category-IPQC'!A:Z,20,0))</f>
        <v>0</v>
      </c>
      <c r="U9" s="22"/>
      <c r="V9" s="22"/>
      <c r="W9" s="21">
        <f ca="1">IF(D9="","",VLOOKUP(D9&amp;E9,'[2]Category-IPQC'!A:Z,23,0))</f>
        <v>0</v>
      </c>
      <c r="X9" s="25"/>
      <c r="Y9" s="24"/>
    </row>
    <row r="10" spans="1:25" ht="45">
      <c r="A10" s="163"/>
      <c r="B10" s="31"/>
      <c r="C10" s="166"/>
      <c r="D10" s="15" t="str">
        <f ca="1">IF(C10&lt;&gt;"",C10,IF(IF(D9="","",MOD(COUNTIF(D9:$E$14,D9),COUNTIF('[2]Category-IPQC'!BC:BC,[2]IPQC!D9)))=0,"",D9))</f>
        <v>Gluing - Pneumatic Dispense</v>
      </c>
      <c r="E10" s="16">
        <f ca="1">IF(D10="","",IF(MOD(COUNTIF(D10:$E$14,D10),COUNTIF('[2]Category-IPQC'!BC:BC,[2]IPQC!D10))&lt;&gt;0,MOD(COUNTIF(D10:$E$14,D10),COUNTIF('[2]Category-IPQC'!BC:BC,[2]IPQC!D10)),COUNTIF('[2]Category-IPQC'!BC:BC,[2]IPQC!D10)))</f>
        <v>8</v>
      </c>
      <c r="F10" s="166"/>
      <c r="G10" s="166"/>
      <c r="H10" s="166"/>
      <c r="I10" s="166"/>
      <c r="J10" s="166"/>
      <c r="K10" s="17" t="str">
        <f ca="1">IF(D10="","",VLOOKUP(D10&amp;E10,'[2]Category-IPQC'!A:Q,11,0))</f>
        <v>Nozzle Temperature</v>
      </c>
      <c r="L10" s="18" t="s">
        <v>115</v>
      </c>
      <c r="M10" s="18" t="s">
        <v>115</v>
      </c>
      <c r="N10" s="15" t="s">
        <v>115</v>
      </c>
      <c r="O10" s="15" t="s">
        <v>115</v>
      </c>
      <c r="P10" s="17" t="str">
        <f ca="1">IF(D10="","",VLOOKUP(D10&amp;E10,'[2]Category-IPQC'!A:Z,16,0))</f>
        <v>Machine setup</v>
      </c>
      <c r="Q10" s="15" t="s">
        <v>115</v>
      </c>
      <c r="R10" s="15" t="s">
        <v>115</v>
      </c>
      <c r="S10" s="20" t="s">
        <v>115</v>
      </c>
      <c r="T10" s="21" t="s">
        <v>115</v>
      </c>
      <c r="U10" s="22"/>
      <c r="V10" s="22"/>
      <c r="W10" s="21">
        <f ca="1">IF(D10="","",VLOOKUP(D10&amp;E10,'[2]Category-IPQC'!A:Z,23,0))</f>
        <v>0</v>
      </c>
      <c r="X10" s="25"/>
      <c r="Y10" s="24"/>
    </row>
    <row r="11" spans="1:25" ht="45">
      <c r="A11" s="164"/>
      <c r="B11" s="31"/>
      <c r="C11" s="167"/>
      <c r="D11" s="15" t="str">
        <f ca="1">IF(C11&lt;&gt;"",C11,IF(IF(D10="","",MOD(COUNTIF(D10:$E$14,D10),COUNTIF('[2]Category-IPQC'!BC:BC,[2]IPQC!D10)))=0,"",D10))</f>
        <v>Gluing - Pneumatic Dispense</v>
      </c>
      <c r="E11" s="16">
        <f ca="1">IF(D11="","",IF(MOD(COUNTIF(D11:$E$14,D11),COUNTIF('[2]Category-IPQC'!BC:BC,[2]IPQC!D11))&lt;&gt;0,MOD(COUNTIF(D11:$E$14,D11),COUNTIF('[2]Category-IPQC'!BC:BC,[2]IPQC!D11)),COUNTIF('[2]Category-IPQC'!BC:BC,[2]IPQC!D11)))</f>
        <v>9</v>
      </c>
      <c r="F11" s="167"/>
      <c r="G11" s="167"/>
      <c r="H11" s="167"/>
      <c r="I11" s="167"/>
      <c r="J11" s="167"/>
      <c r="K11" s="17" t="str">
        <f ca="1">IF(D11="","",VLOOKUP(D11&amp;E11,'[2]Category-IPQC'!A:Q,11,0))</f>
        <v>Syringe Temperature</v>
      </c>
      <c r="L11" s="18" t="s">
        <v>115</v>
      </c>
      <c r="M11" s="18" t="s">
        <v>115</v>
      </c>
      <c r="N11" s="15" t="s">
        <v>115</v>
      </c>
      <c r="O11" s="15" t="s">
        <v>115</v>
      </c>
      <c r="P11" s="17" t="str">
        <f ca="1">IF(D11="","",VLOOKUP(D11&amp;E11,'[2]Category-IPQC'!A:Z,16,0))</f>
        <v>Machine setup</v>
      </c>
      <c r="Q11" s="15" t="s">
        <v>115</v>
      </c>
      <c r="R11" s="15" t="s">
        <v>115</v>
      </c>
      <c r="S11" s="20" t="s">
        <v>115</v>
      </c>
      <c r="T11" s="21" t="s">
        <v>115</v>
      </c>
      <c r="U11" s="22"/>
      <c r="V11" s="22"/>
      <c r="W11" s="21">
        <f ca="1">IF(D11="","",VLOOKUP(D11&amp;E11,'[2]Category-IPQC'!A:Z,23,0))</f>
        <v>0</v>
      </c>
      <c r="X11" s="25"/>
      <c r="Y11" s="24"/>
    </row>
    <row r="12" spans="1:25" ht="60">
      <c r="A12" s="28">
        <v>2</v>
      </c>
      <c r="B12" s="31"/>
      <c r="C12" s="29" t="s">
        <v>127</v>
      </c>
      <c r="D12" s="18" t="s">
        <v>128</v>
      </c>
      <c r="E12" s="30">
        <v>1</v>
      </c>
      <c r="F12" s="18" t="s">
        <v>128</v>
      </c>
      <c r="G12" s="29" t="s">
        <v>115</v>
      </c>
      <c r="H12" s="29" t="s">
        <v>115</v>
      </c>
      <c r="I12" s="31" t="s">
        <v>129</v>
      </c>
      <c r="J12" s="31" t="s">
        <v>130</v>
      </c>
      <c r="K12" s="17" t="s">
        <v>46</v>
      </c>
      <c r="L12" s="26" t="s">
        <v>131</v>
      </c>
      <c r="M12" s="27"/>
      <c r="N12" s="15"/>
      <c r="O12" s="15"/>
      <c r="P12" s="17" t="s">
        <v>47</v>
      </c>
      <c r="Q12" s="15" t="s">
        <v>20</v>
      </c>
      <c r="R12" s="15" t="s">
        <v>116</v>
      </c>
      <c r="S12" s="20">
        <v>1</v>
      </c>
      <c r="T12" s="21" t="s">
        <v>132</v>
      </c>
      <c r="U12" s="22"/>
      <c r="V12" s="22"/>
      <c r="W12" s="21" t="s">
        <v>133</v>
      </c>
      <c r="X12" s="25"/>
      <c r="Y12" s="24"/>
    </row>
    <row r="13" spans="1:25" ht="75">
      <c r="A13" s="162">
        <v>3</v>
      </c>
      <c r="B13" s="31"/>
      <c r="C13" s="165" t="s">
        <v>23</v>
      </c>
      <c r="D13" s="15" t="str">
        <f>IF(C13&lt;&gt;"",C13,IF(IF(D9="","",MOD(COUNTIF(D9:$E$14,D9),COUNTIF('[2]Category-IPQC'!BC:BC,[2]IPQC!D9)))=0,"",D9))</f>
        <v>Hot Press</v>
      </c>
      <c r="E13" s="16">
        <f ca="1">IF(D13="","",IF(MOD(COUNTIF(D13:$E$14,D13),COUNTIF('[2]Category-IPQC'!BC:BC,[2]IPQC!D13))&lt;&gt;0,MOD(COUNTIF(D13:$E$14,D13),COUNTIF('[2]Category-IPQC'!BC:BC,[2]IPQC!D13)),COUNTIF('[2]Category-IPQC'!BC:BC,[2]IPQC!D13)))</f>
        <v>1</v>
      </c>
      <c r="F13" s="165" t="s">
        <v>134</v>
      </c>
      <c r="G13" s="165" t="s">
        <v>135</v>
      </c>
      <c r="H13" s="165" t="s">
        <v>136</v>
      </c>
      <c r="I13" s="165" t="s">
        <v>137</v>
      </c>
      <c r="J13" s="165" t="s">
        <v>130</v>
      </c>
      <c r="K13" s="17" t="str">
        <f ca="1">IF(D13="","",VLOOKUP(D13&amp;E13,'[2]Category-IPQC'!A:Q,11,0))</f>
        <v>Temperature</v>
      </c>
      <c r="L13" s="18" t="s">
        <v>138</v>
      </c>
      <c r="M13" s="18" t="s">
        <v>139</v>
      </c>
      <c r="N13" s="15" t="s">
        <v>115</v>
      </c>
      <c r="O13" s="15" t="s">
        <v>115</v>
      </c>
      <c r="P13" s="17" t="str">
        <f ca="1">IF(D13="","",VLOOKUP(D13&amp;E13,'[2]Category-IPQC'!A:Z,16,0))</f>
        <v>Temperature  tester</v>
      </c>
      <c r="Q13" s="15" t="s">
        <v>20</v>
      </c>
      <c r="R13" s="15" t="s">
        <v>116</v>
      </c>
      <c r="S13" s="20">
        <v>1</v>
      </c>
      <c r="T13" s="21" t="s">
        <v>140</v>
      </c>
      <c r="U13" s="22"/>
      <c r="V13" s="22"/>
      <c r="W13" s="21">
        <f ca="1">IF(D13="","",VLOOKUP(D13&amp;E13,'[2]Category-IPQC'!A:Z,23,0))</f>
        <v>0</v>
      </c>
      <c r="X13" s="25"/>
      <c r="Y13" s="24"/>
    </row>
    <row r="14" spans="1:25" ht="30">
      <c r="A14" s="163"/>
      <c r="B14" s="31"/>
      <c r="C14" s="166"/>
      <c r="D14" s="15" t="str">
        <f ca="1">IF(C14&lt;&gt;"",C14,IF(IF(D13="","",MOD(COUNTIF(D13:$E$14,D13),COUNTIF('[2]Category-IPQC'!BC:BC,[2]IPQC!D13)))=0,"",D13))</f>
        <v>Hot Press</v>
      </c>
      <c r="E14" s="16">
        <f ca="1">IF(D14="","",IF(MOD(COUNTIF(D$14:$E14,D14),COUNTIF('[2]Category-IPQC'!BC:BC,[2]IPQC!D14))&lt;&gt;0,MOD(COUNTIF(D$14:$E14,D14),COUNTIF('[2]Category-IPQC'!BC:BC,[2]IPQC!D14)),COUNTIF('[2]Category-IPQC'!BC:BC,[2]IPQC!D14)))</f>
        <v>2</v>
      </c>
      <c r="F14" s="166"/>
      <c r="G14" s="166"/>
      <c r="H14" s="166"/>
      <c r="I14" s="166"/>
      <c r="J14" s="166"/>
      <c r="K14" s="17" t="str">
        <f ca="1">IF(D14="","",VLOOKUP(D14&amp;E14,'[2]Category-IPQC'!A:Q,11,0))</f>
        <v>Time(s)</v>
      </c>
      <c r="L14" s="18" t="s">
        <v>141</v>
      </c>
      <c r="M14" s="18" t="s">
        <v>142</v>
      </c>
      <c r="N14" s="15" t="s">
        <v>115</v>
      </c>
      <c r="O14" s="15" t="s">
        <v>115</v>
      </c>
      <c r="P14" s="17" t="str">
        <f ca="1">IF(D14="","",VLOOKUP(D14&amp;E14,'[2]Category-IPQC'!A:Z,16,0))</f>
        <v>Machine setup</v>
      </c>
      <c r="Q14" s="15" t="s">
        <v>20</v>
      </c>
      <c r="R14" s="15" t="s">
        <v>116</v>
      </c>
      <c r="S14" s="20">
        <v>1</v>
      </c>
      <c r="T14" s="21" t="s">
        <v>143</v>
      </c>
      <c r="U14" s="22"/>
      <c r="V14" s="22"/>
      <c r="W14" s="21">
        <f ca="1">IF(D14="","",VLOOKUP(D14&amp;E14,'[2]Category-IPQC'!A:Z,23,0))</f>
        <v>0</v>
      </c>
      <c r="X14" s="25"/>
      <c r="Y14" s="24"/>
    </row>
    <row r="15" spans="1:25" ht="75">
      <c r="A15" s="163"/>
      <c r="B15" s="31"/>
      <c r="C15" s="166"/>
      <c r="D15" s="15" t="str">
        <f ca="1">IF(C15&lt;&gt;"",C15,IF(IF(D14="","",MOD(COUNTIF(D$14:$E14,D14),COUNTIF('[2]Category-IPQC'!BC:BC,[2]IPQC!D14)))=0,"",D14))</f>
        <v>Hot Press</v>
      </c>
      <c r="E15" s="16">
        <f ca="1">IF(D15="","",IF(MOD(COUNTIF(D$14:$E15,D15),COUNTIF('[2]Category-IPQC'!BC:BC,[2]IPQC!D15))&lt;&gt;0,MOD(COUNTIF(D$14:$E15,D15),COUNTIF('[2]Category-IPQC'!BC:BC,[2]IPQC!D15)),COUNTIF('[2]Category-IPQC'!BC:BC,[2]IPQC!D15)))</f>
        <v>3</v>
      </c>
      <c r="F15" s="166"/>
      <c r="G15" s="166"/>
      <c r="H15" s="166"/>
      <c r="I15" s="166"/>
      <c r="J15" s="166"/>
      <c r="K15" s="17" t="str">
        <f ca="1">IF(D15="","",VLOOKUP(D15&amp;E15,'[2]Category-IPQC'!A:Q,11,0))</f>
        <v>Dwell Pressure (N)</v>
      </c>
      <c r="L15" s="18" t="s">
        <v>144</v>
      </c>
      <c r="M15" s="18" t="s">
        <v>145</v>
      </c>
      <c r="N15" s="15" t="s">
        <v>115</v>
      </c>
      <c r="O15" s="15" t="s">
        <v>115</v>
      </c>
      <c r="P15" s="17" t="str">
        <f ca="1">IF(D15="","",VLOOKUP(D15&amp;E15,'[2]Category-IPQC'!A:Z,16,0))</f>
        <v>Pressure Sensor</v>
      </c>
      <c r="Q15" s="15" t="s">
        <v>20</v>
      </c>
      <c r="R15" s="15" t="s">
        <v>116</v>
      </c>
      <c r="S15" s="20">
        <v>1</v>
      </c>
      <c r="T15" s="21" t="s">
        <v>140</v>
      </c>
      <c r="U15" s="22"/>
      <c r="V15" s="22"/>
      <c r="W15" s="21">
        <f ca="1">IF(D15="","",VLOOKUP(D15&amp;E15,'[2]Category-IPQC'!A:Z,23,0))</f>
        <v>0</v>
      </c>
      <c r="X15" s="25"/>
      <c r="Y15" s="24"/>
    </row>
    <row r="16" spans="1:25" ht="45">
      <c r="A16" s="164"/>
      <c r="B16" s="31"/>
      <c r="C16" s="167"/>
      <c r="D16" s="15" t="str">
        <f ca="1">IF(C16&lt;&gt;"",C16,IF(IF(D15="","",MOD(COUNTIF(D$14:$E15,D15),COUNTIF('[2]Category-IPQC'!BC:BC,[2]IPQC!D15)))=0,"",D15))</f>
        <v>Hot Press</v>
      </c>
      <c r="E16" s="16">
        <f ca="1">IF(D16="","",IF(MOD(COUNTIF(D$14:$E16,D16),COUNTIF('[2]Category-IPQC'!BC:BC,[2]IPQC!D16))&lt;&gt;0,MOD(COUNTIF(D$14:$E16,D16),COUNTIF('[2]Category-IPQC'!BC:BC,[2]IPQC!D16)),COUNTIF('[2]Category-IPQC'!BC:BC,[2]IPQC!D16)))</f>
        <v>4</v>
      </c>
      <c r="F16" s="167"/>
      <c r="G16" s="167"/>
      <c r="H16" s="167"/>
      <c r="I16" s="167"/>
      <c r="J16" s="167"/>
      <c r="K16" s="17" t="str">
        <f ca="1">IF(D16="","",VLOOKUP(D16&amp;E16,'[2]Category-IPQC'!A:Q,11,0))</f>
        <v>Pressure sensitive paper</v>
      </c>
      <c r="L16" s="18" t="s">
        <v>115</v>
      </c>
      <c r="M16" s="18"/>
      <c r="N16" s="15" t="s">
        <v>115</v>
      </c>
      <c r="O16" s="15" t="s">
        <v>115</v>
      </c>
      <c r="P16" s="17">
        <f ca="1">IF(D16="","",VLOOKUP(D16&amp;E16,'[2]Category-IPQC'!A:Z,16,0))</f>
        <v>0</v>
      </c>
      <c r="Q16" s="15" t="s">
        <v>115</v>
      </c>
      <c r="R16" s="15" t="s">
        <v>115</v>
      </c>
      <c r="S16" s="20" t="s">
        <v>115</v>
      </c>
      <c r="T16" s="21">
        <f ca="1">IF(D16="","",VLOOKUP(D16&amp;E16,'[2]Category-IPQC'!A:Z,20,0))</f>
        <v>0</v>
      </c>
      <c r="U16" s="22"/>
      <c r="V16" s="22"/>
      <c r="W16" s="21">
        <f ca="1">IF(D16="","",VLOOKUP(D16&amp;E16,'[2]Category-IPQC'!A:Z,23,0))</f>
        <v>0</v>
      </c>
      <c r="X16" s="25"/>
      <c r="Y16" s="24"/>
    </row>
    <row r="17" spans="1:25" ht="75">
      <c r="A17" s="32">
        <v>4</v>
      </c>
      <c r="B17" s="31"/>
      <c r="C17" s="33" t="s">
        <v>24</v>
      </c>
      <c r="D17" s="15" t="str">
        <f>IF(C17&lt;&gt;"",C17,IF(IF(D16="","",MOD(COUNTIF(D$14:$E16,D16),COUNTIF('[2]Category-IPQC'!BC:BC,[2]IPQC!D16)))=0,"",D16))</f>
        <v>CTQ Force Test</v>
      </c>
      <c r="E17" s="16">
        <f ca="1">IF(D17="","",IF(MOD(COUNTIF(D$14:$E17,D17),COUNTIF('[2]Category-IPQC'!BC:BC,[2]IPQC!D17))&lt;&gt;0,MOD(COUNTIF(D$14:$E17,D17),COUNTIF('[2]Category-IPQC'!BC:BC,[2]IPQC!D17)),COUNTIF('[2]Category-IPQC'!BC:BC,[2]IPQC!D17)))</f>
        <v>1</v>
      </c>
      <c r="F17" s="15" t="s">
        <v>146</v>
      </c>
      <c r="G17" s="34" t="s">
        <v>115</v>
      </c>
      <c r="H17" s="34" t="s">
        <v>115</v>
      </c>
      <c r="I17" s="15" t="s">
        <v>147</v>
      </c>
      <c r="J17" s="15" t="s">
        <v>148</v>
      </c>
      <c r="K17" s="17" t="str">
        <f ca="1">IF(D17="","",VLOOKUP(D17&amp;E17,'[2]Category-IPQC'!A:Q,11,0))</f>
        <v>Force</v>
      </c>
      <c r="L17" s="18" t="s">
        <v>149</v>
      </c>
      <c r="M17" s="18" t="s">
        <v>115</v>
      </c>
      <c r="N17" s="15" t="s">
        <v>115</v>
      </c>
      <c r="O17" s="15" t="s">
        <v>115</v>
      </c>
      <c r="P17" s="17" t="str">
        <f ca="1">IF(D17="","",VLOOKUP(D17&amp;E17,'[2]Category-IPQC'!A:Z,16,0))</f>
        <v>Pull force tester</v>
      </c>
      <c r="Q17" s="19" t="s">
        <v>25</v>
      </c>
      <c r="R17" s="15" t="s">
        <v>150</v>
      </c>
      <c r="S17" s="20" t="s">
        <v>151</v>
      </c>
      <c r="T17" s="21" t="str">
        <f ca="1">IF(D17="","",VLOOKUP(D17&amp;E17,'[2]Category-IPQC'!A:Z,20,0))</f>
        <v>half shift</v>
      </c>
      <c r="U17" s="22" t="s">
        <v>152</v>
      </c>
      <c r="V17" s="22" t="s">
        <v>118</v>
      </c>
      <c r="W17" s="21">
        <f ca="1">IF(D17="","",VLOOKUP(D17&amp;E17,'[2]Category-IPQC'!A:Z,23,0))</f>
        <v>0</v>
      </c>
      <c r="X17" s="25"/>
      <c r="Y17" s="24"/>
    </row>
    <row r="18" spans="1:25" ht="75">
      <c r="A18" s="32">
        <v>5</v>
      </c>
      <c r="B18" s="31"/>
      <c r="C18" s="33" t="s">
        <v>24</v>
      </c>
      <c r="D18" s="15" t="str">
        <f>IF(C18&lt;&gt;"",C18,IF(IF(D17="","",MOD(COUNTIF(D$14:$E17,D17),COUNTIF('[2]Category-IPQC'!BC:BC,[2]IPQC!D17)))=0,"",D17))</f>
        <v>CTQ Force Test</v>
      </c>
      <c r="E18" s="16">
        <f ca="1">IF(D18="","",IF(MOD(COUNTIF(D$14:$E18,D18),COUNTIF('[2]Category-IPQC'!BC:BC,[2]IPQC!D18))&lt;&gt;0,MOD(COUNTIF(D$14:$E18,D18),COUNTIF('[2]Category-IPQC'!BC:BC,[2]IPQC!D18)),COUNTIF('[2]Category-IPQC'!BC:BC,[2]IPQC!D18)))</f>
        <v>1</v>
      </c>
      <c r="F18" s="15" t="s">
        <v>153</v>
      </c>
      <c r="G18" s="34" t="s">
        <v>115</v>
      </c>
      <c r="H18" s="34" t="s">
        <v>115</v>
      </c>
      <c r="I18" s="15" t="s">
        <v>147</v>
      </c>
      <c r="J18" s="15" t="s">
        <v>148</v>
      </c>
      <c r="K18" s="17" t="str">
        <f ca="1">IF(D18="","",VLOOKUP(D18&amp;E18,'[2]Category-IPQC'!A:Q,11,0))</f>
        <v>Force</v>
      </c>
      <c r="L18" s="18" t="s">
        <v>154</v>
      </c>
      <c r="M18" s="18" t="s">
        <v>115</v>
      </c>
      <c r="N18" s="15" t="s">
        <v>115</v>
      </c>
      <c r="O18" s="15" t="s">
        <v>115</v>
      </c>
      <c r="P18" s="17" t="str">
        <f ca="1">IF(D18="","",VLOOKUP(D18&amp;E18,'[2]Category-IPQC'!A:Z,16,0))</f>
        <v>Pull force tester</v>
      </c>
      <c r="Q18" s="19" t="s">
        <v>25</v>
      </c>
      <c r="R18" s="15" t="s">
        <v>150</v>
      </c>
      <c r="S18" s="20" t="s">
        <v>151</v>
      </c>
      <c r="T18" s="21" t="str">
        <f ca="1">IF(D18="","",VLOOKUP(D18&amp;E18,'[2]Category-IPQC'!A:Z,20,0))</f>
        <v>half shift</v>
      </c>
      <c r="U18" s="22" t="s">
        <v>152</v>
      </c>
      <c r="V18" s="22" t="s">
        <v>118</v>
      </c>
      <c r="W18" s="21">
        <f ca="1">IF(D18="","",VLOOKUP(D18&amp;E18,'[2]Category-IPQC'!A:Z,23,0))</f>
        <v>0</v>
      </c>
      <c r="X18" s="25"/>
      <c r="Y18" s="24"/>
    </row>
    <row r="19" spans="1:25" ht="90">
      <c r="A19" s="162">
        <v>6</v>
      </c>
      <c r="B19" s="31"/>
      <c r="C19" s="165" t="s">
        <v>19</v>
      </c>
      <c r="D19" s="15" t="str">
        <f>IF(C19&lt;&gt;"",C19,IF(IF(D18="","",MOD(COUNTIF(D$14:$E18,D18),COUNTIF('[2]Category-IPQC'!BC:BC,[2]IPQC!D18)))=0,"",D18))</f>
        <v>Gluing - Pneumatic Dispense</v>
      </c>
      <c r="E19" s="16">
        <f ca="1">IF(D19="","",IF(MOD(COUNTIF(D$14:$E19,D19),COUNTIF('[2]Category-IPQC'!BC:BC,[2]IPQC!D19))&lt;&gt;0,MOD(COUNTIF(D$14:$E19,D19),COUNTIF('[2]Category-IPQC'!BC:BC,[2]IPQC!D19)),COUNTIF('[2]Category-IPQC'!BC:BC,[2]IPQC!D19)))</f>
        <v>1</v>
      </c>
      <c r="F19" s="165" t="s">
        <v>155</v>
      </c>
      <c r="G19" s="165" t="s">
        <v>156</v>
      </c>
      <c r="H19" s="165" t="s">
        <v>157</v>
      </c>
      <c r="I19" s="165" t="s">
        <v>111</v>
      </c>
      <c r="J19" s="165">
        <v>2</v>
      </c>
      <c r="K19" s="17" t="str">
        <f ca="1">IF(D19="","",VLOOKUP(D19&amp;E19,'[2]Category-IPQC'!A:Q,11,0))</f>
        <v>Glue Volume</v>
      </c>
      <c r="L19" s="35" t="s">
        <v>158</v>
      </c>
      <c r="M19" s="35" t="s">
        <v>159</v>
      </c>
      <c r="N19" s="15" t="s">
        <v>115</v>
      </c>
      <c r="O19" s="15" t="s">
        <v>115</v>
      </c>
      <c r="P19" s="17" t="str">
        <f ca="1">IF(D19="","",VLOOKUP(D19&amp;E19,'[2]Category-IPQC'!A:Z,16,0))</f>
        <v>Electronic scale</v>
      </c>
      <c r="Q19" s="36" t="s">
        <v>160</v>
      </c>
      <c r="R19" s="37" t="s">
        <v>161</v>
      </c>
      <c r="S19" s="38">
        <v>1</v>
      </c>
      <c r="T19" s="21" t="s">
        <v>117</v>
      </c>
      <c r="U19" s="22" t="s">
        <v>22</v>
      </c>
      <c r="V19" s="22" t="s">
        <v>118</v>
      </c>
      <c r="W19" s="21">
        <f ca="1">IF(D19="","",VLOOKUP(D19&amp;E19,'[2]Category-IPQC'!A:Z,23,0))</f>
        <v>0</v>
      </c>
      <c r="X19" s="25"/>
      <c r="Y19" s="24"/>
    </row>
    <row r="20" spans="1:25" ht="45">
      <c r="A20" s="163"/>
      <c r="B20" s="31"/>
      <c r="C20" s="166"/>
      <c r="D20" s="15" t="str">
        <f ca="1">IF(C20&lt;&gt;"",C20,IF(IF(D19="","",MOD(COUNTIF(D$14:$E19,D19),COUNTIF('[2]Category-IPQC'!BC:BC,[2]IPQC!D19)))=0,"",D19))</f>
        <v>Gluing - Pneumatic Dispense</v>
      </c>
      <c r="E20" s="16">
        <f ca="1">IF(D20="","",IF(MOD(COUNTIF(D$14:$E20,D20),COUNTIF('[2]Category-IPQC'!BC:BC,[2]IPQC!D20))&lt;&gt;0,MOD(COUNTIF(D$14:$E20,D20),COUNTIF('[2]Category-IPQC'!BC:BC,[2]IPQC!D20)),COUNTIF('[2]Category-IPQC'!BC:BC,[2]IPQC!D20)))</f>
        <v>2</v>
      </c>
      <c r="F20" s="166"/>
      <c r="G20" s="166"/>
      <c r="H20" s="166"/>
      <c r="I20" s="166"/>
      <c r="J20" s="166"/>
      <c r="K20" s="17" t="str">
        <f ca="1">IF(D20="","",VLOOKUP(D20&amp;E20,'[2]Category-IPQC'!A:Q,11,0))</f>
        <v>Air Pressure(mpa)</v>
      </c>
      <c r="L20" s="35" t="s">
        <v>120</v>
      </c>
      <c r="M20" s="35" t="s">
        <v>121</v>
      </c>
      <c r="N20" s="15" t="s">
        <v>115</v>
      </c>
      <c r="O20" s="15" t="s">
        <v>115</v>
      </c>
      <c r="P20" s="17" t="str">
        <f ca="1">IF(D20="","",VLOOKUP(D20&amp;E20,'[2]Category-IPQC'!A:Z,16,0))</f>
        <v>Machine setup</v>
      </c>
      <c r="Q20" s="37" t="s">
        <v>130</v>
      </c>
      <c r="R20" s="37" t="s">
        <v>161</v>
      </c>
      <c r="S20" s="38">
        <v>1</v>
      </c>
      <c r="T20" s="21" t="s">
        <v>122</v>
      </c>
      <c r="U20" s="22"/>
      <c r="V20" s="22"/>
      <c r="W20" s="21">
        <f ca="1">IF(D20="","",VLOOKUP(D20&amp;E20,'[2]Category-IPQC'!A:Z,23,0))</f>
        <v>0</v>
      </c>
      <c r="X20" s="25"/>
      <c r="Y20" s="24"/>
    </row>
    <row r="21" spans="1:25" ht="60">
      <c r="A21" s="163"/>
      <c r="B21" s="31"/>
      <c r="C21" s="166"/>
      <c r="D21" s="15" t="str">
        <f ca="1">IF(C21&lt;&gt;"",C21,IF(IF(D20="","",MOD(COUNTIF(D$14:$E20,D20),COUNTIF('[2]Category-IPQC'!BC:BC,[2]IPQC!D20)))=0,"",D20))</f>
        <v>Gluing - Pneumatic Dispense</v>
      </c>
      <c r="E21" s="16">
        <f ca="1">IF(D21="","",IF(MOD(COUNTIF(D$14:$E21,D21),COUNTIF('[2]Category-IPQC'!BC:BC,[2]IPQC!D21))&lt;&gt;0,MOD(COUNTIF(D$14:$E21,D21),COUNTIF('[2]Category-IPQC'!BC:BC,[2]IPQC!D21)),COUNTIF('[2]Category-IPQC'!BC:BC,[2]IPQC!D21)))</f>
        <v>3</v>
      </c>
      <c r="F21" s="166"/>
      <c r="G21" s="166"/>
      <c r="H21" s="166"/>
      <c r="I21" s="166"/>
      <c r="J21" s="166"/>
      <c r="K21" s="17" t="str">
        <f ca="1">IF(D21="","",VLOOKUP(D21&amp;E21,'[2]Category-IPQC'!A:Q,11,0))</f>
        <v>Glue Active time (pot life)</v>
      </c>
      <c r="L21" s="35" t="s">
        <v>45</v>
      </c>
      <c r="M21" s="35" t="s">
        <v>123</v>
      </c>
      <c r="N21" s="15" t="s">
        <v>115</v>
      </c>
      <c r="O21" s="15" t="s">
        <v>115</v>
      </c>
      <c r="P21" s="17" t="str">
        <f ca="1">IF(D21="","",VLOOKUP(D21&amp;E21,'[2]Category-IPQC'!A:Z,16,0))</f>
        <v>Label card Contrtol</v>
      </c>
      <c r="Q21" s="37" t="s">
        <v>130</v>
      </c>
      <c r="R21" s="37" t="s">
        <v>161</v>
      </c>
      <c r="S21" s="38">
        <v>1</v>
      </c>
      <c r="T21" s="21" t="str">
        <f ca="1">IF(D21="","",VLOOKUP(D21&amp;E21,'[2]Category-IPQC'!A:Z,20,0))</f>
        <v>change glue</v>
      </c>
      <c r="U21" s="22"/>
      <c r="V21" s="22"/>
      <c r="W21" s="21">
        <f ca="1">IF(D21="","",VLOOKUP(D21&amp;E21,'[2]Category-IPQC'!A:Z,23,0))</f>
        <v>0</v>
      </c>
      <c r="X21" s="25"/>
      <c r="Y21" s="24"/>
    </row>
    <row r="22" spans="1:25" ht="45">
      <c r="A22" s="163"/>
      <c r="B22" s="31"/>
      <c r="C22" s="166"/>
      <c r="D22" s="15" t="str">
        <f ca="1">IF(C22&lt;&gt;"",C22,IF(IF(D21="","",MOD(COUNTIF(D$14:$E21,D21),COUNTIF('[2]Category-IPQC'!BC:BC,[2]IPQC!D21)))=0,"",D21))</f>
        <v>Gluing - Pneumatic Dispense</v>
      </c>
      <c r="E22" s="16">
        <f ca="1">IF(D22="","",IF(MOD(COUNTIF(D$14:$E22,D22),COUNTIF('[2]Category-IPQC'!BC:BC,[2]IPQC!D22))&lt;&gt;0,MOD(COUNTIF(D$14:$E22,D22),COUNTIF('[2]Category-IPQC'!BC:BC,[2]IPQC!D22)),COUNTIF('[2]Category-IPQC'!BC:BC,[2]IPQC!D22)))</f>
        <v>4</v>
      </c>
      <c r="F22" s="166"/>
      <c r="G22" s="166"/>
      <c r="H22" s="166"/>
      <c r="I22" s="166"/>
      <c r="J22" s="166"/>
      <c r="K22" s="17" t="str">
        <f ca="1">IF(D22="","",VLOOKUP(D22&amp;E22,'[2]Category-IPQC'!A:Q,11,0))</f>
        <v>Needle Spec</v>
      </c>
      <c r="L22" s="39" t="s">
        <v>124</v>
      </c>
      <c r="M22" s="40"/>
      <c r="N22" s="15" t="s">
        <v>115</v>
      </c>
      <c r="O22" s="15" t="s">
        <v>115</v>
      </c>
      <c r="P22" s="17" t="str">
        <f ca="1">IF(D22="","",VLOOKUP(D22&amp;E22,'[2]Category-IPQC'!A:Z,16,0))</f>
        <v>Visual check</v>
      </c>
      <c r="Q22" s="37" t="s">
        <v>130</v>
      </c>
      <c r="R22" s="37" t="s">
        <v>161</v>
      </c>
      <c r="S22" s="38">
        <v>1</v>
      </c>
      <c r="T22" s="21" t="str">
        <f ca="1">IF(D22="","",VLOOKUP(D22&amp;E22,'[2]Category-IPQC'!A:Z,20,0))</f>
        <v>change nozzle</v>
      </c>
      <c r="U22" s="22"/>
      <c r="V22" s="22"/>
      <c r="W22" s="21">
        <f ca="1">IF(D22="","",VLOOKUP(D22&amp;E22,'[2]Category-IPQC'!A:Z,23,0))</f>
        <v>0</v>
      </c>
      <c r="X22" s="25"/>
      <c r="Y22" s="24"/>
    </row>
    <row r="23" spans="1:25" ht="45">
      <c r="A23" s="163"/>
      <c r="B23" s="31"/>
      <c r="C23" s="166"/>
      <c r="D23" s="15" t="str">
        <f ca="1">IF(C23&lt;&gt;"",C23,IF(IF(D22="","",MOD(COUNTIF(D$14:$E22,D22),COUNTIF('[2]Category-IPQC'!BC:BC,[2]IPQC!D22)))=0,"",D22))</f>
        <v>Gluing - Pneumatic Dispense</v>
      </c>
      <c r="E23" s="16">
        <f ca="1">IF(D23="","",IF(MOD(COUNTIF(D$14:$E23,D23),COUNTIF('[2]Category-IPQC'!BC:BC,[2]IPQC!D23))&lt;&gt;0,MOD(COUNTIF(D$14:$E23,D23),COUNTIF('[2]Category-IPQC'!BC:BC,[2]IPQC!D23)),COUNTIF('[2]Category-IPQC'!BC:BC,[2]IPQC!D23)))</f>
        <v>5</v>
      </c>
      <c r="F23" s="166"/>
      <c r="G23" s="166"/>
      <c r="H23" s="166"/>
      <c r="I23" s="166"/>
      <c r="J23" s="166"/>
      <c r="K23" s="17" t="str">
        <f ca="1">IF(D23="","",VLOOKUP(D23&amp;E23,'[2]Category-IPQC'!A:Q,11,0))</f>
        <v>Glue Open Time</v>
      </c>
      <c r="L23" s="18" t="s">
        <v>115</v>
      </c>
      <c r="M23" s="18" t="s">
        <v>125</v>
      </c>
      <c r="N23" s="15" t="s">
        <v>115</v>
      </c>
      <c r="O23" s="15" t="s">
        <v>115</v>
      </c>
      <c r="P23" s="17" t="str">
        <f ca="1">IF(D23="","",VLOOKUP(D23&amp;E23,'[2]Category-IPQC'!A:Z,16,0))</f>
        <v>Machine setup</v>
      </c>
      <c r="Q23" s="15" t="s">
        <v>115</v>
      </c>
      <c r="R23" s="15" t="s">
        <v>115</v>
      </c>
      <c r="S23" s="20" t="s">
        <v>115</v>
      </c>
      <c r="T23" s="21" t="s">
        <v>162</v>
      </c>
      <c r="U23" s="22"/>
      <c r="V23" s="22"/>
      <c r="W23" s="21">
        <f ca="1">IF(D23="","",VLOOKUP(D23&amp;E23,'[2]Category-IPQC'!A:Z,23,0))</f>
        <v>0</v>
      </c>
      <c r="X23" s="25"/>
      <c r="Y23" s="24"/>
    </row>
    <row r="24" spans="1:25" ht="45">
      <c r="A24" s="163"/>
      <c r="B24" s="31"/>
      <c r="C24" s="166"/>
      <c r="D24" s="15" t="str">
        <f ca="1">IF(C24&lt;&gt;"",C24,IF(IF(D23="","",MOD(COUNTIF(D$14:$E23,D23),COUNTIF('[2]Category-IPQC'!BC:BC,[2]IPQC!D23)))=0,"",D23))</f>
        <v>Gluing - Pneumatic Dispense</v>
      </c>
      <c r="E24" s="16">
        <f ca="1">IF(D24="","",IF(MOD(COUNTIF(D$14:$E24,D24),COUNTIF('[2]Category-IPQC'!BC:BC,[2]IPQC!D24))&lt;&gt;0,MOD(COUNTIF(D$14:$E24,D24),COUNTIF('[2]Category-IPQC'!BC:BC,[2]IPQC!D24)),COUNTIF('[2]Category-IPQC'!BC:BC,[2]IPQC!D24)))</f>
        <v>6</v>
      </c>
      <c r="F24" s="166"/>
      <c r="G24" s="166"/>
      <c r="H24" s="166"/>
      <c r="I24" s="166"/>
      <c r="J24" s="166"/>
      <c r="K24" s="17" t="str">
        <f ca="1">IF(D24="","",VLOOKUP(D24&amp;E24,'[2]Category-IPQC'!A:Q,11,0))</f>
        <v>Speed</v>
      </c>
      <c r="L24" s="18" t="s">
        <v>115</v>
      </c>
      <c r="M24" s="18" t="s">
        <v>115</v>
      </c>
      <c r="N24" s="15" t="s">
        <v>115</v>
      </c>
      <c r="O24" s="15" t="s">
        <v>115</v>
      </c>
      <c r="P24" s="17" t="str">
        <f ca="1">IF(D24="","",VLOOKUP(D24&amp;E24,'[2]Category-IPQC'!A:Z,16,0))</f>
        <v>Machine setup</v>
      </c>
      <c r="Q24" s="15" t="s">
        <v>115</v>
      </c>
      <c r="R24" s="15" t="s">
        <v>115</v>
      </c>
      <c r="S24" s="20" t="s">
        <v>115</v>
      </c>
      <c r="T24" s="21">
        <f ca="1">IF(D24="","",VLOOKUP(D24&amp;E24,'[2]Category-IPQC'!A:Z,20,0))</f>
        <v>0</v>
      </c>
      <c r="U24" s="22"/>
      <c r="V24" s="22"/>
      <c r="W24" s="21">
        <f ca="1">IF(D24="","",VLOOKUP(D24&amp;E24,'[2]Category-IPQC'!A:Z,23,0))</f>
        <v>0</v>
      </c>
      <c r="X24" s="25"/>
      <c r="Y24" s="24"/>
    </row>
    <row r="25" spans="1:25" ht="60">
      <c r="A25" s="163"/>
      <c r="B25" s="31"/>
      <c r="C25" s="166"/>
      <c r="D25" s="15" t="str">
        <f ca="1">IF(C25&lt;&gt;"",C25,IF(IF(D24="","",MOD(COUNTIF(D$14:$E24,D24),COUNTIF('[2]Category-IPQC'!BC:BC,[2]IPQC!D24)))=0,"",D24))</f>
        <v>Gluing - Pneumatic Dispense</v>
      </c>
      <c r="E25" s="16">
        <f ca="1">IF(D25="","",IF(MOD(COUNTIF(D$14:$E25,D25),COUNTIF('[2]Category-IPQC'!BC:BC,[2]IPQC!D25))&lt;&gt;0,MOD(COUNTIF(D$14:$E25,D25),COUNTIF('[2]Category-IPQC'!BC:BC,[2]IPQC!D25)),COUNTIF('[2]Category-IPQC'!BC:BC,[2]IPQC!D25)))</f>
        <v>7</v>
      </c>
      <c r="F25" s="166"/>
      <c r="G25" s="166"/>
      <c r="H25" s="166"/>
      <c r="I25" s="166"/>
      <c r="J25" s="166"/>
      <c r="K25" s="17" t="str">
        <f ca="1">IF(D25="","",VLOOKUP(D25&amp;E25,'[2]Category-IPQC'!A:Q,11,0))</f>
        <v>Nozzle Cleaning - Frequnecy, Setup</v>
      </c>
      <c r="L25" s="18" t="s">
        <v>115</v>
      </c>
      <c r="M25" s="18" t="s">
        <v>115</v>
      </c>
      <c r="N25" s="15" t="s">
        <v>115</v>
      </c>
      <c r="O25" s="15" t="s">
        <v>115</v>
      </c>
      <c r="P25" s="17" t="str">
        <f ca="1">IF(D25="","",VLOOKUP(D25&amp;E25,'[2]Category-IPQC'!A:Z,16,0))</f>
        <v>Machine setup</v>
      </c>
      <c r="Q25" s="15" t="s">
        <v>115</v>
      </c>
      <c r="R25" s="15" t="s">
        <v>115</v>
      </c>
      <c r="S25" s="20" t="s">
        <v>115</v>
      </c>
      <c r="T25" s="21">
        <f ca="1">IF(D25="","",VLOOKUP(D25&amp;E25,'[2]Category-IPQC'!A:Z,20,0))</f>
        <v>0</v>
      </c>
      <c r="U25" s="22"/>
      <c r="V25" s="22"/>
      <c r="W25" s="21">
        <f ca="1">IF(D25="","",VLOOKUP(D25&amp;E25,'[2]Category-IPQC'!A:Z,23,0))</f>
        <v>0</v>
      </c>
      <c r="X25" s="25"/>
      <c r="Y25" s="24"/>
    </row>
    <row r="26" spans="1:25" ht="45">
      <c r="A26" s="163"/>
      <c r="B26" s="31"/>
      <c r="C26" s="166"/>
      <c r="D26" s="15" t="str">
        <f ca="1">IF(C26&lt;&gt;"",C26,IF(IF(D25="","",MOD(COUNTIF(D$14:$E25,D25),COUNTIF('[2]Category-IPQC'!BC:BC,[2]IPQC!D25)))=0,"",D25))</f>
        <v>Gluing - Pneumatic Dispense</v>
      </c>
      <c r="E26" s="16">
        <f ca="1">IF(D26="","",IF(MOD(COUNTIF(D$14:$E26,D26),COUNTIF('[2]Category-IPQC'!BC:BC,[2]IPQC!D26))&lt;&gt;0,MOD(COUNTIF(D$14:$E26,D26),COUNTIF('[2]Category-IPQC'!BC:BC,[2]IPQC!D26)),COUNTIF('[2]Category-IPQC'!BC:BC,[2]IPQC!D26)))</f>
        <v>8</v>
      </c>
      <c r="F26" s="166"/>
      <c r="G26" s="166"/>
      <c r="H26" s="166"/>
      <c r="I26" s="166"/>
      <c r="J26" s="166"/>
      <c r="K26" s="17" t="str">
        <f ca="1">IF(D26="","",VLOOKUP(D26&amp;E26,'[2]Category-IPQC'!A:Q,11,0))</f>
        <v>Nozzle Temperature</v>
      </c>
      <c r="L26" s="18" t="s">
        <v>115</v>
      </c>
      <c r="M26" s="18" t="s">
        <v>115</v>
      </c>
      <c r="N26" s="15" t="s">
        <v>115</v>
      </c>
      <c r="O26" s="15" t="s">
        <v>115</v>
      </c>
      <c r="P26" s="17" t="str">
        <f ca="1">IF(D26="","",VLOOKUP(D26&amp;E26,'[2]Category-IPQC'!A:Z,16,0))</f>
        <v>Machine setup</v>
      </c>
      <c r="Q26" s="15" t="s">
        <v>115</v>
      </c>
      <c r="R26" s="15" t="s">
        <v>115</v>
      </c>
      <c r="S26" s="20" t="s">
        <v>115</v>
      </c>
      <c r="T26" s="21" t="s">
        <v>115</v>
      </c>
      <c r="U26" s="22"/>
      <c r="V26" s="22"/>
      <c r="W26" s="21">
        <f ca="1">IF(D26="","",VLOOKUP(D26&amp;E26,'[2]Category-IPQC'!A:Z,23,0))</f>
        <v>0</v>
      </c>
      <c r="X26" s="25"/>
      <c r="Y26" s="24"/>
    </row>
    <row r="27" spans="1:25" ht="45">
      <c r="A27" s="164"/>
      <c r="B27" s="31"/>
      <c r="C27" s="167"/>
      <c r="D27" s="15" t="str">
        <f ca="1">IF(C27&lt;&gt;"",C27,IF(IF(D26="","",MOD(COUNTIF(D$14:$E26,D26),COUNTIF('[2]Category-IPQC'!BC:BC,[2]IPQC!D26)))=0,"",D26))</f>
        <v>Gluing - Pneumatic Dispense</v>
      </c>
      <c r="E27" s="16">
        <f ca="1">IF(D27="","",IF(MOD(COUNTIF(D$14:$E27,D27),COUNTIF('[2]Category-IPQC'!BC:BC,[2]IPQC!D27))&lt;&gt;0,MOD(COUNTIF(D$14:$E27,D27),COUNTIF('[2]Category-IPQC'!BC:BC,[2]IPQC!D27)),COUNTIF('[2]Category-IPQC'!BC:BC,[2]IPQC!D27)))</f>
        <v>9</v>
      </c>
      <c r="F27" s="167"/>
      <c r="G27" s="167"/>
      <c r="H27" s="167"/>
      <c r="I27" s="167"/>
      <c r="J27" s="167"/>
      <c r="K27" s="17" t="str">
        <f ca="1">IF(D27="","",VLOOKUP(D27&amp;E27,'[2]Category-IPQC'!A:Q,11,0))</f>
        <v>Syringe Temperature</v>
      </c>
      <c r="L27" s="18" t="s">
        <v>115</v>
      </c>
      <c r="M27" s="18" t="s">
        <v>115</v>
      </c>
      <c r="N27" s="15" t="s">
        <v>115</v>
      </c>
      <c r="O27" s="15" t="s">
        <v>115</v>
      </c>
      <c r="P27" s="17" t="str">
        <f ca="1">IF(D27="","",VLOOKUP(D27&amp;E27,'[2]Category-IPQC'!A:Z,16,0))</f>
        <v>Machine setup</v>
      </c>
      <c r="Q27" s="15" t="s">
        <v>115</v>
      </c>
      <c r="R27" s="15" t="s">
        <v>115</v>
      </c>
      <c r="S27" s="20" t="s">
        <v>115</v>
      </c>
      <c r="T27" s="21" t="s">
        <v>115</v>
      </c>
      <c r="U27" s="22"/>
      <c r="V27" s="22"/>
      <c r="W27" s="21">
        <f ca="1">IF(D27="","",VLOOKUP(D27&amp;E27,'[2]Category-IPQC'!A:Z,23,0))</f>
        <v>0</v>
      </c>
      <c r="X27" s="25"/>
      <c r="Y27" s="24"/>
    </row>
    <row r="28" spans="1:25" ht="60">
      <c r="A28" s="28">
        <v>7</v>
      </c>
      <c r="B28" s="31"/>
      <c r="C28" s="29" t="s">
        <v>127</v>
      </c>
      <c r="D28" s="18" t="s">
        <v>128</v>
      </c>
      <c r="E28" s="30">
        <v>1</v>
      </c>
      <c r="F28" s="18" t="s">
        <v>128</v>
      </c>
      <c r="G28" s="29" t="s">
        <v>115</v>
      </c>
      <c r="H28" s="29" t="s">
        <v>115</v>
      </c>
      <c r="I28" s="31" t="s">
        <v>163</v>
      </c>
      <c r="J28" s="31" t="s">
        <v>130</v>
      </c>
      <c r="K28" s="17" t="s">
        <v>46</v>
      </c>
      <c r="L28" s="26" t="s">
        <v>131</v>
      </c>
      <c r="M28" s="27"/>
      <c r="N28" s="15" t="s">
        <v>115</v>
      </c>
      <c r="O28" s="15" t="s">
        <v>115</v>
      </c>
      <c r="P28" s="17" t="s">
        <v>47</v>
      </c>
      <c r="Q28" s="15" t="s">
        <v>20</v>
      </c>
      <c r="R28" s="15" t="s">
        <v>116</v>
      </c>
      <c r="S28" s="20">
        <v>1</v>
      </c>
      <c r="T28" s="21" t="s">
        <v>132</v>
      </c>
      <c r="U28" s="22"/>
      <c r="V28" s="22"/>
      <c r="W28" s="21" t="s">
        <v>133</v>
      </c>
      <c r="X28" s="25"/>
      <c r="Y28" s="24"/>
    </row>
    <row r="29" spans="1:25" ht="75">
      <c r="A29" s="162">
        <v>8</v>
      </c>
      <c r="B29" s="31"/>
      <c r="C29" s="165" t="s">
        <v>23</v>
      </c>
      <c r="D29" s="15" t="str">
        <f>IF(C29&lt;&gt;"",C29,IF(IF(D25="","",MOD(COUNTIF(D$14:$E25,D25),COUNTIF('[2]Category-IPQC'!BC:BC,[2]IPQC!D25)))=0,"",D25))</f>
        <v>Hot Press</v>
      </c>
      <c r="E29" s="16">
        <f ca="1">IF(D29="","",IF(MOD(COUNTIF(D$14:$E29,D29),COUNTIF('[2]Category-IPQC'!BC:BC,[2]IPQC!D29))&lt;&gt;0,MOD(COUNTIF(D$14:$E29,D29),COUNTIF('[2]Category-IPQC'!BC:BC,[2]IPQC!D29)),COUNTIF('[2]Category-IPQC'!BC:BC,[2]IPQC!D29)))</f>
        <v>1</v>
      </c>
      <c r="F29" s="165" t="s">
        <v>164</v>
      </c>
      <c r="G29" s="165" t="s">
        <v>165</v>
      </c>
      <c r="H29" s="165" t="s">
        <v>166</v>
      </c>
      <c r="I29" s="165" t="s">
        <v>137</v>
      </c>
      <c r="J29" s="165">
        <v>2</v>
      </c>
      <c r="K29" s="17" t="str">
        <f ca="1">IF(D29="","",VLOOKUP(D29&amp;E29,'[2]Category-IPQC'!A:Q,11,0))</f>
        <v>Temperature</v>
      </c>
      <c r="L29" s="18" t="s">
        <v>138</v>
      </c>
      <c r="M29" s="18" t="s">
        <v>139</v>
      </c>
      <c r="N29" s="15" t="s">
        <v>115</v>
      </c>
      <c r="O29" s="15" t="s">
        <v>115</v>
      </c>
      <c r="P29" s="17" t="str">
        <f ca="1">IF(D29="","",VLOOKUP(D29&amp;E29,'[2]Category-IPQC'!A:Z,16,0))</f>
        <v>Temperature  tester</v>
      </c>
      <c r="Q29" s="37" t="s">
        <v>130</v>
      </c>
      <c r="R29" s="15" t="s">
        <v>116</v>
      </c>
      <c r="S29" s="20">
        <v>1</v>
      </c>
      <c r="T29" s="21" t="s">
        <v>140</v>
      </c>
      <c r="U29" s="22"/>
      <c r="V29" s="22"/>
      <c r="W29" s="21">
        <f ca="1">IF(D29="","",VLOOKUP(D29&amp;E29,'[2]Category-IPQC'!A:Z,23,0))</f>
        <v>0</v>
      </c>
      <c r="X29" s="25"/>
      <c r="Y29" s="24"/>
    </row>
    <row r="30" spans="1:25" ht="30">
      <c r="A30" s="163"/>
      <c r="B30" s="31"/>
      <c r="C30" s="166"/>
      <c r="D30" s="15" t="str">
        <f ca="1">IF(C30&lt;&gt;"",C30,IF(IF(D29="","",MOD(COUNTIF(D$14:$E29,D29),COUNTIF('[2]Category-IPQC'!BC:BC,[2]IPQC!D29)))=0,"",D29))</f>
        <v>Hot Press</v>
      </c>
      <c r="E30" s="16">
        <f ca="1">IF(D30="","",IF(MOD(COUNTIF(D$14:$E30,D30),COUNTIF('[2]Category-IPQC'!BC:BC,[2]IPQC!D30))&lt;&gt;0,MOD(COUNTIF(D$14:$E30,D30),COUNTIF('[2]Category-IPQC'!BC:BC,[2]IPQC!D30)),COUNTIF('[2]Category-IPQC'!BC:BC,[2]IPQC!D30)))</f>
        <v>2</v>
      </c>
      <c r="F30" s="166"/>
      <c r="G30" s="166"/>
      <c r="H30" s="166"/>
      <c r="I30" s="166"/>
      <c r="J30" s="166"/>
      <c r="K30" s="17" t="str">
        <f ca="1">IF(D30="","",VLOOKUP(D30&amp;E30,'[2]Category-IPQC'!A:Q,11,0))</f>
        <v>Time(s)</v>
      </c>
      <c r="L30" s="18" t="s">
        <v>167</v>
      </c>
      <c r="M30" s="18" t="s">
        <v>168</v>
      </c>
      <c r="N30" s="15" t="s">
        <v>115</v>
      </c>
      <c r="O30" s="15" t="s">
        <v>115</v>
      </c>
      <c r="P30" s="17" t="str">
        <f ca="1">IF(D30="","",VLOOKUP(D30&amp;E30,'[2]Category-IPQC'!A:Z,16,0))</f>
        <v>Machine setup</v>
      </c>
      <c r="Q30" s="15" t="s">
        <v>20</v>
      </c>
      <c r="R30" s="15" t="s">
        <v>116</v>
      </c>
      <c r="S30" s="20">
        <v>1</v>
      </c>
      <c r="T30" s="21" t="s">
        <v>143</v>
      </c>
      <c r="U30" s="22"/>
      <c r="V30" s="22"/>
      <c r="W30" s="21">
        <f ca="1">IF(D30="","",VLOOKUP(D30&amp;E30,'[2]Category-IPQC'!A:Z,23,0))</f>
        <v>0</v>
      </c>
      <c r="X30" s="25"/>
      <c r="Y30" s="24"/>
    </row>
    <row r="31" spans="1:25" ht="75">
      <c r="A31" s="163"/>
      <c r="B31" s="31"/>
      <c r="C31" s="166"/>
      <c r="D31" s="15" t="str">
        <f ca="1">IF(C31&lt;&gt;"",C31,IF(IF(D30="","",MOD(COUNTIF(D$14:$E30,D30),COUNTIF('[2]Category-IPQC'!BC:BC,[2]IPQC!D30)))=0,"",D30))</f>
        <v>Hot Press</v>
      </c>
      <c r="E31" s="16">
        <f ca="1">IF(D31="","",IF(MOD(COUNTIF(D$14:$E31,D31),COUNTIF('[2]Category-IPQC'!BC:BC,[2]IPQC!D31))&lt;&gt;0,MOD(COUNTIF(D$14:$E31,D31),COUNTIF('[2]Category-IPQC'!BC:BC,[2]IPQC!D31)),COUNTIF('[2]Category-IPQC'!BC:BC,[2]IPQC!D31)))</f>
        <v>3</v>
      </c>
      <c r="F31" s="166"/>
      <c r="G31" s="166"/>
      <c r="H31" s="166"/>
      <c r="I31" s="166"/>
      <c r="J31" s="166"/>
      <c r="K31" s="17" t="str">
        <f ca="1">IF(D31="","",VLOOKUP(D31&amp;E31,'[2]Category-IPQC'!A:Q,11,0))</f>
        <v>Dwell Pressure (N)</v>
      </c>
      <c r="L31" s="18" t="s">
        <v>169</v>
      </c>
      <c r="M31" s="18" t="s">
        <v>170</v>
      </c>
      <c r="N31" s="15" t="s">
        <v>115</v>
      </c>
      <c r="O31" s="15" t="s">
        <v>115</v>
      </c>
      <c r="P31" s="17" t="str">
        <f ca="1">IF(D31="","",VLOOKUP(D31&amp;E31,'[2]Category-IPQC'!A:Z,16,0))</f>
        <v>Pressure Sensor</v>
      </c>
      <c r="Q31" s="15" t="s">
        <v>20</v>
      </c>
      <c r="R31" s="15" t="s">
        <v>116</v>
      </c>
      <c r="S31" s="20">
        <v>1</v>
      </c>
      <c r="T31" s="21" t="s">
        <v>140</v>
      </c>
      <c r="U31" s="22"/>
      <c r="V31" s="22"/>
      <c r="W31" s="21">
        <f ca="1">IF(D31="","",VLOOKUP(D31&amp;E31,'[2]Category-IPQC'!A:Z,23,0))</f>
        <v>0</v>
      </c>
      <c r="X31" s="25"/>
      <c r="Y31" s="24"/>
    </row>
    <row r="32" spans="1:25" ht="45">
      <c r="A32" s="163"/>
      <c r="B32" s="31"/>
      <c r="C32" s="166"/>
      <c r="D32" s="15" t="str">
        <f ca="1">IF(C32&lt;&gt;"",C32,IF(IF(D31="","",MOD(COUNTIF(D$14:$E31,D31),COUNTIF('[2]Category-IPQC'!BC:BC,[2]IPQC!D31)))=0,"",D31))</f>
        <v>Hot Press</v>
      </c>
      <c r="E32" s="16">
        <f ca="1">IF(D32="","",IF(MOD(COUNTIF(D$14:$E32,D32),COUNTIF('[2]Category-IPQC'!BC:BC,[2]IPQC!D32))&lt;&gt;0,MOD(COUNTIF(D$14:$E32,D32),COUNTIF('[2]Category-IPQC'!BC:BC,[2]IPQC!D32)),COUNTIF('[2]Category-IPQC'!BC:BC,[2]IPQC!D32)))</f>
        <v>4</v>
      </c>
      <c r="F32" s="166"/>
      <c r="G32" s="166"/>
      <c r="H32" s="166"/>
      <c r="I32" s="166"/>
      <c r="J32" s="166"/>
      <c r="K32" s="17" t="str">
        <f ca="1">IF(D32="","",VLOOKUP(D32&amp;E32,'[2]Category-IPQC'!A:Q,11,0))</f>
        <v>Pressure sensitive paper</v>
      </c>
      <c r="L32" s="18" t="s">
        <v>115</v>
      </c>
      <c r="M32" s="18" t="s">
        <v>115</v>
      </c>
      <c r="N32" s="15" t="s">
        <v>115</v>
      </c>
      <c r="O32" s="15" t="s">
        <v>115</v>
      </c>
      <c r="P32" s="17">
        <f ca="1">IF(D32="","",VLOOKUP(D32&amp;E32,'[2]Category-IPQC'!A:Z,16,0))</f>
        <v>0</v>
      </c>
      <c r="Q32" s="15" t="s">
        <v>115</v>
      </c>
      <c r="R32" s="15" t="s">
        <v>115</v>
      </c>
      <c r="S32" s="20" t="s">
        <v>115</v>
      </c>
      <c r="T32" s="21">
        <f ca="1">IF(D32="","",VLOOKUP(D32&amp;E32,'[2]Category-IPQC'!A:Z,20,0))</f>
        <v>0</v>
      </c>
      <c r="U32" s="22"/>
      <c r="V32" s="22"/>
      <c r="W32" s="21">
        <f ca="1">IF(D32="","",VLOOKUP(D32&amp;E32,'[2]Category-IPQC'!A:Z,23,0))</f>
        <v>0</v>
      </c>
      <c r="X32" s="25"/>
      <c r="Y32" s="24"/>
    </row>
    <row r="33" spans="1:25" ht="75">
      <c r="A33" s="163"/>
      <c r="B33" s="31"/>
      <c r="C33" s="166"/>
      <c r="D33" s="15" t="str">
        <f ca="1">IF(C33&lt;&gt;"",C33,IF(IF(D29="","",MOD(COUNTIF(D$14:$E29,D29),COUNTIF('[2]Category-IPQC'!BC:BC,[2]IPQC!D29)))=0,"",D29))</f>
        <v>Hot Press</v>
      </c>
      <c r="E33" s="16">
        <v>5</v>
      </c>
      <c r="F33" s="166"/>
      <c r="G33" s="166"/>
      <c r="H33" s="166"/>
      <c r="I33" s="166"/>
      <c r="J33" s="166"/>
      <c r="K33" s="17" t="e">
        <f ca="1">IF(D33="","",VLOOKUP(D33&amp;E33,'[2]Category-IPQC'!A:Q,11,0))</f>
        <v>#N/A</v>
      </c>
      <c r="L33" s="18" t="s">
        <v>138</v>
      </c>
      <c r="M33" s="18" t="s">
        <v>139</v>
      </c>
      <c r="N33" s="15" t="s">
        <v>115</v>
      </c>
      <c r="O33" s="15" t="s">
        <v>115</v>
      </c>
      <c r="P33" s="17" t="e">
        <f ca="1">IF(D33="","",VLOOKUP(D33&amp;E33,'[2]Category-IPQC'!A:Z,16,0))</f>
        <v>#N/A</v>
      </c>
      <c r="Q33" s="37" t="s">
        <v>130</v>
      </c>
      <c r="R33" s="15" t="s">
        <v>116</v>
      </c>
      <c r="S33" s="20">
        <v>1</v>
      </c>
      <c r="T33" s="21" t="s">
        <v>140</v>
      </c>
      <c r="U33" s="22"/>
      <c r="V33" s="22"/>
      <c r="W33" s="21" t="e">
        <f ca="1">IF(D33="","",VLOOKUP(D33&amp;E33,'[2]Category-IPQC'!A:Z,23,0))</f>
        <v>#N/A</v>
      </c>
      <c r="X33" s="25"/>
      <c r="Y33" s="24"/>
    </row>
    <row r="34" spans="1:25">
      <c r="A34" s="163"/>
      <c r="B34" s="31"/>
      <c r="C34" s="166"/>
      <c r="D34" s="15" t="str">
        <f ca="1">IF(C34&lt;&gt;"",C34,IF(IF(D33="","",MOD(COUNTIF(D$14:$E33,D33),COUNTIF('[2]Category-IPQC'!BC:BC,[2]IPQC!D33)))=0,"",D33))</f>
        <v>Hot Press</v>
      </c>
      <c r="E34" s="16">
        <v>6</v>
      </c>
      <c r="F34" s="166"/>
      <c r="G34" s="166"/>
      <c r="H34" s="166"/>
      <c r="I34" s="166"/>
      <c r="J34" s="166"/>
      <c r="K34" s="17" t="e">
        <f ca="1">IF(D34="","",VLOOKUP(D34&amp;E34,'[2]Category-IPQC'!A:Q,11,0))</f>
        <v>#N/A</v>
      </c>
      <c r="L34" s="18" t="s">
        <v>167</v>
      </c>
      <c r="M34" s="18" t="s">
        <v>168</v>
      </c>
      <c r="N34" s="15" t="s">
        <v>115</v>
      </c>
      <c r="O34" s="15" t="s">
        <v>115</v>
      </c>
      <c r="P34" s="17" t="e">
        <f ca="1">IF(D34="","",VLOOKUP(D34&amp;E34,'[2]Category-IPQC'!A:Z,16,0))</f>
        <v>#N/A</v>
      </c>
      <c r="Q34" s="15" t="s">
        <v>20</v>
      </c>
      <c r="R34" s="15" t="s">
        <v>116</v>
      </c>
      <c r="S34" s="20">
        <v>1</v>
      </c>
      <c r="T34" s="21" t="s">
        <v>143</v>
      </c>
      <c r="U34" s="22"/>
      <c r="V34" s="22"/>
      <c r="W34" s="21" t="e">
        <f ca="1">IF(D34="","",VLOOKUP(D34&amp;E34,'[2]Category-IPQC'!A:Z,23,0))</f>
        <v>#N/A</v>
      </c>
      <c r="X34" s="25"/>
      <c r="Y34" s="24"/>
    </row>
    <row r="35" spans="1:25" ht="75">
      <c r="A35" s="163"/>
      <c r="B35" s="31"/>
      <c r="C35" s="166"/>
      <c r="D35" s="15" t="str">
        <f ca="1">IF(C35&lt;&gt;"",C35,IF(IF(D34="","",MOD(COUNTIF(D$14:$E34,D34),COUNTIF('[2]Category-IPQC'!BC:BC,[2]IPQC!D34)))=0,"",D34))</f>
        <v>Hot Press</v>
      </c>
      <c r="E35" s="16">
        <v>7</v>
      </c>
      <c r="F35" s="166"/>
      <c r="G35" s="166"/>
      <c r="H35" s="166"/>
      <c r="I35" s="166"/>
      <c r="J35" s="166"/>
      <c r="K35" s="17" t="e">
        <f ca="1">IF(D35="","",VLOOKUP(D35&amp;E35,'[2]Category-IPQC'!A:Q,11,0))</f>
        <v>#N/A</v>
      </c>
      <c r="L35" s="18" t="s">
        <v>169</v>
      </c>
      <c r="M35" s="18" t="s">
        <v>170</v>
      </c>
      <c r="N35" s="15" t="s">
        <v>115</v>
      </c>
      <c r="O35" s="15" t="s">
        <v>115</v>
      </c>
      <c r="P35" s="17" t="e">
        <f ca="1">IF(D35="","",VLOOKUP(D35&amp;E35,'[2]Category-IPQC'!A:Z,16,0))</f>
        <v>#N/A</v>
      </c>
      <c r="Q35" s="15" t="s">
        <v>20</v>
      </c>
      <c r="R35" s="15" t="s">
        <v>116</v>
      </c>
      <c r="S35" s="20">
        <v>1</v>
      </c>
      <c r="T35" s="21" t="s">
        <v>140</v>
      </c>
      <c r="U35" s="22"/>
      <c r="V35" s="22"/>
      <c r="W35" s="21" t="e">
        <f ca="1">IF(D35="","",VLOOKUP(D35&amp;E35,'[2]Category-IPQC'!A:Z,23,0))</f>
        <v>#N/A</v>
      </c>
      <c r="X35" s="25"/>
      <c r="Y35" s="24"/>
    </row>
    <row r="36" spans="1:25">
      <c r="A36" s="164"/>
      <c r="B36" s="31"/>
      <c r="C36" s="167"/>
      <c r="D36" s="15" t="str">
        <f ca="1">IF(C36&lt;&gt;"",C36,IF(IF(D35="","",MOD(COUNTIF(D$14:$E35,D35),COUNTIF('[2]Category-IPQC'!BC:BC,[2]IPQC!D35)))=0,"",D35))</f>
        <v>Hot Press</v>
      </c>
      <c r="E36" s="16">
        <v>8</v>
      </c>
      <c r="F36" s="167"/>
      <c r="G36" s="167"/>
      <c r="H36" s="167"/>
      <c r="I36" s="167"/>
      <c r="J36" s="167"/>
      <c r="K36" s="17" t="e">
        <f ca="1">IF(D36="","",VLOOKUP(D36&amp;E36,'[2]Category-IPQC'!A:Q,11,0))</f>
        <v>#N/A</v>
      </c>
      <c r="L36" s="18" t="s">
        <v>115</v>
      </c>
      <c r="M36" s="18" t="s">
        <v>115</v>
      </c>
      <c r="N36" s="15" t="s">
        <v>115</v>
      </c>
      <c r="O36" s="15" t="s">
        <v>115</v>
      </c>
      <c r="P36" s="17" t="e">
        <f ca="1">IF(D36="","",VLOOKUP(D36&amp;E36,'[2]Category-IPQC'!A:Z,16,0))</f>
        <v>#N/A</v>
      </c>
      <c r="Q36" s="15" t="s">
        <v>115</v>
      </c>
      <c r="R36" s="15" t="s">
        <v>115</v>
      </c>
      <c r="S36" s="20" t="s">
        <v>115</v>
      </c>
      <c r="T36" s="21" t="e">
        <f ca="1">IF(D36="","",VLOOKUP(D36&amp;E36,'[2]Category-IPQC'!A:Z,20,0))</f>
        <v>#N/A</v>
      </c>
      <c r="U36" s="22"/>
      <c r="V36" s="22"/>
      <c r="W36" s="21" t="e">
        <f ca="1">IF(D36="","",VLOOKUP(D36&amp;E36,'[2]Category-IPQC'!A:Z,23,0))</f>
        <v>#N/A</v>
      </c>
      <c r="X36" s="25"/>
      <c r="Y36" s="24"/>
    </row>
    <row r="37" spans="1:25" ht="90">
      <c r="A37" s="20">
        <v>9</v>
      </c>
      <c r="B37" s="31"/>
      <c r="C37" s="15" t="s">
        <v>24</v>
      </c>
      <c r="D37" s="15" t="str">
        <f>IF(C37&lt;&gt;"",C37,IF(IF(D32="","",MOD(COUNTIF(D$14:$E32,D32),COUNTIF('[2]Category-IPQC'!BC:BC,[2]IPQC!D32)))=0,"",D32))</f>
        <v>CTQ Force Test</v>
      </c>
      <c r="E37" s="16">
        <f ca="1">IF(D37="","",IF(MOD(COUNTIF(D$14:$E37,D37),COUNTIF('[2]Category-IPQC'!BC:BC,[2]IPQC!D37))&lt;&gt;0,MOD(COUNTIF(D$14:$E37,D37),COUNTIF('[2]Category-IPQC'!BC:BC,[2]IPQC!D37)),COUNTIF('[2]Category-IPQC'!BC:BC,[2]IPQC!D37)))</f>
        <v>1</v>
      </c>
      <c r="F37" s="15" t="s">
        <v>171</v>
      </c>
      <c r="G37" s="15" t="s">
        <v>115</v>
      </c>
      <c r="H37" s="15" t="s">
        <v>115</v>
      </c>
      <c r="I37" s="15" t="s">
        <v>172</v>
      </c>
      <c r="J37" s="15" t="s">
        <v>130</v>
      </c>
      <c r="K37" s="17" t="str">
        <f ca="1">IF(D37="","",VLOOKUP(D37&amp;E37,'[2]Category-IPQC'!A:Q,11,0))</f>
        <v>Force</v>
      </c>
      <c r="L37" s="18" t="s">
        <v>173</v>
      </c>
      <c r="M37" s="18" t="s">
        <v>115</v>
      </c>
      <c r="N37" s="15" t="s">
        <v>115</v>
      </c>
      <c r="O37" s="15" t="s">
        <v>115</v>
      </c>
      <c r="P37" s="17" t="str">
        <f ca="1">IF(D37="","",VLOOKUP(D37&amp;E37,'[2]Category-IPQC'!A:Z,16,0))</f>
        <v>Pull force tester</v>
      </c>
      <c r="Q37" s="19" t="s">
        <v>25</v>
      </c>
      <c r="R37" s="15" t="s">
        <v>150</v>
      </c>
      <c r="S37" s="20" t="s">
        <v>151</v>
      </c>
      <c r="T37" s="21" t="str">
        <f ca="1">IF(D37="","",VLOOKUP(D37&amp;E37,'[2]Category-IPQC'!A:Z,20,0))</f>
        <v>half shift</v>
      </c>
      <c r="U37" s="22" t="s">
        <v>152</v>
      </c>
      <c r="V37" s="22" t="s">
        <v>118</v>
      </c>
      <c r="W37" s="21">
        <f ca="1">IF(D37="","",VLOOKUP(D37&amp;E37,'[2]Category-IPQC'!A:Z,23,0))</f>
        <v>0</v>
      </c>
      <c r="X37" s="25"/>
      <c r="Y37" s="24"/>
    </row>
    <row r="38" spans="1:25" ht="30">
      <c r="A38" s="162">
        <v>10</v>
      </c>
      <c r="B38" s="31"/>
      <c r="C38" s="165" t="s">
        <v>174</v>
      </c>
      <c r="D38" s="15" t="str">
        <f>IF(C38&lt;&gt;"",C38,IF(IF(D37="","",MOD(COUNTIF(D$14:$E37,D37),COUNTIF('[2]Category-IPQC'!BC:BC,[2]IPQC!D37)))=0,"",D37))</f>
        <v xml:space="preserve">Magnetization </v>
      </c>
      <c r="E38" s="16">
        <f ca="1">IF(D38="","",IF(MOD(COUNTIF(D$14:$E38,D38),COUNTIF('[2]Category-IPQC'!BC:BC,[2]IPQC!D38))&lt;&gt;0,MOD(COUNTIF(D$14:$E38,D38),COUNTIF('[2]Category-IPQC'!BC:BC,[2]IPQC!D38)),COUNTIF('[2]Category-IPQC'!BC:BC,[2]IPQC!D38)))</f>
        <v>1</v>
      </c>
      <c r="F38" s="165" t="s">
        <v>175</v>
      </c>
      <c r="G38" s="165" t="s">
        <v>115</v>
      </c>
      <c r="H38" s="165" t="s">
        <v>115</v>
      </c>
      <c r="I38" s="165" t="s">
        <v>176</v>
      </c>
      <c r="J38" s="165" t="s">
        <v>177</v>
      </c>
      <c r="K38" s="17" t="str">
        <f ca="1">IF(D38="","",VLOOKUP(D38&amp;E38,'[2]Category-IPQC'!A:Q,11,0))</f>
        <v>Voltage(V)</v>
      </c>
      <c r="L38" s="35" t="s">
        <v>27</v>
      </c>
      <c r="M38" s="35" t="s">
        <v>28</v>
      </c>
      <c r="N38" s="15" t="s">
        <v>115</v>
      </c>
      <c r="O38" s="15" t="s">
        <v>115</v>
      </c>
      <c r="P38" s="17" t="str">
        <f ca="1">IF(D38="","",VLOOKUP(D38&amp;E38,'[2]Category-IPQC'!A:Z,16,0))</f>
        <v>Machine setup</v>
      </c>
      <c r="Q38" s="15" t="s">
        <v>20</v>
      </c>
      <c r="R38" s="15" t="s">
        <v>116</v>
      </c>
      <c r="S38" s="20">
        <v>1</v>
      </c>
      <c r="T38" s="21" t="str">
        <f ca="1">IF(D38="","",VLOOKUP(D38&amp;E38,'[2]Category-IPQC'!A:Z,20,0))</f>
        <v>Shift</v>
      </c>
      <c r="U38" s="22"/>
      <c r="V38" s="22"/>
      <c r="W38" s="21">
        <f ca="1">IF(D38="","",VLOOKUP(D38&amp;E38,'[2]Category-IPQC'!A:Z,23,0))</f>
        <v>0</v>
      </c>
      <c r="X38" s="25"/>
      <c r="Y38" s="24"/>
    </row>
    <row r="39" spans="1:25" ht="45" customHeight="1">
      <c r="A39" s="163"/>
      <c r="B39" s="31"/>
      <c r="C39" s="166"/>
      <c r="D39" s="15" t="str">
        <f ca="1">IF(C39&lt;&gt;"",C39,IF(IF(D38="","",MOD(COUNTIF(D$14:$E38,D38),COUNTIF('[2]Category-IPQC'!BC:BC,[2]IPQC!D38)))=0,"",D38))</f>
        <v xml:space="preserve">Magnetization </v>
      </c>
      <c r="E39" s="16">
        <f ca="1">IF(D39="","",IF(MOD(COUNTIF(D$14:$E39,D39),COUNTIF('[2]Category-IPQC'!BC:BC,[2]IPQC!D39))&lt;&gt;0,MOD(COUNTIF(D$14:$E39,D39),COUNTIF('[2]Category-IPQC'!BC:BC,[2]IPQC!D39)),COUNTIF('[2]Category-IPQC'!BC:BC,[2]IPQC!D39)))</f>
        <v>2</v>
      </c>
      <c r="F39" s="166"/>
      <c r="G39" s="166"/>
      <c r="H39" s="166"/>
      <c r="I39" s="166"/>
      <c r="J39" s="166"/>
      <c r="K39" s="17" t="str">
        <f ca="1">IF(D39="","",VLOOKUP(D39&amp;E39,'[2]Category-IPQC'!A:Q,11,0))</f>
        <v>Magnetic Flux (UWB)</v>
      </c>
      <c r="L39" s="79" t="s">
        <v>178</v>
      </c>
      <c r="M39" s="80"/>
      <c r="N39" s="15" t="s">
        <v>115</v>
      </c>
      <c r="O39" s="15" t="s">
        <v>115</v>
      </c>
      <c r="P39" s="17" t="str">
        <f ca="1">IF(D39="","",VLOOKUP(D39&amp;E39,'[2]Category-IPQC'!A:Z,16,0))</f>
        <v xml:space="preserve">Magnetic tester </v>
      </c>
      <c r="Q39" s="19" t="s">
        <v>130</v>
      </c>
      <c r="R39" s="15" t="s">
        <v>179</v>
      </c>
      <c r="S39" s="20" t="s">
        <v>180</v>
      </c>
      <c r="T39" s="21" t="s">
        <v>143</v>
      </c>
      <c r="U39" s="22"/>
      <c r="V39" s="22"/>
      <c r="W39" s="21">
        <f ca="1">IF(D39="","",VLOOKUP(D39&amp;E39,'[2]Category-IPQC'!A:Z,23,0))</f>
        <v>0</v>
      </c>
      <c r="X39" s="25"/>
      <c r="Y39" s="24"/>
    </row>
    <row r="40" spans="1:25" ht="45" customHeight="1">
      <c r="A40" s="164"/>
      <c r="B40" s="31"/>
      <c r="C40" s="167"/>
      <c r="D40" s="15" t="str">
        <f ca="1">IF(C40&lt;&gt;"",C40,IF(IF(D39="","",MOD(COUNTIF(D$14:$E39,D39),COUNTIF('[2]Category-IPQC'!BC:BC,[2]IPQC!D39)))=0,"",D39))</f>
        <v xml:space="preserve">Magnetization </v>
      </c>
      <c r="E40" s="16">
        <f ca="1">IF(D40="","",IF(MOD(COUNTIF(D$14:$E40,D40),COUNTIF('[2]Category-IPQC'!BC:BC,[2]IPQC!D40))&lt;&gt;0,MOD(COUNTIF(D$14:$E40,D40),COUNTIF('[2]Category-IPQC'!BC:BC,[2]IPQC!D40)),COUNTIF('[2]Category-IPQC'!BC:BC,[2]IPQC!D40)))</f>
        <v>3</v>
      </c>
      <c r="F40" s="167"/>
      <c r="G40" s="167"/>
      <c r="H40" s="167"/>
      <c r="I40" s="167"/>
      <c r="J40" s="167"/>
      <c r="K40" s="17" t="str">
        <f ca="1">IF(D40="","",VLOOKUP(D40&amp;E40,'[2]Category-IPQC'!A:Q,11,0))</f>
        <v>Magnectic Orientation</v>
      </c>
      <c r="L40" s="26" t="s">
        <v>181</v>
      </c>
      <c r="M40" s="27"/>
      <c r="N40" s="15" t="s">
        <v>115</v>
      </c>
      <c r="O40" s="15" t="s">
        <v>115</v>
      </c>
      <c r="P40" s="17" t="str">
        <f ca="1">IF(D40="","",VLOOKUP(D40&amp;E40,'[2]Category-IPQC'!A:Z,16,0))</f>
        <v>Magnetic inclination tester</v>
      </c>
      <c r="Q40" s="15" t="s">
        <v>20</v>
      </c>
      <c r="R40" s="15" t="s">
        <v>179</v>
      </c>
      <c r="S40" s="20" t="s">
        <v>180</v>
      </c>
      <c r="T40" s="21" t="s">
        <v>143</v>
      </c>
      <c r="U40" s="22"/>
      <c r="V40" s="22"/>
      <c r="W40" s="21">
        <f ca="1">IF(D40="","",VLOOKUP(D40&amp;E40,'[2]Category-IPQC'!A:Z,23,0))</f>
        <v>0</v>
      </c>
      <c r="X40" s="25"/>
      <c r="Y40" s="24"/>
    </row>
    <row r="41" spans="1:25" ht="90">
      <c r="A41" s="162">
        <v>11</v>
      </c>
      <c r="B41" s="31"/>
      <c r="C41" s="165" t="s">
        <v>19</v>
      </c>
      <c r="D41" s="15" t="str">
        <f>IF(C41&lt;&gt;"",C41,IF(IF(D40="","",MOD(COUNTIF(D$14:$E40,D40),COUNTIF('[2]Category-IPQC'!BC:BC,[2]IPQC!D40)))=0,"",D40))</f>
        <v>Gluing - Pneumatic Dispense</v>
      </c>
      <c r="E41" s="16">
        <f ca="1">IF(D41="","",IF(MOD(COUNTIF(D$14:$E41,D41),COUNTIF('[2]Category-IPQC'!BC:BC,[2]IPQC!D41))&lt;&gt;0,MOD(COUNTIF(D$14:$E41,D41),COUNTIF('[2]Category-IPQC'!BC:BC,[2]IPQC!D41)),COUNTIF('[2]Category-IPQC'!BC:BC,[2]IPQC!D41)))</f>
        <v>1</v>
      </c>
      <c r="F41" s="165" t="s">
        <v>182</v>
      </c>
      <c r="G41" s="165" t="s">
        <v>183</v>
      </c>
      <c r="H41" s="165" t="s">
        <v>157</v>
      </c>
      <c r="I41" s="165" t="s">
        <v>111</v>
      </c>
      <c r="J41" s="165" t="s">
        <v>130</v>
      </c>
      <c r="K41" s="17" t="str">
        <f ca="1">IF(D41="","",VLOOKUP(D41&amp;E41,'[2]Category-IPQC'!A:Q,11,0))</f>
        <v>Glue Volume</v>
      </c>
      <c r="L41" s="35" t="s">
        <v>184</v>
      </c>
      <c r="M41" s="35" t="s">
        <v>185</v>
      </c>
      <c r="N41" s="15" t="s">
        <v>115</v>
      </c>
      <c r="O41" s="15" t="s">
        <v>115</v>
      </c>
      <c r="P41" s="17" t="str">
        <f ca="1">IF(D41="","",VLOOKUP(D41&amp;E41,'[2]Category-IPQC'!A:Z,16,0))</f>
        <v>Electronic scale</v>
      </c>
      <c r="Q41" s="19" t="s">
        <v>25</v>
      </c>
      <c r="R41" s="15" t="s">
        <v>116</v>
      </c>
      <c r="S41" s="20">
        <v>1</v>
      </c>
      <c r="T41" s="21" t="s">
        <v>117</v>
      </c>
      <c r="U41" s="22" t="s">
        <v>186</v>
      </c>
      <c r="V41" s="22" t="s">
        <v>118</v>
      </c>
      <c r="W41" s="21">
        <f ca="1">IF(D41="","",VLOOKUP(D41&amp;E41,'[2]Category-IPQC'!A:Z,23,0))</f>
        <v>0</v>
      </c>
      <c r="X41" s="25"/>
      <c r="Y41" s="24"/>
    </row>
    <row r="42" spans="1:25" ht="45">
      <c r="A42" s="163"/>
      <c r="B42" s="31"/>
      <c r="C42" s="166"/>
      <c r="D42" s="15" t="str">
        <f ca="1">IF(C42&lt;&gt;"",C42,IF(IF(D41="","",MOD(COUNTIF(D$14:$E41,D41),COUNTIF('[2]Category-IPQC'!BC:BC,[2]IPQC!D41)))=0,"",D41))</f>
        <v>Gluing - Pneumatic Dispense</v>
      </c>
      <c r="E42" s="16">
        <f ca="1">IF(D42="","",IF(MOD(COUNTIF(D$14:$E42,D42),COUNTIF('[2]Category-IPQC'!BC:BC,[2]IPQC!D42))&lt;&gt;0,MOD(COUNTIF(D$14:$E42,D42),COUNTIF('[2]Category-IPQC'!BC:BC,[2]IPQC!D42)),COUNTIF('[2]Category-IPQC'!BC:BC,[2]IPQC!D42)))</f>
        <v>2</v>
      </c>
      <c r="F42" s="166"/>
      <c r="G42" s="166"/>
      <c r="H42" s="166"/>
      <c r="I42" s="166"/>
      <c r="J42" s="166"/>
      <c r="K42" s="17" t="str">
        <f ca="1">IF(D42="","",VLOOKUP(D42&amp;E42,'[2]Category-IPQC'!A:Q,11,0))</f>
        <v>Air Pressure(mpa)</v>
      </c>
      <c r="L42" s="35" t="s">
        <v>120</v>
      </c>
      <c r="M42" s="35" t="s">
        <v>121</v>
      </c>
      <c r="N42" s="15" t="s">
        <v>115</v>
      </c>
      <c r="O42" s="15" t="s">
        <v>115</v>
      </c>
      <c r="P42" s="17" t="str">
        <f ca="1">IF(D42="","",VLOOKUP(D42&amp;E42,'[2]Category-IPQC'!A:Z,16,0))</f>
        <v>Machine setup</v>
      </c>
      <c r="Q42" s="15" t="s">
        <v>20</v>
      </c>
      <c r="R42" s="15" t="s">
        <v>116</v>
      </c>
      <c r="S42" s="20">
        <v>1</v>
      </c>
      <c r="T42" s="21" t="s">
        <v>122</v>
      </c>
      <c r="U42" s="22"/>
      <c r="V42" s="22"/>
      <c r="W42" s="21">
        <f ca="1">IF(D42="","",VLOOKUP(D42&amp;E42,'[2]Category-IPQC'!A:Z,23,0))</f>
        <v>0</v>
      </c>
      <c r="X42" s="25"/>
      <c r="Y42" s="24"/>
    </row>
    <row r="43" spans="1:25" ht="60">
      <c r="A43" s="163"/>
      <c r="B43" s="31"/>
      <c r="C43" s="166"/>
      <c r="D43" s="15" t="str">
        <f ca="1">IF(C43&lt;&gt;"",C43,IF(IF(D42="","",MOD(COUNTIF(D$14:$E42,D42),COUNTIF('[2]Category-IPQC'!BC:BC,[2]IPQC!D42)))=0,"",D42))</f>
        <v>Gluing - Pneumatic Dispense</v>
      </c>
      <c r="E43" s="16">
        <f ca="1">IF(D43="","",IF(MOD(COUNTIF(D$14:$E43,D43),COUNTIF('[2]Category-IPQC'!BC:BC,[2]IPQC!D43))&lt;&gt;0,MOD(COUNTIF(D$14:$E43,D43),COUNTIF('[2]Category-IPQC'!BC:BC,[2]IPQC!D43)),COUNTIF('[2]Category-IPQC'!BC:BC,[2]IPQC!D43)))</f>
        <v>3</v>
      </c>
      <c r="F43" s="166"/>
      <c r="G43" s="166"/>
      <c r="H43" s="166"/>
      <c r="I43" s="166"/>
      <c r="J43" s="166"/>
      <c r="K43" s="17" t="str">
        <f ca="1">IF(D43="","",VLOOKUP(D43&amp;E43,'[2]Category-IPQC'!A:Q,11,0))</f>
        <v>Glue Active time (pot life)</v>
      </c>
      <c r="L43" s="35" t="s">
        <v>45</v>
      </c>
      <c r="M43" s="35" t="s">
        <v>187</v>
      </c>
      <c r="N43" s="15" t="s">
        <v>115</v>
      </c>
      <c r="O43" s="15" t="s">
        <v>115</v>
      </c>
      <c r="P43" s="17" t="str">
        <f ca="1">IF(D43="","",VLOOKUP(D43&amp;E43,'[2]Category-IPQC'!A:Z,16,0))</f>
        <v>Label card Contrtol</v>
      </c>
      <c r="Q43" s="15" t="s">
        <v>20</v>
      </c>
      <c r="R43" s="15" t="s">
        <v>116</v>
      </c>
      <c r="S43" s="20">
        <v>1</v>
      </c>
      <c r="T43" s="21" t="str">
        <f ca="1">IF(D43="","",VLOOKUP(D43&amp;E43,'[2]Category-IPQC'!A:Z,20,0))</f>
        <v>change glue</v>
      </c>
      <c r="U43" s="22"/>
      <c r="V43" s="22"/>
      <c r="W43" s="21">
        <f ca="1">IF(D43="","",VLOOKUP(D43&amp;E43,'[2]Category-IPQC'!A:Z,23,0))</f>
        <v>0</v>
      </c>
      <c r="X43" s="25"/>
      <c r="Y43" s="24"/>
    </row>
    <row r="44" spans="1:25" ht="45">
      <c r="A44" s="163"/>
      <c r="B44" s="31"/>
      <c r="C44" s="166"/>
      <c r="D44" s="15" t="str">
        <f ca="1">IF(C44&lt;&gt;"",C44,IF(IF(D43="","",MOD(COUNTIF(D$14:$E43,D43),COUNTIF('[2]Category-IPQC'!BC:BC,[2]IPQC!D43)))=0,"",D43))</f>
        <v>Gluing - Pneumatic Dispense</v>
      </c>
      <c r="E44" s="16">
        <f ca="1">IF(D44="","",IF(MOD(COUNTIF(D$14:$E44,D44),COUNTIF('[2]Category-IPQC'!BC:BC,[2]IPQC!D44))&lt;&gt;0,MOD(COUNTIF(D$14:$E44,D44),COUNTIF('[2]Category-IPQC'!BC:BC,[2]IPQC!D44)),COUNTIF('[2]Category-IPQC'!BC:BC,[2]IPQC!D44)))</f>
        <v>4</v>
      </c>
      <c r="F44" s="166"/>
      <c r="G44" s="166"/>
      <c r="H44" s="166"/>
      <c r="I44" s="166"/>
      <c r="J44" s="166"/>
      <c r="K44" s="17" t="str">
        <f ca="1">IF(D44="","",VLOOKUP(D44&amp;E44,'[2]Category-IPQC'!A:Q,11,0))</f>
        <v>Needle Spec</v>
      </c>
      <c r="L44" s="39" t="s">
        <v>188</v>
      </c>
      <c r="M44" s="40"/>
      <c r="N44" s="15" t="s">
        <v>115</v>
      </c>
      <c r="O44" s="15" t="s">
        <v>115</v>
      </c>
      <c r="P44" s="17" t="str">
        <f ca="1">IF(D44="","",VLOOKUP(D44&amp;E44,'[2]Category-IPQC'!A:Z,16,0))</f>
        <v>Visual check</v>
      </c>
      <c r="Q44" s="15" t="s">
        <v>20</v>
      </c>
      <c r="R44" s="15" t="s">
        <v>116</v>
      </c>
      <c r="S44" s="20">
        <v>1</v>
      </c>
      <c r="T44" s="21" t="str">
        <f ca="1">IF(D44="","",VLOOKUP(D44&amp;E44,'[2]Category-IPQC'!A:Z,20,0))</f>
        <v>change nozzle</v>
      </c>
      <c r="U44" s="22"/>
      <c r="V44" s="22"/>
      <c r="W44" s="21">
        <f ca="1">IF(D44="","",VLOOKUP(D44&amp;E44,'[2]Category-IPQC'!A:Z,23,0))</f>
        <v>0</v>
      </c>
      <c r="X44" s="25"/>
      <c r="Y44" s="24"/>
    </row>
    <row r="45" spans="1:25" ht="45">
      <c r="A45" s="163"/>
      <c r="B45" s="31"/>
      <c r="C45" s="166"/>
      <c r="D45" s="15" t="str">
        <f ca="1">IF(C45&lt;&gt;"",C45,IF(IF(D44="","",MOD(COUNTIF(D$14:$E44,D44),COUNTIF('[2]Category-IPQC'!BC:BC,[2]IPQC!D44)))=0,"",D44))</f>
        <v>Gluing - Pneumatic Dispense</v>
      </c>
      <c r="E45" s="16">
        <f ca="1">IF(D45="","",IF(MOD(COUNTIF(D$14:$E45,D45),COUNTIF('[2]Category-IPQC'!BC:BC,[2]IPQC!D45))&lt;&gt;0,MOD(COUNTIF(D$14:$E45,D45),COUNTIF('[2]Category-IPQC'!BC:BC,[2]IPQC!D45)),COUNTIF('[2]Category-IPQC'!BC:BC,[2]IPQC!D45)))</f>
        <v>5</v>
      </c>
      <c r="F45" s="166"/>
      <c r="G45" s="166"/>
      <c r="H45" s="166"/>
      <c r="I45" s="166"/>
      <c r="J45" s="166"/>
      <c r="K45" s="17" t="str">
        <f ca="1">IF(D45="","",VLOOKUP(D45&amp;E45,'[2]Category-IPQC'!A:Q,11,0))</f>
        <v>Glue Open Time</v>
      </c>
      <c r="L45" s="18" t="s">
        <v>115</v>
      </c>
      <c r="M45" s="18" t="s">
        <v>125</v>
      </c>
      <c r="N45" s="15" t="s">
        <v>115</v>
      </c>
      <c r="O45" s="15" t="s">
        <v>115</v>
      </c>
      <c r="P45" s="17" t="str">
        <f ca="1">IF(D45="","",VLOOKUP(D45&amp;E45,'[2]Category-IPQC'!A:Z,16,0))</f>
        <v>Machine setup</v>
      </c>
      <c r="Q45" s="15" t="s">
        <v>20</v>
      </c>
      <c r="R45" s="15" t="s">
        <v>116</v>
      </c>
      <c r="S45" s="20" t="s">
        <v>189</v>
      </c>
      <c r="T45" s="21" t="s">
        <v>162</v>
      </c>
      <c r="U45" s="22"/>
      <c r="V45" s="22"/>
      <c r="W45" s="21">
        <f ca="1">IF(D45="","",VLOOKUP(D45&amp;E45,'[2]Category-IPQC'!A:Z,23,0))</f>
        <v>0</v>
      </c>
      <c r="X45" s="25"/>
      <c r="Y45" s="24"/>
    </row>
    <row r="46" spans="1:25" ht="45">
      <c r="A46" s="163"/>
      <c r="B46" s="31"/>
      <c r="C46" s="166"/>
      <c r="D46" s="15" t="str">
        <f ca="1">IF(C46&lt;&gt;"",C46,IF(IF(D45="","",MOD(COUNTIF(D$14:$E45,D45),COUNTIF('[2]Category-IPQC'!BC:BC,[2]IPQC!D45)))=0,"",D45))</f>
        <v>Gluing - Pneumatic Dispense</v>
      </c>
      <c r="E46" s="16">
        <f ca="1">IF(D46="","",IF(MOD(COUNTIF(D$14:$E46,D46),COUNTIF('[2]Category-IPQC'!BC:BC,[2]IPQC!D46))&lt;&gt;0,MOD(COUNTIF(D$14:$E46,D46),COUNTIF('[2]Category-IPQC'!BC:BC,[2]IPQC!D46)),COUNTIF('[2]Category-IPQC'!BC:BC,[2]IPQC!D46)))</f>
        <v>6</v>
      </c>
      <c r="F46" s="166"/>
      <c r="G46" s="166"/>
      <c r="H46" s="166"/>
      <c r="I46" s="166"/>
      <c r="J46" s="166"/>
      <c r="K46" s="17" t="str">
        <f ca="1">IF(D46="","",VLOOKUP(D46&amp;E46,'[2]Category-IPQC'!A:Q,11,0))</f>
        <v>Speed</v>
      </c>
      <c r="L46" s="18" t="s">
        <v>115</v>
      </c>
      <c r="M46" s="18" t="s">
        <v>115</v>
      </c>
      <c r="N46" s="15" t="s">
        <v>115</v>
      </c>
      <c r="O46" s="15" t="s">
        <v>115</v>
      </c>
      <c r="P46" s="17" t="str">
        <f ca="1">IF(D46="","",VLOOKUP(D46&amp;E46,'[2]Category-IPQC'!A:Z,16,0))</f>
        <v>Machine setup</v>
      </c>
      <c r="Q46" s="15" t="s">
        <v>115</v>
      </c>
      <c r="R46" s="15" t="s">
        <v>115</v>
      </c>
      <c r="S46" s="20" t="s">
        <v>115</v>
      </c>
      <c r="T46" s="21">
        <f ca="1">IF(D46="","",VLOOKUP(D46&amp;E46,'[2]Category-IPQC'!A:Z,20,0))</f>
        <v>0</v>
      </c>
      <c r="U46" s="22"/>
      <c r="V46" s="22"/>
      <c r="W46" s="21">
        <f ca="1">IF(D46="","",VLOOKUP(D46&amp;E46,'[2]Category-IPQC'!A:Z,23,0))</f>
        <v>0</v>
      </c>
      <c r="X46" s="25"/>
      <c r="Y46" s="24"/>
    </row>
    <row r="47" spans="1:25" ht="60">
      <c r="A47" s="163"/>
      <c r="B47" s="31"/>
      <c r="C47" s="166"/>
      <c r="D47" s="15" t="str">
        <f ca="1">IF(C47&lt;&gt;"",C47,IF(IF(D46="","",MOD(COUNTIF(D$14:$E46,D46),COUNTIF('[2]Category-IPQC'!BC:BC,[2]IPQC!D46)))=0,"",D46))</f>
        <v>Gluing - Pneumatic Dispense</v>
      </c>
      <c r="E47" s="16">
        <f ca="1">IF(D47="","",IF(MOD(COUNTIF(D$14:$E47,D47),COUNTIF('[2]Category-IPQC'!BC:BC,[2]IPQC!D47))&lt;&gt;0,MOD(COUNTIF(D$14:$E47,D47),COUNTIF('[2]Category-IPQC'!BC:BC,[2]IPQC!D47)),COUNTIF('[2]Category-IPQC'!BC:BC,[2]IPQC!D47)))</f>
        <v>7</v>
      </c>
      <c r="F47" s="166"/>
      <c r="G47" s="166"/>
      <c r="H47" s="166"/>
      <c r="I47" s="166"/>
      <c r="J47" s="166"/>
      <c r="K47" s="17" t="str">
        <f ca="1">IF(D47="","",VLOOKUP(D47&amp;E47,'[2]Category-IPQC'!A:Q,11,0))</f>
        <v>Nozzle Cleaning - Frequnecy, Setup</v>
      </c>
      <c r="L47" s="18" t="s">
        <v>115</v>
      </c>
      <c r="M47" s="18" t="s">
        <v>115</v>
      </c>
      <c r="N47" s="15" t="s">
        <v>115</v>
      </c>
      <c r="O47" s="15" t="s">
        <v>115</v>
      </c>
      <c r="P47" s="17" t="str">
        <f ca="1">IF(D47="","",VLOOKUP(D47&amp;E47,'[2]Category-IPQC'!A:Z,16,0))</f>
        <v>Machine setup</v>
      </c>
      <c r="Q47" s="15" t="s">
        <v>115</v>
      </c>
      <c r="R47" s="15" t="s">
        <v>115</v>
      </c>
      <c r="S47" s="20" t="s">
        <v>115</v>
      </c>
      <c r="T47" s="21">
        <f ca="1">IF(D47="","",VLOOKUP(D47&amp;E47,'[2]Category-IPQC'!A:Z,20,0))</f>
        <v>0</v>
      </c>
      <c r="U47" s="22"/>
      <c r="V47" s="22"/>
      <c r="W47" s="21">
        <f ca="1">IF(D47="","",VLOOKUP(D47&amp;E47,'[2]Category-IPQC'!A:Z,23,0))</f>
        <v>0</v>
      </c>
      <c r="X47" s="25"/>
      <c r="Y47" s="24"/>
    </row>
    <row r="48" spans="1:25" ht="45">
      <c r="A48" s="163"/>
      <c r="B48" s="31"/>
      <c r="C48" s="166"/>
      <c r="D48" s="15" t="str">
        <f ca="1">IF(C48&lt;&gt;"",C48,IF(IF(D47="","",MOD(COUNTIF(D$14:$E47,D47),COUNTIF('[2]Category-IPQC'!BC:BC,[2]IPQC!D47)))=0,"",D47))</f>
        <v>Gluing - Pneumatic Dispense</v>
      </c>
      <c r="E48" s="16">
        <f ca="1">IF(D48="","",IF(MOD(COUNTIF(D$14:$E48,D48),COUNTIF('[2]Category-IPQC'!BC:BC,[2]IPQC!D48))&lt;&gt;0,MOD(COUNTIF(D$14:$E48,D48),COUNTIF('[2]Category-IPQC'!BC:BC,[2]IPQC!D48)),COUNTIF('[2]Category-IPQC'!BC:BC,[2]IPQC!D48)))</f>
        <v>8</v>
      </c>
      <c r="F48" s="166"/>
      <c r="G48" s="166"/>
      <c r="H48" s="166"/>
      <c r="I48" s="166"/>
      <c r="J48" s="166"/>
      <c r="K48" s="17" t="str">
        <f ca="1">IF(D48="","",VLOOKUP(D48&amp;E48,'[2]Category-IPQC'!A:Q,11,0))</f>
        <v>Nozzle Temperature</v>
      </c>
      <c r="L48" s="18" t="s">
        <v>115</v>
      </c>
      <c r="M48" s="18" t="s">
        <v>115</v>
      </c>
      <c r="N48" s="15" t="s">
        <v>115</v>
      </c>
      <c r="O48" s="15" t="s">
        <v>115</v>
      </c>
      <c r="P48" s="17" t="str">
        <f ca="1">IF(D48="","",VLOOKUP(D48&amp;E48,'[2]Category-IPQC'!A:Z,16,0))</f>
        <v>Machine setup</v>
      </c>
      <c r="Q48" s="15" t="s">
        <v>115</v>
      </c>
      <c r="R48" s="15" t="s">
        <v>115</v>
      </c>
      <c r="S48" s="20" t="s">
        <v>115</v>
      </c>
      <c r="T48" s="21" t="s">
        <v>115</v>
      </c>
      <c r="U48" s="22"/>
      <c r="V48" s="22"/>
      <c r="W48" s="21">
        <f ca="1">IF(D48="","",VLOOKUP(D48&amp;E48,'[2]Category-IPQC'!A:Z,23,0))</f>
        <v>0</v>
      </c>
      <c r="X48" s="25"/>
      <c r="Y48" s="24"/>
    </row>
    <row r="49" spans="1:25" ht="45">
      <c r="A49" s="164"/>
      <c r="B49" s="31"/>
      <c r="C49" s="167"/>
      <c r="D49" s="15" t="str">
        <f ca="1">IF(C49&lt;&gt;"",C49,IF(IF(D48="","",MOD(COUNTIF(D$14:$E48,D48),COUNTIF('[2]Category-IPQC'!BC:BC,[2]IPQC!D48)))=0,"",D48))</f>
        <v>Gluing - Pneumatic Dispense</v>
      </c>
      <c r="E49" s="16">
        <f ca="1">IF(D49="","",IF(MOD(COUNTIF(D$14:$E49,D49),COUNTIF('[2]Category-IPQC'!BC:BC,[2]IPQC!D49))&lt;&gt;0,MOD(COUNTIF(D$14:$E49,D49),COUNTIF('[2]Category-IPQC'!BC:BC,[2]IPQC!D49)),COUNTIF('[2]Category-IPQC'!BC:BC,[2]IPQC!D49)))</f>
        <v>9</v>
      </c>
      <c r="F49" s="167"/>
      <c r="G49" s="167"/>
      <c r="H49" s="167"/>
      <c r="I49" s="167"/>
      <c r="J49" s="167"/>
      <c r="K49" s="17" t="str">
        <f ca="1">IF(D49="","",VLOOKUP(D49&amp;E49,'[2]Category-IPQC'!A:Q,11,0))</f>
        <v>Syringe Temperature</v>
      </c>
      <c r="L49" s="18" t="s">
        <v>115</v>
      </c>
      <c r="M49" s="18" t="s">
        <v>115</v>
      </c>
      <c r="N49" s="15" t="s">
        <v>115</v>
      </c>
      <c r="O49" s="15" t="s">
        <v>115</v>
      </c>
      <c r="P49" s="17" t="str">
        <f ca="1">IF(D49="","",VLOOKUP(D49&amp;E49,'[2]Category-IPQC'!A:Z,16,0))</f>
        <v>Machine setup</v>
      </c>
      <c r="Q49" s="15" t="s">
        <v>115</v>
      </c>
      <c r="R49" s="15" t="s">
        <v>115</v>
      </c>
      <c r="S49" s="20" t="s">
        <v>115</v>
      </c>
      <c r="T49" s="21" t="s">
        <v>115</v>
      </c>
      <c r="U49" s="22"/>
      <c r="V49" s="22"/>
      <c r="W49" s="21">
        <f ca="1">IF(D49="","",VLOOKUP(D49&amp;E49,'[2]Category-IPQC'!A:Z,23,0))</f>
        <v>0</v>
      </c>
      <c r="X49" s="25"/>
      <c r="Y49" s="24"/>
    </row>
    <row r="50" spans="1:25" ht="60">
      <c r="A50" s="28" t="s">
        <v>190</v>
      </c>
      <c r="B50" s="31"/>
      <c r="C50" s="29" t="s">
        <v>127</v>
      </c>
      <c r="D50" s="18" t="s">
        <v>128</v>
      </c>
      <c r="E50" s="30">
        <v>1</v>
      </c>
      <c r="F50" s="18" t="s">
        <v>128</v>
      </c>
      <c r="G50" s="18" t="s">
        <v>115</v>
      </c>
      <c r="H50" s="18" t="s">
        <v>115</v>
      </c>
      <c r="I50" s="15" t="s">
        <v>163</v>
      </c>
      <c r="J50" s="15" t="s">
        <v>130</v>
      </c>
      <c r="K50" s="17" t="s">
        <v>46</v>
      </c>
      <c r="L50" s="26" t="s">
        <v>131</v>
      </c>
      <c r="M50" s="27"/>
      <c r="N50" s="15" t="s">
        <v>115</v>
      </c>
      <c r="O50" s="15" t="s">
        <v>115</v>
      </c>
      <c r="P50" s="17" t="s">
        <v>47</v>
      </c>
      <c r="Q50" s="15" t="s">
        <v>20</v>
      </c>
      <c r="R50" s="15" t="s">
        <v>116</v>
      </c>
      <c r="S50" s="20">
        <v>1</v>
      </c>
      <c r="T50" s="21" t="s">
        <v>132</v>
      </c>
      <c r="U50" s="22"/>
      <c r="V50" s="22"/>
      <c r="W50" s="21"/>
      <c r="X50" s="25"/>
      <c r="Y50" s="24"/>
    </row>
    <row r="51" spans="1:25" ht="75">
      <c r="A51" s="162" t="s">
        <v>191</v>
      </c>
      <c r="B51" s="31"/>
      <c r="C51" s="165" t="s">
        <v>192</v>
      </c>
      <c r="D51" s="15" t="str">
        <f>IF(C51&lt;&gt;"",C51,IF(IF(D44="","",MOD(COUNTIF(D$14:$E44,D44),COUNTIF('[2]Category-IPQC'!BC:BC,[2]IPQC!D44)))=0,"",D44))</f>
        <v>Press</v>
      </c>
      <c r="E51" s="16">
        <f ca="1">IF(D51="","",IF(MOD(COUNTIF(D$14:$E51,D51),COUNTIF('[2]Category-IPQC'!BC:BC,[2]IPQC!D51))&lt;&gt;0,MOD(COUNTIF(D$14:$E51,D51),COUNTIF('[2]Category-IPQC'!BC:BC,[2]IPQC!D51)),COUNTIF('[2]Category-IPQC'!BC:BC,[2]IPQC!D51)))</f>
        <v>1</v>
      </c>
      <c r="F51" s="165" t="s">
        <v>193</v>
      </c>
      <c r="G51" s="165" t="s">
        <v>115</v>
      </c>
      <c r="H51" s="166" t="s">
        <v>194</v>
      </c>
      <c r="I51" s="165" t="s">
        <v>195</v>
      </c>
      <c r="J51" s="165" t="s">
        <v>130</v>
      </c>
      <c r="K51" s="17" t="str">
        <f ca="1">IF(D51="","",VLOOKUP(D51&amp;E51,'[2]Category-IPQC'!A:Q,11,0))</f>
        <v>pressure</v>
      </c>
      <c r="L51" s="18" t="s">
        <v>196</v>
      </c>
      <c r="M51" s="18" t="s">
        <v>197</v>
      </c>
      <c r="N51" s="15" t="s">
        <v>115</v>
      </c>
      <c r="O51" s="15" t="s">
        <v>115</v>
      </c>
      <c r="P51" s="17" t="str">
        <f ca="1">IF(D51="","",VLOOKUP(D51&amp;E51,'[2]Category-IPQC'!A:Z,16,0))</f>
        <v>Pressure Sensor</v>
      </c>
      <c r="Q51" s="15" t="s">
        <v>20</v>
      </c>
      <c r="R51" s="15" t="s">
        <v>116</v>
      </c>
      <c r="S51" s="20">
        <v>1</v>
      </c>
      <c r="T51" s="21" t="s">
        <v>140</v>
      </c>
      <c r="U51" s="22"/>
      <c r="V51" s="22"/>
      <c r="W51" s="21">
        <f ca="1">IF(D51="","",VLOOKUP(D51&amp;E51,'[2]Category-IPQC'!A:Z,23,0))</f>
        <v>0</v>
      </c>
      <c r="X51" s="25"/>
      <c r="Y51" s="24"/>
    </row>
    <row r="52" spans="1:25" ht="75">
      <c r="A52" s="163"/>
      <c r="B52" s="31"/>
      <c r="C52" s="166"/>
      <c r="D52" s="15" t="str">
        <f ca="1">IF(C52&lt;&gt;"",C52,IF(IF(D51="","",MOD(COUNTIF(D$14:$E51,D51),COUNTIF('[2]Category-IPQC'!BC:BC,[2]IPQC!D51)))=0,"",D51))</f>
        <v>Press</v>
      </c>
      <c r="E52" s="16">
        <f ca="1">IF(D52="","",IF(MOD(COUNTIF(D$14:$E52,D52),COUNTIF('[2]Category-IPQC'!BC:BC,[2]IPQC!D52))&lt;&gt;0,MOD(COUNTIF(D$14:$E52,D52),COUNTIF('[2]Category-IPQC'!BC:BC,[2]IPQC!D52)),COUNTIF('[2]Category-IPQC'!BC:BC,[2]IPQC!D52)))</f>
        <v>2</v>
      </c>
      <c r="F52" s="166"/>
      <c r="G52" s="166"/>
      <c r="H52" s="166"/>
      <c r="I52" s="166"/>
      <c r="J52" s="166"/>
      <c r="K52" s="17" t="str">
        <f ca="1">IF(D52="","",VLOOKUP(D52&amp;E52,'[2]Category-IPQC'!A:Q,11,0))</f>
        <v>time</v>
      </c>
      <c r="L52" s="18" t="s">
        <v>198</v>
      </c>
      <c r="M52" s="18" t="s">
        <v>199</v>
      </c>
      <c r="N52" s="15" t="s">
        <v>115</v>
      </c>
      <c r="O52" s="15" t="s">
        <v>115</v>
      </c>
      <c r="P52" s="17" t="str">
        <f ca="1">IF(D52="","",VLOOKUP(D52&amp;E52,'[2]Category-IPQC'!A:Z,16,0))</f>
        <v>machine setup</v>
      </c>
      <c r="Q52" s="15" t="s">
        <v>20</v>
      </c>
      <c r="R52" s="15" t="s">
        <v>116</v>
      </c>
      <c r="S52" s="20">
        <v>1</v>
      </c>
      <c r="T52" s="21" t="s">
        <v>140</v>
      </c>
      <c r="U52" s="22"/>
      <c r="V52" s="22"/>
      <c r="W52" s="21">
        <f ca="1">IF(D52="","",VLOOKUP(D52&amp;E52,'[2]Category-IPQC'!A:Z,23,0))</f>
        <v>0</v>
      </c>
      <c r="X52" s="25"/>
      <c r="Y52" s="24"/>
    </row>
    <row r="53" spans="1:25" ht="30">
      <c r="A53" s="164"/>
      <c r="B53" s="31"/>
      <c r="C53" s="167"/>
      <c r="D53" s="15" t="str">
        <f ca="1">IF(C53&lt;&gt;"",C53,IF(IF(D52="","",MOD(COUNTIF(D$14:$E52,D52),COUNTIF('[2]Category-IPQC'!BC:BC,[2]IPQC!D52)))=0,"",D52))</f>
        <v>Press</v>
      </c>
      <c r="E53" s="16">
        <f ca="1">IF(D53="","",IF(MOD(COUNTIF(D$14:$E53,D53),COUNTIF('[2]Category-IPQC'!BC:BC,[2]IPQC!D53))&lt;&gt;0,MOD(COUNTIF(D$14:$E53,D53),COUNTIF('[2]Category-IPQC'!BC:BC,[2]IPQC!D53)),COUNTIF('[2]Category-IPQC'!BC:BC,[2]IPQC!D53)))</f>
        <v>3</v>
      </c>
      <c r="F53" s="167"/>
      <c r="G53" s="167"/>
      <c r="H53" s="167"/>
      <c r="I53" s="167"/>
      <c r="J53" s="167"/>
      <c r="K53" s="17" t="str">
        <f ca="1">IF(D53="","",VLOOKUP(D53&amp;E53,'[2]Category-IPQC'!A:Q,11,0))</f>
        <v>carbon paper</v>
      </c>
      <c r="L53" s="18" t="s">
        <v>115</v>
      </c>
      <c r="M53" s="18" t="s">
        <v>115</v>
      </c>
      <c r="N53" s="15" t="s">
        <v>115</v>
      </c>
      <c r="O53" s="15" t="s">
        <v>115</v>
      </c>
      <c r="P53" s="17" t="str">
        <f ca="1">IF(D53="","",VLOOKUP(D53&amp;E53,'[2]Category-IPQC'!A:Z,16,0))</f>
        <v xml:space="preserve">Visual check </v>
      </c>
      <c r="Q53" s="15" t="s">
        <v>115</v>
      </c>
      <c r="R53" s="15" t="s">
        <v>115</v>
      </c>
      <c r="S53" s="20" t="s">
        <v>115</v>
      </c>
      <c r="T53" s="21" t="str">
        <f ca="1">IF(D53="","",VLOOKUP(D53&amp;E53,'[2]Category-IPQC'!A:Z,20,0))</f>
        <v>shift</v>
      </c>
      <c r="U53" s="22"/>
      <c r="V53" s="22"/>
      <c r="W53" s="21">
        <f ca="1">IF(D53="","",VLOOKUP(D53&amp;E53,'[2]Category-IPQC'!A:Z,23,0))</f>
        <v>0</v>
      </c>
      <c r="X53" s="25"/>
      <c r="Y53" s="24"/>
    </row>
    <row r="54" spans="1:25" ht="75">
      <c r="A54" s="162" t="s">
        <v>200</v>
      </c>
      <c r="B54" s="31"/>
      <c r="C54" s="165" t="s">
        <v>23</v>
      </c>
      <c r="D54" s="15" t="str">
        <f>IF(C54&lt;&gt;"",C54,IF(IF(D47="","",MOD(COUNTIF(D$14:$E47,D47),COUNTIF('[2]Category-IPQC'!BC:BC,[2]IPQC!D47)))=0,"",D47))</f>
        <v>Hot Press</v>
      </c>
      <c r="E54" s="16">
        <f ca="1">IF(D54="","",IF(MOD(COUNTIF(D$14:$E54,D54),COUNTIF('[2]Category-IPQC'!BC:BC,[2]IPQC!D54))&lt;&gt;0,MOD(COUNTIF(D$14:$E54,D54),COUNTIF('[2]Category-IPQC'!BC:BC,[2]IPQC!D54)),COUNTIF('[2]Category-IPQC'!BC:BC,[2]IPQC!D54)))</f>
        <v>1</v>
      </c>
      <c r="F54" s="165" t="s">
        <v>201</v>
      </c>
      <c r="G54" s="165" t="s">
        <v>115</v>
      </c>
      <c r="H54" s="165" t="s">
        <v>194</v>
      </c>
      <c r="I54" s="165" t="s">
        <v>202</v>
      </c>
      <c r="J54" s="165" t="s">
        <v>130</v>
      </c>
      <c r="K54" s="17" t="str">
        <f ca="1">IF(D54="","",VLOOKUP(D54&amp;E54,'[2]Category-IPQC'!A:Q,11,0))</f>
        <v>Temperature</v>
      </c>
      <c r="L54" s="18" t="s">
        <v>203</v>
      </c>
      <c r="M54" s="18" t="s">
        <v>204</v>
      </c>
      <c r="N54" s="15" t="s">
        <v>115</v>
      </c>
      <c r="O54" s="15" t="s">
        <v>115</v>
      </c>
      <c r="P54" s="17" t="str">
        <f ca="1">IF(D54="","",VLOOKUP(D54&amp;E54,'[2]Category-IPQC'!A:Z,16,0))</f>
        <v>Temperature  tester</v>
      </c>
      <c r="Q54" s="19" t="s">
        <v>130</v>
      </c>
      <c r="R54" s="15" t="s">
        <v>116</v>
      </c>
      <c r="S54" s="20">
        <v>1</v>
      </c>
      <c r="T54" s="21" t="s">
        <v>140</v>
      </c>
      <c r="U54" s="22"/>
      <c r="V54" s="22"/>
      <c r="W54" s="21">
        <f ca="1">IF(D54="","",VLOOKUP(D54&amp;E54,'[2]Category-IPQC'!A:Z,23,0))</f>
        <v>0</v>
      </c>
      <c r="X54" s="25"/>
      <c r="Y54" s="24"/>
    </row>
    <row r="55" spans="1:25" ht="75">
      <c r="A55" s="163"/>
      <c r="B55" s="31"/>
      <c r="C55" s="166"/>
      <c r="D55" s="15" t="str">
        <f ca="1">IF(C55&lt;&gt;"",C55,IF(IF(D54="","",MOD(COUNTIF(D$14:$E54,D54),COUNTIF('[2]Category-IPQC'!BC:BC,[2]IPQC!D54)))=0,"",D54))</f>
        <v>Hot Press</v>
      </c>
      <c r="E55" s="16">
        <f ca="1">IF(D55="","",IF(MOD(COUNTIF(D$14:$E55,D55),COUNTIF('[2]Category-IPQC'!BC:BC,[2]IPQC!D55))&lt;&gt;0,MOD(COUNTIF(D$14:$E55,D55),COUNTIF('[2]Category-IPQC'!BC:BC,[2]IPQC!D55)),COUNTIF('[2]Category-IPQC'!BC:BC,[2]IPQC!D55)))</f>
        <v>2</v>
      </c>
      <c r="F55" s="166"/>
      <c r="G55" s="166"/>
      <c r="H55" s="166"/>
      <c r="I55" s="166"/>
      <c r="J55" s="166"/>
      <c r="K55" s="17" t="str">
        <f ca="1">IF(D55="","",VLOOKUP(D55&amp;E55,'[2]Category-IPQC'!A:Q,11,0))</f>
        <v>Time(s)</v>
      </c>
      <c r="L55" s="18" t="s">
        <v>30</v>
      </c>
      <c r="M55" s="18" t="s">
        <v>51</v>
      </c>
      <c r="N55" s="15" t="s">
        <v>115</v>
      </c>
      <c r="O55" s="15" t="s">
        <v>115</v>
      </c>
      <c r="P55" s="17" t="str">
        <f ca="1">IF(D55="","",VLOOKUP(D55&amp;E55,'[2]Category-IPQC'!A:Z,16,0))</f>
        <v>Machine setup</v>
      </c>
      <c r="Q55" s="15" t="s">
        <v>20</v>
      </c>
      <c r="R55" s="15" t="s">
        <v>116</v>
      </c>
      <c r="S55" s="20">
        <v>1</v>
      </c>
      <c r="T55" s="21" t="s">
        <v>140</v>
      </c>
      <c r="U55" s="22"/>
      <c r="V55" s="22"/>
      <c r="W55" s="21">
        <f ca="1">IF(D55="","",VLOOKUP(D55&amp;E55,'[2]Category-IPQC'!A:Z,23,0))</f>
        <v>0</v>
      </c>
      <c r="X55" s="25"/>
      <c r="Y55" s="24"/>
    </row>
    <row r="56" spans="1:25" ht="75">
      <c r="A56" s="163"/>
      <c r="B56" s="31"/>
      <c r="C56" s="166"/>
      <c r="D56" s="15" t="str">
        <f ca="1">IF(C56&lt;&gt;"",C56,IF(IF(D55="","",MOD(COUNTIF(D$14:$E55,D55),COUNTIF('[2]Category-IPQC'!BC:BC,[2]IPQC!D55)))=0,"",D55))</f>
        <v>Hot Press</v>
      </c>
      <c r="E56" s="16">
        <f ca="1">IF(D56="","",IF(MOD(COUNTIF(D$14:$E56,D56),COUNTIF('[2]Category-IPQC'!BC:BC,[2]IPQC!D56))&lt;&gt;0,MOD(COUNTIF(D$14:$E56,D56),COUNTIF('[2]Category-IPQC'!BC:BC,[2]IPQC!D56)),COUNTIF('[2]Category-IPQC'!BC:BC,[2]IPQC!D56)))</f>
        <v>3</v>
      </c>
      <c r="F56" s="166"/>
      <c r="G56" s="166"/>
      <c r="H56" s="166"/>
      <c r="I56" s="166"/>
      <c r="J56" s="166"/>
      <c r="K56" s="17" t="str">
        <f ca="1">IF(D56="","",VLOOKUP(D56&amp;E56,'[2]Category-IPQC'!A:Q,11,0))</f>
        <v>Dwell Pressure (N)</v>
      </c>
      <c r="L56" s="18" t="s">
        <v>196</v>
      </c>
      <c r="M56" s="18" t="s">
        <v>197</v>
      </c>
      <c r="N56" s="15" t="s">
        <v>115</v>
      </c>
      <c r="O56" s="15" t="s">
        <v>115</v>
      </c>
      <c r="P56" s="17" t="str">
        <f ca="1">IF(D56="","",VLOOKUP(D56&amp;E56,'[2]Category-IPQC'!A:Z,16,0))</f>
        <v>Pressure Sensor</v>
      </c>
      <c r="Q56" s="15" t="s">
        <v>20</v>
      </c>
      <c r="R56" s="15" t="s">
        <v>116</v>
      </c>
      <c r="S56" s="20">
        <v>1</v>
      </c>
      <c r="T56" s="21" t="s">
        <v>140</v>
      </c>
      <c r="U56" s="22"/>
      <c r="V56" s="22"/>
      <c r="W56" s="21">
        <f ca="1">IF(D56="","",VLOOKUP(D56&amp;E56,'[2]Category-IPQC'!A:Z,23,0))</f>
        <v>0</v>
      </c>
      <c r="X56" s="25"/>
      <c r="Y56" s="24"/>
    </row>
    <row r="57" spans="1:25" ht="45">
      <c r="A57" s="164"/>
      <c r="B57" s="31"/>
      <c r="C57" s="167"/>
      <c r="D57" s="15" t="str">
        <f ca="1">IF(C57&lt;&gt;"",C57,IF(IF(D56="","",MOD(COUNTIF(D$14:$E56,D56),COUNTIF('[2]Category-IPQC'!BC:BC,[2]IPQC!D56)))=0,"",D56))</f>
        <v>Hot Press</v>
      </c>
      <c r="E57" s="16">
        <f ca="1">IF(D57="","",IF(MOD(COUNTIF(D$14:$E57,D57),COUNTIF('[2]Category-IPQC'!BC:BC,[2]IPQC!D57))&lt;&gt;0,MOD(COUNTIF(D$14:$E57,D57),COUNTIF('[2]Category-IPQC'!BC:BC,[2]IPQC!D57)),COUNTIF('[2]Category-IPQC'!BC:BC,[2]IPQC!D57)))</f>
        <v>4</v>
      </c>
      <c r="F57" s="167"/>
      <c r="G57" s="167"/>
      <c r="H57" s="167"/>
      <c r="I57" s="167"/>
      <c r="J57" s="167"/>
      <c r="K57" s="17" t="str">
        <f ca="1">IF(D57="","",VLOOKUP(D57&amp;E57,'[2]Category-IPQC'!A:Q,11,0))</f>
        <v>Pressure sensitive paper</v>
      </c>
      <c r="L57" s="18" t="s">
        <v>115</v>
      </c>
      <c r="M57" s="18" t="s">
        <v>115</v>
      </c>
      <c r="N57" s="15" t="s">
        <v>115</v>
      </c>
      <c r="O57" s="15" t="s">
        <v>115</v>
      </c>
      <c r="P57" s="17">
        <f ca="1">IF(D57="","",VLOOKUP(D57&amp;E57,'[2]Category-IPQC'!A:Z,16,0))</f>
        <v>0</v>
      </c>
      <c r="Q57" s="15" t="s">
        <v>115</v>
      </c>
      <c r="R57" s="15" t="s">
        <v>115</v>
      </c>
      <c r="S57" s="20" t="s">
        <v>115</v>
      </c>
      <c r="T57" s="21">
        <f ca="1">IF(D57="","",VLOOKUP(D57&amp;E57,'[2]Category-IPQC'!A:Z,20,0))</f>
        <v>0</v>
      </c>
      <c r="U57" s="22"/>
      <c r="V57" s="22"/>
      <c r="W57" s="21">
        <f ca="1">IF(D57="","",VLOOKUP(D57&amp;E57,'[2]Category-IPQC'!A:Z,23,0))</f>
        <v>0</v>
      </c>
      <c r="X57" s="25"/>
      <c r="Y57" s="24"/>
    </row>
    <row r="58" spans="1:25" ht="60">
      <c r="A58" s="162" t="s">
        <v>205</v>
      </c>
      <c r="B58" s="31"/>
      <c r="C58" s="165" t="s">
        <v>206</v>
      </c>
      <c r="D58" s="15" t="str">
        <f>IF(C58&lt;&gt;"",C58,IF(IF(D57="","",MOD(COUNTIF(D$14:$E57,D57),COUNTIF('[2]Category-IPQC'!BC:BC,[2]IPQC!D57)))=0,"",D57))</f>
        <v>AOI - Magnet gap AOI </v>
      </c>
      <c r="E58" s="16">
        <f ca="1">IF(D58="","",IF(MOD(COUNTIF(D$14:$E58,D58),COUNTIF('[2]Category-IPQC'!BC:BC,[2]IPQC!D58))&lt;&gt;0,MOD(COUNTIF(D$14:$E58,D58),COUNTIF('[2]Category-IPQC'!BC:BC,[2]IPQC!D58)),COUNTIF('[2]Category-IPQC'!BC:BC,[2]IPQC!D58)))</f>
        <v>1</v>
      </c>
      <c r="F58" s="165" t="s">
        <v>207</v>
      </c>
      <c r="G58" s="165" t="s">
        <v>115</v>
      </c>
      <c r="H58" s="165" t="s">
        <v>115</v>
      </c>
      <c r="I58" s="165" t="s">
        <v>208</v>
      </c>
      <c r="J58" s="165" t="s">
        <v>130</v>
      </c>
      <c r="K58" s="17" t="str">
        <f ca="1">IF(D58="","",VLOOKUP(D58&amp;E58,'[2]Category-IPQC'!A:Q,11,0))</f>
        <v>Check CCD with OK/NG Sample</v>
      </c>
      <c r="L58" s="26" t="s">
        <v>131</v>
      </c>
      <c r="M58" s="27"/>
      <c r="N58" s="15" t="s">
        <v>115</v>
      </c>
      <c r="O58" s="15" t="s">
        <v>115</v>
      </c>
      <c r="P58" s="17" t="str">
        <f ca="1">IF(D58="","",VLOOKUP(D58&amp;E58,'[2]Category-IPQC'!A:Z,16,0))</f>
        <v>AOI</v>
      </c>
      <c r="Q58" s="15" t="s">
        <v>20</v>
      </c>
      <c r="R58" s="15" t="s">
        <v>116</v>
      </c>
      <c r="S58" s="20">
        <v>1</v>
      </c>
      <c r="T58" s="21" t="str">
        <f ca="1">IF(D58="","",VLOOKUP(D58&amp;E58,'[2]Category-IPQC'!A:Z,20,0))</f>
        <v>Follow AOI</v>
      </c>
      <c r="U58" s="22"/>
      <c r="V58" s="22"/>
      <c r="W58" s="21">
        <f ca="1">IF(D58="","",VLOOKUP(D58&amp;E58,'[2]Category-IPQC'!A:Z,23,0))</f>
        <v>0</v>
      </c>
      <c r="X58" s="25"/>
      <c r="Y58" s="24"/>
    </row>
    <row r="59" spans="1:25" ht="75">
      <c r="A59" s="164"/>
      <c r="B59" s="31"/>
      <c r="C59" s="167"/>
      <c r="D59" s="15" t="str">
        <f ca="1">IF(C59&lt;&gt;"",C59,IF(IF(D58="","",MOD(COUNTIF(D$14:$E58,D58),COUNTIF('[2]Category-IPQC'!BC:BC,[2]IPQC!D58)))=0,"",D58))</f>
        <v>AOI - Magnet gap AOI </v>
      </c>
      <c r="E59" s="16">
        <f ca="1">IF(D59="","",IF(MOD(COUNTIF(D$14:$E59,D59),COUNTIF('[2]Category-IPQC'!BC:BC,[2]IPQC!D59))&lt;&gt;0,MOD(COUNTIF(D$14:$E59,D59),COUNTIF('[2]Category-IPQC'!BC:BC,[2]IPQC!D59)),COUNTIF('[2]Category-IPQC'!BC:BC,[2]IPQC!D59)))</f>
        <v>2</v>
      </c>
      <c r="F59" s="167"/>
      <c r="G59" s="167"/>
      <c r="H59" s="167"/>
      <c r="I59" s="167"/>
      <c r="J59" s="167"/>
      <c r="K59" s="17" t="str">
        <f ca="1">IF(D59="","",VLOOKUP(D59&amp;E59,'[2]Category-IPQC'!A:Q,11,0))</f>
        <v>Correlation</v>
      </c>
      <c r="L59" s="18" t="s">
        <v>115</v>
      </c>
      <c r="M59" s="18" t="s">
        <v>115</v>
      </c>
      <c r="N59" s="15" t="s">
        <v>115</v>
      </c>
      <c r="O59" s="15" t="s">
        <v>115</v>
      </c>
      <c r="P59" s="17" t="str">
        <f ca="1">IF(D59="","",VLOOKUP(D59&amp;E59,'[2]Category-IPQC'!A:Z,16,0))</f>
        <v>AOI</v>
      </c>
      <c r="Q59" s="15" t="s">
        <v>115</v>
      </c>
      <c r="R59" s="15" t="s">
        <v>115</v>
      </c>
      <c r="S59" s="20" t="s">
        <v>115</v>
      </c>
      <c r="T59" s="21" t="str">
        <f ca="1">IF(D59="","",VLOOKUP(D59&amp;E59,'[2]Category-IPQC'!A:Z,20,0))</f>
        <v>1. AOI daily calibration
2.OMM weekly</v>
      </c>
      <c r="U59" s="22"/>
      <c r="V59" s="22"/>
      <c r="W59" s="21">
        <f ca="1">IF(D59="","",VLOOKUP(D59&amp;E59,'[2]Category-IPQC'!A:Z,23,0))</f>
        <v>0</v>
      </c>
      <c r="X59" s="25"/>
      <c r="Y59" s="24"/>
    </row>
    <row r="60" spans="1:25" ht="60">
      <c r="A60" s="162" t="s">
        <v>209</v>
      </c>
      <c r="B60" s="31"/>
      <c r="C60" s="165" t="s">
        <v>210</v>
      </c>
      <c r="D60" s="15" t="str">
        <f>IF(C60&lt;&gt;"",C60,IF(IF(D59="","",MOD(COUNTIF(D$14:$E59,D59),COUNTIF('[2]Category-IPQC'!BC:BC,[2]IPQC!D59)))=0,"",D59))</f>
        <v>AOI - Magnet concentricity AOI</v>
      </c>
      <c r="E60" s="16">
        <f ca="1">IF(D60="","",IF(MOD(COUNTIF(D$14:$E60,D60),COUNTIF('[2]Category-IPQC'!BC:BC,[2]IPQC!D60))&lt;&gt;0,MOD(COUNTIF(D$14:$E60,D60),COUNTIF('[2]Category-IPQC'!BC:BC,[2]IPQC!D60)),COUNTIF('[2]Category-IPQC'!BC:BC,[2]IPQC!D60)))</f>
        <v>1</v>
      </c>
      <c r="F60" s="165" t="s">
        <v>211</v>
      </c>
      <c r="G60" s="165" t="s">
        <v>115</v>
      </c>
      <c r="H60" s="165" t="s">
        <v>115</v>
      </c>
      <c r="I60" s="165" t="s">
        <v>208</v>
      </c>
      <c r="J60" s="165" t="s">
        <v>130</v>
      </c>
      <c r="K60" s="17" t="str">
        <f ca="1">IF(D60="","",VLOOKUP(D60&amp;E60,'[2]Category-IPQC'!A:Q,11,0))</f>
        <v>Check CCD with OK/NG Sample</v>
      </c>
      <c r="L60" s="26" t="s">
        <v>212</v>
      </c>
      <c r="M60" s="27"/>
      <c r="N60" s="15" t="s">
        <v>115</v>
      </c>
      <c r="O60" s="15" t="s">
        <v>115</v>
      </c>
      <c r="P60" s="17" t="str">
        <f ca="1">IF(D60="","",VLOOKUP(D60&amp;E60,'[2]Category-IPQC'!A:Z,16,0))</f>
        <v>AOI</v>
      </c>
      <c r="Q60" s="15" t="s">
        <v>20</v>
      </c>
      <c r="R60" s="15" t="s">
        <v>116</v>
      </c>
      <c r="S60" s="20">
        <v>1</v>
      </c>
      <c r="T60" s="21" t="str">
        <f ca="1">IF(D60="","",VLOOKUP(D60&amp;E60,'[2]Category-IPQC'!A:Z,20,0))</f>
        <v>Follow AOI</v>
      </c>
      <c r="U60" s="22"/>
      <c r="V60" s="22"/>
      <c r="W60" s="21">
        <f ca="1">IF(D60="","",VLOOKUP(D60&amp;E60,'[2]Category-IPQC'!A:Z,23,0))</f>
        <v>0</v>
      </c>
      <c r="X60" s="25"/>
      <c r="Y60" s="24"/>
    </row>
    <row r="61" spans="1:25" ht="75">
      <c r="A61" s="164"/>
      <c r="B61" s="31"/>
      <c r="C61" s="167"/>
      <c r="D61" s="15" t="str">
        <f ca="1">IF(C61&lt;&gt;"",C61,IF(IF(D60="","",MOD(COUNTIF(D$14:$E60,D60),COUNTIF('[2]Category-IPQC'!BC:BC,[2]IPQC!D60)))=0,"",D60))</f>
        <v>AOI - Magnet concentricity AOI</v>
      </c>
      <c r="E61" s="16">
        <f ca="1">IF(D61="","",IF(MOD(COUNTIF(D$14:$E61,D61),COUNTIF('[2]Category-IPQC'!BC:BC,[2]IPQC!D61))&lt;&gt;0,MOD(COUNTIF(D$14:$E61,D61),COUNTIF('[2]Category-IPQC'!BC:BC,[2]IPQC!D61)),COUNTIF('[2]Category-IPQC'!BC:BC,[2]IPQC!D61)))</f>
        <v>2</v>
      </c>
      <c r="F61" s="167"/>
      <c r="G61" s="167"/>
      <c r="H61" s="167"/>
      <c r="I61" s="167"/>
      <c r="J61" s="167"/>
      <c r="K61" s="17" t="str">
        <f ca="1">IF(D61="","",VLOOKUP(D61&amp;E61,'[2]Category-IPQC'!A:Q,11,0))</f>
        <v>Correlation</v>
      </c>
      <c r="L61" s="18" t="s">
        <v>115</v>
      </c>
      <c r="M61" s="18" t="s">
        <v>115</v>
      </c>
      <c r="N61" s="15" t="s">
        <v>115</v>
      </c>
      <c r="O61" s="15" t="s">
        <v>115</v>
      </c>
      <c r="P61" s="17" t="str">
        <f ca="1">IF(D61="","",VLOOKUP(D61&amp;E61,'[2]Category-IPQC'!A:Z,16,0))</f>
        <v>AOI</v>
      </c>
      <c r="Q61" s="15" t="s">
        <v>115</v>
      </c>
      <c r="R61" s="15" t="s">
        <v>115</v>
      </c>
      <c r="S61" s="20" t="s">
        <v>115</v>
      </c>
      <c r="T61" s="21" t="str">
        <f ca="1">IF(D61="","",VLOOKUP(D61&amp;E61,'[2]Category-IPQC'!A:Z,20,0))</f>
        <v>1. AOI daily calibration
2.OMM weekly</v>
      </c>
      <c r="U61" s="22"/>
      <c r="V61" s="22"/>
      <c r="W61" s="21">
        <f ca="1">IF(D61="","",VLOOKUP(D61&amp;E61,'[2]Category-IPQC'!A:Z,23,0))</f>
        <v>0</v>
      </c>
      <c r="X61" s="25"/>
      <c r="Y61" s="24"/>
    </row>
    <row r="62" spans="1:25" ht="75">
      <c r="A62" s="32" t="s">
        <v>213</v>
      </c>
      <c r="B62" s="31"/>
      <c r="C62" s="33" t="s">
        <v>24</v>
      </c>
      <c r="D62" s="15" t="str">
        <f>IF(C62&lt;&gt;"",C62,IF(IF(#REF!="","",MOD(COUNTIF(D$14:$E61,#REF!),COUNTIF('[2]Category-IPQC'!BC:BC,[2]IPQC!#REF!)))=0,"",#REF!))</f>
        <v>CTQ Force Test</v>
      </c>
      <c r="E62" s="16">
        <f ca="1">IF(D62="","",IF(MOD(COUNTIF(D$14:$E62,D62),COUNTIF('[2]Category-IPQC'!BC:BC,[2]IPQC!D62))&lt;&gt;0,MOD(COUNTIF(D$14:$E62,D62),COUNTIF('[2]Category-IPQC'!BC:BC,[2]IPQC!D62)),COUNTIF('[2]Category-IPQC'!BC:BC,[2]IPQC!D62)))</f>
        <v>1</v>
      </c>
      <c r="F62" s="15" t="s">
        <v>214</v>
      </c>
      <c r="G62" s="15" t="s">
        <v>115</v>
      </c>
      <c r="H62" s="15" t="s">
        <v>115</v>
      </c>
      <c r="I62" s="15" t="s">
        <v>147</v>
      </c>
      <c r="J62" s="15" t="s">
        <v>148</v>
      </c>
      <c r="K62" s="17" t="str">
        <f ca="1">IF(D62="","",VLOOKUP(D62&amp;E62,'[2]Category-IPQC'!A:Q,11,0))</f>
        <v>Force</v>
      </c>
      <c r="L62" s="18" t="s">
        <v>173</v>
      </c>
      <c r="M62" s="18" t="s">
        <v>115</v>
      </c>
      <c r="N62" s="15" t="s">
        <v>115</v>
      </c>
      <c r="O62" s="15" t="s">
        <v>115</v>
      </c>
      <c r="P62" s="17" t="str">
        <f ca="1">IF(D62="","",VLOOKUP(D62&amp;E62,'[2]Category-IPQC'!A:Z,16,0))</f>
        <v>Pull force tester</v>
      </c>
      <c r="Q62" s="19" t="s">
        <v>25</v>
      </c>
      <c r="R62" s="15" t="s">
        <v>150</v>
      </c>
      <c r="S62" s="20" t="s">
        <v>151</v>
      </c>
      <c r="T62" s="21" t="str">
        <f ca="1">IF(D62="","",VLOOKUP(D62&amp;E62,'[2]Category-IPQC'!A:Z,20,0))</f>
        <v>half shift</v>
      </c>
      <c r="U62" s="22" t="s">
        <v>152</v>
      </c>
      <c r="V62" s="22" t="s">
        <v>118</v>
      </c>
      <c r="W62" s="21">
        <f ca="1">IF(D62="","",VLOOKUP(D62&amp;E62,'[2]Category-IPQC'!A:Z,23,0))</f>
        <v>0</v>
      </c>
      <c r="X62" s="25"/>
      <c r="Y62" s="24"/>
    </row>
    <row r="63" spans="1:25" ht="75">
      <c r="A63" s="162" t="s">
        <v>215</v>
      </c>
      <c r="B63" s="31"/>
      <c r="C63" s="165" t="s">
        <v>31</v>
      </c>
      <c r="D63" s="15" t="str">
        <f>IF(C63&lt;&gt;"",C63,IF(IF(D62="","",MOD(COUNTIF(D$14:$E62,D62),COUNTIF('[2]Category-IPQC'!BC:BC,[2]IPQC!D62)))=0,"",D62))</f>
        <v>Offline Baking(oven)</v>
      </c>
      <c r="E63" s="16">
        <f ca="1">IF(D63="","",IF(MOD(COUNTIF(D$14:$E63,D63),COUNTIF('[2]Category-IPQC'!BC:BC,[2]IPQC!D63))&lt;&gt;0,MOD(COUNTIF(D$14:$E63,D63),COUNTIF('[2]Category-IPQC'!BC:BC,[2]IPQC!D63)),COUNTIF('[2]Category-IPQC'!BC:BC,[2]IPQC!D63)))</f>
        <v>1</v>
      </c>
      <c r="F63" s="165" t="s">
        <v>216</v>
      </c>
      <c r="G63" s="165" t="s">
        <v>115</v>
      </c>
      <c r="H63" s="165" t="s">
        <v>115</v>
      </c>
      <c r="I63" s="165" t="s">
        <v>217</v>
      </c>
      <c r="J63" s="165" t="s">
        <v>148</v>
      </c>
      <c r="K63" s="17" t="str">
        <f ca="1">IF(D63="","",VLOOKUP(D63&amp;E63,'[2]Category-IPQC'!A:Q,11,0))</f>
        <v>temperature(SOP define checking position)</v>
      </c>
      <c r="L63" s="18" t="s">
        <v>218</v>
      </c>
      <c r="M63" s="18" t="s">
        <v>219</v>
      </c>
      <c r="N63" s="15" t="s">
        <v>115</v>
      </c>
      <c r="O63" s="15" t="s">
        <v>115</v>
      </c>
      <c r="P63" s="17" t="str">
        <f ca="1">IF(D63="","",VLOOKUP(D63&amp;E63,'[2]Category-IPQC'!A:Z,16,0))</f>
        <v>Temperature tester</v>
      </c>
      <c r="Q63" s="15" t="s">
        <v>20</v>
      </c>
      <c r="R63" s="15" t="s">
        <v>116</v>
      </c>
      <c r="S63" s="20">
        <v>1</v>
      </c>
      <c r="T63" s="21" t="s">
        <v>126</v>
      </c>
      <c r="U63" s="22"/>
      <c r="V63" s="22"/>
      <c r="W63" s="21">
        <f ca="1">IF(D63="","",VLOOKUP(D63&amp;E63,'[2]Category-IPQC'!A:Z,23,0))</f>
        <v>0</v>
      </c>
      <c r="X63" s="25"/>
      <c r="Y63" s="24"/>
    </row>
    <row r="64" spans="1:25" ht="75">
      <c r="A64" s="163"/>
      <c r="B64" s="31"/>
      <c r="C64" s="166"/>
      <c r="D64" s="15" t="str">
        <f ca="1">IF(C64&lt;&gt;"",C64,IF(IF(D63="","",MOD(COUNTIF(D$14:$E63,D63),COUNTIF('[2]Category-IPQC'!BC:BC,[2]IPQC!D63)))=0,"",D63))</f>
        <v>Offline Baking(oven)</v>
      </c>
      <c r="E64" s="16">
        <f ca="1">IF(D64="","",IF(MOD(COUNTIF(D$14:$E64,D64),COUNTIF('[2]Category-IPQC'!BC:BC,[2]IPQC!D64))&lt;&gt;0,MOD(COUNTIF(D$14:$E64,D64),COUNTIF('[2]Category-IPQC'!BC:BC,[2]IPQC!D64)),COUNTIF('[2]Category-IPQC'!BC:BC,[2]IPQC!D64)))</f>
        <v>2</v>
      </c>
      <c r="F64" s="166"/>
      <c r="G64" s="166"/>
      <c r="H64" s="166"/>
      <c r="I64" s="166"/>
      <c r="J64" s="166"/>
      <c r="K64" s="17" t="str">
        <f ca="1">IF(D64="","",VLOOKUP(D64&amp;E64,'[2]Category-IPQC'!A:Q,11,0))</f>
        <v>Time between dispensing and input to oven</v>
      </c>
      <c r="L64" s="18" t="s">
        <v>115</v>
      </c>
      <c r="M64" s="18" t="s">
        <v>115</v>
      </c>
      <c r="N64" s="15" t="s">
        <v>115</v>
      </c>
      <c r="O64" s="15" t="s">
        <v>115</v>
      </c>
      <c r="P64" s="17" t="str">
        <f ca="1">IF(D64="","",VLOOKUP(D64&amp;E64,'[2]Category-IPQC'!A:Z,16,0))</f>
        <v>-</v>
      </c>
      <c r="Q64" s="15" t="s">
        <v>115</v>
      </c>
      <c r="R64" s="15" t="s">
        <v>115</v>
      </c>
      <c r="S64" s="20" t="s">
        <v>115</v>
      </c>
      <c r="T64" s="21">
        <f ca="1">IF(D64="","",VLOOKUP(D64&amp;E64,'[2]Category-IPQC'!A:Z,20,0))</f>
        <v>0</v>
      </c>
      <c r="U64" s="22"/>
      <c r="V64" s="22"/>
      <c r="W64" s="21">
        <f ca="1">IF(D64="","",VLOOKUP(D64&amp;E64,'[2]Category-IPQC'!A:Z,23,0))</f>
        <v>0</v>
      </c>
      <c r="X64" s="25"/>
      <c r="Y64" s="24"/>
    </row>
    <row r="65" spans="1:25" ht="45">
      <c r="A65" s="164"/>
      <c r="B65" s="31"/>
      <c r="C65" s="167"/>
      <c r="D65" s="15" t="str">
        <f ca="1">IF(C65&lt;&gt;"",C65,IF(IF(D64="","",MOD(COUNTIF(D$14:$E64,D64),COUNTIF('[2]Category-IPQC'!BC:BC,[2]IPQC!D64)))=0,"",D64))</f>
        <v>Offline Baking(oven)</v>
      </c>
      <c r="E65" s="16">
        <f ca="1">IF(D65="","",IF(MOD(COUNTIF(D$14:$E65,D65),COUNTIF('[2]Category-IPQC'!BC:BC,[2]IPQC!D65))&lt;&gt;0,MOD(COUNTIF(D$14:$E65,D65),COUNTIF('[2]Category-IPQC'!BC:BC,[2]IPQC!D65)),COUNTIF('[2]Category-IPQC'!BC:BC,[2]IPQC!D65)))</f>
        <v>3</v>
      </c>
      <c r="F65" s="167"/>
      <c r="G65" s="167"/>
      <c r="H65" s="167"/>
      <c r="I65" s="167"/>
      <c r="J65" s="167"/>
      <c r="K65" s="17" t="str">
        <f ca="1">IF(D65="","",VLOOKUP(D65&amp;E65,'[2]Category-IPQC'!A:Q,11,0))</f>
        <v>Time</v>
      </c>
      <c r="L65" s="18" t="s">
        <v>32</v>
      </c>
      <c r="M65" s="18" t="s">
        <v>33</v>
      </c>
      <c r="N65" s="15" t="s">
        <v>115</v>
      </c>
      <c r="O65" s="15" t="s">
        <v>115</v>
      </c>
      <c r="P65" s="17" t="str">
        <f ca="1">IF(D65="","",VLOOKUP(D65&amp;E65,'[2]Category-IPQC'!A:Z,16,0))</f>
        <v>Actual checking</v>
      </c>
      <c r="Q65" s="15" t="s">
        <v>20</v>
      </c>
      <c r="R65" s="15" t="s">
        <v>116</v>
      </c>
      <c r="S65" s="20">
        <v>1</v>
      </c>
      <c r="T65" s="21" t="s">
        <v>220</v>
      </c>
      <c r="U65" s="22"/>
      <c r="V65" s="22"/>
      <c r="W65" s="21">
        <f ca="1">IF(D65="","",VLOOKUP(D65&amp;E65,'[2]Category-IPQC'!A:Z,23,0))</f>
        <v>0</v>
      </c>
      <c r="X65" s="25"/>
      <c r="Y65" s="24"/>
    </row>
    <row r="66" spans="1:25" ht="45">
      <c r="A66" s="162" t="s">
        <v>221</v>
      </c>
      <c r="B66" s="31"/>
      <c r="C66" s="165" t="s">
        <v>222</v>
      </c>
      <c r="D66" s="165" t="s">
        <v>222</v>
      </c>
      <c r="E66" s="16">
        <v>1</v>
      </c>
      <c r="F66" s="165" t="s">
        <v>223</v>
      </c>
      <c r="G66" s="165" t="s">
        <v>115</v>
      </c>
      <c r="H66" s="165" t="s">
        <v>115</v>
      </c>
      <c r="I66" s="165" t="s">
        <v>115</v>
      </c>
      <c r="J66" s="165" t="s">
        <v>115</v>
      </c>
      <c r="K66" s="17" t="s">
        <v>224</v>
      </c>
      <c r="L66" s="18" t="s">
        <v>225</v>
      </c>
      <c r="M66" s="18" t="s">
        <v>226</v>
      </c>
      <c r="N66" s="15"/>
      <c r="O66" s="15"/>
      <c r="P66" s="17" t="s">
        <v>227</v>
      </c>
      <c r="Q66" s="15" t="s">
        <v>20</v>
      </c>
      <c r="R66" s="15" t="s">
        <v>116</v>
      </c>
      <c r="S66" s="20">
        <v>1</v>
      </c>
      <c r="T66" s="21" t="s">
        <v>126</v>
      </c>
      <c r="U66" s="22"/>
      <c r="V66" s="22"/>
      <c r="W66" s="21">
        <v>0</v>
      </c>
      <c r="X66" s="25"/>
      <c r="Y66" s="24"/>
    </row>
    <row r="67" spans="1:25">
      <c r="A67" s="164"/>
      <c r="B67" s="31"/>
      <c r="C67" s="167"/>
      <c r="D67" s="167"/>
      <c r="E67" s="16">
        <v>2</v>
      </c>
      <c r="F67" s="167"/>
      <c r="G67" s="167"/>
      <c r="H67" s="167"/>
      <c r="I67" s="167"/>
      <c r="J67" s="167"/>
      <c r="K67" s="17" t="s">
        <v>57</v>
      </c>
      <c r="L67" s="18" t="s">
        <v>115</v>
      </c>
      <c r="M67" s="18" t="s">
        <v>115</v>
      </c>
      <c r="N67" s="15"/>
      <c r="O67" s="15"/>
      <c r="P67" s="17" t="s">
        <v>115</v>
      </c>
      <c r="Q67" s="15" t="s">
        <v>115</v>
      </c>
      <c r="R67" s="15" t="s">
        <v>115</v>
      </c>
      <c r="S67" s="15" t="s">
        <v>115</v>
      </c>
      <c r="T67" s="21" t="s">
        <v>115</v>
      </c>
      <c r="U67" s="22"/>
      <c r="V67" s="22"/>
      <c r="W67" s="21">
        <v>0</v>
      </c>
      <c r="X67" s="25"/>
      <c r="Y67" s="24"/>
    </row>
    <row r="68" spans="1:25" ht="45">
      <c r="A68" s="32" t="s">
        <v>228</v>
      </c>
      <c r="B68" s="31"/>
      <c r="C68" s="33" t="s">
        <v>229</v>
      </c>
      <c r="D68" s="15" t="str">
        <f>IF(C68&lt;&gt;"",C68,IF(IF(D65="","",MOD(COUNTIF(D$14:$E65,D65),COUNTIF('[2]Category-IPQC'!BC:BC,[2]IPQC!D65)))=0,"",D65))</f>
        <v>Magnet assy drop</v>
      </c>
      <c r="E68" s="16">
        <f ca="1">IF(D68="","",IF(MOD(COUNTIF(D$14:$E68,D68),COUNTIF('[2]Category-IPQC'!BC:BC,[2]IPQC!D68))&lt;&gt;0,MOD(COUNTIF(D$14:$E68,D68),COUNTIF('[2]Category-IPQC'!BC:BC,[2]IPQC!D68)),COUNTIF('[2]Category-IPQC'!BC:BC,[2]IPQC!D68)))</f>
        <v>1</v>
      </c>
      <c r="F68" s="15" t="s">
        <v>230</v>
      </c>
      <c r="G68" s="15" t="s">
        <v>115</v>
      </c>
      <c r="H68" s="15" t="s">
        <v>231</v>
      </c>
      <c r="I68" s="15" t="s">
        <v>232</v>
      </c>
      <c r="J68" s="15" t="s">
        <v>233</v>
      </c>
      <c r="K68" s="17" t="str">
        <f ca="1">IF(D68="","",VLOOKUP(D68&amp;E68,'[2]Category-IPQC'!A:Q,11,0))</f>
        <v>Drop cycle</v>
      </c>
      <c r="L68" s="18" t="s">
        <v>234</v>
      </c>
      <c r="M68" s="18" t="s">
        <v>115</v>
      </c>
      <c r="N68" s="15" t="s">
        <v>115</v>
      </c>
      <c r="O68" s="15" t="s">
        <v>115</v>
      </c>
      <c r="P68" s="17" t="str">
        <f ca="1">IF(D68="","",VLOOKUP(D68&amp;E68,'[2]Category-IPQC'!A:Z,16,0))</f>
        <v>Drop tester</v>
      </c>
      <c r="Q68" s="19" t="s">
        <v>25</v>
      </c>
      <c r="R68" s="15" t="s">
        <v>150</v>
      </c>
      <c r="S68" s="20" t="s">
        <v>235</v>
      </c>
      <c r="T68" s="21" t="str">
        <f ca="1">IF(D68="","",VLOOKUP(D68&amp;E68,'[2]Category-IPQC'!A:Z,20,0))</f>
        <v>Half shift</v>
      </c>
      <c r="U68" s="22"/>
      <c r="V68" s="22"/>
      <c r="W68" s="21">
        <f ca="1">IF(D68="","",VLOOKUP(D68&amp;E68,'[2]Category-IPQC'!A:Z,23,0))</f>
        <v>0</v>
      </c>
      <c r="X68" s="25"/>
      <c r="Y68" s="24"/>
    </row>
    <row r="69" spans="1:25" ht="30" customHeight="1">
      <c r="A69" s="174" t="s">
        <v>236</v>
      </c>
      <c r="B69" s="33" t="s">
        <v>237</v>
      </c>
      <c r="C69" s="176" t="s">
        <v>192</v>
      </c>
      <c r="D69" s="165" t="str">
        <f>IF(C69&lt;&gt;"",C69,IF(IF(#REF!="","",MOD(COUNTIF(D$14:$E68,#REF!),COUNTIF('[2]Category-IPQC'!BC:BC,[2]IPQC!#REF!)))=0,"",#REF!))</f>
        <v>Press</v>
      </c>
      <c r="E69" s="16">
        <f ca="1">IF(D69="","",IF(MOD(COUNTIF(D$14:$E69,D69),COUNTIF('[2]Category-IPQC'!BC:BC,[2]IPQC!D69))&lt;&gt;0,MOD(COUNTIF(D$14:$E69,D69),COUNTIF('[2]Category-IPQC'!BC:BC,[2]IPQC!D69)),COUNTIF('[2]Category-IPQC'!BC:BC,[2]IPQC!D69)))</f>
        <v>1</v>
      </c>
      <c r="F69" s="165" t="s">
        <v>238</v>
      </c>
      <c r="G69" s="165" t="s">
        <v>239</v>
      </c>
      <c r="H69" s="165" t="s">
        <v>240</v>
      </c>
      <c r="I69" s="165" t="s">
        <v>241</v>
      </c>
      <c r="J69" s="178" t="s">
        <v>148</v>
      </c>
      <c r="K69" s="17" t="str">
        <f ca="1">IF(D69="","",VLOOKUP(D69&amp;E69,'[2]Category-IPQC'!A:Q,11,0))</f>
        <v>pressure</v>
      </c>
      <c r="L69" s="35" t="s">
        <v>242</v>
      </c>
      <c r="M69" s="35" t="s">
        <v>243</v>
      </c>
      <c r="N69" s="15" t="s">
        <v>115</v>
      </c>
      <c r="O69" s="15" t="s">
        <v>115</v>
      </c>
      <c r="P69" s="17" t="str">
        <f ca="1">IF(D69="","",VLOOKUP(D69&amp;E69,'[2]Category-IPQC'!A:Z,16,0))</f>
        <v>Pressure Sensor</v>
      </c>
      <c r="Q69" s="15" t="s">
        <v>20</v>
      </c>
      <c r="R69" s="15" t="s">
        <v>116</v>
      </c>
      <c r="S69" s="20">
        <v>1</v>
      </c>
      <c r="T69" s="21" t="str">
        <f ca="1">IF(D69="","",VLOOKUP(D69&amp;E69,'[2]Category-IPQC'!A:Z,20,0))</f>
        <v>weekly</v>
      </c>
      <c r="U69" s="22"/>
      <c r="V69" s="22"/>
      <c r="W69" s="21">
        <f ca="1">IF(D69="","",VLOOKUP(D69&amp;E69,'[2]Category-IPQC'!A:Z,23,0))</f>
        <v>0</v>
      </c>
      <c r="X69" s="25"/>
      <c r="Y69" s="24"/>
    </row>
    <row r="70" spans="1:25">
      <c r="A70" s="181"/>
      <c r="B70" s="31"/>
      <c r="C70" s="182"/>
      <c r="D70" s="166"/>
      <c r="E70" s="16">
        <v>2</v>
      </c>
      <c r="F70" s="166"/>
      <c r="G70" s="166"/>
      <c r="H70" s="166"/>
      <c r="I70" s="166"/>
      <c r="J70" s="179"/>
      <c r="K70" s="17" t="str">
        <f>IF(D70="","",VLOOKUP(D70&amp;E70,'[2]Category-IPQC'!A:Q,11,0))</f>
        <v/>
      </c>
      <c r="L70" s="35" t="s">
        <v>244</v>
      </c>
      <c r="M70" s="35" t="s">
        <v>245</v>
      </c>
      <c r="N70" s="15" t="s">
        <v>115</v>
      </c>
      <c r="O70" s="15" t="s">
        <v>115</v>
      </c>
      <c r="P70" s="17" t="str">
        <f>IF(D70="","",VLOOKUP(D70&amp;E70,'[2]Category-IPQC'!A:Z,16,0))</f>
        <v/>
      </c>
      <c r="Q70" s="15" t="s">
        <v>20</v>
      </c>
      <c r="R70" s="15" t="s">
        <v>116</v>
      </c>
      <c r="S70" s="20">
        <v>1</v>
      </c>
      <c r="T70" s="21" t="str">
        <f>IF(D70="","",VLOOKUP(D70&amp;E70,'[2]Category-IPQC'!A:Z,20,0))</f>
        <v/>
      </c>
      <c r="U70" s="22"/>
      <c r="V70" s="22"/>
      <c r="W70" s="21" t="str">
        <f>IF(D70="","",VLOOKUP(D70&amp;E70,'[2]Category-IPQC'!A:Z,23,0))</f>
        <v/>
      </c>
      <c r="X70" s="25"/>
      <c r="Y70" s="24"/>
    </row>
    <row r="71" spans="1:25">
      <c r="A71" s="175"/>
      <c r="B71" s="31"/>
      <c r="C71" s="177"/>
      <c r="D71" s="167"/>
      <c r="E71" s="16">
        <v>3</v>
      </c>
      <c r="F71" s="167"/>
      <c r="G71" s="167"/>
      <c r="H71" s="167"/>
      <c r="I71" s="167"/>
      <c r="J71" s="180"/>
      <c r="K71" s="17" t="str">
        <f>IF(D71="","",VLOOKUP(D71&amp;E71,'[2]Category-IPQC'!A:Q,11,0))</f>
        <v/>
      </c>
      <c r="L71" s="18" t="s">
        <v>45</v>
      </c>
      <c r="M71" s="18" t="s">
        <v>45</v>
      </c>
      <c r="N71" s="15" t="s">
        <v>115</v>
      </c>
      <c r="O71" s="15" t="s">
        <v>115</v>
      </c>
      <c r="P71" s="17" t="str">
        <f>IF(D71="","",VLOOKUP(D71&amp;E71,'[2]Category-IPQC'!A:Z,16,0))</f>
        <v/>
      </c>
      <c r="Q71" s="15" t="s">
        <v>115</v>
      </c>
      <c r="R71" s="15" t="s">
        <v>115</v>
      </c>
      <c r="S71" s="20" t="s">
        <v>115</v>
      </c>
      <c r="T71" s="21" t="s">
        <v>115</v>
      </c>
      <c r="U71" s="22"/>
      <c r="V71" s="22"/>
      <c r="W71" s="21" t="str">
        <f>IF(D71="","",VLOOKUP(D71&amp;E71,'[2]Category-IPQC'!A:Z,23,0))</f>
        <v/>
      </c>
      <c r="X71" s="25"/>
      <c r="Y71" s="24"/>
    </row>
    <row r="72" spans="1:25" ht="75">
      <c r="A72" s="174" t="s">
        <v>246</v>
      </c>
      <c r="B72" s="31"/>
      <c r="C72" s="176" t="s">
        <v>247</v>
      </c>
      <c r="D72" s="15" t="str">
        <f>IF(C72&lt;&gt;"",C72,IF(IF(#REF!="","",MOD(COUNTIF(D$14:$E68,#REF!),COUNTIF('[2]Category-IPQC'!BC:BC,[2]IPQC!#REF!)))=0,"",#REF!))</f>
        <v>AOI - Dome to Membrane concentricity AOI</v>
      </c>
      <c r="E72" s="16">
        <f ca="1">IF(D72="","",IF(MOD(COUNTIF(D$14:$E72,D72),COUNTIF('[2]Category-IPQC'!BC:BC,[2]IPQC!D72))&lt;&gt;0,MOD(COUNTIF(D$14:$E72,D72),COUNTIF('[2]Category-IPQC'!BC:BC,[2]IPQC!D72)),COUNTIF('[2]Category-IPQC'!BC:BC,[2]IPQC!D72)))</f>
        <v>1</v>
      </c>
      <c r="F72" s="165" t="s">
        <v>248</v>
      </c>
      <c r="G72" s="165" t="s">
        <v>115</v>
      </c>
      <c r="H72" s="165" t="s">
        <v>240</v>
      </c>
      <c r="I72" s="165" t="s">
        <v>115</v>
      </c>
      <c r="J72" s="165" t="s">
        <v>148</v>
      </c>
      <c r="K72" s="17" t="str">
        <f ca="1">IF(D72="","",VLOOKUP(D72&amp;E72,'[2]Category-IPQC'!A:Q,11,0))</f>
        <v>Check CCD with OK/NG Sample</v>
      </c>
      <c r="L72" s="26" t="s">
        <v>249</v>
      </c>
      <c r="M72" s="27"/>
      <c r="N72" s="15" t="s">
        <v>115</v>
      </c>
      <c r="O72" s="15" t="s">
        <v>115</v>
      </c>
      <c r="P72" s="17" t="str">
        <f ca="1">IF(D72="","",VLOOKUP(D72&amp;E72,'[2]Category-IPQC'!A:Z,16,0))</f>
        <v>AOI</v>
      </c>
      <c r="Q72" s="15" t="s">
        <v>20</v>
      </c>
      <c r="R72" s="15" t="s">
        <v>116</v>
      </c>
      <c r="S72" s="20">
        <v>1</v>
      </c>
      <c r="T72" s="21" t="str">
        <f ca="1">IF(D72="","",VLOOKUP(D72&amp;E72,'[2]Category-IPQC'!A:Z,20,0))</f>
        <v>Follow AOI</v>
      </c>
      <c r="U72" s="22"/>
      <c r="V72" s="22"/>
      <c r="W72" s="21">
        <f ca="1">IF(D72="","",VLOOKUP(D72&amp;E72,'[2]Category-IPQC'!A:Z,23,0))</f>
        <v>0</v>
      </c>
      <c r="X72" s="25"/>
      <c r="Y72" s="24"/>
    </row>
    <row r="73" spans="1:25" ht="75">
      <c r="A73" s="175"/>
      <c r="B73" s="31"/>
      <c r="C73" s="177"/>
      <c r="D73" s="15" t="str">
        <f ca="1">IF(C73&lt;&gt;"",C73,IF(IF(D72="","",MOD(COUNTIF(D$14:$E72,D72),COUNTIF('[2]Category-IPQC'!BC:BC,[2]IPQC!D72)))=0,"",D72))</f>
        <v>AOI - Dome to Membrane concentricity AOI</v>
      </c>
      <c r="E73" s="16">
        <f ca="1">IF(D73="","",IF(MOD(COUNTIF(D$14:$E73,D73),COUNTIF('[2]Category-IPQC'!BC:BC,[2]IPQC!D73))&lt;&gt;0,MOD(COUNTIF(D$14:$E73,D73),COUNTIF('[2]Category-IPQC'!BC:BC,[2]IPQC!D73)),COUNTIF('[2]Category-IPQC'!BC:BC,[2]IPQC!D73)))</f>
        <v>2</v>
      </c>
      <c r="F73" s="167"/>
      <c r="G73" s="167"/>
      <c r="H73" s="167"/>
      <c r="I73" s="167"/>
      <c r="J73" s="167"/>
      <c r="K73" s="17" t="str">
        <f ca="1">IF(D73="","",VLOOKUP(D73&amp;E73,'[2]Category-IPQC'!A:Q,11,0))</f>
        <v>Correlation</v>
      </c>
      <c r="L73" s="18" t="s">
        <v>115</v>
      </c>
      <c r="M73" s="18" t="s">
        <v>115</v>
      </c>
      <c r="N73" s="15" t="s">
        <v>115</v>
      </c>
      <c r="O73" s="15" t="s">
        <v>115</v>
      </c>
      <c r="P73" s="17" t="str">
        <f ca="1">IF(D73="","",VLOOKUP(D73&amp;E73,'[2]Category-IPQC'!A:Z,16,0))</f>
        <v>AOI</v>
      </c>
      <c r="Q73" s="15" t="s">
        <v>115</v>
      </c>
      <c r="R73" s="15" t="s">
        <v>115</v>
      </c>
      <c r="S73" s="20" t="s">
        <v>115</v>
      </c>
      <c r="T73" s="21" t="str">
        <f ca="1">IF(D73="","",VLOOKUP(D73&amp;E73,'[2]Category-IPQC'!A:Z,20,0))</f>
        <v>1. AOI daily calibration
2.OMM weekly</v>
      </c>
      <c r="U73" s="22"/>
      <c r="V73" s="22"/>
      <c r="W73" s="21">
        <f ca="1">IF(D73="","",VLOOKUP(D73&amp;E73,'[2]Category-IPQC'!A:Z,23,0))</f>
        <v>0</v>
      </c>
      <c r="X73" s="25"/>
      <c r="Y73" s="24"/>
    </row>
    <row r="74" spans="1:25" ht="75">
      <c r="A74" s="41" t="s">
        <v>250</v>
      </c>
      <c r="B74" s="31"/>
      <c r="C74" s="42" t="s">
        <v>251</v>
      </c>
      <c r="D74" s="15" t="str">
        <f>IF(C74&lt;&gt;"",C74,IF(IF(#REF!="","",MOD(COUNTIF(D$14:$E83,#REF!),COUNTIF('[2]Category-IPQC'!BC:BC,[2]IPQC!#REF!)))=0,"",#REF!))</f>
        <v>CTQ Force Test</v>
      </c>
      <c r="E74" s="16">
        <f ca="1">IF(D74="","",IF(MOD(COUNTIF(D$14:$E83,D74),COUNTIF('[2]Category-IPQC'!BC:BC,[2]IPQC!D74))&lt;&gt;0,MOD(COUNTIF(D$14:$E83,D74),COUNTIF('[2]Category-IPQC'!BC:BC,[2]IPQC!D74)),COUNTIF('[2]Category-IPQC'!BC:BC,[2]IPQC!D74)))</f>
        <v>1</v>
      </c>
      <c r="F74" s="15" t="s">
        <v>252</v>
      </c>
      <c r="G74" s="15" t="s">
        <v>115</v>
      </c>
      <c r="H74" s="15" t="s">
        <v>115</v>
      </c>
      <c r="I74" s="15" t="s">
        <v>253</v>
      </c>
      <c r="J74" s="15" t="s">
        <v>254</v>
      </c>
      <c r="K74" s="17" t="str">
        <f ca="1">IF(D74="","",VLOOKUP(D74&amp;E74,'[2]Category-IPQC'!A:Q,11,0))</f>
        <v>Force</v>
      </c>
      <c r="L74" s="18" t="s">
        <v>255</v>
      </c>
      <c r="M74" s="18" t="s">
        <v>115</v>
      </c>
      <c r="N74" s="15" t="s">
        <v>115</v>
      </c>
      <c r="O74" s="15" t="s">
        <v>115</v>
      </c>
      <c r="P74" s="17" t="str">
        <f ca="1">IF(D74="","",VLOOKUP(D74&amp;E74,'[2]Category-IPQC'!A:Z,16,0))</f>
        <v>Pull force tester</v>
      </c>
      <c r="Q74" s="19" t="s">
        <v>25</v>
      </c>
      <c r="R74" s="18" t="s">
        <v>256</v>
      </c>
      <c r="S74" s="20">
        <v>1</v>
      </c>
      <c r="T74" s="21" t="str">
        <f ca="1">IF(D74="","",VLOOKUP(D74&amp;E74,'[2]Category-IPQC'!A:Z,20,0))</f>
        <v>half shift</v>
      </c>
      <c r="U74" s="22" t="s">
        <v>152</v>
      </c>
      <c r="V74" s="22" t="s">
        <v>257</v>
      </c>
      <c r="W74" s="21">
        <f ca="1">IF(D74="","",VLOOKUP(D74&amp;E74,'[2]Category-IPQC'!A:Z,23,0))</f>
        <v>0</v>
      </c>
      <c r="X74" s="25"/>
      <c r="Y74" s="24"/>
    </row>
    <row r="75" spans="1:25" ht="45">
      <c r="A75" s="174" t="s">
        <v>258</v>
      </c>
      <c r="B75" s="31"/>
      <c r="C75" s="176" t="s">
        <v>222</v>
      </c>
      <c r="D75" s="165" t="s">
        <v>222</v>
      </c>
      <c r="E75" s="16">
        <v>1</v>
      </c>
      <c r="F75" s="165" t="s">
        <v>223</v>
      </c>
      <c r="G75" s="165" t="s">
        <v>115</v>
      </c>
      <c r="H75" s="165" t="s">
        <v>115</v>
      </c>
      <c r="I75" s="165" t="s">
        <v>115</v>
      </c>
      <c r="J75" s="165" t="s">
        <v>115</v>
      </c>
      <c r="K75" s="17" t="s">
        <v>224</v>
      </c>
      <c r="L75" s="18" t="s">
        <v>225</v>
      </c>
      <c r="M75" s="18" t="s">
        <v>226</v>
      </c>
      <c r="N75" s="15"/>
      <c r="O75" s="15"/>
      <c r="P75" s="17" t="s">
        <v>227</v>
      </c>
      <c r="Q75" s="15" t="s">
        <v>20</v>
      </c>
      <c r="R75" s="15" t="s">
        <v>116</v>
      </c>
      <c r="S75" s="20">
        <v>1</v>
      </c>
      <c r="T75" s="21" t="s">
        <v>126</v>
      </c>
      <c r="U75" s="22"/>
      <c r="V75" s="22"/>
      <c r="W75" s="21">
        <v>0</v>
      </c>
      <c r="X75" s="25"/>
      <c r="Y75" s="24"/>
    </row>
    <row r="76" spans="1:25">
      <c r="A76" s="175"/>
      <c r="B76" s="31"/>
      <c r="C76" s="177"/>
      <c r="D76" s="167"/>
      <c r="E76" s="16">
        <v>2</v>
      </c>
      <c r="F76" s="167"/>
      <c r="G76" s="167"/>
      <c r="H76" s="167"/>
      <c r="I76" s="167"/>
      <c r="J76" s="167"/>
      <c r="K76" s="17" t="s">
        <v>57</v>
      </c>
      <c r="L76" s="18" t="s">
        <v>115</v>
      </c>
      <c r="M76" s="18" t="s">
        <v>115</v>
      </c>
      <c r="N76" s="15"/>
      <c r="O76" s="15"/>
      <c r="P76" s="17" t="s">
        <v>115</v>
      </c>
      <c r="Q76" s="15" t="s">
        <v>115</v>
      </c>
      <c r="R76" s="15" t="s">
        <v>115</v>
      </c>
      <c r="S76" s="15" t="s">
        <v>115</v>
      </c>
      <c r="T76" s="21" t="s">
        <v>115</v>
      </c>
      <c r="U76" s="22"/>
      <c r="V76" s="22"/>
      <c r="W76" s="21">
        <v>0</v>
      </c>
      <c r="X76" s="25"/>
      <c r="Y76" s="24"/>
    </row>
    <row r="77" spans="1:25" ht="30">
      <c r="A77" s="162" t="s">
        <v>259</v>
      </c>
      <c r="B77" s="43"/>
      <c r="C77" s="165" t="s">
        <v>260</v>
      </c>
      <c r="D77" s="15" t="str">
        <f>IF(C77&lt;&gt;"",C77,IF(IF(D73="","",MOD(COUNTIF(D$14:$E73,D73),COUNTIF('[2]Category-IPQC'!BC:BC,[2]IPQC!D73)))=0,"",D73))</f>
        <v>Offline Plasma</v>
      </c>
      <c r="E77" s="16">
        <f ca="1">IF(D77="","",IF(MOD(COUNTIF(D$14:$E77,D77),COUNTIF('[2]Category-IPQC'!BC:BC,[2]IPQC!D77))&lt;&gt;0,MOD(COUNTIF(D$14:$E77,D77),COUNTIF('[2]Category-IPQC'!BC:BC,[2]IPQC!D77)),COUNTIF('[2]Category-IPQC'!BC:BC,[2]IPQC!D77)))</f>
        <v>1</v>
      </c>
      <c r="F77" s="165" t="s">
        <v>261</v>
      </c>
      <c r="G77" s="165" t="s">
        <v>115</v>
      </c>
      <c r="H77" s="165" t="s">
        <v>262</v>
      </c>
      <c r="I77" s="183" t="s">
        <v>263</v>
      </c>
      <c r="J77" s="165" t="s">
        <v>148</v>
      </c>
      <c r="K77" s="17" t="str">
        <f ca="1">IF(D77="","",VLOOKUP(D77&amp;E77,'[2]Category-IPQC'!A:Q,11,0))</f>
        <v>Gas Ratio</v>
      </c>
      <c r="L77" s="18" t="s">
        <v>115</v>
      </c>
      <c r="M77" s="18" t="s">
        <v>115</v>
      </c>
      <c r="N77" s="15" t="s">
        <v>115</v>
      </c>
      <c r="O77" s="15" t="s">
        <v>115</v>
      </c>
      <c r="P77" s="17" t="str">
        <f ca="1">IF(D77="","",VLOOKUP(D77&amp;E77,'[2]Category-IPQC'!A:Z,16,0))</f>
        <v>Machine setup</v>
      </c>
      <c r="Q77" s="15" t="s">
        <v>115</v>
      </c>
      <c r="R77" s="15" t="s">
        <v>115</v>
      </c>
      <c r="S77" s="20" t="s">
        <v>115</v>
      </c>
      <c r="T77" s="21" t="str">
        <f ca="1">IF(D77="","",VLOOKUP(D77&amp;E77,'[2]Category-IPQC'!A:Z,20,0))</f>
        <v>Shift</v>
      </c>
      <c r="U77" s="22"/>
      <c r="V77" s="22"/>
      <c r="W77" s="21">
        <f ca="1">IF(D77="","",VLOOKUP(D77&amp;E77,'[2]Category-IPQC'!A:Z,23,0))</f>
        <v>0</v>
      </c>
      <c r="X77" s="25"/>
      <c r="Y77" s="24"/>
    </row>
    <row r="78" spans="1:25" ht="45">
      <c r="A78" s="163"/>
      <c r="B78" s="43"/>
      <c r="C78" s="166"/>
      <c r="D78" s="15" t="str">
        <f ca="1">IF(C78&lt;&gt;"",C78,IF(IF(D77="","",MOD(COUNTIF(D$14:$E77,D77),COUNTIF('[2]Category-IPQC'!BC:BC,[2]IPQC!D77)))=0,"",D77))</f>
        <v>Offline Plasma</v>
      </c>
      <c r="E78" s="16">
        <f ca="1">IF(D78="","",IF(MOD(COUNTIF(D$14:$E78,D78),COUNTIF('[2]Category-IPQC'!BC:BC,[2]IPQC!D78))&lt;&gt;0,MOD(COUNTIF(D$14:$E78,D78),COUNTIF('[2]Category-IPQC'!BC:BC,[2]IPQC!D78)),COUNTIF('[2]Category-IPQC'!BC:BC,[2]IPQC!D78)))</f>
        <v>2</v>
      </c>
      <c r="F78" s="166"/>
      <c r="G78" s="166"/>
      <c r="H78" s="166"/>
      <c r="I78" s="184"/>
      <c r="J78" s="166"/>
      <c r="K78" s="17" t="str">
        <f ca="1">IF(D78="","",VLOOKUP(D78&amp;E78,'[2]Category-IPQC'!A:Q,11,0))</f>
        <v>Air Pressure(mpa)</v>
      </c>
      <c r="L78" s="35" t="s">
        <v>264</v>
      </c>
      <c r="M78" s="35" t="s">
        <v>265</v>
      </c>
      <c r="N78" s="15" t="s">
        <v>115</v>
      </c>
      <c r="O78" s="15" t="s">
        <v>115</v>
      </c>
      <c r="P78" s="17" t="s">
        <v>266</v>
      </c>
      <c r="Q78" s="15" t="s">
        <v>20</v>
      </c>
      <c r="R78" s="15" t="s">
        <v>116</v>
      </c>
      <c r="S78" s="20">
        <v>1</v>
      </c>
      <c r="T78" s="21" t="str">
        <f ca="1">IF(D78="","",VLOOKUP(D78&amp;E78,'[2]Category-IPQC'!A:Z,20,0))</f>
        <v>Shift</v>
      </c>
      <c r="U78" s="22"/>
      <c r="V78" s="22"/>
      <c r="W78" s="21">
        <f ca="1">IF(D78="","",VLOOKUP(D78&amp;E78,'[2]Category-IPQC'!A:Z,23,0))</f>
        <v>0</v>
      </c>
      <c r="X78" s="25"/>
      <c r="Y78" s="24"/>
    </row>
    <row r="79" spans="1:25" ht="30">
      <c r="A79" s="163"/>
      <c r="B79" s="43"/>
      <c r="C79" s="166"/>
      <c r="D79" s="15" t="str">
        <f ca="1">IF(C79&lt;&gt;"",C79,IF(IF(D78="","",MOD(COUNTIF(D$14:$E78,D78),COUNTIF('[2]Category-IPQC'!BC:BC,[2]IPQC!D78)))=0,"",D78))</f>
        <v>Offline Plasma</v>
      </c>
      <c r="E79" s="16">
        <f ca="1">IF(D79="","",IF(MOD(COUNTIF(D$14:$E79,D79),COUNTIF('[2]Category-IPQC'!BC:BC,[2]IPQC!D79))&lt;&gt;0,MOD(COUNTIF(D$14:$E79,D79),COUNTIF('[2]Category-IPQC'!BC:BC,[2]IPQC!D79)),COUNTIF('[2]Category-IPQC'!BC:BC,[2]IPQC!D79)))</f>
        <v>3</v>
      </c>
      <c r="F79" s="166"/>
      <c r="G79" s="166"/>
      <c r="H79" s="166"/>
      <c r="I79" s="184"/>
      <c r="J79" s="166"/>
      <c r="K79" s="17" t="str">
        <f ca="1">IF(D79="","",VLOOKUP(D79&amp;E79,'[2]Category-IPQC'!A:Q,11,0))</f>
        <v>Power (W)</v>
      </c>
      <c r="L79" s="35" t="s">
        <v>35</v>
      </c>
      <c r="M79" s="35" t="s">
        <v>36</v>
      </c>
      <c r="N79" s="15" t="s">
        <v>115</v>
      </c>
      <c r="O79" s="15" t="s">
        <v>115</v>
      </c>
      <c r="P79" s="17" t="str">
        <f ca="1">IF(D79="","",VLOOKUP(D79&amp;E79,'[2]Category-IPQC'!A:Z,16,0))</f>
        <v>Machine setup</v>
      </c>
      <c r="Q79" s="15" t="s">
        <v>20</v>
      </c>
      <c r="R79" s="15" t="s">
        <v>116</v>
      </c>
      <c r="S79" s="20">
        <v>1</v>
      </c>
      <c r="T79" s="21" t="str">
        <f ca="1">IF(D79="","",VLOOKUP(D79&amp;E79,'[2]Category-IPQC'!A:Z,20,0))</f>
        <v>Shift</v>
      </c>
      <c r="U79" s="22"/>
      <c r="V79" s="22"/>
      <c r="W79" s="21">
        <f ca="1">IF(D79="","",VLOOKUP(D79&amp;E79,'[2]Category-IPQC'!A:Z,23,0))</f>
        <v>0</v>
      </c>
      <c r="X79" s="25"/>
      <c r="Y79" s="24"/>
    </row>
    <row r="80" spans="1:25" ht="30">
      <c r="A80" s="163"/>
      <c r="B80" s="43"/>
      <c r="C80" s="166"/>
      <c r="D80" s="15" t="str">
        <f ca="1">IF(C80&lt;&gt;"",C80,IF(IF(D79="","",MOD(COUNTIF(D$14:$E79,D79),COUNTIF('[2]Category-IPQC'!BC:BC,[2]IPQC!D79)))=0,"",D79))</f>
        <v>Offline Plasma</v>
      </c>
      <c r="E80" s="16">
        <f ca="1">IF(D80="","",IF(MOD(COUNTIF(D$14:$E80,D80),COUNTIF('[2]Category-IPQC'!BC:BC,[2]IPQC!D80))&lt;&gt;0,MOD(COUNTIF(D$14:$E80,D80),COUNTIF('[2]Category-IPQC'!BC:BC,[2]IPQC!D80)),COUNTIF('[2]Category-IPQC'!BC:BC,[2]IPQC!D80)))</f>
        <v>4</v>
      </c>
      <c r="F80" s="166"/>
      <c r="G80" s="166"/>
      <c r="H80" s="166"/>
      <c r="I80" s="184"/>
      <c r="J80" s="166"/>
      <c r="K80" s="17" t="str">
        <f ca="1">IF(D80="","",VLOOKUP(D80&amp;E80,'[2]Category-IPQC'!A:Q,11,0))</f>
        <v>Current (A)</v>
      </c>
      <c r="L80" s="18" t="s">
        <v>115</v>
      </c>
      <c r="M80" s="18" t="s">
        <v>115</v>
      </c>
      <c r="N80" s="15" t="s">
        <v>115</v>
      </c>
      <c r="O80" s="15" t="s">
        <v>115</v>
      </c>
      <c r="P80" s="17" t="str">
        <f ca="1">IF(D80="","",VLOOKUP(D80&amp;E80,'[2]Category-IPQC'!A:Z,16,0))</f>
        <v>Machine setup</v>
      </c>
      <c r="Q80" s="15" t="s">
        <v>115</v>
      </c>
      <c r="R80" s="15" t="s">
        <v>115</v>
      </c>
      <c r="S80" s="20" t="s">
        <v>115</v>
      </c>
      <c r="T80" s="21" t="str">
        <f ca="1">IF(D80="","",VLOOKUP(D80&amp;E80,'[2]Category-IPQC'!A:Z,20,0))</f>
        <v>Shift</v>
      </c>
      <c r="U80" s="22"/>
      <c r="V80" s="22"/>
      <c r="W80" s="21">
        <f ca="1">IF(D80="","",VLOOKUP(D80&amp;E80,'[2]Category-IPQC'!A:Z,23,0))</f>
        <v>0</v>
      </c>
      <c r="X80" s="25"/>
      <c r="Y80" s="24"/>
    </row>
    <row r="81" spans="1:25" ht="30">
      <c r="A81" s="163"/>
      <c r="B81" s="43"/>
      <c r="C81" s="166"/>
      <c r="D81" s="15" t="str">
        <f ca="1">IF(C81&lt;&gt;"",C81,IF(IF(D80="","",MOD(COUNTIF(D$14:$E80,D80),COUNTIF('[2]Category-IPQC'!BC:BC,[2]IPQC!D80)))=0,"",D80))</f>
        <v>Offline Plasma</v>
      </c>
      <c r="E81" s="16">
        <f ca="1">IF(D81="","",IF(MOD(COUNTIF(D$14:$E81,D81),COUNTIF('[2]Category-IPQC'!BC:BC,[2]IPQC!D81))&lt;&gt;0,MOD(COUNTIF(D$14:$E81,D81),COUNTIF('[2]Category-IPQC'!BC:BC,[2]IPQC!D81)),COUNTIF('[2]Category-IPQC'!BC:BC,[2]IPQC!D81)))</f>
        <v>5</v>
      </c>
      <c r="F81" s="166"/>
      <c r="G81" s="166"/>
      <c r="H81" s="166"/>
      <c r="I81" s="184"/>
      <c r="J81" s="166"/>
      <c r="K81" s="17" t="str">
        <f ca="1">IF(D81="","",VLOOKUP(D81&amp;E81,'[2]Category-IPQC'!A:Q,11,0))</f>
        <v>Time (s)</v>
      </c>
      <c r="L81" s="35" t="s">
        <v>125</v>
      </c>
      <c r="M81" s="18" t="s">
        <v>115</v>
      </c>
      <c r="N81" s="15" t="s">
        <v>115</v>
      </c>
      <c r="O81" s="15" t="s">
        <v>115</v>
      </c>
      <c r="P81" s="17" t="str">
        <f ca="1">IF(D81="","",VLOOKUP(D81&amp;E81,'[2]Category-IPQC'!A:Z,16,0))</f>
        <v>Machine setup</v>
      </c>
      <c r="Q81" s="15" t="s">
        <v>20</v>
      </c>
      <c r="R81" s="15" t="s">
        <v>116</v>
      </c>
      <c r="S81" s="20">
        <v>1</v>
      </c>
      <c r="T81" s="21" t="str">
        <f ca="1">IF(D81="","",VLOOKUP(D81&amp;E81,'[2]Category-IPQC'!A:Z,20,0))</f>
        <v>Shift</v>
      </c>
      <c r="U81" s="22"/>
      <c r="V81" s="22"/>
      <c r="W81" s="21">
        <f ca="1">IF(D81="","",VLOOKUP(D81&amp;E81,'[2]Category-IPQC'!A:Z,23,0))</f>
        <v>0</v>
      </c>
      <c r="X81" s="25"/>
      <c r="Y81" s="24"/>
    </row>
    <row r="82" spans="1:25" ht="60">
      <c r="A82" s="163"/>
      <c r="B82" s="43"/>
      <c r="C82" s="166"/>
      <c r="D82" s="15" t="str">
        <f ca="1">IF(C82&lt;&gt;"",C82,IF(IF(D81="","",MOD(COUNTIF(D$14:$E81,D81),COUNTIF('[2]Category-IPQC'!BC:BC,[2]IPQC!D81)))=0,"",D81))</f>
        <v>Offline Plasma</v>
      </c>
      <c r="E82" s="16">
        <f ca="1">IF(D82="","",IF(MOD(COUNTIF(D$14:$E82,D82),COUNTIF('[2]Category-IPQC'!BC:BC,[2]IPQC!D82))&lt;&gt;0,MOD(COUNTIF(D$14:$E82,D82),COUNTIF('[2]Category-IPQC'!BC:BC,[2]IPQC!D82)),COUNTIF('[2]Category-IPQC'!BC:BC,[2]IPQC!D82)))</f>
        <v>6</v>
      </c>
      <c r="F82" s="166"/>
      <c r="G82" s="166"/>
      <c r="H82" s="166"/>
      <c r="I82" s="184"/>
      <c r="J82" s="166"/>
      <c r="K82" s="17" t="str">
        <f ca="1">IF(D82="","",VLOOKUP(D82&amp;E82,'[2]Category-IPQC'!A:Q,11,0))</f>
        <v>Surface Energy</v>
      </c>
      <c r="L82" s="18" t="s">
        <v>115</v>
      </c>
      <c r="M82" s="18" t="s">
        <v>115</v>
      </c>
      <c r="N82" s="15" t="s">
        <v>115</v>
      </c>
      <c r="O82" s="15" t="s">
        <v>115</v>
      </c>
      <c r="P82" s="17" t="str">
        <f ca="1">IF(D82="","",VLOOKUP(D82&amp;E82,'[2]Category-IPQC'!A:Z,16,0))</f>
        <v>Dyne Pen OR Water Contact Angle</v>
      </c>
      <c r="Q82" s="15" t="s">
        <v>20</v>
      </c>
      <c r="R82" s="15" t="s">
        <v>179</v>
      </c>
      <c r="S82" s="20">
        <v>1</v>
      </c>
      <c r="T82" s="21" t="str">
        <f ca="1">IF(D82="","",VLOOKUP(D82&amp;E82,'[2]Category-IPQC'!A:Z,20,0))</f>
        <v>Every batch</v>
      </c>
      <c r="U82" s="22"/>
      <c r="V82" s="22"/>
      <c r="W82" s="21">
        <f ca="1">IF(D82="","",VLOOKUP(D82&amp;E82,'[2]Category-IPQC'!A:Z,23,0))</f>
        <v>0</v>
      </c>
      <c r="X82" s="25"/>
      <c r="Y82" s="24"/>
    </row>
    <row r="83" spans="1:25" ht="75">
      <c r="A83" s="163"/>
      <c r="B83" s="43"/>
      <c r="C83" s="166"/>
      <c r="D83" s="15" t="str">
        <f ca="1">IF(C83&lt;&gt;"",C83,IF(IF(D82="","",MOD(COUNTIF(D$14:$E82,D82),COUNTIF('[2]Category-IPQC'!BC:BC,[2]IPQC!D82)))=0,"",D82))</f>
        <v>Offline Plasma</v>
      </c>
      <c r="E83" s="16">
        <f ca="1">IF(D83="","",IF(MOD(COUNTIF(D$14:$E83,D83),COUNTIF('[2]Category-IPQC'!BC:BC,[2]IPQC!D83))&lt;&gt;0,MOD(COUNTIF(D$14:$E83,D83),COUNTIF('[2]Category-IPQC'!BC:BC,[2]IPQC!D83)),COUNTIF('[2]Category-IPQC'!BC:BC,[2]IPQC!D83)))</f>
        <v>7</v>
      </c>
      <c r="F83" s="166"/>
      <c r="G83" s="166"/>
      <c r="H83" s="166"/>
      <c r="I83" s="184"/>
      <c r="J83" s="166"/>
      <c r="K83" s="17" t="str">
        <f ca="1">IF(D83="","",VLOOKUP(D83&amp;E83,'[2]Category-IPQC'!A:Q,11,0))</f>
        <v>Open Time before glue dispense</v>
      </c>
      <c r="L83" s="18" t="s">
        <v>115</v>
      </c>
      <c r="M83" s="18" t="s">
        <v>267</v>
      </c>
      <c r="N83" s="15" t="s">
        <v>115</v>
      </c>
      <c r="O83" s="15" t="s">
        <v>115</v>
      </c>
      <c r="P83" s="17" t="s">
        <v>268</v>
      </c>
      <c r="Q83" s="15" t="s">
        <v>115</v>
      </c>
      <c r="R83" s="15" t="s">
        <v>115</v>
      </c>
      <c r="S83" s="20" t="s">
        <v>115</v>
      </c>
      <c r="T83" s="21">
        <f ca="1">IF(D83="","",VLOOKUP(D83&amp;E83,'[2]Category-IPQC'!A:Z,20,0))</f>
        <v>0</v>
      </c>
      <c r="U83" s="22"/>
      <c r="V83" s="22"/>
      <c r="W83" s="21">
        <f ca="1">IF(D83="","",VLOOKUP(D83&amp;E83,'[2]Category-IPQC'!A:Z,23,0))</f>
        <v>0</v>
      </c>
      <c r="X83" s="25"/>
      <c r="Y83" s="24"/>
    </row>
    <row r="84" spans="1:25" ht="30">
      <c r="A84" s="163"/>
      <c r="B84" s="43"/>
      <c r="C84" s="166"/>
      <c r="D84" s="15" t="str">
        <f ca="1">IF(C84&lt;&gt;"",C84,IF(IF(D83="","",MOD(COUNTIF(D$14:$E83,D83),COUNTIF('[2]Category-IPQC'!BC:BC,[2]IPQC!D83)))=0,"",D83))</f>
        <v>Offline Plasma</v>
      </c>
      <c r="E84" s="16">
        <f ca="1">IF(D84="","",IF(MOD(COUNTIF(D$14:$E84,D84),COUNTIF('[2]Category-IPQC'!BC:BC,[2]IPQC!D84))&lt;&gt;0,MOD(COUNTIF(D$14:$E84,D84),COUNTIF('[2]Category-IPQC'!BC:BC,[2]IPQC!D84)),COUNTIF('[2]Category-IPQC'!BC:BC,[2]IPQC!D84)))</f>
        <v>8</v>
      </c>
      <c r="F84" s="166"/>
      <c r="G84" s="166"/>
      <c r="H84" s="166"/>
      <c r="I84" s="184"/>
      <c r="J84" s="166"/>
      <c r="K84" s="17" t="str">
        <f ca="1">IF(D84="","",VLOOKUP(D84&amp;E84,'[2]Category-IPQC'!A:Q,11,0))</f>
        <v>Gas</v>
      </c>
      <c r="L84" s="26" t="s">
        <v>269</v>
      </c>
      <c r="M84" s="27"/>
      <c r="N84" s="15" t="s">
        <v>115</v>
      </c>
      <c r="O84" s="15" t="s">
        <v>115</v>
      </c>
      <c r="P84" s="17" t="s">
        <v>266</v>
      </c>
      <c r="Q84" s="15" t="s">
        <v>20</v>
      </c>
      <c r="R84" s="15" t="s">
        <v>116</v>
      </c>
      <c r="S84" s="20">
        <v>1</v>
      </c>
      <c r="T84" s="21" t="str">
        <f ca="1">IF(D84="","",VLOOKUP(D84&amp;E84,'[2]Category-IPQC'!A:Z,20,0))</f>
        <v>Shift</v>
      </c>
      <c r="U84" s="22"/>
      <c r="V84" s="22"/>
      <c r="W84" s="21">
        <f ca="1">IF(D84="","",VLOOKUP(D84&amp;E84,'[2]Category-IPQC'!A:Z,23,0))</f>
        <v>0</v>
      </c>
      <c r="X84" s="25"/>
      <c r="Y84" s="24"/>
    </row>
    <row r="85" spans="1:25" ht="30">
      <c r="A85" s="163"/>
      <c r="B85" s="43"/>
      <c r="C85" s="166"/>
      <c r="D85" s="15" t="str">
        <f ca="1">IF(C85&lt;&gt;"",C85,IF(IF(D84="","",MOD(COUNTIF(D$14:$E84,D84),COUNTIF('[2]Category-IPQC'!BC:BC,[2]IPQC!D84)))=0,"",D84))</f>
        <v>Offline Plasma</v>
      </c>
      <c r="E85" s="16">
        <f ca="1">IF(D85="","",IF(MOD(COUNTIF(D$14:$E85,D85),COUNTIF('[2]Category-IPQC'!BC:BC,[2]IPQC!D85))&lt;&gt;0,MOD(COUNTIF(D$14:$E85,D85),COUNTIF('[2]Category-IPQC'!BC:BC,[2]IPQC!D85)),COUNTIF('[2]Category-IPQC'!BC:BC,[2]IPQC!D85)))</f>
        <v>9</v>
      </c>
      <c r="F85" s="166"/>
      <c r="G85" s="166"/>
      <c r="H85" s="166"/>
      <c r="I85" s="184"/>
      <c r="J85" s="166"/>
      <c r="K85" s="17" t="str">
        <f ca="1">IF(D85="","",VLOOKUP(D85&amp;E85,'[2]Category-IPQC'!A:Q,11,0))</f>
        <v>Degree of vacuum</v>
      </c>
      <c r="L85" s="18" t="s">
        <v>270</v>
      </c>
      <c r="M85" s="18" t="s">
        <v>271</v>
      </c>
      <c r="N85" s="15" t="s">
        <v>115</v>
      </c>
      <c r="O85" s="15" t="s">
        <v>115</v>
      </c>
      <c r="P85" s="17" t="str">
        <f ca="1">IF(D85="","",VLOOKUP(D85&amp;E85,'[2]Category-IPQC'!A:Z,16,0))</f>
        <v>Machine setup</v>
      </c>
      <c r="Q85" s="15" t="s">
        <v>20</v>
      </c>
      <c r="R85" s="15" t="s">
        <v>116</v>
      </c>
      <c r="S85" s="20">
        <v>1</v>
      </c>
      <c r="T85" s="21" t="str">
        <f ca="1">IF(D85="","",VLOOKUP(D85&amp;E85,'[2]Category-IPQC'!A:Z,20,0))</f>
        <v>Shift</v>
      </c>
      <c r="U85" s="22"/>
      <c r="V85" s="22"/>
      <c r="W85" s="21">
        <f ca="1">IF(D85="","",VLOOKUP(D85&amp;E85,'[2]Category-IPQC'!A:Z,23,0))</f>
        <v>0</v>
      </c>
      <c r="X85" s="25"/>
      <c r="Y85" s="24"/>
    </row>
    <row r="86" spans="1:25" ht="30">
      <c r="A86" s="164"/>
      <c r="B86" s="43"/>
      <c r="C86" s="167"/>
      <c r="D86" s="15" t="str">
        <f ca="1">IF(C86&lt;&gt;"",C86,IF(IF(D85="","",MOD(COUNTIF(D$14:$E85,D85),COUNTIF('[2]Category-IPQC'!BC:BC,[2]IPQC!D85)))=0,"",D85))</f>
        <v>Offline Plasma</v>
      </c>
      <c r="E86" s="16">
        <f ca="1">IF(D86="","",IF(MOD(COUNTIF(D$14:$E86,D86),COUNTIF('[2]Category-IPQC'!BC:BC,[2]IPQC!D86))&lt;&gt;0,MOD(COUNTIF(D$14:$E86,D86),COUNTIF('[2]Category-IPQC'!BC:BC,[2]IPQC!D86)),COUNTIF('[2]Category-IPQC'!BC:BC,[2]IPQC!D86)))</f>
        <v>10</v>
      </c>
      <c r="F86" s="167"/>
      <c r="G86" s="167"/>
      <c r="H86" s="167"/>
      <c r="I86" s="185"/>
      <c r="J86" s="167"/>
      <c r="K86" s="17" t="str">
        <f ca="1">IF(D86="","",VLOOKUP(D86&amp;E86,'[2]Category-IPQC'!A:Q,11,0))</f>
        <v>Gas flow</v>
      </c>
      <c r="L86" s="18" t="s">
        <v>37</v>
      </c>
      <c r="M86" s="18" t="s">
        <v>38</v>
      </c>
      <c r="N86" s="15"/>
      <c r="O86" s="15"/>
      <c r="P86" s="17" t="str">
        <f ca="1">IF(D86="","",VLOOKUP(D86&amp;E86,'[2]Category-IPQC'!A:Z,16,0))</f>
        <v>Machine setup</v>
      </c>
      <c r="Q86" s="15" t="s">
        <v>20</v>
      </c>
      <c r="R86" s="15" t="s">
        <v>116</v>
      </c>
      <c r="S86" s="20">
        <v>1</v>
      </c>
      <c r="T86" s="21" t="str">
        <f ca="1">IF(D86="","",VLOOKUP(D86&amp;E86,'[2]Category-IPQC'!A:Z,20,0))</f>
        <v>Shift</v>
      </c>
      <c r="U86" s="22"/>
      <c r="V86" s="22"/>
      <c r="W86" s="21">
        <f ca="1">IF(D86="","",VLOOKUP(D86&amp;E86,'[2]Category-IPQC'!A:Z,23,0))</f>
        <v>0</v>
      </c>
      <c r="X86" s="25"/>
      <c r="Y86" s="24"/>
    </row>
    <row r="87" spans="1:25" ht="45">
      <c r="A87" s="162" t="s">
        <v>272</v>
      </c>
      <c r="B87" s="43"/>
      <c r="C87" s="165" t="s">
        <v>273</v>
      </c>
      <c r="D87" s="15" t="str">
        <f>IF(C87&lt;&gt;"",C87,IF(IF(D74="","",MOD(COUNTIF(D$14:$E83,D74),COUNTIF('[2]Category-IPQC'!BC:BC,[2]IPQC!D74)))=0,"",D74))</f>
        <v>Gluing - Pneumatic Dispense</v>
      </c>
      <c r="E87" s="16">
        <f ca="1">IF(D87="","",IF(MOD(COUNTIF(D$14:$E87,D87),COUNTIF('[2]Category-IPQC'!BC:BC,[2]IPQC!D87))&lt;&gt;0,MOD(COUNTIF(D$14:$E87,D87),COUNTIF('[2]Category-IPQC'!BC:BC,[2]IPQC!D87)),COUNTIF('[2]Category-IPQC'!BC:BC,[2]IPQC!D87)))</f>
        <v>1</v>
      </c>
      <c r="F87" s="165" t="s">
        <v>274</v>
      </c>
      <c r="G87" s="165" t="s">
        <v>275</v>
      </c>
      <c r="H87" s="165" t="s">
        <v>276</v>
      </c>
      <c r="I87" s="183" t="s">
        <v>277</v>
      </c>
      <c r="J87" s="165" t="s">
        <v>112</v>
      </c>
      <c r="K87" s="17" t="str">
        <f ca="1">IF(D87="","",VLOOKUP(D87&amp;E87,'[2]Category-IPQC'!A:Q,11,0))</f>
        <v>Glue Volume</v>
      </c>
      <c r="L87" s="35" t="s">
        <v>278</v>
      </c>
      <c r="M87" s="35" t="s">
        <v>279</v>
      </c>
      <c r="N87" s="15" t="s">
        <v>115</v>
      </c>
      <c r="O87" s="15" t="s">
        <v>115</v>
      </c>
      <c r="P87" s="17" t="str">
        <f ca="1">IF(D87="","",VLOOKUP(D87&amp;E87,'[2]Category-IPQC'!A:Z,16,0))</f>
        <v>Electronic scale</v>
      </c>
      <c r="Q87" s="19" t="s">
        <v>25</v>
      </c>
      <c r="R87" s="15" t="s">
        <v>116</v>
      </c>
      <c r="S87" s="20">
        <v>1</v>
      </c>
      <c r="T87" s="21" t="str">
        <f ca="1">IF(D87="","",VLOOKUP(D87&amp;E87,'[2]Category-IPQC'!A:Z,20,0))</f>
        <v>half shift</v>
      </c>
      <c r="U87" s="22" t="s">
        <v>22</v>
      </c>
      <c r="V87" s="22" t="s">
        <v>118</v>
      </c>
      <c r="W87" s="21">
        <f ca="1">IF(D87="","",VLOOKUP(D87&amp;E87,'[2]Category-IPQC'!A:Z,23,0))</f>
        <v>0</v>
      </c>
      <c r="X87" s="25"/>
      <c r="Y87" s="24"/>
    </row>
    <row r="88" spans="1:25" ht="45">
      <c r="A88" s="163"/>
      <c r="B88" s="43"/>
      <c r="C88" s="166"/>
      <c r="D88" s="15" t="str">
        <f ca="1">IF(C88&lt;&gt;"",C88,IF(IF(D87="","",MOD(COUNTIF(D$14:$E87,D87),COUNTIF('[2]Category-IPQC'!BC:BC,[2]IPQC!D87)))=0,"",D87))</f>
        <v>Gluing - Pneumatic Dispense</v>
      </c>
      <c r="E88" s="16">
        <f ca="1">IF(D88="","",IF(MOD(COUNTIF(D$14:$E88,D88),COUNTIF('[2]Category-IPQC'!BC:BC,[2]IPQC!D88))&lt;&gt;0,MOD(COUNTIF(D$14:$E88,D88),COUNTIF('[2]Category-IPQC'!BC:BC,[2]IPQC!D88)),COUNTIF('[2]Category-IPQC'!BC:BC,[2]IPQC!D88)))</f>
        <v>2</v>
      </c>
      <c r="F88" s="166"/>
      <c r="G88" s="166"/>
      <c r="H88" s="166"/>
      <c r="I88" s="184"/>
      <c r="J88" s="166"/>
      <c r="K88" s="17" t="str">
        <f ca="1">IF(D88="","",VLOOKUP(D88&amp;E88,'[2]Category-IPQC'!A:Q,11,0))</f>
        <v>Air Pressure(mpa)</v>
      </c>
      <c r="L88" s="35" t="s">
        <v>280</v>
      </c>
      <c r="M88" s="35" t="s">
        <v>281</v>
      </c>
      <c r="N88" s="15" t="s">
        <v>115</v>
      </c>
      <c r="O88" s="15" t="s">
        <v>115</v>
      </c>
      <c r="P88" s="17" t="str">
        <f ca="1">IF(D88="","",VLOOKUP(D88&amp;E88,'[2]Category-IPQC'!A:Z,16,0))</f>
        <v>Machine setup</v>
      </c>
      <c r="Q88" s="15" t="s">
        <v>20</v>
      </c>
      <c r="R88" s="15" t="s">
        <v>116</v>
      </c>
      <c r="S88" s="20">
        <v>1</v>
      </c>
      <c r="T88" s="21" t="str">
        <f ca="1">IF(D88="","",VLOOKUP(D88&amp;E88,'[2]Category-IPQC'!A:Z,20,0))</f>
        <v>shift</v>
      </c>
      <c r="U88" s="22"/>
      <c r="V88" s="22"/>
      <c r="W88" s="21">
        <f ca="1">IF(D88="","",VLOOKUP(D88&amp;E88,'[2]Category-IPQC'!A:Z,23,0))</f>
        <v>0</v>
      </c>
      <c r="X88" s="25"/>
      <c r="Y88" s="24"/>
    </row>
    <row r="89" spans="1:25" ht="60">
      <c r="A89" s="163"/>
      <c r="B89" s="43"/>
      <c r="C89" s="166"/>
      <c r="D89" s="15" t="str">
        <f ca="1">IF(C89&lt;&gt;"",C89,IF(IF(D88="","",MOD(COUNTIF(D$14:$E88,D88),COUNTIF('[2]Category-IPQC'!BC:BC,[2]IPQC!D88)))=0,"",D88))</f>
        <v>Gluing - Pneumatic Dispense</v>
      </c>
      <c r="E89" s="16">
        <f ca="1">IF(D89="","",IF(MOD(COUNTIF(D$14:$E89,D89),COUNTIF('[2]Category-IPQC'!BC:BC,[2]IPQC!D89))&lt;&gt;0,MOD(COUNTIF(D$14:$E89,D89),COUNTIF('[2]Category-IPQC'!BC:BC,[2]IPQC!D89)),COUNTIF('[2]Category-IPQC'!BC:BC,[2]IPQC!D89)))</f>
        <v>3</v>
      </c>
      <c r="F89" s="166"/>
      <c r="G89" s="166"/>
      <c r="H89" s="166"/>
      <c r="I89" s="184"/>
      <c r="J89" s="166"/>
      <c r="K89" s="17" t="str">
        <f ca="1">IF(D89="","",VLOOKUP(D89&amp;E89,'[2]Category-IPQC'!A:Q,11,0))</f>
        <v>Glue Active time (pot life)</v>
      </c>
      <c r="L89" s="18" t="s">
        <v>115</v>
      </c>
      <c r="M89" s="39" t="s">
        <v>282</v>
      </c>
      <c r="N89" s="15" t="s">
        <v>115</v>
      </c>
      <c r="O89" s="15" t="s">
        <v>115</v>
      </c>
      <c r="P89" s="17" t="s">
        <v>283</v>
      </c>
      <c r="Q89" s="15" t="s">
        <v>115</v>
      </c>
      <c r="R89" s="15" t="s">
        <v>115</v>
      </c>
      <c r="S89" s="20" t="s">
        <v>115</v>
      </c>
      <c r="T89" s="21">
        <v>0</v>
      </c>
      <c r="U89" s="22"/>
      <c r="V89" s="22"/>
      <c r="W89" s="21">
        <f ca="1">IF(D89="","",VLOOKUP(D89&amp;E89,'[2]Category-IPQC'!A:Z,23,0))</f>
        <v>0</v>
      </c>
      <c r="X89" s="25"/>
      <c r="Y89" s="24"/>
    </row>
    <row r="90" spans="1:25" ht="45">
      <c r="A90" s="163"/>
      <c r="B90" s="43"/>
      <c r="C90" s="166"/>
      <c r="D90" s="15" t="str">
        <f ca="1">IF(C90&lt;&gt;"",C90,IF(IF(D89="","",MOD(COUNTIF(D$14:$E89,D89),COUNTIF('[2]Category-IPQC'!BC:BC,[2]IPQC!D89)))=0,"",D89))</f>
        <v>Gluing - Pneumatic Dispense</v>
      </c>
      <c r="E90" s="16">
        <f ca="1">IF(D90="","",IF(MOD(COUNTIF(D$14:$E90,D90),COUNTIF('[2]Category-IPQC'!BC:BC,[2]IPQC!D90))&lt;&gt;0,MOD(COUNTIF(D$14:$E90,D90),COUNTIF('[2]Category-IPQC'!BC:BC,[2]IPQC!D90)),COUNTIF('[2]Category-IPQC'!BC:BC,[2]IPQC!D90)))</f>
        <v>4</v>
      </c>
      <c r="F90" s="166"/>
      <c r="G90" s="166"/>
      <c r="H90" s="166"/>
      <c r="I90" s="184"/>
      <c r="J90" s="166"/>
      <c r="K90" s="17" t="str">
        <f ca="1">IF(D90="","",VLOOKUP(D90&amp;E90,'[2]Category-IPQC'!A:Q,11,0))</f>
        <v>Needle Spec</v>
      </c>
      <c r="L90" s="39" t="s">
        <v>284</v>
      </c>
      <c r="M90" s="40"/>
      <c r="N90" s="15" t="s">
        <v>115</v>
      </c>
      <c r="O90" s="15" t="s">
        <v>115</v>
      </c>
      <c r="P90" s="17" t="str">
        <f ca="1">IF(D90="","",VLOOKUP(D90&amp;E90,'[2]Category-IPQC'!A:Z,16,0))</f>
        <v>Visual check</v>
      </c>
      <c r="Q90" s="15" t="s">
        <v>20</v>
      </c>
      <c r="R90" s="15" t="s">
        <v>116</v>
      </c>
      <c r="S90" s="20">
        <v>1</v>
      </c>
      <c r="T90" s="21" t="str">
        <f ca="1">IF(D90="","",VLOOKUP(D90&amp;E90,'[2]Category-IPQC'!A:Z,20,0))</f>
        <v>change nozzle</v>
      </c>
      <c r="U90" s="22"/>
      <c r="V90" s="22"/>
      <c r="W90" s="21">
        <f ca="1">IF(D90="","",VLOOKUP(D90&amp;E90,'[2]Category-IPQC'!A:Z,23,0))</f>
        <v>0</v>
      </c>
      <c r="X90" s="25"/>
      <c r="Y90" s="24"/>
    </row>
    <row r="91" spans="1:25" ht="45">
      <c r="A91" s="163"/>
      <c r="B91" s="43"/>
      <c r="C91" s="166"/>
      <c r="D91" s="15" t="str">
        <f ca="1">IF(C91&lt;&gt;"",C91,IF(IF(D90="","",MOD(COUNTIF(D$14:$E90,D90),COUNTIF('[2]Category-IPQC'!BC:BC,[2]IPQC!D90)))=0,"",D90))</f>
        <v>Gluing - Pneumatic Dispense</v>
      </c>
      <c r="E91" s="16">
        <f ca="1">IF(D91="","",IF(MOD(COUNTIF(D$14:$E91,D91),COUNTIF('[2]Category-IPQC'!BC:BC,[2]IPQC!D91))&lt;&gt;0,MOD(COUNTIF(D$14:$E91,D91),COUNTIF('[2]Category-IPQC'!BC:BC,[2]IPQC!D91)),COUNTIF('[2]Category-IPQC'!BC:BC,[2]IPQC!D91)))</f>
        <v>5</v>
      </c>
      <c r="F91" s="166"/>
      <c r="G91" s="166"/>
      <c r="H91" s="166"/>
      <c r="I91" s="184"/>
      <c r="J91" s="166"/>
      <c r="K91" s="17" t="str">
        <f ca="1">IF(D91="","",VLOOKUP(D91&amp;E91,'[2]Category-IPQC'!A:Q,11,0))</f>
        <v>Glue Open Time</v>
      </c>
      <c r="L91" s="18" t="s">
        <v>115</v>
      </c>
      <c r="M91" s="27" t="s">
        <v>115</v>
      </c>
      <c r="N91" s="15" t="s">
        <v>115</v>
      </c>
      <c r="O91" s="15" t="s">
        <v>115</v>
      </c>
      <c r="P91" s="17" t="str">
        <f ca="1">IF(D91="","",VLOOKUP(D91&amp;E91,'[2]Category-IPQC'!A:Z,16,0))</f>
        <v>Machine setup</v>
      </c>
      <c r="Q91" s="15" t="s">
        <v>20</v>
      </c>
      <c r="R91" s="15" t="s">
        <v>116</v>
      </c>
      <c r="S91" s="20">
        <v>1</v>
      </c>
      <c r="T91" s="21" t="str">
        <f ca="1">IF(D91="","",VLOOKUP(D91&amp;E91,'[2]Category-IPQC'!A:Z,20,0))</f>
        <v>weekly</v>
      </c>
      <c r="U91" s="22"/>
      <c r="V91" s="22"/>
      <c r="W91" s="21">
        <f ca="1">IF(D91="","",VLOOKUP(D91&amp;E91,'[2]Category-IPQC'!A:Z,23,0))</f>
        <v>0</v>
      </c>
      <c r="X91" s="25"/>
      <c r="Y91" s="24"/>
    </row>
    <row r="92" spans="1:25" ht="45">
      <c r="A92" s="163"/>
      <c r="B92" s="43"/>
      <c r="C92" s="166"/>
      <c r="D92" s="15" t="str">
        <f ca="1">IF(C92&lt;&gt;"",C92,IF(IF(D91="","",MOD(COUNTIF(D$14:$E91,D91),COUNTIF('[2]Category-IPQC'!BC:BC,[2]IPQC!D91)))=0,"",D91))</f>
        <v>Gluing - Pneumatic Dispense</v>
      </c>
      <c r="E92" s="16">
        <f ca="1">IF(D92="","",IF(MOD(COUNTIF(D$14:$E92,D92),COUNTIF('[2]Category-IPQC'!BC:BC,[2]IPQC!D92))&lt;&gt;0,MOD(COUNTIF(D$14:$E92,D92),COUNTIF('[2]Category-IPQC'!BC:BC,[2]IPQC!D92)),COUNTIF('[2]Category-IPQC'!BC:BC,[2]IPQC!D92)))</f>
        <v>6</v>
      </c>
      <c r="F92" s="166"/>
      <c r="G92" s="166"/>
      <c r="H92" s="166"/>
      <c r="I92" s="184"/>
      <c r="J92" s="166"/>
      <c r="K92" s="17" t="str">
        <f ca="1">IF(D92="","",VLOOKUP(D92&amp;E92,'[2]Category-IPQC'!A:Q,11,0))</f>
        <v>Speed</v>
      </c>
      <c r="L92" s="18" t="s">
        <v>115</v>
      </c>
      <c r="M92" s="18" t="s">
        <v>115</v>
      </c>
      <c r="N92" s="15" t="s">
        <v>115</v>
      </c>
      <c r="O92" s="15" t="s">
        <v>115</v>
      </c>
      <c r="P92" s="17" t="str">
        <f ca="1">IF(D92="","",VLOOKUP(D92&amp;E92,'[2]Category-IPQC'!A:Z,16,0))</f>
        <v>Machine setup</v>
      </c>
      <c r="Q92" s="15" t="s">
        <v>115</v>
      </c>
      <c r="R92" s="15" t="s">
        <v>115</v>
      </c>
      <c r="S92" s="20" t="s">
        <v>115</v>
      </c>
      <c r="T92" s="21">
        <f ca="1">IF(D92="","",VLOOKUP(D92&amp;E92,'[2]Category-IPQC'!A:Z,20,0))</f>
        <v>0</v>
      </c>
      <c r="U92" s="22"/>
      <c r="V92" s="22"/>
      <c r="W92" s="21">
        <f ca="1">IF(D92="","",VLOOKUP(D92&amp;E92,'[2]Category-IPQC'!A:Z,23,0))</f>
        <v>0</v>
      </c>
      <c r="X92" s="25"/>
      <c r="Y92" s="24"/>
    </row>
    <row r="93" spans="1:25" ht="60">
      <c r="A93" s="163"/>
      <c r="B93" s="43"/>
      <c r="C93" s="166"/>
      <c r="D93" s="15" t="str">
        <f ca="1">IF(C93&lt;&gt;"",C93,IF(IF(D92="","",MOD(COUNTIF(D$14:$E92,D92),COUNTIF('[2]Category-IPQC'!BC:BC,[2]IPQC!D92)))=0,"",D92))</f>
        <v>Gluing - Pneumatic Dispense</v>
      </c>
      <c r="E93" s="16">
        <f ca="1">IF(D93="","",IF(MOD(COUNTIF(D$14:$E93,D93),COUNTIF('[2]Category-IPQC'!BC:BC,[2]IPQC!D93))&lt;&gt;0,MOD(COUNTIF(D$14:$E93,D93),COUNTIF('[2]Category-IPQC'!BC:BC,[2]IPQC!D93)),COUNTIF('[2]Category-IPQC'!BC:BC,[2]IPQC!D93)))</f>
        <v>7</v>
      </c>
      <c r="F93" s="166"/>
      <c r="G93" s="166"/>
      <c r="H93" s="166"/>
      <c r="I93" s="184"/>
      <c r="J93" s="166"/>
      <c r="K93" s="17" t="str">
        <f ca="1">IF(D93="","",VLOOKUP(D93&amp;E93,'[2]Category-IPQC'!A:Q,11,0))</f>
        <v>Nozzle Cleaning - Frequnecy, Setup</v>
      </c>
      <c r="L93" s="18" t="s">
        <v>115</v>
      </c>
      <c r="M93" s="18" t="s">
        <v>115</v>
      </c>
      <c r="N93" s="15" t="s">
        <v>115</v>
      </c>
      <c r="O93" s="15" t="s">
        <v>115</v>
      </c>
      <c r="P93" s="17" t="str">
        <f ca="1">IF(D93="","",VLOOKUP(D93&amp;E93,'[2]Category-IPQC'!A:Z,16,0))</f>
        <v>Machine setup</v>
      </c>
      <c r="Q93" s="15" t="s">
        <v>115</v>
      </c>
      <c r="R93" s="15" t="s">
        <v>115</v>
      </c>
      <c r="S93" s="20" t="s">
        <v>115</v>
      </c>
      <c r="T93" s="21">
        <f ca="1">IF(D93="","",VLOOKUP(D93&amp;E93,'[2]Category-IPQC'!A:Z,20,0))</f>
        <v>0</v>
      </c>
      <c r="U93" s="22"/>
      <c r="V93" s="22"/>
      <c r="W93" s="21">
        <f ca="1">IF(D93="","",VLOOKUP(D93&amp;E93,'[2]Category-IPQC'!A:Z,23,0))</f>
        <v>0</v>
      </c>
      <c r="X93" s="25"/>
      <c r="Y93" s="24"/>
    </row>
    <row r="94" spans="1:25" ht="45">
      <c r="A94" s="163"/>
      <c r="B94" s="43"/>
      <c r="C94" s="166"/>
      <c r="D94" s="15" t="str">
        <f ca="1">IF(C94&lt;&gt;"",C94,IF(IF(D93="","",MOD(COUNTIF(D$14:$E93,D93),COUNTIF('[2]Category-IPQC'!BC:BC,[2]IPQC!D93)))=0,"",D93))</f>
        <v>Gluing - Pneumatic Dispense</v>
      </c>
      <c r="E94" s="16">
        <f ca="1">IF(D94="","",IF(MOD(COUNTIF(D$14:$E94,D94),COUNTIF('[2]Category-IPQC'!BC:BC,[2]IPQC!D94))&lt;&gt;0,MOD(COUNTIF(D$14:$E94,D94),COUNTIF('[2]Category-IPQC'!BC:BC,[2]IPQC!D94)),COUNTIF('[2]Category-IPQC'!BC:BC,[2]IPQC!D94)))</f>
        <v>8</v>
      </c>
      <c r="F94" s="166"/>
      <c r="G94" s="166"/>
      <c r="H94" s="166"/>
      <c r="I94" s="184"/>
      <c r="J94" s="166"/>
      <c r="K94" s="17" t="str">
        <f ca="1">IF(D94="","",VLOOKUP(D94&amp;E94,'[2]Category-IPQC'!A:Q,11,0))</f>
        <v>Nozzle Temperature</v>
      </c>
      <c r="L94" s="18" t="s">
        <v>285</v>
      </c>
      <c r="M94" s="18" t="s">
        <v>204</v>
      </c>
      <c r="N94" s="15" t="s">
        <v>115</v>
      </c>
      <c r="O94" s="15" t="s">
        <v>115</v>
      </c>
      <c r="P94" s="17" t="str">
        <f ca="1">IF(D94="","",VLOOKUP(D94&amp;E94,'[2]Category-IPQC'!A:Z,16,0))</f>
        <v>Machine setup</v>
      </c>
      <c r="Q94" s="15" t="s">
        <v>20</v>
      </c>
      <c r="R94" s="15" t="s">
        <v>116</v>
      </c>
      <c r="S94" s="20">
        <v>1</v>
      </c>
      <c r="T94" s="21" t="str">
        <f ca="1">IF(D94="","",VLOOKUP(D94&amp;E94,'[2]Category-IPQC'!A:Z,20,0))</f>
        <v>shift</v>
      </c>
      <c r="U94" s="22"/>
      <c r="V94" s="22"/>
      <c r="W94" s="21">
        <f ca="1">IF(D94="","",VLOOKUP(D94&amp;E94,'[2]Category-IPQC'!A:Z,23,0))</f>
        <v>0</v>
      </c>
      <c r="X94" s="25"/>
      <c r="Y94" s="24"/>
    </row>
    <row r="95" spans="1:25" ht="45">
      <c r="A95" s="164"/>
      <c r="B95" s="43"/>
      <c r="C95" s="167"/>
      <c r="D95" s="15" t="str">
        <f ca="1">IF(C95&lt;&gt;"",C95,IF(IF(D94="","",MOD(COUNTIF(D$14:$E94,D94),COUNTIF('[2]Category-IPQC'!BC:BC,[2]IPQC!D94)))=0,"",D94))</f>
        <v>Gluing - Pneumatic Dispense</v>
      </c>
      <c r="E95" s="16">
        <f ca="1">IF(D95="","",IF(MOD(COUNTIF(D$14:$E95,D95),COUNTIF('[2]Category-IPQC'!BC:BC,[2]IPQC!D95))&lt;&gt;0,MOD(COUNTIF(D$14:$E95,D95),COUNTIF('[2]Category-IPQC'!BC:BC,[2]IPQC!D95)),COUNTIF('[2]Category-IPQC'!BC:BC,[2]IPQC!D95)))</f>
        <v>9</v>
      </c>
      <c r="F95" s="167"/>
      <c r="G95" s="167"/>
      <c r="H95" s="167"/>
      <c r="I95" s="185"/>
      <c r="J95" s="167"/>
      <c r="K95" s="17" t="str">
        <f ca="1">IF(D95="","",VLOOKUP(D95&amp;E95,'[2]Category-IPQC'!A:Q,11,0))</f>
        <v>Syringe Temperature</v>
      </c>
      <c r="L95" s="18" t="s">
        <v>115</v>
      </c>
      <c r="M95" s="18" t="s">
        <v>115</v>
      </c>
      <c r="N95" s="15" t="s">
        <v>115</v>
      </c>
      <c r="O95" s="15" t="s">
        <v>115</v>
      </c>
      <c r="P95" s="17" t="str">
        <f ca="1">IF(D95="","",VLOOKUP(D95&amp;E95,'[2]Category-IPQC'!A:Z,16,0))</f>
        <v>Machine setup</v>
      </c>
      <c r="Q95" s="15" t="s">
        <v>20</v>
      </c>
      <c r="R95" s="15" t="s">
        <v>116</v>
      </c>
      <c r="S95" s="20">
        <v>1</v>
      </c>
      <c r="T95" s="21" t="str">
        <f ca="1">IF(D95="","",VLOOKUP(D95&amp;E95,'[2]Category-IPQC'!A:Z,20,0))</f>
        <v>shift</v>
      </c>
      <c r="U95" s="22"/>
      <c r="V95" s="22"/>
      <c r="W95" s="21">
        <f ca="1">IF(D95="","",VLOOKUP(D95&amp;E95,'[2]Category-IPQC'!A:Z,23,0))</f>
        <v>0</v>
      </c>
      <c r="X95" s="25"/>
      <c r="Y95" s="24"/>
    </row>
    <row r="96" spans="1:25" ht="90">
      <c r="A96" s="162" t="s">
        <v>286</v>
      </c>
      <c r="B96" s="43"/>
      <c r="C96" s="165" t="s">
        <v>287</v>
      </c>
      <c r="D96" s="15" t="str">
        <f>IF(C96&lt;&gt;"",C96,IF(IF(D93="","",MOD(COUNTIF(D$14:$E93,D93),COUNTIF('[2]Category-IPQC'!BC:BC,[2]IPQC!D93)))=0,"",D93))</f>
        <v>AOI - Welding pad pre-fix glue dispense AOI</v>
      </c>
      <c r="E96" s="16">
        <f ca="1">IF(D96="","",IF(MOD(COUNTIF(D$14:$E96,D96),COUNTIF('[2]Category-IPQC'!BC:BC,[2]IPQC!D96))&lt;&gt;0,MOD(COUNTIF(D$14:$E96,D96),COUNTIF('[2]Category-IPQC'!BC:BC,[2]IPQC!D96)),COUNTIF('[2]Category-IPQC'!BC:BC,[2]IPQC!D96)))</f>
        <v>1</v>
      </c>
      <c r="F96" s="165" t="s">
        <v>288</v>
      </c>
      <c r="G96" s="178" t="s">
        <v>115</v>
      </c>
      <c r="H96" s="165" t="s">
        <v>276</v>
      </c>
      <c r="I96" s="165" t="s">
        <v>289</v>
      </c>
      <c r="J96" s="178" t="s">
        <v>254</v>
      </c>
      <c r="K96" s="17" t="str">
        <f ca="1">IF(D96="","",VLOOKUP(D96&amp;E96,'[2]Category-IPQC'!A:Q,11,0))</f>
        <v>Check CCD with OK/NG Sample</v>
      </c>
      <c r="L96" s="26" t="s">
        <v>290</v>
      </c>
      <c r="M96" s="27"/>
      <c r="N96" s="15" t="s">
        <v>115</v>
      </c>
      <c r="O96" s="15" t="s">
        <v>115</v>
      </c>
      <c r="P96" s="17" t="str">
        <f ca="1">IF(D96="","",VLOOKUP(D96&amp;E96,'[2]Category-IPQC'!A:Z,16,0))</f>
        <v>AOI</v>
      </c>
      <c r="Q96" s="15" t="s">
        <v>20</v>
      </c>
      <c r="R96" s="15" t="s">
        <v>116</v>
      </c>
      <c r="S96" s="20">
        <v>1</v>
      </c>
      <c r="T96" s="21" t="str">
        <f ca="1">IF(D96="","",VLOOKUP(D96&amp;E96,'[2]Category-IPQC'!A:Z,20,0))</f>
        <v>Follow AOI</v>
      </c>
      <c r="U96" s="22"/>
      <c r="V96" s="22"/>
      <c r="W96" s="21">
        <f ca="1">IF(D96="","",VLOOKUP(D96&amp;E96,'[2]Category-IPQC'!A:Z,23,0))</f>
        <v>0</v>
      </c>
      <c r="X96" s="25"/>
      <c r="Y96" s="24"/>
    </row>
    <row r="97" spans="1:25" ht="90">
      <c r="A97" s="164"/>
      <c r="B97" s="43"/>
      <c r="C97" s="167"/>
      <c r="D97" s="15" t="str">
        <f ca="1">IF(C97&lt;&gt;"",C97,IF(IF(D96="","",MOD(COUNTIF(D$14:$E96,D96),COUNTIF('[2]Category-IPQC'!BC:BC,[2]IPQC!D96)))=0,"",D96))</f>
        <v>AOI - Welding pad pre-fix glue dispense AOI</v>
      </c>
      <c r="E97" s="16">
        <f ca="1">IF(D97="","",IF(MOD(COUNTIF(D$14:$E97,D97),COUNTIF('[2]Category-IPQC'!BC:BC,[2]IPQC!D97))&lt;&gt;0,MOD(COUNTIF(D$14:$E97,D97),COUNTIF('[2]Category-IPQC'!BC:BC,[2]IPQC!D97)),COUNTIF('[2]Category-IPQC'!BC:BC,[2]IPQC!D97)))</f>
        <v>2</v>
      </c>
      <c r="F97" s="167"/>
      <c r="G97" s="180"/>
      <c r="H97" s="167"/>
      <c r="I97" s="180"/>
      <c r="J97" s="180"/>
      <c r="K97" s="17" t="str">
        <f ca="1">IF(D97="","",VLOOKUP(D97&amp;E97,'[2]Category-IPQC'!A:Q,11,0))</f>
        <v>Correlation</v>
      </c>
      <c r="L97" s="18" t="s">
        <v>115</v>
      </c>
      <c r="M97" s="18" t="s">
        <v>115</v>
      </c>
      <c r="N97" s="15" t="s">
        <v>115</v>
      </c>
      <c r="O97" s="15" t="s">
        <v>115</v>
      </c>
      <c r="P97" s="17" t="str">
        <f ca="1">IF(D97="","",VLOOKUP(D97&amp;E97,'[2]Category-IPQC'!A:Z,16,0))</f>
        <v>AOI</v>
      </c>
      <c r="Q97" s="15" t="s">
        <v>115</v>
      </c>
      <c r="R97" s="15" t="s">
        <v>115</v>
      </c>
      <c r="S97" s="20" t="s">
        <v>115</v>
      </c>
      <c r="T97" s="21" t="str">
        <f ca="1">IF(D97="","",VLOOKUP(D97&amp;E97,'[2]Category-IPQC'!A:Z,20,0))</f>
        <v>1. AOI daily calibration
2.OMM weekly</v>
      </c>
      <c r="U97" s="22"/>
      <c r="V97" s="22"/>
      <c r="W97" s="21">
        <f ca="1">IF(D97="","",VLOOKUP(D97&amp;E97,'[2]Category-IPQC'!A:Z,23,0))</f>
        <v>0</v>
      </c>
      <c r="X97" s="25"/>
      <c r="Y97" s="24"/>
    </row>
    <row r="98" spans="1:25" ht="75">
      <c r="A98" s="162" t="s">
        <v>291</v>
      </c>
      <c r="B98" s="43"/>
      <c r="C98" s="165" t="s">
        <v>292</v>
      </c>
      <c r="D98" s="15" t="str">
        <f>IF(C98&lt;&gt;"",C98,IF(IF(#REF!="","",MOD(COUNTIF(D$14:$E97,#REF!),COUNTIF('[2]Category-IPQC'!BC:BC,[2]IPQC!#REF!)))=0,"",#REF!))</f>
        <v>AOI - Welding pad position AOI</v>
      </c>
      <c r="E98" s="16">
        <f ca="1">IF(D98="","",IF(MOD(COUNTIF(D$14:$E98,D98),COUNTIF('[2]Category-IPQC'!BC:BC,[2]IPQC!D98))&lt;&gt;0,MOD(COUNTIF(D$14:$E98,D98),COUNTIF('[2]Category-IPQC'!BC:BC,[2]IPQC!D98)),COUNTIF('[2]Category-IPQC'!BC:BC,[2]IPQC!D98)))</f>
        <v>1</v>
      </c>
      <c r="F98" s="165" t="s">
        <v>293</v>
      </c>
      <c r="G98" s="178" t="s">
        <v>115</v>
      </c>
      <c r="H98" s="165" t="s">
        <v>276</v>
      </c>
      <c r="I98" s="165" t="s">
        <v>289</v>
      </c>
      <c r="J98" s="178" t="s">
        <v>254</v>
      </c>
      <c r="K98" s="17" t="str">
        <f ca="1">IF(D98="","",VLOOKUP(D98&amp;E98,'[2]Category-IPQC'!A:Q,11,0))</f>
        <v>Check CCD with OK/NG Sample</v>
      </c>
      <c r="L98" s="26" t="s">
        <v>131</v>
      </c>
      <c r="M98" s="27"/>
      <c r="N98" s="15" t="s">
        <v>115</v>
      </c>
      <c r="O98" s="15" t="s">
        <v>115</v>
      </c>
      <c r="P98" s="17" t="str">
        <f ca="1">IF(D98="","",VLOOKUP(D98&amp;E98,'[2]Category-IPQC'!A:Z,16,0))</f>
        <v>AOI</v>
      </c>
      <c r="Q98" s="15" t="s">
        <v>20</v>
      </c>
      <c r="R98" s="15" t="s">
        <v>116</v>
      </c>
      <c r="S98" s="20">
        <v>1</v>
      </c>
      <c r="T98" s="21" t="str">
        <f ca="1">IF(D98="","",VLOOKUP(D98&amp;E98,'[2]Category-IPQC'!A:Z,20,0))</f>
        <v>Follow AOI</v>
      </c>
      <c r="U98" s="22"/>
      <c r="V98" s="22"/>
      <c r="W98" s="21">
        <f ca="1">IF(D98="","",VLOOKUP(D98&amp;E98,'[2]Category-IPQC'!A:Z,23,0))</f>
        <v>0</v>
      </c>
      <c r="X98" s="25"/>
      <c r="Y98" s="24"/>
    </row>
    <row r="99" spans="1:25" ht="75">
      <c r="A99" s="164"/>
      <c r="B99" s="43"/>
      <c r="C99" s="167"/>
      <c r="D99" s="15" t="str">
        <f ca="1">IF(C99&lt;&gt;"",C99,IF(IF(D98="","",MOD(COUNTIF(D$14:$E98,D98),COUNTIF('[2]Category-IPQC'!BC:BC,[2]IPQC!D98)))=0,"",D98))</f>
        <v>AOI - Welding pad position AOI</v>
      </c>
      <c r="E99" s="16">
        <f ca="1">IF(D99="","",IF(MOD(COUNTIF(D$14:$E99,D99),COUNTIF('[2]Category-IPQC'!BC:BC,[2]IPQC!D99))&lt;&gt;0,MOD(COUNTIF(D$14:$E99,D99),COUNTIF('[2]Category-IPQC'!BC:BC,[2]IPQC!D99)),COUNTIF('[2]Category-IPQC'!BC:BC,[2]IPQC!D99)))</f>
        <v>2</v>
      </c>
      <c r="F99" s="167"/>
      <c r="G99" s="180"/>
      <c r="H99" s="167"/>
      <c r="I99" s="180"/>
      <c r="J99" s="180"/>
      <c r="K99" s="17" t="str">
        <f ca="1">IF(D99="","",VLOOKUP(D99&amp;E99,'[2]Category-IPQC'!A:Q,11,0))</f>
        <v>Correlation</v>
      </c>
      <c r="L99" s="18" t="s">
        <v>115</v>
      </c>
      <c r="M99" s="18" t="s">
        <v>115</v>
      </c>
      <c r="N99" s="15" t="s">
        <v>115</v>
      </c>
      <c r="O99" s="15" t="s">
        <v>115</v>
      </c>
      <c r="P99" s="17" t="str">
        <f ca="1">IF(D99="","",VLOOKUP(D99&amp;E99,'[2]Category-IPQC'!A:Z,16,0))</f>
        <v>AOI</v>
      </c>
      <c r="Q99" s="15" t="s">
        <v>115</v>
      </c>
      <c r="R99" s="15" t="s">
        <v>115</v>
      </c>
      <c r="S99" s="20" t="s">
        <v>115</v>
      </c>
      <c r="T99" s="21" t="str">
        <f ca="1">IF(D99="","",VLOOKUP(D99&amp;E99,'[2]Category-IPQC'!A:Z,20,0))</f>
        <v>1. AOI daily calibration
2.OMM weekly</v>
      </c>
      <c r="U99" s="22"/>
      <c r="V99" s="22"/>
      <c r="W99" s="21">
        <f ca="1">IF(D99="","",VLOOKUP(D99&amp;E99,'[2]Category-IPQC'!A:Z,23,0))</f>
        <v>0</v>
      </c>
      <c r="X99" s="25"/>
      <c r="Y99" s="24"/>
    </row>
    <row r="100" spans="1:25" ht="45">
      <c r="A100" s="162" t="s">
        <v>294</v>
      </c>
      <c r="B100" s="43"/>
      <c r="C100" s="165" t="s">
        <v>23</v>
      </c>
      <c r="D100" s="15" t="str">
        <f>IF(C100&lt;&gt;"",C100,IF(IF(D95="","",MOD(COUNTIF(D$14:$E95,D95),COUNTIF('[2]Category-IPQC'!BC:BC,[2]IPQC!D95)))=0,"",D95))</f>
        <v>Hot Press</v>
      </c>
      <c r="E100" s="16">
        <f ca="1">IF(D100="","",IF(MOD(COUNTIF(D$14:$E100,D100),COUNTIF('[2]Category-IPQC'!BC:BC,[2]IPQC!D100))&lt;&gt;0,MOD(COUNTIF(D$14:$E100,D100),COUNTIF('[2]Category-IPQC'!BC:BC,[2]IPQC!D100)),COUNTIF('[2]Category-IPQC'!BC:BC,[2]IPQC!D100)))</f>
        <v>1</v>
      </c>
      <c r="F100" s="165" t="s">
        <v>295</v>
      </c>
      <c r="G100" s="165" t="s">
        <v>115</v>
      </c>
      <c r="H100" s="165" t="s">
        <v>276</v>
      </c>
      <c r="I100" s="165" t="s">
        <v>296</v>
      </c>
      <c r="J100" s="165" t="s">
        <v>297</v>
      </c>
      <c r="K100" s="17" t="str">
        <f ca="1">IF(D100="","",VLOOKUP(D100&amp;E100,'[2]Category-IPQC'!A:Q,11,0))</f>
        <v>Temperature</v>
      </c>
      <c r="L100" s="35" t="s">
        <v>298</v>
      </c>
      <c r="M100" s="35" t="s">
        <v>299</v>
      </c>
      <c r="N100" s="15" t="s">
        <v>115</v>
      </c>
      <c r="O100" s="15" t="s">
        <v>115</v>
      </c>
      <c r="P100" s="17" t="str">
        <f ca="1">IF(D100="","",VLOOKUP(D100&amp;E100,'[2]Category-IPQC'!A:Z,16,0))</f>
        <v>Temperature  tester</v>
      </c>
      <c r="Q100" s="15" t="s">
        <v>20</v>
      </c>
      <c r="R100" s="15" t="s">
        <v>116</v>
      </c>
      <c r="S100" s="20">
        <v>1</v>
      </c>
      <c r="T100" s="21" t="str">
        <f ca="1">IF(D100="","",VLOOKUP(D100&amp;E100,'[2]Category-IPQC'!A:Z,20,0))</f>
        <v>FPC:daily
plastic:weekly</v>
      </c>
      <c r="U100" s="22"/>
      <c r="V100" s="22"/>
      <c r="W100" s="21">
        <f ca="1">IF(D100="","",VLOOKUP(D100&amp;E100,'[2]Category-IPQC'!A:Z,23,0))</f>
        <v>0</v>
      </c>
      <c r="X100" s="25"/>
      <c r="Y100" s="24"/>
    </row>
    <row r="101" spans="1:25" ht="45">
      <c r="A101" s="163"/>
      <c r="B101" s="43"/>
      <c r="C101" s="166"/>
      <c r="D101" s="15" t="str">
        <f ca="1">IF(C101&lt;&gt;"",C101,IF(IF(D100="","",MOD(COUNTIF(D$14:$E100,D100),COUNTIF('[2]Category-IPQC'!BC:BC,[2]IPQC!D100)))=0,"",D100))</f>
        <v>Hot Press</v>
      </c>
      <c r="E101" s="16">
        <f ca="1">IF(D101="","",IF(MOD(COUNTIF(D$14:$E101,D101),COUNTIF('[2]Category-IPQC'!BC:BC,[2]IPQC!D101))&lt;&gt;0,MOD(COUNTIF(D$14:$E101,D101),COUNTIF('[2]Category-IPQC'!BC:BC,[2]IPQC!D101)),COUNTIF('[2]Category-IPQC'!BC:BC,[2]IPQC!D101)))</f>
        <v>2</v>
      </c>
      <c r="F101" s="166"/>
      <c r="G101" s="166"/>
      <c r="H101" s="166"/>
      <c r="I101" s="166"/>
      <c r="J101" s="166"/>
      <c r="K101" s="17" t="str">
        <f ca="1">IF(D101="","",VLOOKUP(D101&amp;E101,'[2]Category-IPQC'!A:Q,11,0))</f>
        <v>Time(s)</v>
      </c>
      <c r="L101" s="44" t="s">
        <v>300</v>
      </c>
      <c r="M101" s="44" t="s">
        <v>301</v>
      </c>
      <c r="N101" s="15" t="s">
        <v>115</v>
      </c>
      <c r="O101" s="15" t="s">
        <v>115</v>
      </c>
      <c r="P101" s="17" t="str">
        <f ca="1">IF(D101="","",VLOOKUP(D101&amp;E101,'[2]Category-IPQC'!A:Z,16,0))</f>
        <v>Machine setup</v>
      </c>
      <c r="Q101" s="15" t="s">
        <v>20</v>
      </c>
      <c r="R101" s="15" t="s">
        <v>116</v>
      </c>
      <c r="S101" s="20">
        <v>1</v>
      </c>
      <c r="T101" s="21" t="str">
        <f ca="1">IF(D101="","",VLOOKUP(D101&amp;E101,'[2]Category-IPQC'!A:Z,20,0))</f>
        <v>FPC:daily
plastic:weekly</v>
      </c>
      <c r="U101" s="22"/>
      <c r="V101" s="22"/>
      <c r="W101" s="21">
        <f ca="1">IF(D101="","",VLOOKUP(D101&amp;E101,'[2]Category-IPQC'!A:Z,23,0))</f>
        <v>0</v>
      </c>
      <c r="X101" s="25"/>
      <c r="Y101" s="24"/>
    </row>
    <row r="102" spans="1:25" ht="45">
      <c r="A102" s="163"/>
      <c r="B102" s="43"/>
      <c r="C102" s="166"/>
      <c r="D102" s="15" t="str">
        <f ca="1">IF(C102&lt;&gt;"",C102,IF(IF(D101="","",MOD(COUNTIF(D$14:$E101,D101),COUNTIF('[2]Category-IPQC'!BC:BC,[2]IPQC!D101)))=0,"",D101))</f>
        <v>Hot Press</v>
      </c>
      <c r="E102" s="16">
        <f ca="1">IF(D102="","",IF(MOD(COUNTIF(D$14:$E102,D102),COUNTIF('[2]Category-IPQC'!BC:BC,[2]IPQC!D102))&lt;&gt;0,MOD(COUNTIF(D$14:$E102,D102),COUNTIF('[2]Category-IPQC'!BC:BC,[2]IPQC!D102)),COUNTIF('[2]Category-IPQC'!BC:BC,[2]IPQC!D102)))</f>
        <v>3</v>
      </c>
      <c r="F102" s="166"/>
      <c r="G102" s="166"/>
      <c r="H102" s="166"/>
      <c r="I102" s="166"/>
      <c r="J102" s="166"/>
      <c r="K102" s="17" t="str">
        <f ca="1">IF(D102="","",VLOOKUP(D102&amp;E102,'[2]Category-IPQC'!A:Q,11,0))</f>
        <v>Dwell Pressure (N)</v>
      </c>
      <c r="L102" s="18" t="s">
        <v>115</v>
      </c>
      <c r="M102" s="18" t="s">
        <v>115</v>
      </c>
      <c r="N102" s="15" t="s">
        <v>115</v>
      </c>
      <c r="O102" s="15" t="s">
        <v>115</v>
      </c>
      <c r="P102" s="17" t="str">
        <f ca="1">IF(D102="","",VLOOKUP(D102&amp;E102,'[2]Category-IPQC'!A:Z,16,0))</f>
        <v>Pressure Sensor</v>
      </c>
      <c r="Q102" s="15" t="s">
        <v>115</v>
      </c>
      <c r="R102" s="15" t="s">
        <v>115</v>
      </c>
      <c r="S102" s="20" t="s">
        <v>115</v>
      </c>
      <c r="T102" s="21" t="s">
        <v>115</v>
      </c>
      <c r="U102" s="22"/>
      <c r="V102" s="22"/>
      <c r="W102" s="21">
        <f ca="1">IF(D102="","",VLOOKUP(D102&amp;E102,'[2]Category-IPQC'!A:Z,23,0))</f>
        <v>0</v>
      </c>
      <c r="X102" s="25"/>
      <c r="Y102" s="24"/>
    </row>
    <row r="103" spans="1:25" ht="45">
      <c r="A103" s="164"/>
      <c r="B103" s="43"/>
      <c r="C103" s="167"/>
      <c r="D103" s="15" t="str">
        <f ca="1">IF(C103&lt;&gt;"",C103,IF(IF(D102="","",MOD(COUNTIF(D$14:$E102,D102),COUNTIF('[2]Category-IPQC'!BC:BC,[2]IPQC!D102)))=0,"",D102))</f>
        <v>Hot Press</v>
      </c>
      <c r="E103" s="16">
        <f ca="1">IF(D103="","",IF(MOD(COUNTIF(D$14:$E103,D103),COUNTIF('[2]Category-IPQC'!BC:BC,[2]IPQC!D103))&lt;&gt;0,MOD(COUNTIF(D$14:$E103,D103),COUNTIF('[2]Category-IPQC'!BC:BC,[2]IPQC!D103)),COUNTIF('[2]Category-IPQC'!BC:BC,[2]IPQC!D103)))</f>
        <v>4</v>
      </c>
      <c r="F103" s="167"/>
      <c r="G103" s="167"/>
      <c r="H103" s="167"/>
      <c r="I103" s="167"/>
      <c r="J103" s="167"/>
      <c r="K103" s="17" t="str">
        <f ca="1">IF(D103="","",VLOOKUP(D103&amp;E103,'[2]Category-IPQC'!A:Q,11,0))</f>
        <v>Pressure sensitive paper</v>
      </c>
      <c r="L103" s="18" t="s">
        <v>115</v>
      </c>
      <c r="M103" s="18" t="s">
        <v>115</v>
      </c>
      <c r="N103" s="15" t="s">
        <v>115</v>
      </c>
      <c r="O103" s="15" t="s">
        <v>115</v>
      </c>
      <c r="P103" s="17">
        <f ca="1">IF(D103="","",VLOOKUP(D103&amp;E103,'[2]Category-IPQC'!A:Z,16,0))</f>
        <v>0</v>
      </c>
      <c r="Q103" s="15" t="s">
        <v>115</v>
      </c>
      <c r="R103" s="15" t="s">
        <v>115</v>
      </c>
      <c r="S103" s="20" t="s">
        <v>115</v>
      </c>
      <c r="T103" s="21">
        <f ca="1">IF(D103="","",VLOOKUP(D103&amp;E103,'[2]Category-IPQC'!A:Z,20,0))</f>
        <v>0</v>
      </c>
      <c r="U103" s="22"/>
      <c r="V103" s="22"/>
      <c r="W103" s="21">
        <f ca="1">IF(D103="","",VLOOKUP(D103&amp;E103,'[2]Category-IPQC'!A:Z,23,0))</f>
        <v>0</v>
      </c>
      <c r="X103" s="25"/>
      <c r="Y103" s="24"/>
    </row>
    <row r="104" spans="1:25" ht="45">
      <c r="A104" s="162" t="s">
        <v>302</v>
      </c>
      <c r="B104" s="43"/>
      <c r="C104" s="165" t="s">
        <v>19</v>
      </c>
      <c r="D104" s="15" t="str">
        <f>IF(C104&lt;&gt;"",C104,IF(IF(#REF!="","",MOD(COUNTIF(D$14:$E152,#REF!),COUNTIF('[2]Category-IPQC'!BC:BC,[2]IPQC!#REF!)))=0,"",#REF!))</f>
        <v>Gluing - Pneumatic Dispense</v>
      </c>
      <c r="E104" s="16">
        <f ca="1">IF(D104="","",IF(MOD(COUNTIF(D$14:$E104,D104),COUNTIF('[2]Category-IPQC'!BC:BC,[2]IPQC!D104))&lt;&gt;0,MOD(COUNTIF(D$14:$E104,D104),COUNTIF('[2]Category-IPQC'!BC:BC,[2]IPQC!D104)),COUNTIF('[2]Category-IPQC'!BC:BC,[2]IPQC!D104)))</f>
        <v>1</v>
      </c>
      <c r="F104" s="165" t="s">
        <v>303</v>
      </c>
      <c r="G104" s="165" t="s">
        <v>304</v>
      </c>
      <c r="H104" s="165" t="s">
        <v>276</v>
      </c>
      <c r="I104" s="183" t="s">
        <v>305</v>
      </c>
      <c r="J104" s="165" t="s">
        <v>306</v>
      </c>
      <c r="K104" s="17" t="str">
        <f ca="1">IF(D104="","",VLOOKUP(D104&amp;E104,'[2]Category-IPQC'!A:Q,11,0))</f>
        <v>Glue Volume</v>
      </c>
      <c r="L104" s="18" t="s">
        <v>307</v>
      </c>
      <c r="M104" s="18" t="s">
        <v>308</v>
      </c>
      <c r="N104" s="15" t="s">
        <v>115</v>
      </c>
      <c r="O104" s="15" t="s">
        <v>115</v>
      </c>
      <c r="P104" s="17" t="str">
        <f ca="1">IF(D104="","",VLOOKUP(D104&amp;E104,'[2]Category-IPQC'!A:Z,16,0))</f>
        <v>Electronic scale</v>
      </c>
      <c r="Q104" s="19" t="s">
        <v>25</v>
      </c>
      <c r="R104" s="15" t="s">
        <v>116</v>
      </c>
      <c r="S104" s="20">
        <v>1</v>
      </c>
      <c r="T104" s="21" t="str">
        <f ca="1">IF(D104="","",VLOOKUP(D104&amp;E104,'[2]Category-IPQC'!A:Z,20,0))</f>
        <v>half shift</v>
      </c>
      <c r="U104" s="22" t="s">
        <v>22</v>
      </c>
      <c r="V104" s="22" t="s">
        <v>118</v>
      </c>
      <c r="W104" s="21">
        <f ca="1">IF(D104="","",VLOOKUP(D104&amp;E104,'[2]Category-IPQC'!A:Z,23,0))</f>
        <v>0</v>
      </c>
      <c r="X104" s="25"/>
      <c r="Y104" s="24"/>
    </row>
    <row r="105" spans="1:25" ht="45">
      <c r="A105" s="163"/>
      <c r="B105" s="43"/>
      <c r="C105" s="166"/>
      <c r="D105" s="15" t="str">
        <f ca="1">IF(C105&lt;&gt;"",C105,IF(IF(D104="","",MOD(COUNTIF(D$14:$E104,D104),COUNTIF('[2]Category-IPQC'!BC:BC,[2]IPQC!D104)))=0,"",D104))</f>
        <v>Gluing - Pneumatic Dispense</v>
      </c>
      <c r="E105" s="16">
        <f ca="1">IF(D105="","",IF(MOD(COUNTIF(D$14:$E105,D105),COUNTIF('[2]Category-IPQC'!BC:BC,[2]IPQC!D105))&lt;&gt;0,MOD(COUNTIF(D$14:$E105,D105),COUNTIF('[2]Category-IPQC'!BC:BC,[2]IPQC!D105)),COUNTIF('[2]Category-IPQC'!BC:BC,[2]IPQC!D105)))</f>
        <v>2</v>
      </c>
      <c r="F105" s="166"/>
      <c r="G105" s="166"/>
      <c r="H105" s="166"/>
      <c r="I105" s="184"/>
      <c r="J105" s="166"/>
      <c r="K105" s="17" t="str">
        <f ca="1">IF(D105="","",VLOOKUP(D105&amp;E105,'[2]Category-IPQC'!A:Q,11,0))</f>
        <v>Air Pressure(mpa)</v>
      </c>
      <c r="L105" s="18" t="s">
        <v>280</v>
      </c>
      <c r="M105" s="18" t="s">
        <v>281</v>
      </c>
      <c r="N105" s="15" t="s">
        <v>115</v>
      </c>
      <c r="O105" s="15" t="s">
        <v>115</v>
      </c>
      <c r="P105" s="17" t="str">
        <f ca="1">IF(D105="","",VLOOKUP(D105&amp;E105,'[2]Category-IPQC'!A:Z,16,0))</f>
        <v>Machine setup</v>
      </c>
      <c r="Q105" s="15" t="s">
        <v>20</v>
      </c>
      <c r="R105" s="15" t="s">
        <v>116</v>
      </c>
      <c r="S105" s="20">
        <v>1</v>
      </c>
      <c r="T105" s="21" t="str">
        <f ca="1">IF(D105="","",VLOOKUP(D105&amp;E105,'[2]Category-IPQC'!A:Z,20,0))</f>
        <v>shift</v>
      </c>
      <c r="U105" s="22"/>
      <c r="V105" s="22"/>
      <c r="W105" s="21">
        <f ca="1">IF(D105="","",VLOOKUP(D105&amp;E105,'[2]Category-IPQC'!A:Z,23,0))</f>
        <v>0</v>
      </c>
      <c r="X105" s="25"/>
      <c r="Y105" s="24"/>
    </row>
    <row r="106" spans="1:25" ht="60">
      <c r="A106" s="163"/>
      <c r="B106" s="43"/>
      <c r="C106" s="166"/>
      <c r="D106" s="15" t="str">
        <f ca="1">IF(C106&lt;&gt;"",C106,IF(IF(D105="","",MOD(COUNTIF(D$14:$E105,D105),COUNTIF('[2]Category-IPQC'!BC:BC,[2]IPQC!D105)))=0,"",D105))</f>
        <v>Gluing - Pneumatic Dispense</v>
      </c>
      <c r="E106" s="16">
        <f ca="1">IF(D106="","",IF(MOD(COUNTIF(D$14:$E106,D106),COUNTIF('[2]Category-IPQC'!BC:BC,[2]IPQC!D106))&lt;&gt;0,MOD(COUNTIF(D$14:$E106,D106),COUNTIF('[2]Category-IPQC'!BC:BC,[2]IPQC!D106)),COUNTIF('[2]Category-IPQC'!BC:BC,[2]IPQC!D106)))</f>
        <v>3</v>
      </c>
      <c r="F106" s="166"/>
      <c r="G106" s="166"/>
      <c r="H106" s="166"/>
      <c r="I106" s="184"/>
      <c r="J106" s="166"/>
      <c r="K106" s="17" t="str">
        <f ca="1">IF(D106="","",VLOOKUP(D106&amp;E106,'[2]Category-IPQC'!A:Q,11,0))</f>
        <v>Glue Active time (pot life)</v>
      </c>
      <c r="L106" s="18" t="s">
        <v>115</v>
      </c>
      <c r="M106" s="26" t="s">
        <v>187</v>
      </c>
      <c r="N106" s="15" t="s">
        <v>115</v>
      </c>
      <c r="O106" s="15" t="s">
        <v>115</v>
      </c>
      <c r="P106" s="17" t="s">
        <v>283</v>
      </c>
      <c r="Q106" s="15" t="s">
        <v>115</v>
      </c>
      <c r="R106" s="15" t="s">
        <v>115</v>
      </c>
      <c r="S106" s="20" t="s">
        <v>115</v>
      </c>
      <c r="T106" s="21" t="s">
        <v>115</v>
      </c>
      <c r="U106" s="22"/>
      <c r="V106" s="22"/>
      <c r="W106" s="21">
        <f ca="1">IF(D106="","",VLOOKUP(D106&amp;E106,'[2]Category-IPQC'!A:Z,23,0))</f>
        <v>0</v>
      </c>
      <c r="X106" s="25"/>
      <c r="Y106" s="24"/>
    </row>
    <row r="107" spans="1:25" ht="45">
      <c r="A107" s="163"/>
      <c r="B107" s="43"/>
      <c r="C107" s="166"/>
      <c r="D107" s="15" t="str">
        <f ca="1">IF(C107&lt;&gt;"",C107,IF(IF(D106="","",MOD(COUNTIF(D$14:$E106,D106),COUNTIF('[2]Category-IPQC'!BC:BC,[2]IPQC!D106)))=0,"",D106))</f>
        <v>Gluing - Pneumatic Dispense</v>
      </c>
      <c r="E107" s="16">
        <f ca="1">IF(D107="","",IF(MOD(COUNTIF(D$14:$E107,D107),COUNTIF('[2]Category-IPQC'!BC:BC,[2]IPQC!D107))&lt;&gt;0,MOD(COUNTIF(D$14:$E107,D107),COUNTIF('[2]Category-IPQC'!BC:BC,[2]IPQC!D107)),COUNTIF('[2]Category-IPQC'!BC:BC,[2]IPQC!D107)))</f>
        <v>4</v>
      </c>
      <c r="F107" s="166"/>
      <c r="G107" s="166"/>
      <c r="H107" s="166"/>
      <c r="I107" s="184"/>
      <c r="J107" s="166"/>
      <c r="K107" s="17" t="str">
        <f ca="1">IF(D107="","",VLOOKUP(D107&amp;E107,'[2]Category-IPQC'!A:Q,11,0))</f>
        <v>Needle Spec</v>
      </c>
      <c r="L107" s="26" t="s">
        <v>309</v>
      </c>
      <c r="M107" s="27"/>
      <c r="N107" s="15" t="s">
        <v>115</v>
      </c>
      <c r="O107" s="15" t="s">
        <v>115</v>
      </c>
      <c r="P107" s="17" t="str">
        <f ca="1">IF(D107="","",VLOOKUP(D107&amp;E107,'[2]Category-IPQC'!A:Z,16,0))</f>
        <v>Visual check</v>
      </c>
      <c r="Q107" s="15" t="s">
        <v>20</v>
      </c>
      <c r="R107" s="15" t="s">
        <v>116</v>
      </c>
      <c r="S107" s="20">
        <v>1</v>
      </c>
      <c r="T107" s="21" t="str">
        <f ca="1">IF(D107="","",VLOOKUP(D107&amp;E107,'[2]Category-IPQC'!A:Z,20,0))</f>
        <v>change nozzle</v>
      </c>
      <c r="U107" s="22"/>
      <c r="V107" s="22"/>
      <c r="W107" s="21">
        <f ca="1">IF(D107="","",VLOOKUP(D107&amp;E107,'[2]Category-IPQC'!A:Z,23,0))</f>
        <v>0</v>
      </c>
      <c r="X107" s="25"/>
      <c r="Y107" s="24"/>
    </row>
    <row r="108" spans="1:25" ht="45">
      <c r="A108" s="163"/>
      <c r="B108" s="43"/>
      <c r="C108" s="166"/>
      <c r="D108" s="15" t="str">
        <f ca="1">IF(C108&lt;&gt;"",C108,IF(IF(D107="","",MOD(COUNTIF(D$14:$E107,D107),COUNTIF('[2]Category-IPQC'!BC:BC,[2]IPQC!D107)))=0,"",D107))</f>
        <v>Gluing - Pneumatic Dispense</v>
      </c>
      <c r="E108" s="16">
        <f ca="1">IF(D108="","",IF(MOD(COUNTIF(D$14:$E108,D108),COUNTIF('[2]Category-IPQC'!BC:BC,[2]IPQC!D108))&lt;&gt;0,MOD(COUNTIF(D$14:$E108,D108),COUNTIF('[2]Category-IPQC'!BC:BC,[2]IPQC!D108)),COUNTIF('[2]Category-IPQC'!BC:BC,[2]IPQC!D108)))</f>
        <v>5</v>
      </c>
      <c r="F108" s="166"/>
      <c r="G108" s="166"/>
      <c r="H108" s="166"/>
      <c r="I108" s="184"/>
      <c r="J108" s="166"/>
      <c r="K108" s="17" t="str">
        <f ca="1">IF(D108="","",VLOOKUP(D108&amp;E108,'[2]Category-IPQC'!A:Q,11,0))</f>
        <v>Glue Open Time</v>
      </c>
      <c r="L108" s="18" t="s">
        <v>45</v>
      </c>
      <c r="M108" s="18" t="s">
        <v>45</v>
      </c>
      <c r="N108" s="15" t="s">
        <v>115</v>
      </c>
      <c r="O108" s="15" t="s">
        <v>115</v>
      </c>
      <c r="P108" s="17" t="str">
        <f ca="1">IF(D108="","",VLOOKUP(D108&amp;E108,'[2]Category-IPQC'!A:Z,16,0))</f>
        <v>Machine setup</v>
      </c>
      <c r="Q108" s="15" t="s">
        <v>20</v>
      </c>
      <c r="R108" s="15" t="s">
        <v>116</v>
      </c>
      <c r="S108" s="20">
        <v>1</v>
      </c>
      <c r="T108" s="21" t="str">
        <f ca="1">IF(D108="","",VLOOKUP(D108&amp;E108,'[2]Category-IPQC'!A:Z,20,0))</f>
        <v>weekly</v>
      </c>
      <c r="U108" s="22"/>
      <c r="V108" s="22"/>
      <c r="W108" s="21">
        <f ca="1">IF(D108="","",VLOOKUP(D108&amp;E108,'[2]Category-IPQC'!A:Z,23,0))</f>
        <v>0</v>
      </c>
      <c r="X108" s="25"/>
      <c r="Y108" s="24"/>
    </row>
    <row r="109" spans="1:25" ht="45">
      <c r="A109" s="163"/>
      <c r="B109" s="43"/>
      <c r="C109" s="166"/>
      <c r="D109" s="15" t="str">
        <f ca="1">IF(C109&lt;&gt;"",C109,IF(IF(D108="","",MOD(COUNTIF(D$14:$E108,D108),COUNTIF('[2]Category-IPQC'!BC:BC,[2]IPQC!D108)))=0,"",D108))</f>
        <v>Gluing - Pneumatic Dispense</v>
      </c>
      <c r="E109" s="16">
        <f ca="1">IF(D109="","",IF(MOD(COUNTIF(D$14:$E109,D109),COUNTIF('[2]Category-IPQC'!BC:BC,[2]IPQC!D109))&lt;&gt;0,MOD(COUNTIF(D$14:$E109,D109),COUNTIF('[2]Category-IPQC'!BC:BC,[2]IPQC!D109)),COUNTIF('[2]Category-IPQC'!BC:BC,[2]IPQC!D109)))</f>
        <v>6</v>
      </c>
      <c r="F109" s="166"/>
      <c r="G109" s="166"/>
      <c r="H109" s="166"/>
      <c r="I109" s="184"/>
      <c r="J109" s="166"/>
      <c r="K109" s="17" t="str">
        <f ca="1">IF(D109="","",VLOOKUP(D109&amp;E109,'[2]Category-IPQC'!A:Q,11,0))</f>
        <v>Speed</v>
      </c>
      <c r="L109" s="18" t="s">
        <v>45</v>
      </c>
      <c r="M109" s="18" t="s">
        <v>45</v>
      </c>
      <c r="N109" s="15" t="s">
        <v>115</v>
      </c>
      <c r="O109" s="15" t="s">
        <v>115</v>
      </c>
      <c r="P109" s="17" t="str">
        <f ca="1">IF(D109="","",VLOOKUP(D109&amp;E109,'[2]Category-IPQC'!A:Z,16,0))</f>
        <v>Machine setup</v>
      </c>
      <c r="Q109" s="15" t="s">
        <v>115</v>
      </c>
      <c r="R109" s="15" t="s">
        <v>115</v>
      </c>
      <c r="S109" s="20" t="s">
        <v>115</v>
      </c>
      <c r="T109" s="21">
        <f ca="1">IF(D109="","",VLOOKUP(D109&amp;E109,'[2]Category-IPQC'!A:Z,20,0))</f>
        <v>0</v>
      </c>
      <c r="U109" s="22"/>
      <c r="V109" s="22"/>
      <c r="W109" s="21">
        <f ca="1">IF(D109="","",VLOOKUP(D109&amp;E109,'[2]Category-IPQC'!A:Z,23,0))</f>
        <v>0</v>
      </c>
      <c r="X109" s="25"/>
      <c r="Y109" s="24"/>
    </row>
    <row r="110" spans="1:25" ht="60">
      <c r="A110" s="163"/>
      <c r="B110" s="43"/>
      <c r="C110" s="166"/>
      <c r="D110" s="15" t="str">
        <f ca="1">IF(C110&lt;&gt;"",C110,IF(IF(D109="","",MOD(COUNTIF(D$14:$E109,D109),COUNTIF('[2]Category-IPQC'!BC:BC,[2]IPQC!D109)))=0,"",D109))</f>
        <v>Gluing - Pneumatic Dispense</v>
      </c>
      <c r="E110" s="16">
        <f ca="1">IF(D110="","",IF(MOD(COUNTIF(D$14:$E110,D110),COUNTIF('[2]Category-IPQC'!BC:BC,[2]IPQC!D110))&lt;&gt;0,MOD(COUNTIF(D$14:$E110,D110),COUNTIF('[2]Category-IPQC'!BC:BC,[2]IPQC!D110)),COUNTIF('[2]Category-IPQC'!BC:BC,[2]IPQC!D110)))</f>
        <v>7</v>
      </c>
      <c r="F110" s="166"/>
      <c r="G110" s="166"/>
      <c r="H110" s="166"/>
      <c r="I110" s="184"/>
      <c r="J110" s="166"/>
      <c r="K110" s="17" t="str">
        <f ca="1">IF(D110="","",VLOOKUP(D110&amp;E110,'[2]Category-IPQC'!A:Q,11,0))</f>
        <v>Nozzle Cleaning - Frequnecy, Setup</v>
      </c>
      <c r="L110" s="18" t="s">
        <v>45</v>
      </c>
      <c r="M110" s="18" t="s">
        <v>45</v>
      </c>
      <c r="N110" s="15" t="s">
        <v>115</v>
      </c>
      <c r="O110" s="15" t="s">
        <v>115</v>
      </c>
      <c r="P110" s="17" t="str">
        <f ca="1">IF(D110="","",VLOOKUP(D110&amp;E110,'[2]Category-IPQC'!A:Z,16,0))</f>
        <v>Machine setup</v>
      </c>
      <c r="Q110" s="15" t="s">
        <v>115</v>
      </c>
      <c r="R110" s="15" t="s">
        <v>115</v>
      </c>
      <c r="S110" s="20" t="s">
        <v>115</v>
      </c>
      <c r="T110" s="21">
        <f ca="1">IF(D110="","",VLOOKUP(D110&amp;E110,'[2]Category-IPQC'!A:Z,20,0))</f>
        <v>0</v>
      </c>
      <c r="U110" s="22"/>
      <c r="V110" s="22"/>
      <c r="W110" s="21">
        <f ca="1">IF(D110="","",VLOOKUP(D110&amp;E110,'[2]Category-IPQC'!A:Z,23,0))</f>
        <v>0</v>
      </c>
      <c r="X110" s="25"/>
      <c r="Y110" s="24"/>
    </row>
    <row r="111" spans="1:25" ht="45">
      <c r="A111" s="163"/>
      <c r="B111" s="43"/>
      <c r="C111" s="166"/>
      <c r="D111" s="15" t="str">
        <f ca="1">IF(C111&lt;&gt;"",C111,IF(IF(D110="","",MOD(COUNTIF(D$14:$E110,D110),COUNTIF('[2]Category-IPQC'!BC:BC,[2]IPQC!D110)))=0,"",D110))</f>
        <v>Gluing - Pneumatic Dispense</v>
      </c>
      <c r="E111" s="16">
        <f ca="1">IF(D111="","",IF(MOD(COUNTIF(D$14:$E111,D111),COUNTIF('[2]Category-IPQC'!BC:BC,[2]IPQC!D111))&lt;&gt;0,MOD(COUNTIF(D$14:$E111,D111),COUNTIF('[2]Category-IPQC'!BC:BC,[2]IPQC!D111)),COUNTIF('[2]Category-IPQC'!BC:BC,[2]IPQC!D111)))</f>
        <v>8</v>
      </c>
      <c r="F111" s="166"/>
      <c r="G111" s="166"/>
      <c r="H111" s="166"/>
      <c r="I111" s="184"/>
      <c r="J111" s="166"/>
      <c r="K111" s="17" t="str">
        <f ca="1">IF(D111="","",VLOOKUP(D111&amp;E111,'[2]Category-IPQC'!A:Q,11,0))</f>
        <v>Nozzle Temperature</v>
      </c>
      <c r="L111" s="18" t="s">
        <v>310</v>
      </c>
      <c r="M111" s="18" t="s">
        <v>311</v>
      </c>
      <c r="N111" s="15" t="s">
        <v>115</v>
      </c>
      <c r="O111" s="15" t="s">
        <v>115</v>
      </c>
      <c r="P111" s="17" t="str">
        <f ca="1">IF(D111="","",VLOOKUP(D111&amp;E111,'[2]Category-IPQC'!A:Z,16,0))</f>
        <v>Machine setup</v>
      </c>
      <c r="Q111" s="15" t="s">
        <v>20</v>
      </c>
      <c r="R111" s="15" t="s">
        <v>116</v>
      </c>
      <c r="S111" s="20">
        <v>1</v>
      </c>
      <c r="T111" s="21" t="str">
        <f ca="1">IF(D111="","",VLOOKUP(D111&amp;E111,'[2]Category-IPQC'!A:Z,20,0))</f>
        <v>shift</v>
      </c>
      <c r="U111" s="22"/>
      <c r="V111" s="22"/>
      <c r="W111" s="21">
        <f ca="1">IF(D111="","",VLOOKUP(D111&amp;E111,'[2]Category-IPQC'!A:Z,23,0))</f>
        <v>0</v>
      </c>
      <c r="X111" s="25"/>
      <c r="Y111" s="24"/>
    </row>
    <row r="112" spans="1:25" ht="45">
      <c r="A112" s="164"/>
      <c r="B112" s="43"/>
      <c r="C112" s="167"/>
      <c r="D112" s="15" t="str">
        <f ca="1">IF(C112&lt;&gt;"",C112,IF(IF(D111="","",MOD(COUNTIF(D$14:$E111,D111),COUNTIF('[2]Category-IPQC'!BC:BC,[2]IPQC!D111)))=0,"",D111))</f>
        <v>Gluing - Pneumatic Dispense</v>
      </c>
      <c r="E112" s="16">
        <f ca="1">IF(D112="","",IF(MOD(COUNTIF(D$14:$E152,D112),COUNTIF('[2]Category-IPQC'!BC:BC,[2]IPQC!D112))&lt;&gt;0,MOD(COUNTIF(D$14:$E152,D112),COUNTIF('[2]Category-IPQC'!BC:BC,[2]IPQC!D112)),COUNTIF('[2]Category-IPQC'!BC:BC,[2]IPQC!D112)))</f>
        <v>9</v>
      </c>
      <c r="F112" s="167"/>
      <c r="G112" s="167"/>
      <c r="H112" s="167"/>
      <c r="I112" s="185"/>
      <c r="J112" s="167"/>
      <c r="K112" s="17" t="str">
        <f ca="1">IF(D112="","",VLOOKUP(D112&amp;E112,'[2]Category-IPQC'!A:Q,11,0))</f>
        <v>Syringe Temperature</v>
      </c>
      <c r="L112" s="18" t="s">
        <v>45</v>
      </c>
      <c r="M112" s="18" t="s">
        <v>45</v>
      </c>
      <c r="N112" s="15" t="s">
        <v>115</v>
      </c>
      <c r="O112" s="15" t="s">
        <v>115</v>
      </c>
      <c r="P112" s="17" t="str">
        <f ca="1">IF(D112="","",VLOOKUP(D112&amp;E112,'[2]Category-IPQC'!A:Z,16,0))</f>
        <v>Machine setup</v>
      </c>
      <c r="Q112" s="15" t="s">
        <v>20</v>
      </c>
      <c r="R112" s="15" t="s">
        <v>116</v>
      </c>
      <c r="S112" s="20">
        <v>1</v>
      </c>
      <c r="T112" s="21" t="str">
        <f ca="1">IF(D112="","",VLOOKUP(D112&amp;E112,'[2]Category-IPQC'!A:Z,20,0))</f>
        <v>shift</v>
      </c>
      <c r="U112" s="22"/>
      <c r="V112" s="22"/>
      <c r="W112" s="21">
        <f ca="1">IF(D112="","",VLOOKUP(D112&amp;E112,'[2]Category-IPQC'!A:Z,23,0))</f>
        <v>0</v>
      </c>
      <c r="X112" s="25"/>
      <c r="Y112" s="24"/>
    </row>
    <row r="113" spans="1:25" ht="30">
      <c r="A113" s="162" t="s">
        <v>312</v>
      </c>
      <c r="B113" s="43"/>
      <c r="C113" s="165" t="s">
        <v>313</v>
      </c>
      <c r="D113" s="15" t="str">
        <f>IF(C113&lt;&gt;"",C113,IF(IF(#REF!="","",MOD(COUNTIF(D$14:$E141,#REF!),COUNTIF('[2]Category-IPQC'!BC:BC,[2]IPQC!#REF!)))=0,"",#REF!))</f>
        <v xml:space="preserve">Cut extral  wire </v>
      </c>
      <c r="E113" s="16">
        <f ca="1">IF(D113="","",IF(MOD(COUNTIF(D$14:$E113,D113),COUNTIF('[2]Category-IPQC'!BC:BC,[2]IPQC!D113))&lt;&gt;0,MOD(COUNTIF(D$14:$E113,D113),COUNTIF('[2]Category-IPQC'!BC:BC,[2]IPQC!D113)),COUNTIF('[2]Category-IPQC'!BC:BC,[2]IPQC!D113)))</f>
        <v>1</v>
      </c>
      <c r="F113" s="165" t="s">
        <v>314</v>
      </c>
      <c r="G113" s="165" t="s">
        <v>315</v>
      </c>
      <c r="H113" s="178" t="s">
        <v>115</v>
      </c>
      <c r="I113" s="165" t="s">
        <v>316</v>
      </c>
      <c r="J113" s="178" t="s">
        <v>297</v>
      </c>
      <c r="K113" s="17" t="str">
        <f ca="1">IF(D113="","",VLOOKUP(D113&amp;E113,'[2]Category-IPQC'!A:Q,11,0))</f>
        <v>Cut knife life time</v>
      </c>
      <c r="L113" s="18" t="s">
        <v>115</v>
      </c>
      <c r="M113" s="18" t="s">
        <v>317</v>
      </c>
      <c r="N113" s="15" t="s">
        <v>115</v>
      </c>
      <c r="O113" s="15" t="s">
        <v>115</v>
      </c>
      <c r="P113" s="17" t="str">
        <f ca="1">IF(D113="","",VLOOKUP(D113&amp;E113,'[2]Category-IPQC'!A:Z,16,0))</f>
        <v>machine setup</v>
      </c>
      <c r="Q113" s="15" t="s">
        <v>20</v>
      </c>
      <c r="R113" s="15" t="s">
        <v>116</v>
      </c>
      <c r="S113" s="20">
        <v>1</v>
      </c>
      <c r="T113" s="21" t="str">
        <f ca="1">IF(D113="","",VLOOKUP(D113&amp;E113,'[2]Category-IPQC'!A:Z,20,0))</f>
        <v>Shift</v>
      </c>
      <c r="U113" s="22"/>
      <c r="V113" s="22"/>
      <c r="W113" s="21">
        <f ca="1">IF(D113="","",VLOOKUP(D113&amp;E113,'[2]Category-IPQC'!A:Z,23,0))</f>
        <v>0</v>
      </c>
      <c r="X113" s="25"/>
      <c r="Y113" s="24"/>
    </row>
    <row r="114" spans="1:25" ht="45">
      <c r="A114" s="163"/>
      <c r="B114" s="43"/>
      <c r="C114" s="166"/>
      <c r="D114" s="15" t="str">
        <f ca="1">IF(C114&lt;&gt;"",C114,IF(IF(D113="","",MOD(COUNTIF(D$14:$E113,D113),COUNTIF('[2]Category-IPQC'!BC:BC,[2]IPQC!D113)))=0,"",D113))</f>
        <v xml:space="preserve">Cut extral  wire </v>
      </c>
      <c r="E114" s="16">
        <f ca="1">IF(D114="","",IF(MOD(COUNTIF(D$14:$E114,D114),COUNTIF('[2]Category-IPQC'!BC:BC,[2]IPQC!D114))&lt;&gt;0,MOD(COUNTIF(D$14:$E114,D114),COUNTIF('[2]Category-IPQC'!BC:BC,[2]IPQC!D114)),COUNTIF('[2]Category-IPQC'!BC:BC,[2]IPQC!D114)))</f>
        <v>2</v>
      </c>
      <c r="F114" s="166"/>
      <c r="G114" s="179"/>
      <c r="H114" s="179"/>
      <c r="I114" s="166"/>
      <c r="J114" s="179"/>
      <c r="K114" s="17" t="s">
        <v>318</v>
      </c>
      <c r="L114" s="18" t="s">
        <v>319</v>
      </c>
      <c r="M114" s="18" t="s">
        <v>320</v>
      </c>
      <c r="N114" s="15" t="s">
        <v>115</v>
      </c>
      <c r="O114" s="15" t="s">
        <v>115</v>
      </c>
      <c r="P114" s="17" t="s">
        <v>321</v>
      </c>
      <c r="Q114" s="15" t="s">
        <v>20</v>
      </c>
      <c r="R114" s="15" t="s">
        <v>116</v>
      </c>
      <c r="S114" s="20">
        <v>1</v>
      </c>
      <c r="T114" s="21" t="s">
        <v>126</v>
      </c>
      <c r="U114" s="22"/>
      <c r="V114" s="22"/>
      <c r="W114" s="21">
        <f ca="1">IF(D114="","",VLOOKUP(D114&amp;E114,'[2]Category-IPQC'!A:Z,23,0))</f>
        <v>0</v>
      </c>
      <c r="X114" s="25"/>
      <c r="Y114" s="24"/>
    </row>
    <row r="115" spans="1:25" ht="60">
      <c r="A115" s="164"/>
      <c r="B115" s="43"/>
      <c r="C115" s="167"/>
      <c r="D115" s="15" t="str">
        <f ca="1">IF(C115&lt;&gt;"",C115,IF(IF(D114="","",MOD(COUNTIF(D$14:$E114,D114),COUNTIF('[2]Category-IPQC'!BC:BC,[2]IPQC!D114)))=0,"",D114))</f>
        <v xml:space="preserve">Cut extral  wire </v>
      </c>
      <c r="E115" s="16">
        <f ca="1">IF(D115="","",IF(MOD(COUNTIF(D$14:$E125,D115),COUNTIF('[2]Category-IPQC'!BC:BC,[2]IPQC!D115))&lt;&gt;0,MOD(COUNTIF(D$14:$E125,D115),COUNTIF('[2]Category-IPQC'!BC:BC,[2]IPQC!D115)),COUNTIF('[2]Category-IPQC'!BC:BC,[2]IPQC!D115)))</f>
        <v>3</v>
      </c>
      <c r="F115" s="167"/>
      <c r="G115" s="180"/>
      <c r="H115" s="180"/>
      <c r="I115" s="167"/>
      <c r="J115" s="180"/>
      <c r="K115" s="17" t="str">
        <f ca="1">IF(D115="","",VLOOKUP(D115&amp;E115,'[2]Category-IPQC'!A:Q,11,0))</f>
        <v>Check  with OK/NG Sample</v>
      </c>
      <c r="L115" s="18" t="s">
        <v>115</v>
      </c>
      <c r="M115" s="18" t="s">
        <v>115</v>
      </c>
      <c r="N115" s="15" t="s">
        <v>115</v>
      </c>
      <c r="O115" s="15" t="s">
        <v>115</v>
      </c>
      <c r="P115" s="17" t="str">
        <f ca="1">IF(D115="","",VLOOKUP(D115&amp;E115,'[2]Category-IPQC'!A:Z,16,0))</f>
        <v>-</v>
      </c>
      <c r="Q115" s="15" t="s">
        <v>20</v>
      </c>
      <c r="R115" s="15" t="s">
        <v>116</v>
      </c>
      <c r="S115" s="20">
        <v>1</v>
      </c>
      <c r="T115" s="21" t="str">
        <f ca="1">IF(D115="","",VLOOKUP(D115&amp;E115,'[2]Category-IPQC'!A:Z,20,0))</f>
        <v>Shift</v>
      </c>
      <c r="U115" s="22"/>
      <c r="V115" s="22"/>
      <c r="W115" s="21">
        <f ca="1">IF(D115="","",VLOOKUP(D115&amp;E115,'[2]Category-IPQC'!A:Z,23,0))</f>
        <v>0</v>
      </c>
      <c r="X115" s="25"/>
      <c r="Y115" s="24"/>
    </row>
    <row r="116" spans="1:25" ht="45">
      <c r="A116" s="162" t="s">
        <v>322</v>
      </c>
      <c r="B116" s="43"/>
      <c r="C116" s="186" t="s">
        <v>323</v>
      </c>
      <c r="D116" s="15" t="s">
        <v>41</v>
      </c>
      <c r="E116" s="16">
        <v>1</v>
      </c>
      <c r="F116" s="165" t="s">
        <v>324</v>
      </c>
      <c r="G116" s="178" t="s">
        <v>115</v>
      </c>
      <c r="H116" s="165" t="s">
        <v>276</v>
      </c>
      <c r="I116" s="188" t="s">
        <v>325</v>
      </c>
      <c r="J116" s="178" t="s">
        <v>254</v>
      </c>
      <c r="K116" s="17" t="str">
        <f ca="1">IF(D144="","",VLOOKUP(D144&amp;E144,'[2]Category-IPQC'!A:Q,11,0))</f>
        <v>UV Illumination</v>
      </c>
      <c r="L116" s="18" t="s">
        <v>326</v>
      </c>
      <c r="M116" s="18" t="s">
        <v>327</v>
      </c>
      <c r="N116" s="15"/>
      <c r="O116" s="15"/>
      <c r="P116" s="17" t="str">
        <f ca="1">IF(D144="","",VLOOKUP(D144&amp;E144,'[2]Category-IPQC'!A:Z,16,0))</f>
        <v>UV Energy Meter with Graph</v>
      </c>
      <c r="Q116" s="19" t="s">
        <v>25</v>
      </c>
      <c r="R116" s="15" t="s">
        <v>116</v>
      </c>
      <c r="S116" s="20">
        <v>1</v>
      </c>
      <c r="T116" s="21" t="s">
        <v>126</v>
      </c>
      <c r="U116" s="22" t="s">
        <v>22</v>
      </c>
      <c r="V116" s="22" t="s">
        <v>118</v>
      </c>
      <c r="W116" s="21">
        <v>0</v>
      </c>
      <c r="X116" s="25"/>
      <c r="Y116" s="24"/>
    </row>
    <row r="117" spans="1:25" ht="30">
      <c r="A117" s="164"/>
      <c r="B117" s="43"/>
      <c r="C117" s="187"/>
      <c r="D117" s="15" t="s">
        <v>41</v>
      </c>
      <c r="E117" s="16">
        <v>2</v>
      </c>
      <c r="F117" s="167"/>
      <c r="G117" s="180"/>
      <c r="H117" s="167"/>
      <c r="I117" s="189"/>
      <c r="J117" s="180"/>
      <c r="K117" s="17" t="str">
        <f ca="1">IF(D145="","",VLOOKUP(D145&amp;E145,'[2]Category-IPQC'!A:Q,11,0))</f>
        <v>Time (s)</v>
      </c>
      <c r="L117" s="18" t="s">
        <v>328</v>
      </c>
      <c r="M117" s="18" t="s">
        <v>329</v>
      </c>
      <c r="N117" s="15"/>
      <c r="O117" s="15"/>
      <c r="P117" s="17" t="str">
        <f ca="1">IF(D145="","",VLOOKUP(D145&amp;E145,'[2]Category-IPQC'!A:Z,16,0))</f>
        <v>Machine setup</v>
      </c>
      <c r="Q117" s="15" t="s">
        <v>20</v>
      </c>
      <c r="R117" s="15" t="s">
        <v>116</v>
      </c>
      <c r="S117" s="20">
        <v>1</v>
      </c>
      <c r="T117" s="21" t="s">
        <v>126</v>
      </c>
      <c r="U117" s="22"/>
      <c r="V117" s="22"/>
      <c r="W117" s="21">
        <v>0</v>
      </c>
      <c r="X117" s="25"/>
      <c r="Y117" s="24"/>
    </row>
    <row r="118" spans="1:25" ht="60">
      <c r="A118" s="162" t="s">
        <v>330</v>
      </c>
      <c r="B118" s="43"/>
      <c r="C118" s="165" t="s">
        <v>331</v>
      </c>
      <c r="D118" s="15" t="str">
        <f>IF(C118&lt;&gt;"",C118,IF(IF(D110="","",MOD(COUNTIF(D$14:$E110,D110),COUNTIF('[2]Category-IPQC'!BC:BC,[2]IPQC!D110)))=0,"",D110))</f>
        <v>Jumper wire position  check</v>
      </c>
      <c r="E118" s="16">
        <f ca="1">IF(D118="","",IF(MOD(COUNTIF(D$14:$E118,D118),COUNTIF('[2]Category-IPQC'!BC:BC,[2]IPQC!D118))&lt;&gt;0,MOD(COUNTIF(D$14:$E118,D118),COUNTIF('[2]Category-IPQC'!BC:BC,[2]IPQC!D118)),COUNTIF('[2]Category-IPQC'!BC:BC,[2]IPQC!D118)))</f>
        <v>1</v>
      </c>
      <c r="F118" s="165" t="s">
        <v>332</v>
      </c>
      <c r="G118" s="178" t="s">
        <v>115</v>
      </c>
      <c r="H118" s="165" t="s">
        <v>276</v>
      </c>
      <c r="I118" s="165" t="s">
        <v>289</v>
      </c>
      <c r="J118" s="178" t="s">
        <v>254</v>
      </c>
      <c r="K118" s="17" t="str">
        <f ca="1">IF(D118="","",VLOOKUP(D118&amp;E118,'[2]Category-IPQC'!A:Q,11,0))</f>
        <v>Check CCD with OK/NG Sample</v>
      </c>
      <c r="L118" s="26" t="s">
        <v>131</v>
      </c>
      <c r="M118" s="27"/>
      <c r="N118" s="15" t="s">
        <v>115</v>
      </c>
      <c r="O118" s="15" t="s">
        <v>115</v>
      </c>
      <c r="P118" s="17" t="str">
        <f ca="1">IF(D118="","",VLOOKUP(D118&amp;E118,'[2]Category-IPQC'!A:Z,16,0))</f>
        <v>AOI</v>
      </c>
      <c r="Q118" s="15" t="s">
        <v>20</v>
      </c>
      <c r="R118" s="15" t="s">
        <v>116</v>
      </c>
      <c r="S118" s="20">
        <v>1</v>
      </c>
      <c r="T118" s="21" t="str">
        <f ca="1">IF(D118="","",VLOOKUP(D118&amp;E118,'[2]Category-IPQC'!A:Z,20,0))</f>
        <v>Follow AOI</v>
      </c>
      <c r="U118" s="22"/>
      <c r="V118" s="22"/>
      <c r="W118" s="21">
        <f ca="1">IF(D118="","",VLOOKUP(D118&amp;E118,'[2]Category-IPQC'!A:Z,23,0))</f>
        <v>0</v>
      </c>
      <c r="X118" s="25"/>
      <c r="Y118" s="24"/>
    </row>
    <row r="119" spans="1:25" ht="75">
      <c r="A119" s="164"/>
      <c r="B119" s="43"/>
      <c r="C119" s="167"/>
      <c r="D119" s="15" t="str">
        <f ca="1">IF(C119&lt;&gt;"",C119,IF(IF(D118="","",MOD(COUNTIF(D$14:$E118,D118),COUNTIF('[2]Category-IPQC'!BC:BC,[2]IPQC!D118)))=0,"",D118))</f>
        <v>Jumper wire position  check</v>
      </c>
      <c r="E119" s="16">
        <f ca="1">IF(D119="","",IF(MOD(COUNTIF(D$14:$E119,D119),COUNTIF('[2]Category-IPQC'!BC:BC,[2]IPQC!D119))&lt;&gt;0,MOD(COUNTIF(D$14:$E119,D119),COUNTIF('[2]Category-IPQC'!BC:BC,[2]IPQC!D119)),COUNTIF('[2]Category-IPQC'!BC:BC,[2]IPQC!D119)))</f>
        <v>2</v>
      </c>
      <c r="F119" s="167"/>
      <c r="G119" s="180"/>
      <c r="H119" s="167"/>
      <c r="I119" s="180"/>
      <c r="J119" s="180"/>
      <c r="K119" s="17" t="str">
        <f ca="1">IF(D119="","",VLOOKUP(D119&amp;E119,'[2]Category-IPQC'!A:Q,11,0))</f>
        <v>Correlation</v>
      </c>
      <c r="L119" s="18" t="s">
        <v>115</v>
      </c>
      <c r="M119" s="18" t="s">
        <v>115</v>
      </c>
      <c r="N119" s="15" t="s">
        <v>115</v>
      </c>
      <c r="O119" s="15" t="s">
        <v>115</v>
      </c>
      <c r="P119" s="17" t="str">
        <f ca="1">IF(D119="","",VLOOKUP(D119&amp;E119,'[2]Category-IPQC'!A:Z,16,0))</f>
        <v>AOI</v>
      </c>
      <c r="Q119" s="15" t="s">
        <v>115</v>
      </c>
      <c r="R119" s="15" t="s">
        <v>115</v>
      </c>
      <c r="S119" s="20" t="s">
        <v>115</v>
      </c>
      <c r="T119" s="21" t="str">
        <f ca="1">IF(D119="","",VLOOKUP(D119&amp;E119,'[2]Category-IPQC'!A:Z,20,0))</f>
        <v>1. AOI daily calibration
2.OMM weekly</v>
      </c>
      <c r="U119" s="22"/>
      <c r="V119" s="22"/>
      <c r="W119" s="21">
        <f ca="1">IF(D119="","",VLOOKUP(D119&amp;E119,'[2]Category-IPQC'!A:Z,23,0))</f>
        <v>0</v>
      </c>
      <c r="X119" s="25"/>
      <c r="Y119" s="24"/>
    </row>
    <row r="120" spans="1:25" ht="75">
      <c r="A120" s="162" t="s">
        <v>333</v>
      </c>
      <c r="B120" s="43"/>
      <c r="C120" s="165" t="s">
        <v>334</v>
      </c>
      <c r="D120" s="15" t="str">
        <f>IF(C120&lt;&gt;"",C120,IF(IF(D112="","",MOD(COUNTIF(D$14:$E112,D112),COUNTIF('[2]Category-IPQC'!BC:BC,[2]IPQC!D112)))=0,"",D112))</f>
        <v>AOI
-Jumper wire pre-fixing glue AOI</v>
      </c>
      <c r="E120" s="16">
        <f ca="1">IF(D120="","",IF(MOD(COUNTIF(D$14:$E120,D120),COUNTIF('[2]Category-IPQC'!BC:BC,[2]IPQC!D120))&lt;&gt;0,MOD(COUNTIF(D$14:$E120,D120),COUNTIF('[2]Category-IPQC'!BC:BC,[2]IPQC!D120)),COUNTIF('[2]Category-IPQC'!BC:BC,[2]IPQC!D120)))</f>
        <v>1</v>
      </c>
      <c r="F120" s="165" t="s">
        <v>335</v>
      </c>
      <c r="G120" s="178" t="s">
        <v>115</v>
      </c>
      <c r="H120" s="165" t="s">
        <v>276</v>
      </c>
      <c r="I120" s="165" t="s">
        <v>289</v>
      </c>
      <c r="J120" s="178" t="s">
        <v>254</v>
      </c>
      <c r="K120" s="17" t="str">
        <f ca="1">IF(D120="","",VLOOKUP(D120&amp;E120,'[2]Category-IPQC'!A:Q,11,0))</f>
        <v>Check CCD with OK/NG Sample</v>
      </c>
      <c r="L120" s="26" t="s">
        <v>290</v>
      </c>
      <c r="M120" s="27"/>
      <c r="N120" s="15" t="s">
        <v>115</v>
      </c>
      <c r="O120" s="15" t="s">
        <v>115</v>
      </c>
      <c r="P120" s="17" t="str">
        <f ca="1">IF(D120="","",VLOOKUP(D120&amp;E120,'[2]Category-IPQC'!A:Z,16,0))</f>
        <v>AOI</v>
      </c>
      <c r="Q120" s="15" t="s">
        <v>20</v>
      </c>
      <c r="R120" s="15" t="s">
        <v>116</v>
      </c>
      <c r="S120" s="20">
        <v>1</v>
      </c>
      <c r="T120" s="21" t="str">
        <f ca="1">IF(D120="","",VLOOKUP(D120&amp;E120,'[2]Category-IPQC'!A:Z,20,0))</f>
        <v>Follow AOI</v>
      </c>
      <c r="U120" s="22"/>
      <c r="V120" s="22"/>
      <c r="W120" s="21">
        <f ca="1">IF(D120="","",VLOOKUP(D120&amp;E120,'[2]Category-IPQC'!A:Z,23,0))</f>
        <v>0</v>
      </c>
      <c r="X120" s="25"/>
      <c r="Y120" s="24"/>
    </row>
    <row r="121" spans="1:25" ht="75">
      <c r="A121" s="164"/>
      <c r="B121" s="43"/>
      <c r="C121" s="167"/>
      <c r="D121" s="15" t="str">
        <f ca="1">IF(C121&lt;&gt;"",C121,IF(IF(D120="","",MOD(COUNTIF(D$14:$E120,D120),COUNTIF('[2]Category-IPQC'!BC:BC,[2]IPQC!D120)))=0,"",D120))</f>
        <v>AOI
-Jumper wire pre-fixing glue AOI</v>
      </c>
      <c r="E121" s="16">
        <f ca="1">IF(D121="","",IF(MOD(COUNTIF(D$14:$E121,D121),COUNTIF('[2]Category-IPQC'!BC:BC,[2]IPQC!D121))&lt;&gt;0,MOD(COUNTIF(D$14:$E121,D121),COUNTIF('[2]Category-IPQC'!BC:BC,[2]IPQC!D121)),COUNTIF('[2]Category-IPQC'!BC:BC,[2]IPQC!D121)))</f>
        <v>2</v>
      </c>
      <c r="F121" s="167"/>
      <c r="G121" s="180"/>
      <c r="H121" s="167"/>
      <c r="I121" s="180"/>
      <c r="J121" s="180"/>
      <c r="K121" s="17" t="str">
        <f ca="1">IF(D121="","",VLOOKUP(D121&amp;E121,'[2]Category-IPQC'!A:Q,11,0))</f>
        <v>Correlation</v>
      </c>
      <c r="L121" s="18" t="s">
        <v>115</v>
      </c>
      <c r="M121" s="18" t="s">
        <v>115</v>
      </c>
      <c r="N121" s="15" t="s">
        <v>115</v>
      </c>
      <c r="O121" s="15" t="s">
        <v>115</v>
      </c>
      <c r="P121" s="17" t="str">
        <f ca="1">IF(D121="","",VLOOKUP(D121&amp;E121,'[2]Category-IPQC'!A:Z,16,0))</f>
        <v>AOI</v>
      </c>
      <c r="Q121" s="15" t="s">
        <v>115</v>
      </c>
      <c r="R121" s="15" t="s">
        <v>115</v>
      </c>
      <c r="S121" s="20" t="s">
        <v>115</v>
      </c>
      <c r="T121" s="21" t="str">
        <f ca="1">IF(D121="","",VLOOKUP(D121&amp;E121,'[2]Category-IPQC'!A:Z,20,0))</f>
        <v>1. AOI daily calibration
2.OMM weekly</v>
      </c>
      <c r="U121" s="22"/>
      <c r="V121" s="22"/>
      <c r="W121" s="21">
        <f ca="1">IF(D121="","",VLOOKUP(D121&amp;E121,'[2]Category-IPQC'!A:Z,23,0))</f>
        <v>0</v>
      </c>
      <c r="X121" s="25"/>
      <c r="Y121" s="24"/>
    </row>
    <row r="122" spans="1:25" ht="30">
      <c r="A122" s="162" t="s">
        <v>336</v>
      </c>
      <c r="B122" s="43"/>
      <c r="C122" s="165" t="s">
        <v>337</v>
      </c>
      <c r="D122" s="15" t="str">
        <f>IF(C122&lt;&gt;"",C122,IF(IF(D157="","",MOD(COUNTIF(D$14:$E183,D157),COUNTIF('[2]Category-IPQC'!BC:BC,[2]IPQC!D157)))=0,"",D157))</f>
        <v>Micro Welding</v>
      </c>
      <c r="E122" s="16">
        <f ca="1">IF(D122="","",IF(MOD(COUNTIF(D$14:$E122,D122),COUNTIF('[2]Category-IPQC'!BC:BC,[2]IPQC!D122))&lt;&gt;0,MOD(COUNTIF(D$14:$E122,D122),COUNTIF('[2]Category-IPQC'!BC:BC,[2]IPQC!D122)),COUNTIF('[2]Category-IPQC'!BC:BC,[2]IPQC!D122)))</f>
        <v>1</v>
      </c>
      <c r="F122" s="165" t="s">
        <v>338</v>
      </c>
      <c r="G122" s="165" t="s">
        <v>115</v>
      </c>
      <c r="H122" s="165" t="s">
        <v>276</v>
      </c>
      <c r="I122" s="190" t="s">
        <v>339</v>
      </c>
      <c r="J122" s="165" t="s">
        <v>340</v>
      </c>
      <c r="K122" s="17" t="str">
        <f ca="1">IF(D122="","",VLOOKUP(D122&amp;E122,'[2]Category-IPQC'!A:Q,11,0))</f>
        <v xml:space="preserve">Pulse time </v>
      </c>
      <c r="L122" s="26" t="s">
        <v>341</v>
      </c>
      <c r="M122" s="27"/>
      <c r="N122" s="15" t="s">
        <v>115</v>
      </c>
      <c r="O122" s="15" t="s">
        <v>115</v>
      </c>
      <c r="P122" s="17" t="str">
        <f ca="1">IF(D122="","",VLOOKUP(D122&amp;E122,'[2]Category-IPQC'!A:Z,16,0))</f>
        <v>Machine setup</v>
      </c>
      <c r="Q122" s="15" t="s">
        <v>20</v>
      </c>
      <c r="R122" s="15" t="s">
        <v>116</v>
      </c>
      <c r="S122" s="20">
        <v>1</v>
      </c>
      <c r="T122" s="21" t="str">
        <f ca="1">IF(D122="","",VLOOKUP(D122&amp;E122,'[2]Category-IPQC'!A:Z,20,0))</f>
        <v>shift</v>
      </c>
      <c r="U122" s="22"/>
      <c r="V122" s="22"/>
      <c r="W122" s="21">
        <f ca="1">IF(D122="","",VLOOKUP(D122&amp;E122,'[2]Category-IPQC'!A:Z,23,0))</f>
        <v>0</v>
      </c>
      <c r="X122" s="25"/>
      <c r="Y122" s="24"/>
    </row>
    <row r="123" spans="1:25" ht="30">
      <c r="A123" s="163"/>
      <c r="B123" s="43"/>
      <c r="C123" s="166"/>
      <c r="D123" s="15" t="str">
        <f ca="1">IF(C123&lt;&gt;"",C123,IF(IF(D122="","",MOD(COUNTIF(D$14:$E122,D122),COUNTIF('[2]Category-IPQC'!BC:BC,[2]IPQC!D122)))=0,"",D122))</f>
        <v>Micro Welding</v>
      </c>
      <c r="E123" s="16">
        <f ca="1">IF(D123="","",IF(MOD(COUNTIF(D$14:$E123,D123),COUNTIF('[2]Category-IPQC'!BC:BC,[2]IPQC!D123))&lt;&gt;0,MOD(COUNTIF(D$14:$E123,D123),COUNTIF('[2]Category-IPQC'!BC:BC,[2]IPQC!D123)),COUNTIF('[2]Category-IPQC'!BC:BC,[2]IPQC!D123)))</f>
        <v>2</v>
      </c>
      <c r="F123" s="166"/>
      <c r="G123" s="166"/>
      <c r="H123" s="166"/>
      <c r="I123" s="184"/>
      <c r="J123" s="166"/>
      <c r="K123" s="17" t="str">
        <f ca="1">IF(D123="","",VLOOKUP(D123&amp;E123,'[2]Category-IPQC'!A:Q,11,0))</f>
        <v xml:space="preserve">Pulse voltage </v>
      </c>
      <c r="L123" s="26" t="s">
        <v>342</v>
      </c>
      <c r="M123" s="27"/>
      <c r="N123" s="15" t="s">
        <v>115</v>
      </c>
      <c r="O123" s="15" t="s">
        <v>115</v>
      </c>
      <c r="P123" s="17" t="str">
        <f ca="1">IF(D123="","",VLOOKUP(D123&amp;E123,'[2]Category-IPQC'!A:Z,16,0))</f>
        <v>Machine setup</v>
      </c>
      <c r="Q123" s="15" t="s">
        <v>20</v>
      </c>
      <c r="R123" s="15" t="s">
        <v>116</v>
      </c>
      <c r="S123" s="20">
        <v>1</v>
      </c>
      <c r="T123" s="21" t="str">
        <f ca="1">IF(D123="","",VLOOKUP(D123&amp;E123,'[2]Category-IPQC'!A:Z,20,0))</f>
        <v>shift</v>
      </c>
      <c r="U123" s="22"/>
      <c r="V123" s="22"/>
      <c r="W123" s="21">
        <f ca="1">IF(D123="","",VLOOKUP(D123&amp;E123,'[2]Category-IPQC'!A:Z,23,0))</f>
        <v>0</v>
      </c>
      <c r="X123" s="25"/>
      <c r="Y123" s="24"/>
    </row>
    <row r="124" spans="1:25" ht="30">
      <c r="A124" s="163"/>
      <c r="B124" s="43"/>
      <c r="C124" s="166"/>
      <c r="D124" s="15" t="str">
        <f ca="1">IF(C124&lt;&gt;"",C124,IF(IF(D123="","",MOD(COUNTIF(D$14:$E123,D123),COUNTIF('[2]Category-IPQC'!BC:BC,[2]IPQC!D123)))=0,"",D123))</f>
        <v>Micro Welding</v>
      </c>
      <c r="E124" s="16">
        <f ca="1">IF(D124="","",IF(MOD(COUNTIF(D$14:$E124,D124),COUNTIF('[2]Category-IPQC'!BC:BC,[2]IPQC!D124))&lt;&gt;0,MOD(COUNTIF(D$14:$E124,D124),COUNTIF('[2]Category-IPQC'!BC:BC,[2]IPQC!D124)),COUNTIF('[2]Category-IPQC'!BC:BC,[2]IPQC!D124)))</f>
        <v>3</v>
      </c>
      <c r="F124" s="166"/>
      <c r="G124" s="166"/>
      <c r="H124" s="166"/>
      <c r="I124" s="184"/>
      <c r="J124" s="166"/>
      <c r="K124" s="17" t="str">
        <f ca="1">IF(D124="","",VLOOKUP(D124&amp;E124,'[2]Category-IPQC'!A:Q,11,0))</f>
        <v>Trigger force</v>
      </c>
      <c r="L124" s="18" t="s">
        <v>115</v>
      </c>
      <c r="M124" s="18" t="s">
        <v>115</v>
      </c>
      <c r="N124" s="15" t="s">
        <v>115</v>
      </c>
      <c r="O124" s="15" t="s">
        <v>115</v>
      </c>
      <c r="P124" s="17" t="str">
        <f ca="1">IF(D124="","",VLOOKUP(D124&amp;E124,'[2]Category-IPQC'!A:Z,16,0))</f>
        <v>Machine setup</v>
      </c>
      <c r="Q124" s="15" t="s">
        <v>20</v>
      </c>
      <c r="R124" s="15" t="s">
        <v>116</v>
      </c>
      <c r="S124" s="20">
        <v>1</v>
      </c>
      <c r="T124" s="21" t="str">
        <f ca="1">IF(D124="","",VLOOKUP(D124&amp;E124,'[2]Category-IPQC'!A:Z,20,0))</f>
        <v>shift</v>
      </c>
      <c r="U124" s="22"/>
      <c r="V124" s="22"/>
      <c r="W124" s="21">
        <f ca="1">IF(D124="","",VLOOKUP(D124&amp;E124,'[2]Category-IPQC'!A:Z,23,0))</f>
        <v>0</v>
      </c>
      <c r="X124" s="25"/>
      <c r="Y124" s="24"/>
    </row>
    <row r="125" spans="1:25" ht="45">
      <c r="A125" s="163"/>
      <c r="B125" s="43"/>
      <c r="C125" s="166"/>
      <c r="D125" s="15" t="str">
        <f ca="1">IF(C125&lt;&gt;"",C125,IF(IF(D124="","",MOD(COUNTIF(D$14:$E124,D124),COUNTIF('[2]Category-IPQC'!BC:BC,[2]IPQC!D124)))=0,"",D124))</f>
        <v>Micro Welding</v>
      </c>
      <c r="E125" s="16">
        <f ca="1">IF(D125="","",IF(MOD(COUNTIF(D$14:$E125,D125),COUNTIF('[2]Category-IPQC'!BC:BC,[2]IPQC!D125))&lt;&gt;0,MOD(COUNTIF(D$14:$E125,D125),COUNTIF('[2]Category-IPQC'!BC:BC,[2]IPQC!D125)),COUNTIF('[2]Category-IPQC'!BC:BC,[2]IPQC!D125)))</f>
        <v>4</v>
      </c>
      <c r="F125" s="166"/>
      <c r="G125" s="166"/>
      <c r="H125" s="166"/>
      <c r="I125" s="184"/>
      <c r="J125" s="166"/>
      <c r="K125" s="17" t="str">
        <f ca="1">IF(D125="","",VLOOKUP(D125&amp;E125,'[2]Category-IPQC'!A:Q,11,0))</f>
        <v>Welding head life time</v>
      </c>
      <c r="L125" s="35" t="s">
        <v>115</v>
      </c>
      <c r="M125" s="35" t="s">
        <v>343</v>
      </c>
      <c r="N125" s="15" t="s">
        <v>115</v>
      </c>
      <c r="O125" s="15" t="s">
        <v>115</v>
      </c>
      <c r="P125" s="17" t="str">
        <f ca="1">IF(D125="","",VLOOKUP(D125&amp;E125,'[2]Category-IPQC'!A:Z,16,0))</f>
        <v>Machine setup</v>
      </c>
      <c r="Q125" s="15" t="s">
        <v>20</v>
      </c>
      <c r="R125" s="15" t="s">
        <v>116</v>
      </c>
      <c r="S125" s="20">
        <v>1</v>
      </c>
      <c r="T125" s="21" t="str">
        <f ca="1">IF(D125="","",VLOOKUP(D125&amp;E125,'[2]Category-IPQC'!A:Z,20,0))</f>
        <v>shift</v>
      </c>
      <c r="U125" s="22"/>
      <c r="V125" s="22"/>
      <c r="W125" s="21">
        <f ca="1">IF(D125="","",VLOOKUP(D125&amp;E125,'[2]Category-IPQC'!A:Z,23,0))</f>
        <v>0</v>
      </c>
      <c r="X125" s="25"/>
      <c r="Y125" s="24"/>
    </row>
    <row r="126" spans="1:25" ht="45">
      <c r="A126" s="163"/>
      <c r="B126" s="43"/>
      <c r="C126" s="166"/>
      <c r="D126" s="15" t="str">
        <f ca="1">IF(C126&lt;&gt;"",C126,IF(IF(D125="","",MOD(COUNTIF(D$14:$E125,D125),COUNTIF('[2]Category-IPQC'!BC:BC,[2]IPQC!D125)))=0,"",D125))</f>
        <v>Micro Welding</v>
      </c>
      <c r="E126" s="16">
        <f ca="1">IF(D126="","",IF(MOD(COUNTIF(D$14:$E126,D126),COUNTIF('[2]Category-IPQC'!BC:BC,[2]IPQC!D126))&lt;&gt;0,MOD(COUNTIF(D$14:$E126,D126),COUNTIF('[2]Category-IPQC'!BC:BC,[2]IPQC!D126)),COUNTIF('[2]Category-IPQC'!BC:BC,[2]IPQC!D126)))</f>
        <v>5</v>
      </c>
      <c r="F126" s="166"/>
      <c r="G126" s="166"/>
      <c r="H126" s="166"/>
      <c r="I126" s="184"/>
      <c r="J126" s="166"/>
      <c r="K126" s="17" t="str">
        <f ca="1">IF(D126="","",VLOOKUP(D126&amp;E126,'[2]Category-IPQC'!A:Q,11,0))</f>
        <v>Pin hole test(phone)</v>
      </c>
      <c r="L126" s="18" t="s">
        <v>115</v>
      </c>
      <c r="M126" s="18" t="s">
        <v>115</v>
      </c>
      <c r="N126" s="15" t="s">
        <v>115</v>
      </c>
      <c r="O126" s="15" t="s">
        <v>115</v>
      </c>
      <c r="P126" s="17" t="str">
        <f ca="1">IF(D126="","",VLOOKUP(D126&amp;E126,'[2]Category-IPQC'!A:Z,16,0))</f>
        <v>Actual checking</v>
      </c>
      <c r="Q126" s="15" t="s">
        <v>20</v>
      </c>
      <c r="R126" s="15" t="s">
        <v>116</v>
      </c>
      <c r="S126" s="20">
        <v>1</v>
      </c>
      <c r="T126" s="21" t="str">
        <f ca="1">IF(D126="","",VLOOKUP(D126&amp;E126,'[2]Category-IPQC'!A:Z,20,0))</f>
        <v>shift</v>
      </c>
      <c r="U126" s="22"/>
      <c r="V126" s="22"/>
      <c r="W126" s="21">
        <f ca="1">IF(D126="","",VLOOKUP(D126&amp;E126,'[2]Category-IPQC'!A:Z,23,0))</f>
        <v>0</v>
      </c>
      <c r="X126" s="25"/>
      <c r="Y126" s="24"/>
    </row>
    <row r="127" spans="1:25" ht="60">
      <c r="A127" s="163"/>
      <c r="B127" s="43"/>
      <c r="C127" s="166"/>
      <c r="D127" s="15" t="str">
        <f ca="1">IF(C127&lt;&gt;"",C127,IF(IF(D126="","",MOD(COUNTIF(D$14:$E126,D126),COUNTIF('[2]Category-IPQC'!BC:BC,[2]IPQC!D126)))=0,"",D126))</f>
        <v>Micro Welding</v>
      </c>
      <c r="E127" s="16">
        <f ca="1">IF(D127="","",IF(MOD(COUNTIF(D$14:$E127,D127),COUNTIF('[2]Category-IPQC'!BC:BC,[2]IPQC!D127))&lt;&gt;0,MOD(COUNTIF(D$14:$E127,D127),COUNTIF('[2]Category-IPQC'!BC:BC,[2]IPQC!D127)),COUNTIF('[2]Category-IPQC'!BC:BC,[2]IPQC!D127)))</f>
        <v>6</v>
      </c>
      <c r="F127" s="166"/>
      <c r="G127" s="166"/>
      <c r="H127" s="166"/>
      <c r="I127" s="184"/>
      <c r="J127" s="166"/>
      <c r="K127" s="17" t="str">
        <f ca="1">IF(D127="","",VLOOKUP(D127&amp;E127,'[2]Category-IPQC'!A:Q,11,0))</f>
        <v xml:space="preserve">Soldering Power warning limit </v>
      </c>
      <c r="L127" s="18" t="s">
        <v>115</v>
      </c>
      <c r="M127" s="18" t="s">
        <v>115</v>
      </c>
      <c r="N127" s="15" t="s">
        <v>115</v>
      </c>
      <c r="O127" s="15" t="s">
        <v>115</v>
      </c>
      <c r="P127" s="17" t="str">
        <f ca="1">IF(D127="","",VLOOKUP(D127&amp;E127,'[2]Category-IPQC'!A:Z,16,0))</f>
        <v>Machine setup</v>
      </c>
      <c r="Q127" s="19" t="s">
        <v>160</v>
      </c>
      <c r="R127" s="15" t="s">
        <v>116</v>
      </c>
      <c r="S127" s="20">
        <v>1</v>
      </c>
      <c r="T127" s="21" t="str">
        <f ca="1">IF(D127="","",VLOOKUP(D127&amp;E127,'[2]Category-IPQC'!A:Z,20,0))</f>
        <v>shift</v>
      </c>
      <c r="U127" s="22" t="s">
        <v>26</v>
      </c>
      <c r="V127" s="22" t="s">
        <v>118</v>
      </c>
      <c r="W127" s="21">
        <f ca="1">IF(D127="","",VLOOKUP(D127&amp;E127,'[2]Category-IPQC'!A:Z,23,0))</f>
        <v>0</v>
      </c>
      <c r="X127" s="25"/>
      <c r="Y127" s="24"/>
    </row>
    <row r="128" spans="1:25" ht="30">
      <c r="A128" s="163"/>
      <c r="B128" s="43"/>
      <c r="C128" s="166"/>
      <c r="D128" s="15" t="str">
        <f ca="1">IF(C128&lt;&gt;"",C128,IF(IF(D127="","",MOD(COUNTIF(D$14:$E127,D127),COUNTIF('[2]Category-IPQC'!BC:BC,[2]IPQC!D127)))=0,"",D127))</f>
        <v>Micro Welding</v>
      </c>
      <c r="E128" s="16">
        <f ca="1">IF(D128="","",IF(MOD(COUNTIF(D$14:$E128,D128),COUNTIF('[2]Category-IPQC'!BC:BC,[2]IPQC!D128))&lt;&gt;0,MOD(COUNTIF(D$14:$E128,D128),COUNTIF('[2]Category-IPQC'!BC:BC,[2]IPQC!D128)),COUNTIF('[2]Category-IPQC'!BC:BC,[2]IPQC!D128)))</f>
        <v>7</v>
      </c>
      <c r="F128" s="166"/>
      <c r="G128" s="166"/>
      <c r="H128" s="166"/>
      <c r="I128" s="184"/>
      <c r="J128" s="166"/>
      <c r="K128" s="17" t="str">
        <f ca="1">IF(D128="","",VLOOKUP(D128&amp;E128,'[2]Category-IPQC'!A:Q,11,0))</f>
        <v>Welding head Size</v>
      </c>
      <c r="L128" s="26" t="s">
        <v>115</v>
      </c>
      <c r="M128" s="27"/>
      <c r="N128" s="15" t="s">
        <v>115</v>
      </c>
      <c r="O128" s="15" t="s">
        <v>115</v>
      </c>
      <c r="P128" s="17" t="str">
        <f ca="1">IF(D128="","",VLOOKUP(D128&amp;E128,'[2]Category-IPQC'!A:Z,16,0))</f>
        <v>Visual check</v>
      </c>
      <c r="Q128" s="15" t="s">
        <v>115</v>
      </c>
      <c r="R128" s="15" t="s">
        <v>115</v>
      </c>
      <c r="S128" s="20" t="s">
        <v>115</v>
      </c>
      <c r="T128" s="21" t="str">
        <f ca="1">IF(D128="","",VLOOKUP(D128&amp;E128,'[2]Category-IPQC'!A:Z,20,0))</f>
        <v>shift</v>
      </c>
      <c r="U128" s="22"/>
      <c r="V128" s="22"/>
      <c r="W128" s="21">
        <f ca="1">IF(D128="","",VLOOKUP(D128&amp;E128,'[2]Category-IPQC'!A:Z,23,0))</f>
        <v>0</v>
      </c>
      <c r="X128" s="25"/>
      <c r="Y128" s="24"/>
    </row>
    <row r="129" spans="1:25" ht="45" customHeight="1">
      <c r="A129" s="163"/>
      <c r="B129" s="43"/>
      <c r="C129" s="166"/>
      <c r="D129" s="15" t="str">
        <f ca="1">IF(C129&lt;&gt;"",C129,IF(IF(D128="","",MOD(COUNTIF(D$14:$E128,D128),COUNTIF('[2]Category-IPQC'!BC:BC,[2]IPQC!D128)))=0,"",D128))</f>
        <v>Micro Welding</v>
      </c>
      <c r="E129" s="16">
        <f ca="1">IF(D129="","",IF(MOD(COUNTIF(D$14:$E129,D129),COUNTIF('[2]Category-IPQC'!BC:BC,[2]IPQC!D129))&lt;&gt;0,MOD(COUNTIF(D$14:$E129,D129),COUNTIF('[2]Category-IPQC'!BC:BC,[2]IPQC!D129)),COUNTIF('[2]Category-IPQC'!BC:BC,[2]IPQC!D129)))</f>
        <v>8</v>
      </c>
      <c r="F129" s="166"/>
      <c r="G129" s="166"/>
      <c r="H129" s="166"/>
      <c r="I129" s="184"/>
      <c r="J129" s="166"/>
      <c r="K129" s="17" t="str">
        <f ca="1">IF(D129="","",VLOOKUP(D129&amp;E129,'[2]Category-IPQC'!A:Q,11,0))</f>
        <v>Welding head Type</v>
      </c>
      <c r="L129" s="26" t="s">
        <v>344</v>
      </c>
      <c r="M129" s="27"/>
      <c r="N129" s="15" t="s">
        <v>115</v>
      </c>
      <c r="O129" s="15" t="s">
        <v>115</v>
      </c>
      <c r="P129" s="17" t="str">
        <f ca="1">IF(D129="","",VLOOKUP(D129&amp;E129,'[2]Category-IPQC'!A:Z,16,0))</f>
        <v>Visual check</v>
      </c>
      <c r="Q129" s="15" t="s">
        <v>20</v>
      </c>
      <c r="R129" s="15" t="s">
        <v>116</v>
      </c>
      <c r="S129" s="20">
        <v>1</v>
      </c>
      <c r="T129" s="21" t="s">
        <v>345</v>
      </c>
      <c r="U129" s="22"/>
      <c r="V129" s="22"/>
      <c r="W129" s="21">
        <f ca="1">IF(D129="","",VLOOKUP(D129&amp;E129,'[2]Category-IPQC'!A:Z,23,0))</f>
        <v>0</v>
      </c>
      <c r="X129" s="25"/>
      <c r="Y129" s="24"/>
    </row>
    <row r="130" spans="1:25" ht="30">
      <c r="A130" s="164"/>
      <c r="B130" s="43"/>
      <c r="C130" s="167"/>
      <c r="D130" s="15" t="str">
        <f ca="1">IF(C130&lt;&gt;"",C130,IF(IF(D129="","",MOD(COUNTIF(D$14:$E129,D129),COUNTIF('[2]Category-IPQC'!BC:BC,[2]IPQC!D129)))=0,"",D129))</f>
        <v>Micro Welding</v>
      </c>
      <c r="E130" s="16">
        <f ca="1">IF(D130="","",IF(MOD(COUNTIF(D$14:$E130,D130),COUNTIF('[2]Category-IPQC'!BC:BC,[2]IPQC!D130))&lt;&gt;0,MOD(COUNTIF(D$14:$E130,D130),COUNTIF('[2]Category-IPQC'!BC:BC,[2]IPQC!D130)),COUNTIF('[2]Category-IPQC'!BC:BC,[2]IPQC!D130)))</f>
        <v>9</v>
      </c>
      <c r="F130" s="167"/>
      <c r="G130" s="167"/>
      <c r="H130" s="167"/>
      <c r="I130" s="185"/>
      <c r="J130" s="167"/>
      <c r="K130" s="17" t="str">
        <f ca="1">IF(D130="","",VLOOKUP(D130&amp;E130,'[2]Category-IPQC'!A:Q,11,0))</f>
        <v>Pull force test</v>
      </c>
      <c r="L130" s="18" t="s">
        <v>115</v>
      </c>
      <c r="M130" s="18" t="s">
        <v>115</v>
      </c>
      <c r="N130" s="15" t="s">
        <v>115</v>
      </c>
      <c r="O130" s="15" t="s">
        <v>115</v>
      </c>
      <c r="P130" s="17" t="str">
        <f ca="1">IF(D130="","",VLOOKUP(D130&amp;E130,'[2]Category-IPQC'!A:Z,16,0))</f>
        <v>Actual checking</v>
      </c>
      <c r="Q130" s="15" t="s">
        <v>115</v>
      </c>
      <c r="R130" s="15" t="s">
        <v>115</v>
      </c>
      <c r="S130" s="20" t="s">
        <v>115</v>
      </c>
      <c r="T130" s="21" t="str">
        <f ca="1">IF(D130="","",VLOOKUP(D130&amp;E130,'[2]Category-IPQC'!A:Z,20,0))</f>
        <v>half shift</v>
      </c>
      <c r="U130" s="22"/>
      <c r="V130" s="22"/>
      <c r="W130" s="21">
        <f ca="1">IF(D130="","",VLOOKUP(D130&amp;E130,'[2]Category-IPQC'!A:Z,23,0))</f>
        <v>0</v>
      </c>
      <c r="X130" s="25"/>
      <c r="Y130" s="24"/>
    </row>
    <row r="131" spans="1:25" ht="30">
      <c r="A131" s="162" t="s">
        <v>346</v>
      </c>
      <c r="B131" s="43"/>
      <c r="C131" s="165" t="s">
        <v>347</v>
      </c>
      <c r="D131" s="15" t="str">
        <f>IF(C131&lt;&gt;"",C131,IF(IF(#REF!="","",MOD(COUNTIF(D$14:$E152,#REF!),COUNTIF('[2]Category-IPQC'!BC:BC,[2]IPQC!#REF!)))=0,"",#REF!))</f>
        <v>Conduction test</v>
      </c>
      <c r="E131" s="16">
        <f ca="1">IF(D131="","",IF(MOD(COUNTIF(D$14:$E131,D131),COUNTIF('[2]Category-IPQC'!BC:BC,[2]IPQC!D131))&lt;&gt;0,MOD(COUNTIF(D$14:$E131,D131),COUNTIF('[2]Category-IPQC'!BC:BC,[2]IPQC!D131)),COUNTIF('[2]Category-IPQC'!BC:BC,[2]IPQC!D131)))</f>
        <v>1</v>
      </c>
      <c r="F131" s="165" t="s">
        <v>347</v>
      </c>
      <c r="G131" s="178" t="s">
        <v>115</v>
      </c>
      <c r="H131" s="178" t="s">
        <v>115</v>
      </c>
      <c r="I131" s="178" t="s">
        <v>348</v>
      </c>
      <c r="J131" s="178" t="s">
        <v>254</v>
      </c>
      <c r="K131" s="17" t="str">
        <f ca="1">IF(D131="","",VLOOKUP(D131&amp;E131,'[2]Category-IPQC'!A:Q,11,0))</f>
        <v>Cut knife life time</v>
      </c>
      <c r="L131" s="18" t="s">
        <v>115</v>
      </c>
      <c r="M131" s="18" t="s">
        <v>115</v>
      </c>
      <c r="N131" s="15" t="s">
        <v>115</v>
      </c>
      <c r="O131" s="15" t="s">
        <v>115</v>
      </c>
      <c r="P131" s="17" t="str">
        <f ca="1">IF(D131="","",VLOOKUP(D131&amp;E131,'[2]Category-IPQC'!A:Z,16,0))</f>
        <v>machine setup</v>
      </c>
      <c r="Q131" s="15" t="s">
        <v>115</v>
      </c>
      <c r="R131" s="15" t="s">
        <v>115</v>
      </c>
      <c r="S131" s="20" t="s">
        <v>115</v>
      </c>
      <c r="T131" s="21" t="str">
        <f ca="1">IF(D131="","",VLOOKUP(D131&amp;E131,'[2]Category-IPQC'!A:Z,20,0))</f>
        <v>Shift</v>
      </c>
      <c r="U131" s="22"/>
      <c r="V131" s="22"/>
      <c r="W131" s="21">
        <f ca="1">IF(D131="","",VLOOKUP(D131&amp;E131,'[2]Category-IPQC'!A:Z,23,0))</f>
        <v>0</v>
      </c>
      <c r="X131" s="25"/>
      <c r="Y131" s="24"/>
    </row>
    <row r="132" spans="1:25" ht="30">
      <c r="A132" s="163"/>
      <c r="B132" s="43"/>
      <c r="C132" s="166"/>
      <c r="D132" s="15" t="str">
        <f ca="1">IF(C132&lt;&gt;"",C132,IF(IF(D131="","",MOD(COUNTIF(D$14:$E131,D131),COUNTIF('[2]Category-IPQC'!BC:BC,[2]IPQC!D131)))=0,"",D131))</f>
        <v>Conduction test</v>
      </c>
      <c r="E132" s="16">
        <f ca="1">IF(D132="","",IF(MOD(COUNTIF(D$14:$E132,D132),COUNTIF('[2]Category-IPQC'!BC:BC,[2]IPQC!D132))&lt;&gt;0,MOD(COUNTIF(D$14:$E132,D132),COUNTIF('[2]Category-IPQC'!BC:BC,[2]IPQC!D132)),COUNTIF('[2]Category-IPQC'!BC:BC,[2]IPQC!D132)))</f>
        <v>2</v>
      </c>
      <c r="F132" s="166"/>
      <c r="G132" s="179"/>
      <c r="H132" s="179"/>
      <c r="I132" s="179"/>
      <c r="J132" s="179"/>
      <c r="K132" s="17" t="str">
        <f ca="1">IF(D132="","",VLOOKUP(D132&amp;E132,'[2]Category-IPQC'!A:Q,11,0))</f>
        <v>Pogo pin life time</v>
      </c>
      <c r="L132" s="18" t="s">
        <v>115</v>
      </c>
      <c r="M132" s="18" t="s">
        <v>349</v>
      </c>
      <c r="N132" s="15" t="s">
        <v>115</v>
      </c>
      <c r="O132" s="15" t="s">
        <v>115</v>
      </c>
      <c r="P132" s="17" t="str">
        <f ca="1">IF(D132="","",VLOOKUP(D132&amp;E132,'[2]Category-IPQC'!A:Z,16,0))</f>
        <v>machine setup</v>
      </c>
      <c r="Q132" s="15" t="s">
        <v>20</v>
      </c>
      <c r="R132" s="15" t="s">
        <v>116</v>
      </c>
      <c r="S132" s="20">
        <v>1</v>
      </c>
      <c r="T132" s="21" t="str">
        <f ca="1">IF(D132="","",VLOOKUP(D132&amp;E132,'[2]Category-IPQC'!A:Z,20,0))</f>
        <v>Shift</v>
      </c>
      <c r="U132" s="22"/>
      <c r="V132" s="22"/>
      <c r="W132" s="21">
        <f ca="1">IF(D132="","",VLOOKUP(D132&amp;E132,'[2]Category-IPQC'!A:Z,23,0))</f>
        <v>0</v>
      </c>
      <c r="X132" s="25"/>
      <c r="Y132" s="24"/>
    </row>
    <row r="133" spans="1:25" ht="60">
      <c r="A133" s="164"/>
      <c r="B133" s="43"/>
      <c r="C133" s="167"/>
      <c r="D133" s="15" t="str">
        <f ca="1">IF(C133&lt;&gt;"",C133,IF(IF(D132="","",MOD(COUNTIF(D$14:$E132,D132),COUNTIF('[2]Category-IPQC'!BC:BC,[2]IPQC!D132)))=0,"",D132))</f>
        <v>Conduction test</v>
      </c>
      <c r="E133" s="16">
        <f ca="1">IF(D133="","",IF(MOD(COUNTIF(D$14:$E152,D133),COUNTIF('[2]Category-IPQC'!BC:BC,[2]IPQC!D133))&lt;&gt;0,MOD(COUNTIF(D$14:$E152,D133),COUNTIF('[2]Category-IPQC'!BC:BC,[2]IPQC!D133)),COUNTIF('[2]Category-IPQC'!BC:BC,[2]IPQC!D133)))</f>
        <v>3</v>
      </c>
      <c r="F133" s="167"/>
      <c r="G133" s="180"/>
      <c r="H133" s="180"/>
      <c r="I133" s="180"/>
      <c r="J133" s="180"/>
      <c r="K133" s="17" t="str">
        <f ca="1">IF(D133="","",VLOOKUP(D133&amp;E133,'[2]Category-IPQC'!A:Q,11,0))</f>
        <v>Check  with OK/NG Sample</v>
      </c>
      <c r="L133" s="26" t="s">
        <v>350</v>
      </c>
      <c r="M133" s="27"/>
      <c r="N133" s="15" t="s">
        <v>115</v>
      </c>
      <c r="O133" s="15" t="s">
        <v>115</v>
      </c>
      <c r="P133" s="17" t="str">
        <f ca="1">IF(D133="","",VLOOKUP(D133&amp;E133,'[2]Category-IPQC'!A:Z,16,0))</f>
        <v>Actual checking</v>
      </c>
      <c r="Q133" s="15" t="s">
        <v>20</v>
      </c>
      <c r="R133" s="15" t="s">
        <v>116</v>
      </c>
      <c r="S133" s="20">
        <v>1</v>
      </c>
      <c r="T133" s="21" t="str">
        <f ca="1">IF(D133="","",VLOOKUP(D133&amp;E133,'[2]Category-IPQC'!A:Z,20,0))</f>
        <v>Shift</v>
      </c>
      <c r="U133" s="22"/>
      <c r="V133" s="22"/>
      <c r="W133" s="21">
        <f ca="1">IF(D133="","",VLOOKUP(D133&amp;E133,'[2]Category-IPQC'!A:Z,23,0))</f>
        <v>0</v>
      </c>
      <c r="X133" s="25"/>
      <c r="Y133" s="24"/>
    </row>
    <row r="134" spans="1:25" ht="75">
      <c r="A134" s="32" t="s">
        <v>351</v>
      </c>
      <c r="B134" s="43"/>
      <c r="C134" s="33" t="s">
        <v>24</v>
      </c>
      <c r="D134" s="15" t="str">
        <f>IF(C134&lt;&gt;"",C134,IF(IF(#REF!="","",MOD(COUNTIF(D$14:$E152,#REF!),COUNTIF('[2]Category-IPQC'!BC:BC,[2]IPQC!#REF!)))=0,"",#REF!))</f>
        <v>CTQ Force Test</v>
      </c>
      <c r="E134" s="16">
        <f ca="1">IF(D134="","",IF(MOD(COUNTIF(D$14:$E152,D134),COUNTIF('[2]Category-IPQC'!BC:BC,[2]IPQC!D134))&lt;&gt;0,MOD(COUNTIF(D$14:$E152,D134),COUNTIF('[2]Category-IPQC'!BC:BC,[2]IPQC!D134)),COUNTIF('[2]Category-IPQC'!BC:BC,[2]IPQC!D134)))</f>
        <v>1</v>
      </c>
      <c r="F134" s="15" t="s">
        <v>352</v>
      </c>
      <c r="G134" s="15" t="s">
        <v>45</v>
      </c>
      <c r="H134" s="15" t="s">
        <v>45</v>
      </c>
      <c r="I134" s="15" t="s">
        <v>353</v>
      </c>
      <c r="J134" s="15" t="s">
        <v>354</v>
      </c>
      <c r="K134" s="17" t="str">
        <f ca="1">IF(D134="","",VLOOKUP(D134&amp;E134,'[2]Category-IPQC'!A:Q,11,0))</f>
        <v>Force</v>
      </c>
      <c r="L134" s="35" t="s">
        <v>355</v>
      </c>
      <c r="M134" s="18"/>
      <c r="N134" s="15" t="s">
        <v>115</v>
      </c>
      <c r="O134" s="15" t="s">
        <v>115</v>
      </c>
      <c r="P134" s="17" t="str">
        <f ca="1">IF(D134="","",VLOOKUP(D134&amp;E134,'[2]Category-IPQC'!A:Z,16,0))</f>
        <v>Pull force tester</v>
      </c>
      <c r="Q134" s="19" t="s">
        <v>25</v>
      </c>
      <c r="R134" s="15" t="s">
        <v>356</v>
      </c>
      <c r="S134" s="20">
        <v>1</v>
      </c>
      <c r="T134" s="21" t="str">
        <f ca="1">IF(D134="","",VLOOKUP(D134&amp;E134,'[2]Category-IPQC'!A:Z,20,0))</f>
        <v>half shift</v>
      </c>
      <c r="U134" s="22" t="s">
        <v>152</v>
      </c>
      <c r="V134" s="22" t="s">
        <v>257</v>
      </c>
      <c r="W134" s="21">
        <f ca="1">IF(D134="","",VLOOKUP(D134&amp;E134,'[2]Category-IPQC'!A:Z,23,0))</f>
        <v>0</v>
      </c>
      <c r="X134" s="25"/>
      <c r="Y134" s="24"/>
    </row>
    <row r="135" spans="1:25" ht="45">
      <c r="A135" s="162" t="s">
        <v>357</v>
      </c>
      <c r="B135" s="43"/>
      <c r="C135" s="165" t="s">
        <v>19</v>
      </c>
      <c r="D135" s="15" t="str">
        <f>IF(C135&lt;&gt;"",C135,IF(IF(#REF!="","",MOD(COUNTIF(D$14:$E179,#REF!),COUNTIF('[2]Category-IPQC'!BC:BC,[2]IPQC!#REF!)))=0,"",#REF!))</f>
        <v>Gluing - Pneumatic Dispense</v>
      </c>
      <c r="E135" s="16">
        <f ca="1">IF(D135="","",IF(MOD(COUNTIF(D$14:$E135,D135),COUNTIF('[2]Category-IPQC'!BC:BC,[2]IPQC!D135))&lt;&gt;0,MOD(COUNTIF(D$14:$E135,D135),COUNTIF('[2]Category-IPQC'!BC:BC,[2]IPQC!D135)),COUNTIF('[2]Category-IPQC'!BC:BC,[2]IPQC!D135)))</f>
        <v>1</v>
      </c>
      <c r="F135" s="165" t="s">
        <v>358</v>
      </c>
      <c r="G135" s="165" t="s">
        <v>359</v>
      </c>
      <c r="H135" s="165" t="s">
        <v>276</v>
      </c>
      <c r="I135" s="183" t="s">
        <v>305</v>
      </c>
      <c r="J135" s="165" t="s">
        <v>360</v>
      </c>
      <c r="K135" s="17" t="str">
        <f ca="1">IF(D135="","",VLOOKUP(D135&amp;E135,'[2]Category-IPQC'!A:Q,11,0))</f>
        <v>Glue Volume</v>
      </c>
      <c r="L135" s="18" t="s">
        <v>361</v>
      </c>
      <c r="M135" s="18" t="s">
        <v>362</v>
      </c>
      <c r="N135" s="15" t="s">
        <v>115</v>
      </c>
      <c r="O135" s="15" t="s">
        <v>115</v>
      </c>
      <c r="P135" s="17" t="str">
        <f ca="1">IF(D135="","",VLOOKUP(D135&amp;E135,'[2]Category-IPQC'!A:Z,16,0))</f>
        <v>Electronic scale</v>
      </c>
      <c r="Q135" s="19" t="s">
        <v>25</v>
      </c>
      <c r="R135" s="15" t="s">
        <v>116</v>
      </c>
      <c r="S135" s="20">
        <v>1</v>
      </c>
      <c r="T135" s="21" t="str">
        <f ca="1">IF(D135="","",VLOOKUP(D135&amp;E135,'[2]Category-IPQC'!A:Z,20,0))</f>
        <v>half shift</v>
      </c>
      <c r="U135" s="22" t="s">
        <v>22</v>
      </c>
      <c r="V135" s="22" t="s">
        <v>118</v>
      </c>
      <c r="W135" s="21">
        <f ca="1">IF(D135="","",VLOOKUP(D135&amp;E135,'[2]Category-IPQC'!A:Z,23,0))</f>
        <v>0</v>
      </c>
      <c r="X135" s="25"/>
      <c r="Y135" s="24"/>
    </row>
    <row r="136" spans="1:25" ht="45">
      <c r="A136" s="163"/>
      <c r="B136" s="43"/>
      <c r="C136" s="166"/>
      <c r="D136" s="15" t="str">
        <f ca="1">IF(C136&lt;&gt;"",C136,IF(IF(D135="","",MOD(COUNTIF(D$14:$E135,D135),COUNTIF('[2]Category-IPQC'!BC:BC,[2]IPQC!D135)))=0,"",D135))</f>
        <v>Gluing - Pneumatic Dispense</v>
      </c>
      <c r="E136" s="16">
        <f ca="1">IF(D136="","",IF(MOD(COUNTIF(D$14:$E136,D136),COUNTIF('[2]Category-IPQC'!BC:BC,[2]IPQC!D136))&lt;&gt;0,MOD(COUNTIF(D$14:$E136,D136),COUNTIF('[2]Category-IPQC'!BC:BC,[2]IPQC!D136)),COUNTIF('[2]Category-IPQC'!BC:BC,[2]IPQC!D136)))</f>
        <v>2</v>
      </c>
      <c r="F136" s="166"/>
      <c r="G136" s="166"/>
      <c r="H136" s="166"/>
      <c r="I136" s="184"/>
      <c r="J136" s="166"/>
      <c r="K136" s="17" t="str">
        <f ca="1">IF(D136="","",VLOOKUP(D136&amp;E136,'[2]Category-IPQC'!A:Q,11,0))</f>
        <v>Air Pressure(mpa)</v>
      </c>
      <c r="L136" s="18" t="s">
        <v>280</v>
      </c>
      <c r="M136" s="18" t="s">
        <v>281</v>
      </c>
      <c r="N136" s="15" t="s">
        <v>115</v>
      </c>
      <c r="O136" s="15" t="s">
        <v>115</v>
      </c>
      <c r="P136" s="17" t="str">
        <f ca="1">IF(D136="","",VLOOKUP(D136&amp;E136,'[2]Category-IPQC'!A:Z,16,0))</f>
        <v>Machine setup</v>
      </c>
      <c r="Q136" s="15" t="s">
        <v>20</v>
      </c>
      <c r="R136" s="15" t="s">
        <v>116</v>
      </c>
      <c r="S136" s="20">
        <v>1</v>
      </c>
      <c r="T136" s="21" t="str">
        <f ca="1">IF(D136="","",VLOOKUP(D136&amp;E136,'[2]Category-IPQC'!A:Z,20,0))</f>
        <v>shift</v>
      </c>
      <c r="U136" s="22"/>
      <c r="V136" s="22"/>
      <c r="W136" s="21">
        <f ca="1">IF(D136="","",VLOOKUP(D136&amp;E136,'[2]Category-IPQC'!A:Z,23,0))</f>
        <v>0</v>
      </c>
      <c r="X136" s="25"/>
      <c r="Y136" s="24"/>
    </row>
    <row r="137" spans="1:25" ht="60">
      <c r="A137" s="163"/>
      <c r="B137" s="43"/>
      <c r="C137" s="166"/>
      <c r="D137" s="15" t="str">
        <f ca="1">IF(C137&lt;&gt;"",C137,IF(IF(D136="","",MOD(COUNTIF(D$14:$E136,D136),COUNTIF('[2]Category-IPQC'!BC:BC,[2]IPQC!D136)))=0,"",D136))</f>
        <v>Gluing - Pneumatic Dispense</v>
      </c>
      <c r="E137" s="16">
        <f ca="1">IF(D137="","",IF(MOD(COUNTIF(D$14:$E137,D137),COUNTIF('[2]Category-IPQC'!BC:BC,[2]IPQC!D137))&lt;&gt;0,MOD(COUNTIF(D$14:$E137,D137),COUNTIF('[2]Category-IPQC'!BC:BC,[2]IPQC!D137)),COUNTIF('[2]Category-IPQC'!BC:BC,[2]IPQC!D137)))</f>
        <v>3</v>
      </c>
      <c r="F137" s="166"/>
      <c r="G137" s="166"/>
      <c r="H137" s="166"/>
      <c r="I137" s="184"/>
      <c r="J137" s="166"/>
      <c r="K137" s="17" t="str">
        <f ca="1">IF(D137="","",VLOOKUP(D137&amp;E137,'[2]Category-IPQC'!A:Q,11,0))</f>
        <v>Glue Active time (pot life)</v>
      </c>
      <c r="L137" s="18" t="s">
        <v>115</v>
      </c>
      <c r="M137" s="26" t="s">
        <v>187</v>
      </c>
      <c r="N137" s="15" t="s">
        <v>115</v>
      </c>
      <c r="O137" s="15" t="s">
        <v>115</v>
      </c>
      <c r="P137" s="17" t="s">
        <v>283</v>
      </c>
      <c r="Q137" s="15" t="s">
        <v>115</v>
      </c>
      <c r="R137" s="15" t="s">
        <v>115</v>
      </c>
      <c r="S137" s="20" t="s">
        <v>115</v>
      </c>
      <c r="T137" s="21">
        <v>0</v>
      </c>
      <c r="U137" s="22"/>
      <c r="V137" s="22"/>
      <c r="W137" s="21">
        <f ca="1">IF(D137="","",VLOOKUP(D137&amp;E137,'[2]Category-IPQC'!A:Z,23,0))</f>
        <v>0</v>
      </c>
      <c r="X137" s="25"/>
      <c r="Y137" s="24"/>
    </row>
    <row r="138" spans="1:25" ht="45">
      <c r="A138" s="163"/>
      <c r="B138" s="43"/>
      <c r="C138" s="166"/>
      <c r="D138" s="15" t="str">
        <f ca="1">IF(C138&lt;&gt;"",C138,IF(IF(D137="","",MOD(COUNTIF(D$14:$E137,D137),COUNTIF('[2]Category-IPQC'!BC:BC,[2]IPQC!D137)))=0,"",D137))</f>
        <v>Gluing - Pneumatic Dispense</v>
      </c>
      <c r="E138" s="16">
        <f ca="1">IF(D138="","",IF(MOD(COUNTIF(D$14:$E138,D138),COUNTIF('[2]Category-IPQC'!BC:BC,[2]IPQC!D138))&lt;&gt;0,MOD(COUNTIF(D$14:$E138,D138),COUNTIF('[2]Category-IPQC'!BC:BC,[2]IPQC!D138)),COUNTIF('[2]Category-IPQC'!BC:BC,[2]IPQC!D138)))</f>
        <v>4</v>
      </c>
      <c r="F138" s="166"/>
      <c r="G138" s="166"/>
      <c r="H138" s="166"/>
      <c r="I138" s="184"/>
      <c r="J138" s="166"/>
      <c r="K138" s="17" t="str">
        <f ca="1">IF(D138="","",VLOOKUP(D138&amp;E138,'[2]Category-IPQC'!A:Q,11,0))</f>
        <v>Needle Spec</v>
      </c>
      <c r="L138" s="26" t="s">
        <v>363</v>
      </c>
      <c r="M138" s="27"/>
      <c r="N138" s="15" t="s">
        <v>115</v>
      </c>
      <c r="O138" s="15" t="s">
        <v>115</v>
      </c>
      <c r="P138" s="17" t="str">
        <f ca="1">IF(D138="","",VLOOKUP(D138&amp;E138,'[2]Category-IPQC'!A:Z,16,0))</f>
        <v>Visual check</v>
      </c>
      <c r="Q138" s="15" t="s">
        <v>20</v>
      </c>
      <c r="R138" s="15" t="s">
        <v>116</v>
      </c>
      <c r="S138" s="20">
        <v>1</v>
      </c>
      <c r="T138" s="21" t="str">
        <f ca="1">IF(D138="","",VLOOKUP(D138&amp;E138,'[2]Category-IPQC'!A:Z,20,0))</f>
        <v>change nozzle</v>
      </c>
      <c r="U138" s="22"/>
      <c r="V138" s="22"/>
      <c r="W138" s="21">
        <f ca="1">IF(D138="","",VLOOKUP(D138&amp;E138,'[2]Category-IPQC'!A:Z,23,0))</f>
        <v>0</v>
      </c>
      <c r="X138" s="25"/>
      <c r="Y138" s="24"/>
    </row>
    <row r="139" spans="1:25" ht="45">
      <c r="A139" s="163"/>
      <c r="B139" s="43"/>
      <c r="C139" s="166"/>
      <c r="D139" s="15" t="str">
        <f ca="1">IF(C139&lt;&gt;"",C139,IF(IF(D138="","",MOD(COUNTIF(D$14:$E138,D138),COUNTIF('[2]Category-IPQC'!BC:BC,[2]IPQC!D138)))=0,"",D138))</f>
        <v>Gluing - Pneumatic Dispense</v>
      </c>
      <c r="E139" s="16">
        <f ca="1">IF(D139="","",IF(MOD(COUNTIF(D$14:$E139,D139),COUNTIF('[2]Category-IPQC'!BC:BC,[2]IPQC!D139))&lt;&gt;0,MOD(COUNTIF(D$14:$E139,D139),COUNTIF('[2]Category-IPQC'!BC:BC,[2]IPQC!D139)),COUNTIF('[2]Category-IPQC'!BC:BC,[2]IPQC!D139)))</f>
        <v>5</v>
      </c>
      <c r="F139" s="166"/>
      <c r="G139" s="166"/>
      <c r="H139" s="166"/>
      <c r="I139" s="184"/>
      <c r="J139" s="166"/>
      <c r="K139" s="17" t="str">
        <f ca="1">IF(D139="","",VLOOKUP(D139&amp;E139,'[2]Category-IPQC'!A:Q,11,0))</f>
        <v>Glue Open Time</v>
      </c>
      <c r="L139" s="18" t="s">
        <v>45</v>
      </c>
      <c r="M139" s="18" t="s">
        <v>45</v>
      </c>
      <c r="N139" s="15" t="s">
        <v>115</v>
      </c>
      <c r="O139" s="15" t="s">
        <v>115</v>
      </c>
      <c r="P139" s="17" t="str">
        <f ca="1">IF(D139="","",VLOOKUP(D139&amp;E139,'[2]Category-IPQC'!A:Z,16,0))</f>
        <v>Machine setup</v>
      </c>
      <c r="Q139" s="15" t="s">
        <v>20</v>
      </c>
      <c r="R139" s="15" t="s">
        <v>116</v>
      </c>
      <c r="S139" s="20">
        <v>1</v>
      </c>
      <c r="T139" s="21" t="str">
        <f ca="1">IF(D139="","",VLOOKUP(D139&amp;E139,'[2]Category-IPQC'!A:Z,20,0))</f>
        <v>weekly</v>
      </c>
      <c r="U139" s="22"/>
      <c r="V139" s="22"/>
      <c r="W139" s="21">
        <f ca="1">IF(D139="","",VLOOKUP(D139&amp;E139,'[2]Category-IPQC'!A:Z,23,0))</f>
        <v>0</v>
      </c>
      <c r="X139" s="25"/>
      <c r="Y139" s="24"/>
    </row>
    <row r="140" spans="1:25" ht="45">
      <c r="A140" s="163"/>
      <c r="B140" s="43"/>
      <c r="C140" s="166"/>
      <c r="D140" s="15" t="str">
        <f ca="1">IF(C140&lt;&gt;"",C140,IF(IF(D139="","",MOD(COUNTIF(D$14:$E139,D139),COUNTIF('[2]Category-IPQC'!BC:BC,[2]IPQC!D139)))=0,"",D139))</f>
        <v>Gluing - Pneumatic Dispense</v>
      </c>
      <c r="E140" s="16">
        <f ca="1">IF(D140="","",IF(MOD(COUNTIF(D$14:$E140,D140),COUNTIF('[2]Category-IPQC'!BC:BC,[2]IPQC!D140))&lt;&gt;0,MOD(COUNTIF(D$14:$E140,D140),COUNTIF('[2]Category-IPQC'!BC:BC,[2]IPQC!D140)),COUNTIF('[2]Category-IPQC'!BC:BC,[2]IPQC!D140)))</f>
        <v>6</v>
      </c>
      <c r="F140" s="166"/>
      <c r="G140" s="166"/>
      <c r="H140" s="166"/>
      <c r="I140" s="184"/>
      <c r="J140" s="166"/>
      <c r="K140" s="17" t="str">
        <f ca="1">IF(D140="","",VLOOKUP(D140&amp;E140,'[2]Category-IPQC'!A:Q,11,0))</f>
        <v>Speed</v>
      </c>
      <c r="L140" s="18" t="s">
        <v>45</v>
      </c>
      <c r="M140" s="18" t="s">
        <v>45</v>
      </c>
      <c r="N140" s="15" t="s">
        <v>115</v>
      </c>
      <c r="O140" s="15" t="s">
        <v>115</v>
      </c>
      <c r="P140" s="17" t="str">
        <f ca="1">IF(D140="","",VLOOKUP(D140&amp;E140,'[2]Category-IPQC'!A:Z,16,0))</f>
        <v>Machine setup</v>
      </c>
      <c r="Q140" s="15" t="s">
        <v>115</v>
      </c>
      <c r="R140" s="15" t="s">
        <v>115</v>
      </c>
      <c r="S140" s="20" t="s">
        <v>115</v>
      </c>
      <c r="T140" s="21">
        <f ca="1">IF(D140="","",VLOOKUP(D140&amp;E140,'[2]Category-IPQC'!A:Z,20,0))</f>
        <v>0</v>
      </c>
      <c r="U140" s="22"/>
      <c r="V140" s="22"/>
      <c r="W140" s="21">
        <f ca="1">IF(D140="","",VLOOKUP(D140&amp;E140,'[2]Category-IPQC'!A:Z,23,0))</f>
        <v>0</v>
      </c>
      <c r="X140" s="25"/>
      <c r="Y140" s="24"/>
    </row>
    <row r="141" spans="1:25" ht="60">
      <c r="A141" s="163"/>
      <c r="B141" s="43"/>
      <c r="C141" s="166"/>
      <c r="D141" s="15" t="str">
        <f ca="1">IF(C141&lt;&gt;"",C141,IF(IF(D140="","",MOD(COUNTIF(D$14:$E140,D140),COUNTIF('[2]Category-IPQC'!BC:BC,[2]IPQC!D140)))=0,"",D140))</f>
        <v>Gluing - Pneumatic Dispense</v>
      </c>
      <c r="E141" s="16">
        <f ca="1">IF(D141="","",IF(MOD(COUNTIF(D$14:$E141,D141),COUNTIF('[2]Category-IPQC'!BC:BC,[2]IPQC!D141))&lt;&gt;0,MOD(COUNTIF(D$14:$E141,D141),COUNTIF('[2]Category-IPQC'!BC:BC,[2]IPQC!D141)),COUNTIF('[2]Category-IPQC'!BC:BC,[2]IPQC!D141)))</f>
        <v>7</v>
      </c>
      <c r="F141" s="166"/>
      <c r="G141" s="166"/>
      <c r="H141" s="166"/>
      <c r="I141" s="184"/>
      <c r="J141" s="166"/>
      <c r="K141" s="17" t="str">
        <f ca="1">IF(D141="","",VLOOKUP(D141&amp;E141,'[2]Category-IPQC'!A:Q,11,0))</f>
        <v>Nozzle Cleaning - Frequnecy, Setup</v>
      </c>
      <c r="L141" s="18" t="s">
        <v>45</v>
      </c>
      <c r="M141" s="18" t="s">
        <v>45</v>
      </c>
      <c r="N141" s="15" t="s">
        <v>115</v>
      </c>
      <c r="O141" s="15" t="s">
        <v>115</v>
      </c>
      <c r="P141" s="17" t="str">
        <f ca="1">IF(D141="","",VLOOKUP(D141&amp;E141,'[2]Category-IPQC'!A:Z,16,0))</f>
        <v>Machine setup</v>
      </c>
      <c r="Q141" s="15" t="s">
        <v>115</v>
      </c>
      <c r="R141" s="15" t="s">
        <v>115</v>
      </c>
      <c r="S141" s="20" t="s">
        <v>115</v>
      </c>
      <c r="T141" s="21">
        <f ca="1">IF(D141="","",VLOOKUP(D141&amp;E141,'[2]Category-IPQC'!A:Z,20,0))</f>
        <v>0</v>
      </c>
      <c r="U141" s="22"/>
      <c r="V141" s="22"/>
      <c r="W141" s="21">
        <f ca="1">IF(D141="","",VLOOKUP(D141&amp;E141,'[2]Category-IPQC'!A:Z,23,0))</f>
        <v>0</v>
      </c>
      <c r="X141" s="25"/>
      <c r="Y141" s="24"/>
    </row>
    <row r="142" spans="1:25" ht="45">
      <c r="A142" s="163"/>
      <c r="B142" s="43"/>
      <c r="C142" s="166"/>
      <c r="D142" s="15" t="str">
        <f ca="1">IF(C142&lt;&gt;"",C142,IF(IF(D141="","",MOD(COUNTIF(D$14:$E141,D141),COUNTIF('[2]Category-IPQC'!BC:BC,[2]IPQC!D141)))=0,"",D141))</f>
        <v>Gluing - Pneumatic Dispense</v>
      </c>
      <c r="E142" s="16">
        <f ca="1">IF(D142="","",IF(MOD(COUNTIF(D$14:$E142,D142),COUNTIF('[2]Category-IPQC'!BC:BC,[2]IPQC!D142))&lt;&gt;0,MOD(COUNTIF(D$14:$E142,D142),COUNTIF('[2]Category-IPQC'!BC:BC,[2]IPQC!D142)),COUNTIF('[2]Category-IPQC'!BC:BC,[2]IPQC!D142)))</f>
        <v>8</v>
      </c>
      <c r="F142" s="166"/>
      <c r="G142" s="166"/>
      <c r="H142" s="166"/>
      <c r="I142" s="184"/>
      <c r="J142" s="166"/>
      <c r="K142" s="17" t="str">
        <f ca="1">IF(D142="","",VLOOKUP(D142&amp;E142,'[2]Category-IPQC'!A:Q,11,0))</f>
        <v>Nozzle Temperature</v>
      </c>
      <c r="L142" s="18" t="s">
        <v>310</v>
      </c>
      <c r="M142" s="18" t="s">
        <v>203</v>
      </c>
      <c r="N142" s="15" t="s">
        <v>115</v>
      </c>
      <c r="O142" s="15" t="s">
        <v>115</v>
      </c>
      <c r="P142" s="17" t="str">
        <f ca="1">IF(D142="","",VLOOKUP(D142&amp;E142,'[2]Category-IPQC'!A:Z,16,0))</f>
        <v>Machine setup</v>
      </c>
      <c r="Q142" s="15" t="s">
        <v>20</v>
      </c>
      <c r="R142" s="15" t="s">
        <v>116</v>
      </c>
      <c r="S142" s="20">
        <v>1</v>
      </c>
      <c r="T142" s="21" t="str">
        <f ca="1">IF(D142="","",VLOOKUP(D142&amp;E142,'[2]Category-IPQC'!A:Z,20,0))</f>
        <v>shift</v>
      </c>
      <c r="U142" s="22"/>
      <c r="V142" s="22"/>
      <c r="W142" s="21">
        <f ca="1">IF(D142="","",VLOOKUP(D142&amp;E142,'[2]Category-IPQC'!A:Z,23,0))</f>
        <v>0</v>
      </c>
      <c r="X142" s="25"/>
      <c r="Y142" s="24"/>
    </row>
    <row r="143" spans="1:25" ht="45">
      <c r="A143" s="164"/>
      <c r="B143" s="43"/>
      <c r="C143" s="167"/>
      <c r="D143" s="15" t="str">
        <f ca="1">IF(C143&lt;&gt;"",C143,IF(IF(D142="","",MOD(COUNTIF(D$14:$E142,D142),COUNTIF('[2]Category-IPQC'!BC:BC,[2]IPQC!D142)))=0,"",D142))</f>
        <v>Gluing - Pneumatic Dispense</v>
      </c>
      <c r="E143" s="16">
        <f ca="1">IF(D143="","",IF(MOD(COUNTIF(D$14:$E179,D143),COUNTIF('[2]Category-IPQC'!BC:BC,[2]IPQC!D143))&lt;&gt;0,MOD(COUNTIF(D$14:$E179,D143),COUNTIF('[2]Category-IPQC'!BC:BC,[2]IPQC!D143)),COUNTIF('[2]Category-IPQC'!BC:BC,[2]IPQC!D143)))</f>
        <v>9</v>
      </c>
      <c r="F143" s="167"/>
      <c r="G143" s="167"/>
      <c r="H143" s="167"/>
      <c r="I143" s="185"/>
      <c r="J143" s="167"/>
      <c r="K143" s="17" t="str">
        <f ca="1">IF(D143="","",VLOOKUP(D143&amp;E143,'[2]Category-IPQC'!A:Q,11,0))</f>
        <v>Syringe Temperature</v>
      </c>
      <c r="L143" s="18" t="s">
        <v>45</v>
      </c>
      <c r="M143" s="18" t="s">
        <v>45</v>
      </c>
      <c r="N143" s="15" t="s">
        <v>115</v>
      </c>
      <c r="O143" s="15" t="s">
        <v>115</v>
      </c>
      <c r="P143" s="17" t="str">
        <f ca="1">IF(D143="","",VLOOKUP(D143&amp;E143,'[2]Category-IPQC'!A:Z,16,0))</f>
        <v>Machine setup</v>
      </c>
      <c r="Q143" s="15" t="s">
        <v>20</v>
      </c>
      <c r="R143" s="15" t="s">
        <v>116</v>
      </c>
      <c r="S143" s="20">
        <v>1</v>
      </c>
      <c r="T143" s="21" t="str">
        <f ca="1">IF(D143="","",VLOOKUP(D143&amp;E143,'[2]Category-IPQC'!A:Z,20,0))</f>
        <v>shift</v>
      </c>
      <c r="U143" s="22"/>
      <c r="V143" s="22"/>
      <c r="W143" s="21">
        <f ca="1">IF(D143="","",VLOOKUP(D143&amp;E143,'[2]Category-IPQC'!A:Z,23,0))</f>
        <v>0</v>
      </c>
      <c r="X143" s="25"/>
      <c r="Y143" s="24"/>
    </row>
    <row r="144" spans="1:25" ht="45">
      <c r="A144" s="162" t="s">
        <v>364</v>
      </c>
      <c r="B144" s="43"/>
      <c r="C144" s="165" t="s">
        <v>365</v>
      </c>
      <c r="D144" s="15" t="str">
        <f>IF(C144&lt;&gt;"",C144,IF(IF(D140="","",MOD(COUNTIF(D$14:$E180,D140),COUNTIF('[2]Category-IPQC'!BC:BC,[2]IPQC!D140)))=0,"",D140))</f>
        <v xml:space="preserve">UV Curing </v>
      </c>
      <c r="E144" s="16">
        <f ca="1">IF(D144="","",IF(MOD(COUNTIF(D$14:$E144,D144),COUNTIF('[2]Category-IPQC'!BC:BC,[2]IPQC!D144))&lt;&gt;0,MOD(COUNTIF(D$14:$E144,D144),COUNTIF('[2]Category-IPQC'!BC:BC,[2]IPQC!D144)),COUNTIF('[2]Category-IPQC'!BC:BC,[2]IPQC!D144)))</f>
        <v>1</v>
      </c>
      <c r="F144" s="165" t="s">
        <v>366</v>
      </c>
      <c r="G144" s="178" t="s">
        <v>115</v>
      </c>
      <c r="H144" s="165" t="s">
        <v>276</v>
      </c>
      <c r="I144" s="188" t="s">
        <v>367</v>
      </c>
      <c r="J144" s="178" t="s">
        <v>254</v>
      </c>
      <c r="K144" s="17" t="str">
        <f ca="1">IF(D144="","",VLOOKUP(D144&amp;E144,'[2]Category-IPQC'!A:Q,11,0))</f>
        <v>UV Illumination</v>
      </c>
      <c r="L144" s="18" t="s">
        <v>326</v>
      </c>
      <c r="M144" s="18" t="s">
        <v>327</v>
      </c>
      <c r="N144" s="15" t="s">
        <v>115</v>
      </c>
      <c r="O144" s="15" t="s">
        <v>115</v>
      </c>
      <c r="P144" s="17" t="str">
        <f ca="1">IF(D144="","",VLOOKUP(D144&amp;E144,'[2]Category-IPQC'!A:Z,16,0))</f>
        <v>UV Energy Meter with Graph</v>
      </c>
      <c r="Q144" s="19" t="s">
        <v>160</v>
      </c>
      <c r="R144" s="15" t="s">
        <v>116</v>
      </c>
      <c r="S144" s="20">
        <v>1</v>
      </c>
      <c r="T144" s="21" t="str">
        <f ca="1">IF(D144="","",VLOOKUP(D144&amp;E144,'[2]Category-IPQC'!A:Z,20,0))</f>
        <v>weekly</v>
      </c>
      <c r="U144" s="22" t="s">
        <v>22</v>
      </c>
      <c r="V144" s="22" t="s">
        <v>118</v>
      </c>
      <c r="W144" s="21">
        <f ca="1">IF(D144="","",VLOOKUP(D144&amp;E144,'[2]Category-IPQC'!A:Z,23,0))</f>
        <v>0</v>
      </c>
      <c r="X144" s="25"/>
      <c r="Y144" s="24"/>
    </row>
    <row r="145" spans="1:25" ht="30">
      <c r="A145" s="164"/>
      <c r="B145" s="43"/>
      <c r="C145" s="167"/>
      <c r="D145" s="15" t="str">
        <f ca="1">IF(C145&lt;&gt;"",C145,IF(IF(D144="","",MOD(COUNTIF(D$14:$E144,D144),COUNTIF('[2]Category-IPQC'!BC:BC,[2]IPQC!D144)))=0,"",D144))</f>
        <v xml:space="preserve">UV Curing </v>
      </c>
      <c r="E145" s="16">
        <f ca="1">IF(D145="","",IF(MOD(COUNTIF(D$14:$E180,D145),COUNTIF('[2]Category-IPQC'!BC:BC,[2]IPQC!D145))&lt;&gt;0,MOD(COUNTIF(D$14:$E180,D145),COUNTIF('[2]Category-IPQC'!BC:BC,[2]IPQC!D145)),COUNTIF('[2]Category-IPQC'!BC:BC,[2]IPQC!D145)))</f>
        <v>2</v>
      </c>
      <c r="F145" s="167"/>
      <c r="G145" s="180"/>
      <c r="H145" s="167"/>
      <c r="I145" s="189"/>
      <c r="J145" s="180"/>
      <c r="K145" s="17" t="str">
        <f ca="1">IF(D145="","",VLOOKUP(D145&amp;E145,'[2]Category-IPQC'!A:Q,11,0))</f>
        <v>Time (s)</v>
      </c>
      <c r="L145" s="18" t="s">
        <v>300</v>
      </c>
      <c r="M145" s="18" t="s">
        <v>368</v>
      </c>
      <c r="N145" s="15" t="s">
        <v>115</v>
      </c>
      <c r="O145" s="15" t="s">
        <v>115</v>
      </c>
      <c r="P145" s="17" t="str">
        <f ca="1">IF(D145="","",VLOOKUP(D145&amp;E145,'[2]Category-IPQC'!A:Z,16,0))</f>
        <v>Machine setup</v>
      </c>
      <c r="Q145" s="15" t="s">
        <v>20</v>
      </c>
      <c r="R145" s="15" t="s">
        <v>116</v>
      </c>
      <c r="S145" s="20">
        <v>1</v>
      </c>
      <c r="T145" s="21" t="str">
        <f ca="1">IF(D145="","",VLOOKUP(D145&amp;E145,'[2]Category-IPQC'!A:Z,20,0))</f>
        <v>weekly</v>
      </c>
      <c r="U145" s="22"/>
      <c r="V145" s="22"/>
      <c r="W145" s="21">
        <f ca="1">IF(D145="","",VLOOKUP(D145&amp;E145,'[2]Category-IPQC'!A:Z,23,0))</f>
        <v>0</v>
      </c>
      <c r="X145" s="25"/>
      <c r="Y145" s="24"/>
    </row>
    <row r="146" spans="1:25" ht="105">
      <c r="A146" s="162" t="s">
        <v>369</v>
      </c>
      <c r="B146" s="43"/>
      <c r="C146" s="165" t="s">
        <v>370</v>
      </c>
      <c r="D146" s="15" t="str">
        <f>IF(C146&lt;&gt;"",C146,IF(IF(D143="","",MOD(COUNTIF(D$14:$E143,D143),COUNTIF('[2]Category-IPQC'!BC:BC,[2]IPQC!D143)))=0,"",D143))</f>
        <v xml:space="preserve">AOI -Jumper wire micro-welding protection glue AOI </v>
      </c>
      <c r="E146" s="16">
        <f ca="1">IF(D146="","",IF(MOD(COUNTIF(D$14:$E146,D146),COUNTIF('[2]Category-IPQC'!BC:BC,[2]IPQC!D146))&lt;&gt;0,MOD(COUNTIF(D$14:$E146,D146),COUNTIF('[2]Category-IPQC'!BC:BC,[2]IPQC!D146)),COUNTIF('[2]Category-IPQC'!BC:BC,[2]IPQC!D146)))</f>
        <v>1</v>
      </c>
      <c r="F146" s="165" t="s">
        <v>371</v>
      </c>
      <c r="G146" s="178" t="s">
        <v>115</v>
      </c>
      <c r="H146" s="165" t="s">
        <v>276</v>
      </c>
      <c r="I146" s="165" t="s">
        <v>289</v>
      </c>
      <c r="J146" s="178" t="s">
        <v>254</v>
      </c>
      <c r="K146" s="17" t="str">
        <f ca="1">IF(D146="","",VLOOKUP(D146&amp;E146,'[2]Category-IPQC'!A:Q,11,0))</f>
        <v>Check CCD with OK/NG Sample</v>
      </c>
      <c r="L146" s="26" t="s">
        <v>290</v>
      </c>
      <c r="M146" s="27"/>
      <c r="N146" s="15" t="s">
        <v>115</v>
      </c>
      <c r="O146" s="15" t="s">
        <v>115</v>
      </c>
      <c r="P146" s="17" t="str">
        <f ca="1">IF(D146="","",VLOOKUP(D146&amp;E146,'[2]Category-IPQC'!A:Z,16,0))</f>
        <v>AOI</v>
      </c>
      <c r="Q146" s="15" t="s">
        <v>20</v>
      </c>
      <c r="R146" s="15" t="s">
        <v>116</v>
      </c>
      <c r="S146" s="20">
        <v>1</v>
      </c>
      <c r="T146" s="21" t="str">
        <f ca="1">IF(D146="","",VLOOKUP(D146&amp;E146,'[2]Category-IPQC'!A:Z,20,0))</f>
        <v>Follow AOI</v>
      </c>
      <c r="U146" s="22"/>
      <c r="V146" s="22"/>
      <c r="W146" s="21">
        <f ca="1">IF(D146="","",VLOOKUP(D146&amp;E146,'[2]Category-IPQC'!A:Z,23,0))</f>
        <v>0</v>
      </c>
      <c r="X146" s="25"/>
      <c r="Y146" s="24"/>
    </row>
    <row r="147" spans="1:25" ht="105">
      <c r="A147" s="164"/>
      <c r="B147" s="43"/>
      <c r="C147" s="167"/>
      <c r="D147" s="15" t="str">
        <f ca="1">IF(C147&lt;&gt;"",C147,IF(IF(D146="","",MOD(COUNTIF(D$14:$E146,D146),COUNTIF('[2]Category-IPQC'!BC:BC,[2]IPQC!D146)))=0,"",D146))</f>
        <v xml:space="preserve">AOI -Jumper wire micro-welding protection glue AOI </v>
      </c>
      <c r="E147" s="16">
        <f ca="1">IF(D147="","",IF(MOD(COUNTIF(D$14:$E147,D147),COUNTIF('[2]Category-IPQC'!BC:BC,[2]IPQC!D147))&lt;&gt;0,MOD(COUNTIF(D$14:$E147,D147),COUNTIF('[2]Category-IPQC'!BC:BC,[2]IPQC!D147)),COUNTIF('[2]Category-IPQC'!BC:BC,[2]IPQC!D147)))</f>
        <v>2</v>
      </c>
      <c r="F147" s="167"/>
      <c r="G147" s="180"/>
      <c r="H147" s="167"/>
      <c r="I147" s="180"/>
      <c r="J147" s="180"/>
      <c r="K147" s="17" t="str">
        <f ca="1">IF(D147="","",VLOOKUP(D147&amp;E147,'[2]Category-IPQC'!A:Q,11,0))</f>
        <v>Correlation</v>
      </c>
      <c r="L147" s="18" t="s">
        <v>115</v>
      </c>
      <c r="M147" s="18" t="s">
        <v>115</v>
      </c>
      <c r="N147" s="15" t="s">
        <v>115</v>
      </c>
      <c r="O147" s="15" t="s">
        <v>115</v>
      </c>
      <c r="P147" s="17" t="str">
        <f ca="1">IF(D147="","",VLOOKUP(D147&amp;E147,'[2]Category-IPQC'!A:Z,16,0))</f>
        <v>AOI</v>
      </c>
      <c r="Q147" s="15" t="s">
        <v>115</v>
      </c>
      <c r="R147" s="15" t="s">
        <v>115</v>
      </c>
      <c r="S147" s="20" t="s">
        <v>115</v>
      </c>
      <c r="T147" s="21" t="str">
        <f ca="1">IF(D147="","",VLOOKUP(D147&amp;E147,'[2]Category-IPQC'!A:Z,20,0))</f>
        <v>1. AOI daily calibration
2.OMM weekly</v>
      </c>
      <c r="U147" s="22"/>
      <c r="V147" s="22"/>
      <c r="W147" s="21">
        <f ca="1">IF(D147="","",VLOOKUP(D147&amp;E147,'[2]Category-IPQC'!A:Z,23,0))</f>
        <v>0</v>
      </c>
      <c r="X147" s="25"/>
      <c r="Y147" s="24"/>
    </row>
    <row r="148" spans="1:25" ht="45">
      <c r="A148" s="162" t="s">
        <v>372</v>
      </c>
      <c r="B148" s="43"/>
      <c r="C148" s="176" t="s">
        <v>222</v>
      </c>
      <c r="D148" s="165" t="s">
        <v>222</v>
      </c>
      <c r="E148" s="16">
        <v>1</v>
      </c>
      <c r="F148" s="165" t="s">
        <v>223</v>
      </c>
      <c r="G148" s="165" t="s">
        <v>115</v>
      </c>
      <c r="H148" s="165" t="s">
        <v>115</v>
      </c>
      <c r="I148" s="165" t="s">
        <v>115</v>
      </c>
      <c r="J148" s="165" t="s">
        <v>115</v>
      </c>
      <c r="K148" s="17" t="s">
        <v>224</v>
      </c>
      <c r="L148" s="18" t="s">
        <v>225</v>
      </c>
      <c r="M148" s="18" t="s">
        <v>226</v>
      </c>
      <c r="N148" s="15"/>
      <c r="O148" s="15"/>
      <c r="P148" s="17" t="s">
        <v>227</v>
      </c>
      <c r="Q148" s="15" t="s">
        <v>20</v>
      </c>
      <c r="R148" s="15" t="s">
        <v>116</v>
      </c>
      <c r="S148" s="20">
        <v>1</v>
      </c>
      <c r="T148" s="21" t="s">
        <v>126</v>
      </c>
      <c r="U148" s="22"/>
      <c r="V148" s="22"/>
      <c r="W148" s="21">
        <v>0</v>
      </c>
      <c r="X148" s="25"/>
      <c r="Y148" s="24"/>
    </row>
    <row r="149" spans="1:25">
      <c r="A149" s="164"/>
      <c r="B149" s="43"/>
      <c r="C149" s="177"/>
      <c r="D149" s="167"/>
      <c r="E149" s="16">
        <v>2</v>
      </c>
      <c r="F149" s="167"/>
      <c r="G149" s="167"/>
      <c r="H149" s="167"/>
      <c r="I149" s="167"/>
      <c r="J149" s="167"/>
      <c r="K149" s="17" t="s">
        <v>57</v>
      </c>
      <c r="L149" s="18" t="s">
        <v>115</v>
      </c>
      <c r="M149" s="18" t="s">
        <v>115</v>
      </c>
      <c r="N149" s="15"/>
      <c r="O149" s="15"/>
      <c r="P149" s="17" t="s">
        <v>115</v>
      </c>
      <c r="Q149" s="15" t="s">
        <v>115</v>
      </c>
      <c r="R149" s="15" t="s">
        <v>115</v>
      </c>
      <c r="S149" s="15" t="s">
        <v>115</v>
      </c>
      <c r="T149" s="21" t="s">
        <v>115</v>
      </c>
      <c r="U149" s="22"/>
      <c r="V149" s="22"/>
      <c r="W149" s="21">
        <v>0</v>
      </c>
      <c r="X149" s="25"/>
      <c r="Y149" s="24"/>
    </row>
    <row r="150" spans="1:25" ht="30">
      <c r="A150" s="162" t="s">
        <v>373</v>
      </c>
      <c r="B150" s="43"/>
      <c r="C150" s="165" t="s">
        <v>29</v>
      </c>
      <c r="D150" s="15" t="str">
        <f>IF(C150&lt;&gt;"",C150,IF(IF(#REF!="","",MOD(COUNTIF(D$14:$E133,#REF!),COUNTIF('[2]Category-IPQC'!BC:BC,[2]IPQC!#REF!)))=0,"",#REF!))</f>
        <v>Press</v>
      </c>
      <c r="E150" s="16">
        <f ca="1">IF(D150="","",IF(MOD(COUNTIF(D$14:$E150,D150),COUNTIF('[2]Category-IPQC'!BC:BC,[2]IPQC!D150))&lt;&gt;0,MOD(COUNTIF(D$14:$E150,D150),COUNTIF('[2]Category-IPQC'!BC:BC,[2]IPQC!D150)),COUNTIF('[2]Category-IPQC'!BC:BC,[2]IPQC!D150)))</f>
        <v>2</v>
      </c>
      <c r="F150" s="165" t="s">
        <v>374</v>
      </c>
      <c r="G150" s="165" t="s">
        <v>375</v>
      </c>
      <c r="H150" s="165" t="s">
        <v>276</v>
      </c>
      <c r="I150" s="165" t="s">
        <v>376</v>
      </c>
      <c r="J150" s="178" t="s">
        <v>148</v>
      </c>
      <c r="K150" s="17" t="str">
        <f ca="1">IF(D150="","",VLOOKUP(D150&amp;E150,'[2]Category-IPQC'!A:Q,11,0))</f>
        <v>time</v>
      </c>
      <c r="L150" s="35" t="s">
        <v>377</v>
      </c>
      <c r="M150" s="35" t="s">
        <v>378</v>
      </c>
      <c r="N150" s="15" t="s">
        <v>115</v>
      </c>
      <c r="O150" s="15" t="s">
        <v>115</v>
      </c>
      <c r="P150" s="17" t="str">
        <f ca="1">IF(D150="","",VLOOKUP(D150&amp;E150,'[2]Category-IPQC'!A:Z,16,0))</f>
        <v>machine setup</v>
      </c>
      <c r="Q150" s="15" t="s">
        <v>20</v>
      </c>
      <c r="R150" s="15" t="s">
        <v>116</v>
      </c>
      <c r="S150" s="20">
        <v>1</v>
      </c>
      <c r="T150" s="21" t="str">
        <f ca="1">IF(D150="","",VLOOKUP(D150&amp;E150,'[2]Category-IPQC'!A:Z,20,0))</f>
        <v>shift</v>
      </c>
      <c r="U150" s="22"/>
      <c r="V150" s="22"/>
      <c r="W150" s="21">
        <f ca="1">IF(D150="","",VLOOKUP(D150&amp;E150,'[2]Category-IPQC'!A:Z,23,0))</f>
        <v>0</v>
      </c>
      <c r="X150" s="25"/>
      <c r="Y150" s="24"/>
    </row>
    <row r="151" spans="1:25" ht="30">
      <c r="A151" s="163"/>
      <c r="B151" s="43"/>
      <c r="C151" s="166"/>
      <c r="D151" s="15" t="str">
        <f ca="1">IF(C151&lt;&gt;"",C151,IF(IF(D150="","",MOD(COUNTIF(D$14:$E150,D150),COUNTIF('[2]Category-IPQC'!BC:BC,[2]IPQC!D150)))=0,"",D150))</f>
        <v>Press</v>
      </c>
      <c r="E151" s="16">
        <f ca="1">IF(D151="","",IF(MOD(COUNTIF(D$14:$E151,D151),COUNTIF('[2]Category-IPQC'!BC:BC,[2]IPQC!D151))&lt;&gt;0,MOD(COUNTIF(D$14:$E151,D151),COUNTIF('[2]Category-IPQC'!BC:BC,[2]IPQC!D151)),COUNTIF('[2]Category-IPQC'!BC:BC,[2]IPQC!D151)))</f>
        <v>3</v>
      </c>
      <c r="F151" s="166"/>
      <c r="G151" s="166"/>
      <c r="H151" s="166"/>
      <c r="I151" s="166"/>
      <c r="J151" s="179"/>
      <c r="K151" s="17" t="str">
        <f ca="1">IF(D151="","",VLOOKUP(D151&amp;E151,'[2]Category-IPQC'!A:Q,11,0))</f>
        <v>carbon paper</v>
      </c>
      <c r="L151" s="35" t="s">
        <v>379</v>
      </c>
      <c r="M151" s="35" t="s">
        <v>368</v>
      </c>
      <c r="N151" s="15" t="s">
        <v>115</v>
      </c>
      <c r="O151" s="15" t="s">
        <v>115</v>
      </c>
      <c r="P151" s="17" t="str">
        <f ca="1">IF(D151="","",VLOOKUP(D151&amp;E151,'[2]Category-IPQC'!A:Z,16,0))</f>
        <v xml:space="preserve">Visual check </v>
      </c>
      <c r="Q151" s="15" t="s">
        <v>20</v>
      </c>
      <c r="R151" s="15" t="s">
        <v>116</v>
      </c>
      <c r="S151" s="20">
        <v>1</v>
      </c>
      <c r="T151" s="21" t="str">
        <f ca="1">IF(D151="","",VLOOKUP(D151&amp;E151,'[2]Category-IPQC'!A:Z,20,0))</f>
        <v>shift</v>
      </c>
      <c r="U151" s="22"/>
      <c r="V151" s="22"/>
      <c r="W151" s="21">
        <f ca="1">IF(D151="","",VLOOKUP(D151&amp;E151,'[2]Category-IPQC'!A:Z,23,0))</f>
        <v>0</v>
      </c>
      <c r="X151" s="25"/>
      <c r="Y151" s="24"/>
    </row>
    <row r="152" spans="1:25">
      <c r="A152" s="164"/>
      <c r="B152" s="43"/>
      <c r="C152" s="167"/>
      <c r="D152" s="15" t="str">
        <f ca="1">IF(C152&lt;&gt;"",C152,IF(IF(D151="","",MOD(COUNTIF(D$14:$E151,D151),COUNTIF('[2]Category-IPQC'!BC:BC,[2]IPQC!D151)))=0,"",D151))</f>
        <v/>
      </c>
      <c r="E152" s="16" t="str">
        <f ca="1">IF(D152="","",IF(MOD(COUNTIF(D$14:$E152,D152),COUNTIF('[2]Category-IPQC'!BC:BC,[2]IPQC!D152))&lt;&gt;0,MOD(COUNTIF(D$14:$E152,D152),COUNTIF('[2]Category-IPQC'!BC:BC,[2]IPQC!D152)),COUNTIF('[2]Category-IPQC'!BC:BC,[2]IPQC!D152)))</f>
        <v/>
      </c>
      <c r="F152" s="167"/>
      <c r="G152" s="167"/>
      <c r="H152" s="167"/>
      <c r="I152" s="167"/>
      <c r="J152" s="180"/>
      <c r="K152" s="17" t="str">
        <f ca="1">IF(D152="","",VLOOKUP(D152&amp;E152,'[2]Category-IPQC'!A:Q,11,0))</f>
        <v/>
      </c>
      <c r="L152" s="18" t="s">
        <v>115</v>
      </c>
      <c r="M152" s="18" t="s">
        <v>115</v>
      </c>
      <c r="N152" s="15" t="s">
        <v>115</v>
      </c>
      <c r="O152" s="15" t="s">
        <v>115</v>
      </c>
      <c r="P152" s="17" t="str">
        <f ca="1">IF(D152="","",VLOOKUP(D152&amp;E152,'[2]Category-IPQC'!A:Z,16,0))</f>
        <v/>
      </c>
      <c r="Q152" s="15" t="s">
        <v>115</v>
      </c>
      <c r="R152" s="15" t="s">
        <v>115</v>
      </c>
      <c r="S152" s="20" t="s">
        <v>115</v>
      </c>
      <c r="T152" s="21" t="str">
        <f ca="1">IF(D152="","",VLOOKUP(D152&amp;E152,'[2]Category-IPQC'!A:Z,20,0))</f>
        <v/>
      </c>
      <c r="U152" s="22"/>
      <c r="V152" s="22"/>
      <c r="W152" s="21" t="str">
        <f ca="1">IF(D152="","",VLOOKUP(D152&amp;E152,'[2]Category-IPQC'!A:Z,23,0))</f>
        <v/>
      </c>
      <c r="X152" s="25"/>
      <c r="Y152" s="24"/>
    </row>
    <row r="153" spans="1:25" ht="45">
      <c r="A153" s="32" t="s">
        <v>380</v>
      </c>
      <c r="B153" s="43"/>
      <c r="C153" s="33" t="s">
        <v>24</v>
      </c>
      <c r="D153" s="15" t="str">
        <f>IF(C153&lt;&gt;"",C153,IF(IF(#REF!="","",MOD(COUNTIF(D$14:$E175,#REF!),COUNTIF('[2]Category-IPQC'!BC:BC,[2]IPQC!#REF!)))=0,"",#REF!))</f>
        <v>CTQ Force Test</v>
      </c>
      <c r="E153" s="16">
        <f ca="1">IF(D153="","",IF(MOD(COUNTIF(D$14:$E175,D153),COUNTIF('[2]Category-IPQC'!BC:BC,[2]IPQC!D153))&lt;&gt;0,MOD(COUNTIF(D$14:$E175,D153),COUNTIF('[2]Category-IPQC'!BC:BC,[2]IPQC!D153)),COUNTIF('[2]Category-IPQC'!BC:BC,[2]IPQC!D153)))</f>
        <v>1</v>
      </c>
      <c r="F153" s="15" t="s">
        <v>381</v>
      </c>
      <c r="G153" s="15" t="s">
        <v>45</v>
      </c>
      <c r="H153" s="15" t="s">
        <v>45</v>
      </c>
      <c r="I153" s="15" t="s">
        <v>353</v>
      </c>
      <c r="J153" s="15" t="s">
        <v>354</v>
      </c>
      <c r="K153" s="17" t="str">
        <f ca="1">IF(D153="","",VLOOKUP(D153&amp;E153,'[2]Category-IPQC'!A:Q,11,0))</f>
        <v>Force</v>
      </c>
      <c r="L153" s="26" t="s">
        <v>382</v>
      </c>
      <c r="M153" s="18" t="s">
        <v>115</v>
      </c>
      <c r="N153" s="15" t="s">
        <v>115</v>
      </c>
      <c r="O153" s="15" t="s">
        <v>115</v>
      </c>
      <c r="P153" s="17" t="str">
        <f ca="1">IF(D153="","",VLOOKUP(D153&amp;E153,'[2]Category-IPQC'!A:Z,16,0))</f>
        <v>Pull force tester</v>
      </c>
      <c r="Q153" s="19" t="s">
        <v>25</v>
      </c>
      <c r="R153" s="15" t="s">
        <v>356</v>
      </c>
      <c r="S153" s="20">
        <v>1</v>
      </c>
      <c r="T153" s="21" t="str">
        <f ca="1">IF(D153="","",VLOOKUP(D153&amp;E153,'[2]Category-IPQC'!A:Z,20,0))</f>
        <v>half shift</v>
      </c>
      <c r="U153" s="22" t="s">
        <v>152</v>
      </c>
      <c r="V153" s="22" t="s">
        <v>257</v>
      </c>
      <c r="W153" s="21">
        <f ca="1">IF(D153="","",VLOOKUP(D153&amp;E153,'[2]Category-IPQC'!A:Z,23,0))</f>
        <v>0</v>
      </c>
      <c r="X153" s="25"/>
      <c r="Y153" s="24"/>
    </row>
    <row r="154" spans="1:25" ht="75">
      <c r="A154" s="162" t="s">
        <v>383</v>
      </c>
      <c r="B154" s="43"/>
      <c r="C154" s="165" t="s">
        <v>384</v>
      </c>
      <c r="D154" s="15" t="str">
        <f>IF(C154&lt;&gt;"",C154,IF(IF(D151="","",MOD(COUNTIF(D$14:$E151,D151),COUNTIF('[2]Category-IPQC'!BC:BC,[2]IPQC!D151)))=0,"",D151))</f>
        <v>AOI - Leak Path Cover position  AOI</v>
      </c>
      <c r="E154" s="16">
        <f ca="1">IF(D154="","",IF(MOD(COUNTIF(D$14:$E154,D154),COUNTIF('[2]Category-IPQC'!BC:BC,[2]IPQC!D154))&lt;&gt;0,MOD(COUNTIF(D$14:$E154,D154),COUNTIF('[2]Category-IPQC'!BC:BC,[2]IPQC!D154)),COUNTIF('[2]Category-IPQC'!BC:BC,[2]IPQC!D154)))</f>
        <v>1</v>
      </c>
      <c r="F154" s="165" t="s">
        <v>385</v>
      </c>
      <c r="G154" s="178" t="s">
        <v>115</v>
      </c>
      <c r="H154" s="165" t="s">
        <v>276</v>
      </c>
      <c r="I154" s="165" t="s">
        <v>289</v>
      </c>
      <c r="J154" s="178" t="s">
        <v>254</v>
      </c>
      <c r="K154" s="17" t="str">
        <f ca="1">IF(D154="","",VLOOKUP(D154&amp;E154,'[2]Category-IPQC'!A:Q,11,0))</f>
        <v>Check CCD with OK/NG Sample</v>
      </c>
      <c r="L154" s="26" t="s">
        <v>131</v>
      </c>
      <c r="M154" s="27"/>
      <c r="N154" s="15" t="s">
        <v>115</v>
      </c>
      <c r="O154" s="15" t="s">
        <v>115</v>
      </c>
      <c r="P154" s="17" t="str">
        <f ca="1">IF(D154="","",VLOOKUP(D154&amp;E154,'[2]Category-IPQC'!A:Z,16,0))</f>
        <v>AOI</v>
      </c>
      <c r="Q154" s="15" t="s">
        <v>20</v>
      </c>
      <c r="R154" s="15" t="s">
        <v>116</v>
      </c>
      <c r="S154" s="20">
        <v>1</v>
      </c>
      <c r="T154" s="21" t="str">
        <f ca="1">IF(D154="","",VLOOKUP(D154&amp;E154,'[2]Category-IPQC'!A:Z,20,0))</f>
        <v>Follow AOI</v>
      </c>
      <c r="U154" s="22"/>
      <c r="V154" s="22"/>
      <c r="W154" s="21">
        <f ca="1">IF(D154="","",VLOOKUP(D154&amp;E154,'[2]Category-IPQC'!A:Z,23,0))</f>
        <v>0</v>
      </c>
      <c r="X154" s="25"/>
      <c r="Y154" s="24"/>
    </row>
    <row r="155" spans="1:25" ht="75">
      <c r="A155" s="164"/>
      <c r="B155" s="43"/>
      <c r="C155" s="167"/>
      <c r="D155" s="15" t="str">
        <f ca="1">IF(C155&lt;&gt;"",C155,IF(IF(D154="","",MOD(COUNTIF(D$14:$E154,D154),COUNTIF('[2]Category-IPQC'!BC:BC,[2]IPQC!D154)))=0,"",D154))</f>
        <v>AOI - Leak Path Cover position  AOI</v>
      </c>
      <c r="E155" s="16">
        <f ca="1">IF(D155="","",IF(MOD(COUNTIF(D$14:$E155,D155),COUNTIF('[2]Category-IPQC'!BC:BC,[2]IPQC!D155))&lt;&gt;0,MOD(COUNTIF(D$14:$E155,D155),COUNTIF('[2]Category-IPQC'!BC:BC,[2]IPQC!D155)),COUNTIF('[2]Category-IPQC'!BC:BC,[2]IPQC!D155)))</f>
        <v>2</v>
      </c>
      <c r="F155" s="167"/>
      <c r="G155" s="180"/>
      <c r="H155" s="167"/>
      <c r="I155" s="180"/>
      <c r="J155" s="180"/>
      <c r="K155" s="17" t="str">
        <f ca="1">IF(D155="","",VLOOKUP(D155&amp;E155,'[2]Category-IPQC'!A:Q,11,0))</f>
        <v>Correlation</v>
      </c>
      <c r="L155" s="18" t="s">
        <v>115</v>
      </c>
      <c r="M155" s="18" t="s">
        <v>115</v>
      </c>
      <c r="N155" s="15" t="s">
        <v>115</v>
      </c>
      <c r="O155" s="15" t="s">
        <v>115</v>
      </c>
      <c r="P155" s="17" t="str">
        <f ca="1">IF(D155="","",VLOOKUP(D155&amp;E155,'[2]Category-IPQC'!A:Z,16,0))</f>
        <v>AOI</v>
      </c>
      <c r="Q155" s="15" t="s">
        <v>115</v>
      </c>
      <c r="R155" s="15" t="s">
        <v>115</v>
      </c>
      <c r="S155" s="20" t="s">
        <v>115</v>
      </c>
      <c r="T155" s="21" t="str">
        <f ca="1">IF(D155="","",VLOOKUP(D155&amp;E155,'[2]Category-IPQC'!A:Z,20,0))</f>
        <v>1. AOI daily calibration
2.OMM weekly</v>
      </c>
      <c r="U155" s="22"/>
      <c r="V155" s="22"/>
      <c r="W155" s="21">
        <f ca="1">IF(D155="","",VLOOKUP(D155&amp;E155,'[2]Category-IPQC'!A:Z,23,0))</f>
        <v>0</v>
      </c>
      <c r="X155" s="25"/>
      <c r="Y155" s="24"/>
    </row>
    <row r="156" spans="1:25" ht="45">
      <c r="A156" s="162" t="s">
        <v>386</v>
      </c>
      <c r="B156" s="43"/>
      <c r="C156" s="165" t="s">
        <v>19</v>
      </c>
      <c r="D156" s="15" t="str">
        <f>IF(C156&lt;&gt;"",C156,IF(IF(#REF!="","",MOD(COUNTIF(D$14:$E175,#REF!),COUNTIF('[2]Category-IPQC'!BC:BC,[2]IPQC!#REF!)))=0,"",#REF!))</f>
        <v>Gluing - Pneumatic Dispense</v>
      </c>
      <c r="E156" s="16">
        <f ca="1">IF(D156="","",IF(MOD(COUNTIF(D$14:$E156,D156),COUNTIF('[2]Category-IPQC'!BC:BC,[2]IPQC!D156))&lt;&gt;0,MOD(COUNTIF(D$14:$E156,D156),COUNTIF('[2]Category-IPQC'!BC:BC,[2]IPQC!D156)),COUNTIF('[2]Category-IPQC'!BC:BC,[2]IPQC!D156)))</f>
        <v>1</v>
      </c>
      <c r="F156" s="165" t="s">
        <v>387</v>
      </c>
      <c r="G156" s="165" t="s">
        <v>388</v>
      </c>
      <c r="H156" s="165" t="s">
        <v>276</v>
      </c>
      <c r="I156" s="183" t="s">
        <v>277</v>
      </c>
      <c r="J156" s="165" t="s">
        <v>306</v>
      </c>
      <c r="K156" s="17" t="str">
        <f ca="1">IF(D156="","",VLOOKUP(D156&amp;E156,'[2]Category-IPQC'!A:Q,11,0))</f>
        <v>Glue Volume</v>
      </c>
      <c r="L156" s="18" t="s">
        <v>389</v>
      </c>
      <c r="M156" s="18" t="s">
        <v>390</v>
      </c>
      <c r="N156" s="15" t="s">
        <v>115</v>
      </c>
      <c r="O156" s="15" t="s">
        <v>115</v>
      </c>
      <c r="P156" s="17" t="str">
        <f ca="1">IF(D156="","",VLOOKUP(D156&amp;E156,'[2]Category-IPQC'!A:Z,16,0))</f>
        <v>Electronic scale</v>
      </c>
      <c r="Q156" s="19" t="s">
        <v>25</v>
      </c>
      <c r="R156" s="15" t="s">
        <v>116</v>
      </c>
      <c r="S156" s="20">
        <v>1</v>
      </c>
      <c r="T156" s="21" t="str">
        <f ca="1">IF(D156="","",VLOOKUP(D156&amp;E156,'[2]Category-IPQC'!A:Z,20,0))</f>
        <v>half shift</v>
      </c>
      <c r="U156" s="22" t="s">
        <v>22</v>
      </c>
      <c r="V156" s="22" t="s">
        <v>118</v>
      </c>
      <c r="W156" s="21">
        <f ca="1">IF(D156="","",VLOOKUP(D156&amp;E156,'[2]Category-IPQC'!A:Z,23,0))</f>
        <v>0</v>
      </c>
      <c r="X156" s="25"/>
      <c r="Y156" s="24"/>
    </row>
    <row r="157" spans="1:25" ht="45">
      <c r="A157" s="163"/>
      <c r="B157" s="43"/>
      <c r="C157" s="166"/>
      <c r="D157" s="15" t="str">
        <f ca="1">IF(C157&lt;&gt;"",C157,IF(IF(D156="","",MOD(COUNTIF(D$14:$E156,D156),COUNTIF('[2]Category-IPQC'!BC:BC,[2]IPQC!D156)))=0,"",D156))</f>
        <v>Gluing - Pneumatic Dispense</v>
      </c>
      <c r="E157" s="16">
        <f ca="1">IF(D157="","",IF(MOD(COUNTIF(D$14:$E157,D157),COUNTIF('[2]Category-IPQC'!BC:BC,[2]IPQC!D157))&lt;&gt;0,MOD(COUNTIF(D$14:$E157,D157),COUNTIF('[2]Category-IPQC'!BC:BC,[2]IPQC!D157)),COUNTIF('[2]Category-IPQC'!BC:BC,[2]IPQC!D157)))</f>
        <v>2</v>
      </c>
      <c r="F157" s="166"/>
      <c r="G157" s="166"/>
      <c r="H157" s="166"/>
      <c r="I157" s="184"/>
      <c r="J157" s="166"/>
      <c r="K157" s="17" t="str">
        <f ca="1">IF(D157="","",VLOOKUP(D157&amp;E157,'[2]Category-IPQC'!A:Q,11,0))</f>
        <v>Air Pressure(mpa)</v>
      </c>
      <c r="L157" s="18" t="s">
        <v>280</v>
      </c>
      <c r="M157" s="18" t="s">
        <v>281</v>
      </c>
      <c r="N157" s="15" t="s">
        <v>115</v>
      </c>
      <c r="O157" s="15" t="s">
        <v>115</v>
      </c>
      <c r="P157" s="17" t="str">
        <f ca="1">IF(D157="","",VLOOKUP(D157&amp;E157,'[2]Category-IPQC'!A:Z,16,0))</f>
        <v>Machine setup</v>
      </c>
      <c r="Q157" s="15" t="s">
        <v>20</v>
      </c>
      <c r="R157" s="15" t="s">
        <v>116</v>
      </c>
      <c r="S157" s="20">
        <v>1</v>
      </c>
      <c r="T157" s="21" t="str">
        <f ca="1">IF(D157="","",VLOOKUP(D157&amp;E157,'[2]Category-IPQC'!A:Z,20,0))</f>
        <v>shift</v>
      </c>
      <c r="U157" s="22"/>
      <c r="V157" s="22"/>
      <c r="W157" s="21">
        <f ca="1">IF(D157="","",VLOOKUP(D157&amp;E157,'[2]Category-IPQC'!A:Z,23,0))</f>
        <v>0</v>
      </c>
      <c r="X157" s="25"/>
      <c r="Y157" s="24"/>
    </row>
    <row r="158" spans="1:25" ht="60">
      <c r="A158" s="163"/>
      <c r="B158" s="43"/>
      <c r="C158" s="166"/>
      <c r="D158" s="15" t="str">
        <f ca="1">IF(C158&lt;&gt;"",C158,IF(IF(D157="","",MOD(COUNTIF(D$14:$E157,D157),COUNTIF('[2]Category-IPQC'!BC:BC,[2]IPQC!D157)))=0,"",D157))</f>
        <v>Gluing - Pneumatic Dispense</v>
      </c>
      <c r="E158" s="16">
        <f ca="1">IF(D158="","",IF(MOD(COUNTIF(D$14:$E158,D158),COUNTIF('[2]Category-IPQC'!BC:BC,[2]IPQC!D158))&lt;&gt;0,MOD(COUNTIF(D$14:$E158,D158),COUNTIF('[2]Category-IPQC'!BC:BC,[2]IPQC!D158)),COUNTIF('[2]Category-IPQC'!BC:BC,[2]IPQC!D158)))</f>
        <v>3</v>
      </c>
      <c r="F158" s="166"/>
      <c r="G158" s="166"/>
      <c r="H158" s="166"/>
      <c r="I158" s="184"/>
      <c r="J158" s="166"/>
      <c r="K158" s="17" t="str">
        <f ca="1">IF(D158="","",VLOOKUP(D158&amp;E158,'[2]Category-IPQC'!A:Q,11,0))</f>
        <v>Glue Active time (pot life)</v>
      </c>
      <c r="L158" s="18" t="s">
        <v>115</v>
      </c>
      <c r="M158" s="26" t="s">
        <v>391</v>
      </c>
      <c r="N158" s="15" t="s">
        <v>115</v>
      </c>
      <c r="O158" s="15" t="s">
        <v>115</v>
      </c>
      <c r="P158" s="17" t="s">
        <v>283</v>
      </c>
      <c r="Q158" s="15" t="s">
        <v>115</v>
      </c>
      <c r="R158" s="15" t="s">
        <v>115</v>
      </c>
      <c r="S158" s="20" t="s">
        <v>115</v>
      </c>
      <c r="T158" s="21">
        <v>0</v>
      </c>
      <c r="U158" s="22"/>
      <c r="V158" s="22"/>
      <c r="W158" s="21">
        <f ca="1">IF(D158="","",VLOOKUP(D158&amp;E158,'[2]Category-IPQC'!A:Z,23,0))</f>
        <v>0</v>
      </c>
      <c r="X158" s="25"/>
      <c r="Y158" s="24"/>
    </row>
    <row r="159" spans="1:25" ht="45">
      <c r="A159" s="163"/>
      <c r="B159" s="43"/>
      <c r="C159" s="166"/>
      <c r="D159" s="15" t="str">
        <f ca="1">IF(C159&lt;&gt;"",C159,IF(IF(D158="","",MOD(COUNTIF(D$14:$E158,D158),COUNTIF('[2]Category-IPQC'!BC:BC,[2]IPQC!D158)))=0,"",D158))</f>
        <v>Gluing - Pneumatic Dispense</v>
      </c>
      <c r="E159" s="16">
        <f ca="1">IF(D159="","",IF(MOD(COUNTIF(D$14:$E159,D159),COUNTIF('[2]Category-IPQC'!BC:BC,[2]IPQC!D159))&lt;&gt;0,MOD(COUNTIF(D$14:$E159,D159),COUNTIF('[2]Category-IPQC'!BC:BC,[2]IPQC!D159)),COUNTIF('[2]Category-IPQC'!BC:BC,[2]IPQC!D159)))</f>
        <v>4</v>
      </c>
      <c r="F159" s="166"/>
      <c r="G159" s="166"/>
      <c r="H159" s="166"/>
      <c r="I159" s="184"/>
      <c r="J159" s="166"/>
      <c r="K159" s="17" t="str">
        <f ca="1">IF(D159="","",VLOOKUP(D159&amp;E159,'[2]Category-IPQC'!A:Q,11,0))</f>
        <v>Needle Spec</v>
      </c>
      <c r="L159" s="26" t="s">
        <v>392</v>
      </c>
      <c r="M159" s="27"/>
      <c r="N159" s="15" t="s">
        <v>115</v>
      </c>
      <c r="O159" s="15" t="s">
        <v>115</v>
      </c>
      <c r="P159" s="17" t="str">
        <f ca="1">IF(D159="","",VLOOKUP(D159&amp;E159,'[2]Category-IPQC'!A:Z,16,0))</f>
        <v>Visual check</v>
      </c>
      <c r="Q159" s="15" t="s">
        <v>20</v>
      </c>
      <c r="R159" s="15" t="s">
        <v>116</v>
      </c>
      <c r="S159" s="20">
        <v>1</v>
      </c>
      <c r="T159" s="21" t="str">
        <f ca="1">IF(D159="","",VLOOKUP(D159&amp;E159,'[2]Category-IPQC'!A:Z,20,0))</f>
        <v>change nozzle</v>
      </c>
      <c r="U159" s="22"/>
      <c r="V159" s="22"/>
      <c r="W159" s="21">
        <f ca="1">IF(D159="","",VLOOKUP(D159&amp;E159,'[2]Category-IPQC'!A:Z,23,0))</f>
        <v>0</v>
      </c>
      <c r="X159" s="25"/>
      <c r="Y159" s="24"/>
    </row>
    <row r="160" spans="1:25" ht="45">
      <c r="A160" s="163"/>
      <c r="B160" s="43"/>
      <c r="C160" s="166"/>
      <c r="D160" s="15" t="str">
        <f ca="1">IF(C160&lt;&gt;"",C160,IF(IF(D159="","",MOD(COUNTIF(D$14:$E159,D159),COUNTIF('[2]Category-IPQC'!BC:BC,[2]IPQC!D159)))=0,"",D159))</f>
        <v>Gluing - Pneumatic Dispense</v>
      </c>
      <c r="E160" s="16">
        <f ca="1">IF(D160="","",IF(MOD(COUNTIF(D$14:$E160,D160),COUNTIF('[2]Category-IPQC'!BC:BC,[2]IPQC!D160))&lt;&gt;0,MOD(COUNTIF(D$14:$E160,D160),COUNTIF('[2]Category-IPQC'!BC:BC,[2]IPQC!D160)),COUNTIF('[2]Category-IPQC'!BC:BC,[2]IPQC!D160)))</f>
        <v>5</v>
      </c>
      <c r="F160" s="166"/>
      <c r="G160" s="166"/>
      <c r="H160" s="166"/>
      <c r="I160" s="184"/>
      <c r="J160" s="166"/>
      <c r="K160" s="17" t="str">
        <f ca="1">IF(D160="","",VLOOKUP(D160&amp;E160,'[2]Category-IPQC'!A:Q,11,0))</f>
        <v>Glue Open Time</v>
      </c>
      <c r="L160" s="18" t="s">
        <v>45</v>
      </c>
      <c r="M160" s="18" t="s">
        <v>45</v>
      </c>
      <c r="N160" s="15" t="s">
        <v>115</v>
      </c>
      <c r="O160" s="15" t="s">
        <v>115</v>
      </c>
      <c r="P160" s="17" t="str">
        <f ca="1">IF(D160="","",VLOOKUP(D160&amp;E160,'[2]Category-IPQC'!A:Z,16,0))</f>
        <v>Machine setup</v>
      </c>
      <c r="Q160" s="15" t="s">
        <v>20</v>
      </c>
      <c r="R160" s="15" t="s">
        <v>116</v>
      </c>
      <c r="S160" s="20">
        <v>1</v>
      </c>
      <c r="T160" s="21" t="str">
        <f ca="1">IF(D160="","",VLOOKUP(D160&amp;E160,'[2]Category-IPQC'!A:Z,20,0))</f>
        <v>weekly</v>
      </c>
      <c r="U160" s="22"/>
      <c r="V160" s="22"/>
      <c r="W160" s="21">
        <f ca="1">IF(D160="","",VLOOKUP(D160&amp;E160,'[2]Category-IPQC'!A:Z,23,0))</f>
        <v>0</v>
      </c>
      <c r="X160" s="25"/>
      <c r="Y160" s="24"/>
    </row>
    <row r="161" spans="1:25" ht="45">
      <c r="A161" s="163"/>
      <c r="B161" s="43"/>
      <c r="C161" s="166"/>
      <c r="D161" s="15" t="str">
        <f ca="1">IF(C161&lt;&gt;"",C161,IF(IF(D160="","",MOD(COUNTIF(D$14:$E160,D160),COUNTIF('[2]Category-IPQC'!BC:BC,[2]IPQC!D160)))=0,"",D160))</f>
        <v>Gluing - Pneumatic Dispense</v>
      </c>
      <c r="E161" s="16">
        <f ca="1">IF(D161="","",IF(MOD(COUNTIF(D$14:$E161,D161),COUNTIF('[2]Category-IPQC'!BC:BC,[2]IPQC!D161))&lt;&gt;0,MOD(COUNTIF(D$14:$E161,D161),COUNTIF('[2]Category-IPQC'!BC:BC,[2]IPQC!D161)),COUNTIF('[2]Category-IPQC'!BC:BC,[2]IPQC!D161)))</f>
        <v>6</v>
      </c>
      <c r="F161" s="166"/>
      <c r="G161" s="166"/>
      <c r="H161" s="166"/>
      <c r="I161" s="184"/>
      <c r="J161" s="166"/>
      <c r="K161" s="17" t="str">
        <f ca="1">IF(D161="","",VLOOKUP(D161&amp;E161,'[2]Category-IPQC'!A:Q,11,0))</f>
        <v>Speed</v>
      </c>
      <c r="L161" s="18" t="s">
        <v>45</v>
      </c>
      <c r="M161" s="18" t="s">
        <v>45</v>
      </c>
      <c r="N161" s="15" t="s">
        <v>115</v>
      </c>
      <c r="O161" s="15" t="s">
        <v>115</v>
      </c>
      <c r="P161" s="17" t="str">
        <f ca="1">IF(D161="","",VLOOKUP(D161&amp;E161,'[2]Category-IPQC'!A:Z,16,0))</f>
        <v>Machine setup</v>
      </c>
      <c r="Q161" s="15" t="s">
        <v>115</v>
      </c>
      <c r="R161" s="15" t="s">
        <v>115</v>
      </c>
      <c r="S161" s="20" t="s">
        <v>115</v>
      </c>
      <c r="T161" s="21">
        <f ca="1">IF(D161="","",VLOOKUP(D161&amp;E161,'[2]Category-IPQC'!A:Z,20,0))</f>
        <v>0</v>
      </c>
      <c r="U161" s="22"/>
      <c r="V161" s="22"/>
      <c r="W161" s="21">
        <f ca="1">IF(D161="","",VLOOKUP(D161&amp;E161,'[2]Category-IPQC'!A:Z,23,0))</f>
        <v>0</v>
      </c>
      <c r="X161" s="25"/>
      <c r="Y161" s="24"/>
    </row>
    <row r="162" spans="1:25" ht="60">
      <c r="A162" s="163"/>
      <c r="B162" s="43"/>
      <c r="C162" s="166"/>
      <c r="D162" s="15" t="str">
        <f ca="1">IF(C162&lt;&gt;"",C162,IF(IF(D161="","",MOD(COUNTIF(D$14:$E161,D161),COUNTIF('[2]Category-IPQC'!BC:BC,[2]IPQC!D161)))=0,"",D161))</f>
        <v>Gluing - Pneumatic Dispense</v>
      </c>
      <c r="E162" s="16">
        <f ca="1">IF(D162="","",IF(MOD(COUNTIF(D$14:$E162,D162),COUNTIF('[2]Category-IPQC'!BC:BC,[2]IPQC!D162))&lt;&gt;0,MOD(COUNTIF(D$14:$E162,D162),COUNTIF('[2]Category-IPQC'!BC:BC,[2]IPQC!D162)),COUNTIF('[2]Category-IPQC'!BC:BC,[2]IPQC!D162)))</f>
        <v>7</v>
      </c>
      <c r="F162" s="166"/>
      <c r="G162" s="166"/>
      <c r="H162" s="166"/>
      <c r="I162" s="184"/>
      <c r="J162" s="166"/>
      <c r="K162" s="17" t="str">
        <f ca="1">IF(D162="","",VLOOKUP(D162&amp;E162,'[2]Category-IPQC'!A:Q,11,0))</f>
        <v>Nozzle Cleaning - Frequnecy, Setup</v>
      </c>
      <c r="L162" s="18" t="s">
        <v>45</v>
      </c>
      <c r="M162" s="18" t="s">
        <v>45</v>
      </c>
      <c r="N162" s="15" t="s">
        <v>115</v>
      </c>
      <c r="O162" s="15" t="s">
        <v>115</v>
      </c>
      <c r="P162" s="17" t="str">
        <f ca="1">IF(D162="","",VLOOKUP(D162&amp;E162,'[2]Category-IPQC'!A:Z,16,0))</f>
        <v>Machine setup</v>
      </c>
      <c r="Q162" s="15" t="s">
        <v>115</v>
      </c>
      <c r="R162" s="15" t="s">
        <v>115</v>
      </c>
      <c r="S162" s="20" t="s">
        <v>115</v>
      </c>
      <c r="T162" s="21">
        <f ca="1">IF(D162="","",VLOOKUP(D162&amp;E162,'[2]Category-IPQC'!A:Z,20,0))</f>
        <v>0</v>
      </c>
      <c r="U162" s="22"/>
      <c r="V162" s="22"/>
      <c r="W162" s="21">
        <f ca="1">IF(D162="","",VLOOKUP(D162&amp;E162,'[2]Category-IPQC'!A:Z,23,0))</f>
        <v>0</v>
      </c>
      <c r="X162" s="25"/>
      <c r="Y162" s="24"/>
    </row>
    <row r="163" spans="1:25" ht="45">
      <c r="A163" s="163"/>
      <c r="B163" s="43"/>
      <c r="C163" s="166"/>
      <c r="D163" s="15" t="str">
        <f ca="1">IF(C163&lt;&gt;"",C163,IF(IF(D162="","",MOD(COUNTIF(D$14:$E162,D162),COUNTIF('[2]Category-IPQC'!BC:BC,[2]IPQC!D162)))=0,"",D162))</f>
        <v>Gluing - Pneumatic Dispense</v>
      </c>
      <c r="E163" s="16">
        <f ca="1">IF(D163="","",IF(MOD(COUNTIF(D$14:$E163,D163),COUNTIF('[2]Category-IPQC'!BC:BC,[2]IPQC!D163))&lt;&gt;0,MOD(COUNTIF(D$14:$E163,D163),COUNTIF('[2]Category-IPQC'!BC:BC,[2]IPQC!D163)),COUNTIF('[2]Category-IPQC'!BC:BC,[2]IPQC!D163)))</f>
        <v>8</v>
      </c>
      <c r="F163" s="166"/>
      <c r="G163" s="166"/>
      <c r="H163" s="166"/>
      <c r="I163" s="184"/>
      <c r="J163" s="166"/>
      <c r="K163" s="17" t="str">
        <f ca="1">IF(D163="","",VLOOKUP(D163&amp;E163,'[2]Category-IPQC'!A:Q,11,0))</f>
        <v>Nozzle Temperature</v>
      </c>
      <c r="L163" s="18" t="s">
        <v>285</v>
      </c>
      <c r="M163" s="18" t="s">
        <v>204</v>
      </c>
      <c r="N163" s="15" t="s">
        <v>115</v>
      </c>
      <c r="O163" s="15" t="s">
        <v>115</v>
      </c>
      <c r="P163" s="17" t="str">
        <f ca="1">IF(D163="","",VLOOKUP(D163&amp;E163,'[2]Category-IPQC'!A:Z,16,0))</f>
        <v>Machine setup</v>
      </c>
      <c r="Q163" s="15" t="s">
        <v>20</v>
      </c>
      <c r="R163" s="15" t="s">
        <v>116</v>
      </c>
      <c r="S163" s="20">
        <v>1</v>
      </c>
      <c r="T163" s="21" t="str">
        <f ca="1">IF(D163="","",VLOOKUP(D163&amp;E163,'[2]Category-IPQC'!A:Z,20,0))</f>
        <v>shift</v>
      </c>
      <c r="U163" s="22"/>
      <c r="V163" s="22"/>
      <c r="W163" s="21">
        <f ca="1">IF(D163="","",VLOOKUP(D163&amp;E163,'[2]Category-IPQC'!A:Z,23,0))</f>
        <v>0</v>
      </c>
      <c r="X163" s="25"/>
      <c r="Y163" s="24"/>
    </row>
    <row r="164" spans="1:25" ht="45">
      <c r="A164" s="164"/>
      <c r="B164" s="43"/>
      <c r="C164" s="167"/>
      <c r="D164" s="15" t="str">
        <f ca="1">IF(C164&lt;&gt;"",C164,IF(IF(D163="","",MOD(COUNTIF(D$14:$E163,D163),COUNTIF('[2]Category-IPQC'!BC:BC,[2]IPQC!D163)))=0,"",D163))</f>
        <v>Gluing - Pneumatic Dispense</v>
      </c>
      <c r="E164" s="16">
        <f ca="1">IF(D164="","",IF(MOD(COUNTIF(D$14:$E164,D164),COUNTIF('[2]Category-IPQC'!BC:BC,[2]IPQC!D164))&lt;&gt;0,MOD(COUNTIF(D$14:$E164,D164),COUNTIF('[2]Category-IPQC'!BC:BC,[2]IPQC!D164)),COUNTIF('[2]Category-IPQC'!BC:BC,[2]IPQC!D164)))</f>
        <v>9</v>
      </c>
      <c r="F164" s="167"/>
      <c r="G164" s="167"/>
      <c r="H164" s="167"/>
      <c r="I164" s="185"/>
      <c r="J164" s="167"/>
      <c r="K164" s="17" t="str">
        <f ca="1">IF(D164="","",VLOOKUP(D164&amp;E164,'[2]Category-IPQC'!A:Q,11,0))</f>
        <v>Syringe Temperature</v>
      </c>
      <c r="L164" s="18" t="s">
        <v>45</v>
      </c>
      <c r="M164" s="18" t="s">
        <v>45</v>
      </c>
      <c r="N164" s="15" t="s">
        <v>115</v>
      </c>
      <c r="O164" s="15" t="s">
        <v>115</v>
      </c>
      <c r="P164" s="17" t="str">
        <f ca="1">IF(D164="","",VLOOKUP(D164&amp;E164,'[2]Category-IPQC'!A:Z,16,0))</f>
        <v>Machine setup</v>
      </c>
      <c r="Q164" s="15" t="s">
        <v>20</v>
      </c>
      <c r="R164" s="15" t="s">
        <v>116</v>
      </c>
      <c r="S164" s="20">
        <v>1</v>
      </c>
      <c r="T164" s="21" t="str">
        <f ca="1">IF(D164="","",VLOOKUP(D164&amp;E164,'[2]Category-IPQC'!A:Z,20,0))</f>
        <v>shift</v>
      </c>
      <c r="U164" s="22"/>
      <c r="V164" s="22"/>
      <c r="W164" s="21">
        <f ca="1">IF(D164="","",VLOOKUP(D164&amp;E164,'[2]Category-IPQC'!A:Z,23,0))</f>
        <v>0</v>
      </c>
      <c r="X164" s="25"/>
      <c r="Y164" s="24"/>
    </row>
    <row r="165" spans="1:25" ht="90">
      <c r="A165" s="162" t="s">
        <v>393</v>
      </c>
      <c r="B165" s="43"/>
      <c r="C165" s="165" t="s">
        <v>394</v>
      </c>
      <c r="D165" s="15" t="str">
        <f>IF(C165&lt;&gt;"",C165,IF(IF(D162="","",MOD(COUNTIF(D$14:$E162,D162),COUNTIF('[2]Category-IPQC'!BC:BC,[2]IPQC!D162)))=0,"",D162))</f>
        <v>AOI - Frame ejection hole sealing glue AOI </v>
      </c>
      <c r="E165" s="16">
        <f ca="1">IF(D165="","",IF(MOD(COUNTIF(D$14:$E165,D165),COUNTIF('[2]Category-IPQC'!BC:BC,[2]IPQC!D165))&lt;&gt;0,MOD(COUNTIF(D$14:$E165,D165),COUNTIF('[2]Category-IPQC'!BC:BC,[2]IPQC!D165)),COUNTIF('[2]Category-IPQC'!BC:BC,[2]IPQC!D165)))</f>
        <v>1</v>
      </c>
      <c r="F165" s="165" t="s">
        <v>395</v>
      </c>
      <c r="G165" s="165" t="s">
        <v>115</v>
      </c>
      <c r="H165" s="165" t="s">
        <v>276</v>
      </c>
      <c r="I165" s="165" t="s">
        <v>289</v>
      </c>
      <c r="J165" s="165" t="s">
        <v>254</v>
      </c>
      <c r="K165" s="17" t="str">
        <f ca="1">IF(D165="","",VLOOKUP(D165&amp;E165,'[2]Category-IPQC'!A:Q,11,0))</f>
        <v>Check CCD with OK/NG Sample</v>
      </c>
      <c r="L165" s="26" t="s">
        <v>131</v>
      </c>
      <c r="M165" s="27"/>
      <c r="N165" s="15" t="s">
        <v>115</v>
      </c>
      <c r="O165" s="15" t="s">
        <v>115</v>
      </c>
      <c r="P165" s="17" t="str">
        <f ca="1">IF(D165="","",VLOOKUP(D165&amp;E165,'[2]Category-IPQC'!A:Z,16,0))</f>
        <v>AOI</v>
      </c>
      <c r="Q165" s="15" t="s">
        <v>20</v>
      </c>
      <c r="R165" s="15" t="s">
        <v>116</v>
      </c>
      <c r="S165" s="20">
        <v>1</v>
      </c>
      <c r="T165" s="21" t="str">
        <f ca="1">IF(D165="","",VLOOKUP(D165&amp;E165,'[2]Category-IPQC'!A:Z,20,0))</f>
        <v>Follow AOI</v>
      </c>
      <c r="U165" s="22"/>
      <c r="V165" s="22"/>
      <c r="W165" s="21">
        <f ca="1">IF(D165="","",VLOOKUP(D165&amp;E165,'[2]Category-IPQC'!A:Z,23,0))</f>
        <v>0</v>
      </c>
      <c r="X165" s="25"/>
      <c r="Y165" s="24"/>
    </row>
    <row r="166" spans="1:25" ht="90">
      <c r="A166" s="164"/>
      <c r="B166" s="43"/>
      <c r="C166" s="167"/>
      <c r="D166" s="15" t="str">
        <f ca="1">IF(C166&lt;&gt;"",C166,IF(IF(D165="","",MOD(COUNTIF(D$14:$E165,D165),COUNTIF('[2]Category-IPQC'!BC:BC,[2]IPQC!D165)))=0,"",D165))</f>
        <v>AOI - Frame ejection hole sealing glue AOI </v>
      </c>
      <c r="E166" s="16">
        <f ca="1">IF(D166="","",IF(MOD(COUNTIF(D$14:$E166,D166),COUNTIF('[2]Category-IPQC'!BC:BC,[2]IPQC!D166))&lt;&gt;0,MOD(COUNTIF(D$14:$E166,D166),COUNTIF('[2]Category-IPQC'!BC:BC,[2]IPQC!D166)),COUNTIF('[2]Category-IPQC'!BC:BC,[2]IPQC!D166)))</f>
        <v>2</v>
      </c>
      <c r="F166" s="167"/>
      <c r="G166" s="167"/>
      <c r="H166" s="167"/>
      <c r="I166" s="167"/>
      <c r="J166" s="167"/>
      <c r="K166" s="17" t="str">
        <f ca="1">IF(D166="","",VLOOKUP(D166&amp;E166,'[2]Category-IPQC'!A:Q,11,0))</f>
        <v>Correlation</v>
      </c>
      <c r="L166" s="18" t="s">
        <v>115</v>
      </c>
      <c r="M166" s="18" t="s">
        <v>115</v>
      </c>
      <c r="N166" s="15" t="s">
        <v>115</v>
      </c>
      <c r="O166" s="15" t="s">
        <v>115</v>
      </c>
      <c r="P166" s="17" t="str">
        <f ca="1">IF(D166="","",VLOOKUP(D166&amp;E166,'[2]Category-IPQC'!A:Z,16,0))</f>
        <v>AOI</v>
      </c>
      <c r="Q166" s="15" t="s">
        <v>115</v>
      </c>
      <c r="R166" s="15" t="s">
        <v>115</v>
      </c>
      <c r="S166" s="20" t="s">
        <v>115</v>
      </c>
      <c r="T166" s="21" t="str">
        <f ca="1">IF(D166="","",VLOOKUP(D166&amp;E166,'[2]Category-IPQC'!A:Z,20,0))</f>
        <v>1. AOI daily calibration
2.OMM weekly</v>
      </c>
      <c r="U166" s="22"/>
      <c r="V166" s="22"/>
      <c r="W166" s="21">
        <f ca="1">IF(D166="","",VLOOKUP(D166&amp;E166,'[2]Category-IPQC'!A:Z,23,0))</f>
        <v>0</v>
      </c>
      <c r="X166" s="25"/>
      <c r="Y166" s="24"/>
    </row>
    <row r="167" spans="1:25" ht="45">
      <c r="A167" s="162" t="s">
        <v>396</v>
      </c>
      <c r="B167" s="43"/>
      <c r="C167" s="165" t="s">
        <v>19</v>
      </c>
      <c r="D167" s="15" t="str">
        <f>IF(C167&lt;&gt;"",C167,IF(IF(D162="","",MOD(COUNTIF(D$14:$E162,D162),COUNTIF('[2]Category-IPQC'!BC:BC,[2]IPQC!D162)))=0,"",D162))</f>
        <v>Gluing - Pneumatic Dispense</v>
      </c>
      <c r="E167" s="16">
        <f ca="1">IF(D167="","",IF(MOD(COUNTIF(D$14:$E167,D167),COUNTIF('[2]Category-IPQC'!BC:BC,[2]IPQC!D167))&lt;&gt;0,MOD(COUNTIF(D$14:$E167,D167),COUNTIF('[2]Category-IPQC'!BC:BC,[2]IPQC!D167)),COUNTIF('[2]Category-IPQC'!BC:BC,[2]IPQC!D167)))</f>
        <v>1</v>
      </c>
      <c r="F167" s="165" t="s">
        <v>397</v>
      </c>
      <c r="G167" s="165" t="s">
        <v>398</v>
      </c>
      <c r="H167" s="165" t="s">
        <v>276</v>
      </c>
      <c r="I167" s="165" t="s">
        <v>305</v>
      </c>
      <c r="J167" s="165" t="s">
        <v>360</v>
      </c>
      <c r="K167" s="17" t="str">
        <f ca="1">IF(D167="","",VLOOKUP(D167&amp;E167,'[2]Category-IPQC'!A:Q,11,0))</f>
        <v>Glue Volume</v>
      </c>
      <c r="L167" s="35" t="s">
        <v>399</v>
      </c>
      <c r="M167" s="35" t="s">
        <v>400</v>
      </c>
      <c r="N167" s="15" t="s">
        <v>115</v>
      </c>
      <c r="O167" s="15" t="s">
        <v>115</v>
      </c>
      <c r="P167" s="17" t="str">
        <f ca="1">IF(D167="","",VLOOKUP(D167&amp;E167,'[2]Category-IPQC'!A:Z,16,0))</f>
        <v>Electronic scale</v>
      </c>
      <c r="Q167" s="19" t="s">
        <v>25</v>
      </c>
      <c r="R167" s="15" t="s">
        <v>116</v>
      </c>
      <c r="S167" s="20">
        <v>1</v>
      </c>
      <c r="T167" s="21" t="str">
        <f ca="1">IF(D167="","",VLOOKUP(D167&amp;E167,'[2]Category-IPQC'!A:Z,20,0))</f>
        <v>half shift</v>
      </c>
      <c r="U167" s="22" t="s">
        <v>22</v>
      </c>
      <c r="V167" s="22" t="s">
        <v>118</v>
      </c>
      <c r="W167" s="21">
        <f ca="1">IF(D167="","",VLOOKUP(D167&amp;E167,'[2]Category-IPQC'!A:Z,23,0))</f>
        <v>0</v>
      </c>
      <c r="X167" s="25"/>
      <c r="Y167" s="24"/>
    </row>
    <row r="168" spans="1:25" ht="45">
      <c r="A168" s="163"/>
      <c r="B168" s="43"/>
      <c r="C168" s="166"/>
      <c r="D168" s="15" t="str">
        <f ca="1">IF(C168&lt;&gt;"",C168,IF(IF(D167="","",MOD(COUNTIF(D$14:$E167,D167),COUNTIF('[2]Category-IPQC'!BC:BC,[2]IPQC!D167)))=0,"",D167))</f>
        <v>Gluing - Pneumatic Dispense</v>
      </c>
      <c r="E168" s="16">
        <f ca="1">IF(D168="","",IF(MOD(COUNTIF(D$14:$E168,D168),COUNTIF('[2]Category-IPQC'!BC:BC,[2]IPQC!D168))&lt;&gt;0,MOD(COUNTIF(D$14:$E168,D168),COUNTIF('[2]Category-IPQC'!BC:BC,[2]IPQC!D168)),COUNTIF('[2]Category-IPQC'!BC:BC,[2]IPQC!D168)))</f>
        <v>2</v>
      </c>
      <c r="F168" s="166"/>
      <c r="G168" s="166"/>
      <c r="H168" s="166"/>
      <c r="I168" s="166"/>
      <c r="J168" s="166"/>
      <c r="K168" s="17" t="str">
        <f ca="1">IF(D168="","",VLOOKUP(D168&amp;E168,'[2]Category-IPQC'!A:Q,11,0))</f>
        <v>Air Pressure(mpa)</v>
      </c>
      <c r="L168" s="35" t="s">
        <v>280</v>
      </c>
      <c r="M168" s="35" t="s">
        <v>281</v>
      </c>
      <c r="N168" s="15" t="s">
        <v>115</v>
      </c>
      <c r="O168" s="15" t="s">
        <v>115</v>
      </c>
      <c r="P168" s="17" t="str">
        <f ca="1">IF(D168="","",VLOOKUP(D168&amp;E168,'[2]Category-IPQC'!A:Z,16,0))</f>
        <v>Machine setup</v>
      </c>
      <c r="Q168" s="15" t="s">
        <v>20</v>
      </c>
      <c r="R168" s="15" t="s">
        <v>116</v>
      </c>
      <c r="S168" s="20">
        <v>1</v>
      </c>
      <c r="T168" s="21" t="str">
        <f ca="1">IF(D168="","",VLOOKUP(D168&amp;E168,'[2]Category-IPQC'!A:Z,20,0))</f>
        <v>shift</v>
      </c>
      <c r="U168" s="22"/>
      <c r="V168" s="22"/>
      <c r="W168" s="21">
        <f ca="1">IF(D168="","",VLOOKUP(D168&amp;E168,'[2]Category-IPQC'!A:Z,23,0))</f>
        <v>0</v>
      </c>
      <c r="X168" s="25"/>
      <c r="Y168" s="24"/>
    </row>
    <row r="169" spans="1:25" ht="60">
      <c r="A169" s="163"/>
      <c r="B169" s="43"/>
      <c r="C169" s="166"/>
      <c r="D169" s="15" t="str">
        <f ca="1">IF(C169&lt;&gt;"",C169,IF(IF(D168="","",MOD(COUNTIF(D$14:$E168,D168),COUNTIF('[2]Category-IPQC'!BC:BC,[2]IPQC!D168)))=0,"",D168))</f>
        <v>Gluing - Pneumatic Dispense</v>
      </c>
      <c r="E169" s="16">
        <f ca="1">IF(D169="","",IF(MOD(COUNTIF(D$14:$E169,D169),COUNTIF('[2]Category-IPQC'!BC:BC,[2]IPQC!D169))&lt;&gt;0,MOD(COUNTIF(D$14:$E169,D169),COUNTIF('[2]Category-IPQC'!BC:BC,[2]IPQC!D169)),COUNTIF('[2]Category-IPQC'!BC:BC,[2]IPQC!D169)))</f>
        <v>3</v>
      </c>
      <c r="F169" s="166"/>
      <c r="G169" s="166"/>
      <c r="H169" s="166"/>
      <c r="I169" s="166"/>
      <c r="J169" s="166"/>
      <c r="K169" s="17" t="str">
        <f ca="1">IF(D169="","",VLOOKUP(D169&amp;E169,'[2]Category-IPQC'!A:Q,11,0))</f>
        <v>Glue Active time (pot life)</v>
      </c>
      <c r="L169" s="18" t="s">
        <v>115</v>
      </c>
      <c r="M169" s="39" t="s">
        <v>187</v>
      </c>
      <c r="N169" s="15" t="s">
        <v>115</v>
      </c>
      <c r="O169" s="15" t="s">
        <v>115</v>
      </c>
      <c r="P169" s="17" t="s">
        <v>283</v>
      </c>
      <c r="Q169" s="15" t="s">
        <v>115</v>
      </c>
      <c r="R169" s="15" t="s">
        <v>115</v>
      </c>
      <c r="S169" s="20" t="s">
        <v>115</v>
      </c>
      <c r="T169" s="21">
        <v>0</v>
      </c>
      <c r="U169" s="22"/>
      <c r="V169" s="22"/>
      <c r="W169" s="21">
        <f ca="1">IF(D169="","",VLOOKUP(D169&amp;E169,'[2]Category-IPQC'!A:Z,23,0))</f>
        <v>0</v>
      </c>
      <c r="X169" s="25"/>
      <c r="Y169" s="24"/>
    </row>
    <row r="170" spans="1:25" ht="45">
      <c r="A170" s="163"/>
      <c r="B170" s="43"/>
      <c r="C170" s="166"/>
      <c r="D170" s="15" t="str">
        <f ca="1">IF(C170&lt;&gt;"",C170,IF(IF(D169="","",MOD(COUNTIF(D$14:$E169,D169),COUNTIF('[2]Category-IPQC'!BC:BC,[2]IPQC!D169)))=0,"",D169))</f>
        <v>Gluing - Pneumatic Dispense</v>
      </c>
      <c r="E170" s="16">
        <f ca="1">IF(D170="","",IF(MOD(COUNTIF(D$14:$E170,D170),COUNTIF('[2]Category-IPQC'!BC:BC,[2]IPQC!D170))&lt;&gt;0,MOD(COUNTIF(D$14:$E170,D170),COUNTIF('[2]Category-IPQC'!BC:BC,[2]IPQC!D170)),COUNTIF('[2]Category-IPQC'!BC:BC,[2]IPQC!D170)))</f>
        <v>4</v>
      </c>
      <c r="F170" s="166"/>
      <c r="G170" s="166"/>
      <c r="H170" s="166"/>
      <c r="I170" s="166"/>
      <c r="J170" s="166"/>
      <c r="K170" s="17" t="str">
        <f ca="1">IF(D170="","",VLOOKUP(D170&amp;E170,'[2]Category-IPQC'!A:Q,11,0))</f>
        <v>Needle Spec</v>
      </c>
      <c r="L170" s="39" t="s">
        <v>401</v>
      </c>
      <c r="M170" s="40"/>
      <c r="N170" s="15" t="s">
        <v>115</v>
      </c>
      <c r="O170" s="15" t="s">
        <v>115</v>
      </c>
      <c r="P170" s="17" t="str">
        <f ca="1">IF(D170="","",VLOOKUP(D170&amp;E170,'[2]Category-IPQC'!A:Z,16,0))</f>
        <v>Visual check</v>
      </c>
      <c r="Q170" s="15" t="s">
        <v>20</v>
      </c>
      <c r="R170" s="15" t="s">
        <v>116</v>
      </c>
      <c r="S170" s="20">
        <v>1</v>
      </c>
      <c r="T170" s="21" t="str">
        <f ca="1">IF(D170="","",VLOOKUP(D170&amp;E170,'[2]Category-IPQC'!A:Z,20,0))</f>
        <v>change nozzle</v>
      </c>
      <c r="U170" s="22"/>
      <c r="V170" s="22"/>
      <c r="W170" s="21">
        <f ca="1">IF(D170="","",VLOOKUP(D170&amp;E170,'[2]Category-IPQC'!A:Z,23,0))</f>
        <v>0</v>
      </c>
      <c r="X170" s="25"/>
      <c r="Y170" s="24"/>
    </row>
    <row r="171" spans="1:25" ht="45">
      <c r="A171" s="163"/>
      <c r="B171" s="43"/>
      <c r="C171" s="166"/>
      <c r="D171" s="15" t="str">
        <f ca="1">IF(C171&lt;&gt;"",C171,IF(IF(D170="","",MOD(COUNTIF(D$14:$E170,D170),COUNTIF('[2]Category-IPQC'!BC:BC,[2]IPQC!D170)))=0,"",D170))</f>
        <v>Gluing - Pneumatic Dispense</v>
      </c>
      <c r="E171" s="16">
        <f ca="1">IF(D171="","",IF(MOD(COUNTIF(D$14:$E171,D171),COUNTIF('[2]Category-IPQC'!BC:BC,[2]IPQC!D171))&lt;&gt;0,MOD(COUNTIF(D$14:$E171,D171),COUNTIF('[2]Category-IPQC'!BC:BC,[2]IPQC!D171)),COUNTIF('[2]Category-IPQC'!BC:BC,[2]IPQC!D171)))</f>
        <v>5</v>
      </c>
      <c r="F171" s="166"/>
      <c r="G171" s="166"/>
      <c r="H171" s="166"/>
      <c r="I171" s="166"/>
      <c r="J171" s="166"/>
      <c r="K171" s="17" t="str">
        <f ca="1">IF(D171="","",VLOOKUP(D171&amp;E171,'[2]Category-IPQC'!A:Q,11,0))</f>
        <v>Glue Open Time</v>
      </c>
      <c r="L171" s="18" t="s">
        <v>115</v>
      </c>
      <c r="M171" s="18" t="s">
        <v>402</v>
      </c>
      <c r="N171" s="15" t="s">
        <v>115</v>
      </c>
      <c r="O171" s="15" t="s">
        <v>115</v>
      </c>
      <c r="P171" s="17" t="str">
        <f ca="1">IF(D171="","",VLOOKUP(D171&amp;E171,'[2]Category-IPQC'!A:Z,16,0))</f>
        <v>Machine setup</v>
      </c>
      <c r="Q171" s="15" t="s">
        <v>20</v>
      </c>
      <c r="R171" s="15" t="s">
        <v>116</v>
      </c>
      <c r="S171" s="20">
        <v>1</v>
      </c>
      <c r="T171" s="21" t="str">
        <f ca="1">IF(D171="","",VLOOKUP(D171&amp;E171,'[2]Category-IPQC'!A:Z,20,0))</f>
        <v>weekly</v>
      </c>
      <c r="U171" s="22"/>
      <c r="V171" s="22"/>
      <c r="W171" s="21">
        <f ca="1">IF(D171="","",VLOOKUP(D171&amp;E171,'[2]Category-IPQC'!A:Z,23,0))</f>
        <v>0</v>
      </c>
      <c r="X171" s="25"/>
      <c r="Y171" s="24"/>
    </row>
    <row r="172" spans="1:25" ht="45">
      <c r="A172" s="163"/>
      <c r="B172" s="43"/>
      <c r="C172" s="166"/>
      <c r="D172" s="15" t="str">
        <f ca="1">IF(C172&lt;&gt;"",C172,IF(IF(D171="","",MOD(COUNTIF(D$14:$E171,D171),COUNTIF('[2]Category-IPQC'!BC:BC,[2]IPQC!D171)))=0,"",D171))</f>
        <v>Gluing - Pneumatic Dispense</v>
      </c>
      <c r="E172" s="16">
        <f ca="1">IF(D172="","",IF(MOD(COUNTIF(D$14:$E172,D172),COUNTIF('[2]Category-IPQC'!BC:BC,[2]IPQC!D172))&lt;&gt;0,MOD(COUNTIF(D$14:$E172,D172),COUNTIF('[2]Category-IPQC'!BC:BC,[2]IPQC!D172)),COUNTIF('[2]Category-IPQC'!BC:BC,[2]IPQC!D172)))</f>
        <v>6</v>
      </c>
      <c r="F172" s="166"/>
      <c r="G172" s="166"/>
      <c r="H172" s="166"/>
      <c r="I172" s="166"/>
      <c r="J172" s="166"/>
      <c r="K172" s="17" t="str">
        <f ca="1">IF(D172="","",VLOOKUP(D172&amp;E172,'[2]Category-IPQC'!A:Q,11,0))</f>
        <v>Speed</v>
      </c>
      <c r="L172" s="18" t="s">
        <v>115</v>
      </c>
      <c r="M172" s="18" t="s">
        <v>115</v>
      </c>
      <c r="N172" s="15" t="s">
        <v>115</v>
      </c>
      <c r="O172" s="15" t="s">
        <v>115</v>
      </c>
      <c r="P172" s="17" t="str">
        <f ca="1">IF(D172="","",VLOOKUP(D172&amp;E172,'[2]Category-IPQC'!A:Z,16,0))</f>
        <v>Machine setup</v>
      </c>
      <c r="Q172" s="15" t="s">
        <v>115</v>
      </c>
      <c r="R172" s="15" t="s">
        <v>115</v>
      </c>
      <c r="S172" s="20" t="s">
        <v>115</v>
      </c>
      <c r="T172" s="21">
        <f ca="1">IF(D172="","",VLOOKUP(D172&amp;E172,'[2]Category-IPQC'!A:Z,20,0))</f>
        <v>0</v>
      </c>
      <c r="U172" s="22"/>
      <c r="V172" s="22"/>
      <c r="W172" s="21">
        <f ca="1">IF(D172="","",VLOOKUP(D172&amp;E172,'[2]Category-IPQC'!A:Z,23,0))</f>
        <v>0</v>
      </c>
      <c r="X172" s="25"/>
      <c r="Y172" s="24"/>
    </row>
    <row r="173" spans="1:25" ht="60">
      <c r="A173" s="163"/>
      <c r="B173" s="43"/>
      <c r="C173" s="166"/>
      <c r="D173" s="15" t="str">
        <f ca="1">IF(C173&lt;&gt;"",C173,IF(IF(D172="","",MOD(COUNTIF(D$14:$E172,D172),COUNTIF('[2]Category-IPQC'!BC:BC,[2]IPQC!D172)))=0,"",D172))</f>
        <v>Gluing - Pneumatic Dispense</v>
      </c>
      <c r="E173" s="16">
        <f ca="1">IF(D173="","",IF(MOD(COUNTIF(D$14:$E173,D173),COUNTIF('[2]Category-IPQC'!BC:BC,[2]IPQC!D173))&lt;&gt;0,MOD(COUNTIF(D$14:$E173,D173),COUNTIF('[2]Category-IPQC'!BC:BC,[2]IPQC!D173)),COUNTIF('[2]Category-IPQC'!BC:BC,[2]IPQC!D173)))</f>
        <v>7</v>
      </c>
      <c r="F173" s="166"/>
      <c r="G173" s="166"/>
      <c r="H173" s="166"/>
      <c r="I173" s="166"/>
      <c r="J173" s="166"/>
      <c r="K173" s="17" t="str">
        <f ca="1">IF(D173="","",VLOOKUP(D173&amp;E173,'[2]Category-IPQC'!A:Q,11,0))</f>
        <v>Nozzle Cleaning - Frequnecy, Setup</v>
      </c>
      <c r="L173" s="18" t="s">
        <v>115</v>
      </c>
      <c r="M173" s="18" t="s">
        <v>115</v>
      </c>
      <c r="N173" s="15" t="s">
        <v>115</v>
      </c>
      <c r="O173" s="15" t="s">
        <v>115</v>
      </c>
      <c r="P173" s="17" t="str">
        <f ca="1">IF(D173="","",VLOOKUP(D173&amp;E173,'[2]Category-IPQC'!A:Z,16,0))</f>
        <v>Machine setup</v>
      </c>
      <c r="Q173" s="15" t="s">
        <v>115</v>
      </c>
      <c r="R173" s="15" t="s">
        <v>115</v>
      </c>
      <c r="S173" s="20" t="s">
        <v>115</v>
      </c>
      <c r="T173" s="21">
        <f ca="1">IF(D173="","",VLOOKUP(D173&amp;E173,'[2]Category-IPQC'!A:Z,20,0))</f>
        <v>0</v>
      </c>
      <c r="U173" s="22"/>
      <c r="V173" s="22"/>
      <c r="W173" s="21">
        <f ca="1">IF(D173="","",VLOOKUP(D173&amp;E173,'[2]Category-IPQC'!A:Z,23,0))</f>
        <v>0</v>
      </c>
      <c r="X173" s="25"/>
      <c r="Y173" s="24"/>
    </row>
    <row r="174" spans="1:25" ht="45">
      <c r="A174" s="163"/>
      <c r="B174" s="43"/>
      <c r="C174" s="166"/>
      <c r="D174" s="15" t="str">
        <f ca="1">IF(C174&lt;&gt;"",C174,IF(IF(D173="","",MOD(COUNTIF(D$14:$E173,D173),COUNTIF('[2]Category-IPQC'!BC:BC,[2]IPQC!D173)))=0,"",D173))</f>
        <v>Gluing - Pneumatic Dispense</v>
      </c>
      <c r="E174" s="16">
        <f ca="1">IF(D174="","",IF(MOD(COUNTIF(D$14:$E174,D174),COUNTIF('[2]Category-IPQC'!BC:BC,[2]IPQC!D174))&lt;&gt;0,MOD(COUNTIF(D$14:$E174,D174),COUNTIF('[2]Category-IPQC'!BC:BC,[2]IPQC!D174)),COUNTIF('[2]Category-IPQC'!BC:BC,[2]IPQC!D174)))</f>
        <v>8</v>
      </c>
      <c r="F174" s="166"/>
      <c r="G174" s="166"/>
      <c r="H174" s="166"/>
      <c r="I174" s="166"/>
      <c r="J174" s="166"/>
      <c r="K174" s="17" t="str">
        <f ca="1">IF(D174="","",VLOOKUP(D174&amp;E174,'[2]Category-IPQC'!A:Q,11,0))</f>
        <v>Nozzle Temperature</v>
      </c>
      <c r="L174" s="35" t="s">
        <v>403</v>
      </c>
      <c r="M174" s="35" t="s">
        <v>203</v>
      </c>
      <c r="N174" s="15" t="s">
        <v>115</v>
      </c>
      <c r="O174" s="15" t="s">
        <v>115</v>
      </c>
      <c r="P174" s="17" t="str">
        <f ca="1">IF(D174="","",VLOOKUP(D174&amp;E174,'[2]Category-IPQC'!A:Z,16,0))</f>
        <v>Machine setup</v>
      </c>
      <c r="Q174" s="15" t="s">
        <v>20</v>
      </c>
      <c r="R174" s="15" t="s">
        <v>116</v>
      </c>
      <c r="S174" s="20">
        <v>1</v>
      </c>
      <c r="T174" s="21" t="str">
        <f ca="1">IF(D174="","",VLOOKUP(D174&amp;E174,'[2]Category-IPQC'!A:Z,20,0))</f>
        <v>shift</v>
      </c>
      <c r="U174" s="22"/>
      <c r="V174" s="22"/>
      <c r="W174" s="21">
        <f ca="1">IF(D174="","",VLOOKUP(D174&amp;E174,'[2]Category-IPQC'!A:Z,23,0))</f>
        <v>0</v>
      </c>
      <c r="X174" s="25"/>
      <c r="Y174" s="24"/>
    </row>
    <row r="175" spans="1:25" ht="45">
      <c r="A175" s="164"/>
      <c r="B175" s="43"/>
      <c r="C175" s="167"/>
      <c r="D175" s="15" t="str">
        <f ca="1">IF(C175&lt;&gt;"",C175,IF(IF(D174="","",MOD(COUNTIF(D$14:$E174,D174),COUNTIF('[2]Category-IPQC'!BC:BC,[2]IPQC!D174)))=0,"",D174))</f>
        <v>Gluing - Pneumatic Dispense</v>
      </c>
      <c r="E175" s="16">
        <f ca="1">IF(D175="","",IF(MOD(COUNTIF(D$14:$E175,D175),COUNTIF('[2]Category-IPQC'!BC:BC,[2]IPQC!D175))&lt;&gt;0,MOD(COUNTIF(D$14:$E175,D175),COUNTIF('[2]Category-IPQC'!BC:BC,[2]IPQC!D175)),COUNTIF('[2]Category-IPQC'!BC:BC,[2]IPQC!D175)))</f>
        <v>9</v>
      </c>
      <c r="F175" s="167"/>
      <c r="G175" s="167"/>
      <c r="H175" s="167"/>
      <c r="I175" s="167"/>
      <c r="J175" s="167"/>
      <c r="K175" s="17" t="str">
        <f ca="1">IF(D175="","",VLOOKUP(D175&amp;E175,'[2]Category-IPQC'!A:Q,11,0))</f>
        <v>Syringe Temperature</v>
      </c>
      <c r="L175" s="18" t="s">
        <v>115</v>
      </c>
      <c r="M175" s="18" t="s">
        <v>115</v>
      </c>
      <c r="N175" s="15" t="s">
        <v>115</v>
      </c>
      <c r="O175" s="15" t="s">
        <v>115</v>
      </c>
      <c r="P175" s="17" t="str">
        <f ca="1">IF(D175="","",VLOOKUP(D175&amp;E175,'[2]Category-IPQC'!A:Z,16,0))</f>
        <v>Machine setup</v>
      </c>
      <c r="Q175" s="15" t="s">
        <v>20</v>
      </c>
      <c r="R175" s="15" t="s">
        <v>116</v>
      </c>
      <c r="S175" s="20">
        <v>1</v>
      </c>
      <c r="T175" s="21" t="str">
        <f ca="1">IF(D175="","",VLOOKUP(D175&amp;E175,'[2]Category-IPQC'!A:Z,20,0))</f>
        <v>shift</v>
      </c>
      <c r="U175" s="22"/>
      <c r="V175" s="22"/>
      <c r="W175" s="21">
        <f ca="1">IF(D175="","",VLOOKUP(D175&amp;E175,'[2]Category-IPQC'!A:Z,23,0))</f>
        <v>0</v>
      </c>
      <c r="X175" s="25"/>
      <c r="Y175" s="24"/>
    </row>
    <row r="176" spans="1:25" ht="105">
      <c r="A176" s="162" t="s">
        <v>404</v>
      </c>
      <c r="B176" s="43"/>
      <c r="C176" s="165" t="s">
        <v>405</v>
      </c>
      <c r="D176" s="15" t="str">
        <f>IF(C176&lt;&gt;"",C176,IF(IF(D173="","",MOD(COUNTIF(D$14:$E173,D173),COUNTIF('[2]Category-IPQC'!BC:BC,[2]IPQC!D173)))=0,"",D173))</f>
        <v>AOI - Dispensing Glue on frame for DP assembly glue AOI</v>
      </c>
      <c r="E176" s="16">
        <f ca="1">IF(D176="","",IF(MOD(COUNTIF(D$14:$E176,D176),COUNTIF('[2]Category-IPQC'!BC:BC,[2]IPQC!D176))&lt;&gt;0,MOD(COUNTIF(D$14:$E176,D176),COUNTIF('[2]Category-IPQC'!BC:BC,[2]IPQC!D176)),COUNTIF('[2]Category-IPQC'!BC:BC,[2]IPQC!D176)))</f>
        <v>1</v>
      </c>
      <c r="F176" s="165" t="s">
        <v>406</v>
      </c>
      <c r="G176" s="165" t="s">
        <v>115</v>
      </c>
      <c r="H176" s="165" t="s">
        <v>276</v>
      </c>
      <c r="I176" s="165" t="s">
        <v>289</v>
      </c>
      <c r="J176" s="165" t="s">
        <v>254</v>
      </c>
      <c r="K176" s="17" t="str">
        <f ca="1">IF(D176="","",VLOOKUP(D176&amp;E176,'[2]Category-IPQC'!A:Q,11,0))</f>
        <v>Check CCD with OK/NG Sample</v>
      </c>
      <c r="L176" s="26" t="s">
        <v>131</v>
      </c>
      <c r="M176" s="27"/>
      <c r="N176" s="15" t="s">
        <v>115</v>
      </c>
      <c r="O176" s="15" t="s">
        <v>115</v>
      </c>
      <c r="P176" s="17" t="str">
        <f ca="1">IF(D176="","",VLOOKUP(D176&amp;E176,'[2]Category-IPQC'!A:Z,16,0))</f>
        <v>AOI</v>
      </c>
      <c r="Q176" s="15" t="s">
        <v>20</v>
      </c>
      <c r="R176" s="15" t="s">
        <v>116</v>
      </c>
      <c r="S176" s="20">
        <v>1</v>
      </c>
      <c r="T176" s="21" t="str">
        <f ca="1">IF(D176="","",VLOOKUP(D176&amp;E176,'[2]Category-IPQC'!A:Z,20,0))</f>
        <v>Follow AOI</v>
      </c>
      <c r="U176" s="22"/>
      <c r="V176" s="22"/>
      <c r="W176" s="21">
        <f ca="1">IF(D176="","",VLOOKUP(D176&amp;E176,'[2]Category-IPQC'!A:Z,23,0))</f>
        <v>0</v>
      </c>
      <c r="X176" s="25"/>
      <c r="Y176" s="24"/>
    </row>
    <row r="177" spans="1:25" ht="105">
      <c r="A177" s="164"/>
      <c r="B177" s="43"/>
      <c r="C177" s="167"/>
      <c r="D177" s="15" t="str">
        <f ca="1">IF(C177&lt;&gt;"",C177,IF(IF(D176="","",MOD(COUNTIF(D$14:$E176,D176),COUNTIF('[2]Category-IPQC'!BC:BC,[2]IPQC!D176)))=0,"",D176))</f>
        <v>AOI - Dispensing Glue on frame for DP assembly glue AOI</v>
      </c>
      <c r="E177" s="16">
        <f ca="1">IF(D177="","",IF(MOD(COUNTIF(D$14:$E177,D177),COUNTIF('[2]Category-IPQC'!BC:BC,[2]IPQC!D177))&lt;&gt;0,MOD(COUNTIF(D$14:$E177,D177),COUNTIF('[2]Category-IPQC'!BC:BC,[2]IPQC!D177)),COUNTIF('[2]Category-IPQC'!BC:BC,[2]IPQC!D177)))</f>
        <v>2</v>
      </c>
      <c r="F177" s="167"/>
      <c r="G177" s="167"/>
      <c r="H177" s="167"/>
      <c r="I177" s="167"/>
      <c r="J177" s="167"/>
      <c r="K177" s="17" t="str">
        <f ca="1">IF(D177="","",VLOOKUP(D177&amp;E177,'[2]Category-IPQC'!A:Q,11,0))</f>
        <v>Correlation</v>
      </c>
      <c r="L177" s="18" t="s">
        <v>115</v>
      </c>
      <c r="M177" s="18" t="s">
        <v>115</v>
      </c>
      <c r="N177" s="15" t="s">
        <v>115</v>
      </c>
      <c r="O177" s="15" t="s">
        <v>115</v>
      </c>
      <c r="P177" s="17" t="str">
        <f ca="1">IF(D177="","",VLOOKUP(D177&amp;E177,'[2]Category-IPQC'!A:Z,16,0))</f>
        <v>AOI</v>
      </c>
      <c r="Q177" s="15" t="s">
        <v>115</v>
      </c>
      <c r="R177" s="15" t="s">
        <v>115</v>
      </c>
      <c r="S177" s="20" t="s">
        <v>115</v>
      </c>
      <c r="T177" s="21" t="str">
        <f ca="1">IF(D177="","",VLOOKUP(D177&amp;E177,'[2]Category-IPQC'!A:Z,20,0))</f>
        <v>1. AOI daily calibration
2.OMM weekly</v>
      </c>
      <c r="U177" s="22"/>
      <c r="V177" s="22"/>
      <c r="W177" s="21">
        <f ca="1">IF(D177="","",VLOOKUP(D177&amp;E177,'[2]Category-IPQC'!A:Z,23,0))</f>
        <v>0</v>
      </c>
      <c r="X177" s="25"/>
      <c r="Y177" s="24"/>
    </row>
    <row r="178" spans="1:25" ht="30">
      <c r="A178" s="162" t="s">
        <v>407</v>
      </c>
      <c r="B178" s="43"/>
      <c r="C178" s="165" t="s">
        <v>29</v>
      </c>
      <c r="D178" s="15" t="str">
        <f>IF(C178&lt;&gt;"",C178,IF(IF(#REF!="","",MOD(COUNTIF(D$14:$E177,#REF!),COUNTIF('[2]Category-IPQC'!BC:BC,[2]IPQC!#REF!)))=0,"",#REF!))</f>
        <v>Press</v>
      </c>
      <c r="E178" s="16">
        <f ca="1">IF(D178="","",IF(MOD(COUNTIF(D$14:$E178,D178),COUNTIF('[2]Category-IPQC'!BC:BC,[2]IPQC!D178))&lt;&gt;0,MOD(COUNTIF(D$14:$E178,D178),COUNTIF('[2]Category-IPQC'!BC:BC,[2]IPQC!D178)),COUNTIF('[2]Category-IPQC'!BC:BC,[2]IPQC!D178)))</f>
        <v>1</v>
      </c>
      <c r="F178" s="165" t="s">
        <v>408</v>
      </c>
      <c r="G178" s="165" t="s">
        <v>115</v>
      </c>
      <c r="H178" s="165" t="s">
        <v>276</v>
      </c>
      <c r="I178" s="165" t="s">
        <v>241</v>
      </c>
      <c r="J178" s="178" t="s">
        <v>148</v>
      </c>
      <c r="K178" s="17" t="str">
        <f ca="1">IF(D178="","",VLOOKUP(D178&amp;E178,'[2]Category-IPQC'!A:Q,11,0))</f>
        <v>pressure</v>
      </c>
      <c r="L178" s="18" t="s">
        <v>409</v>
      </c>
      <c r="M178" s="18" t="s">
        <v>410</v>
      </c>
      <c r="N178" s="15" t="s">
        <v>115</v>
      </c>
      <c r="O178" s="15" t="s">
        <v>115</v>
      </c>
      <c r="P178" s="17" t="s">
        <v>411</v>
      </c>
      <c r="Q178" s="15" t="s">
        <v>20</v>
      </c>
      <c r="R178" s="15" t="s">
        <v>116</v>
      </c>
      <c r="S178" s="20">
        <v>1</v>
      </c>
      <c r="T178" s="21" t="s">
        <v>412</v>
      </c>
      <c r="U178" s="22"/>
      <c r="V178" s="22"/>
      <c r="W178" s="21">
        <f ca="1">IF(D178="","",VLOOKUP(D178&amp;E178,'[2]Category-IPQC'!A:Z,23,0))</f>
        <v>0</v>
      </c>
      <c r="X178" s="25"/>
      <c r="Y178" s="24"/>
    </row>
    <row r="179" spans="1:25" ht="30">
      <c r="A179" s="163"/>
      <c r="B179" s="43"/>
      <c r="C179" s="166"/>
      <c r="D179" s="15" t="str">
        <f ca="1">IF(C179&lt;&gt;"",C179,IF(IF(D178="","",MOD(COUNTIF(D$14:$E178,D178),COUNTIF('[2]Category-IPQC'!BC:BC,[2]IPQC!D178)))=0,"",D178))</f>
        <v>Press</v>
      </c>
      <c r="E179" s="16">
        <f ca="1">IF(D179="","",IF(MOD(COUNTIF(D$14:$E179,D179),COUNTIF('[2]Category-IPQC'!BC:BC,[2]IPQC!D179))&lt;&gt;0,MOD(COUNTIF(D$14:$E179,D179),COUNTIF('[2]Category-IPQC'!BC:BC,[2]IPQC!D179)),COUNTIF('[2]Category-IPQC'!BC:BC,[2]IPQC!D179)))</f>
        <v>2</v>
      </c>
      <c r="F179" s="166"/>
      <c r="G179" s="166"/>
      <c r="H179" s="166"/>
      <c r="I179" s="166"/>
      <c r="J179" s="179"/>
      <c r="K179" s="17" t="str">
        <f ca="1">IF(D179="","",VLOOKUP(D179&amp;E179,'[2]Category-IPQC'!A:Q,11,0))</f>
        <v>time</v>
      </c>
      <c r="L179" s="18" t="s">
        <v>413</v>
      </c>
      <c r="M179" s="18" t="s">
        <v>329</v>
      </c>
      <c r="N179" s="15" t="s">
        <v>115</v>
      </c>
      <c r="O179" s="15" t="s">
        <v>115</v>
      </c>
      <c r="P179" s="17" t="str">
        <f ca="1">IF(D179="","",VLOOKUP(D179&amp;E179,'[2]Category-IPQC'!A:Z,16,0))</f>
        <v>machine setup</v>
      </c>
      <c r="Q179" s="15" t="s">
        <v>20</v>
      </c>
      <c r="R179" s="15" t="s">
        <v>116</v>
      </c>
      <c r="S179" s="20">
        <v>1</v>
      </c>
      <c r="T179" s="21" t="str">
        <f ca="1">IF(D179="","",VLOOKUP(D179&amp;E179,'[2]Category-IPQC'!A:Z,20,0))</f>
        <v>shift</v>
      </c>
      <c r="U179" s="22"/>
      <c r="V179" s="22"/>
      <c r="W179" s="21">
        <f ca="1">IF(D179="","",VLOOKUP(D179&amp;E179,'[2]Category-IPQC'!A:Z,23,0))</f>
        <v>0</v>
      </c>
      <c r="X179" s="25"/>
      <c r="Y179" s="24"/>
    </row>
    <row r="180" spans="1:25" ht="30">
      <c r="A180" s="164"/>
      <c r="B180" s="43"/>
      <c r="C180" s="167"/>
      <c r="D180" s="15" t="str">
        <f ca="1">IF(C180&lt;&gt;"",C180,IF(IF(D179="","",MOD(COUNTIF(D$14:$E179,D179),COUNTIF('[2]Category-IPQC'!BC:BC,[2]IPQC!D179)))=0,"",D179))</f>
        <v>Press</v>
      </c>
      <c r="E180" s="16">
        <f ca="1">IF(D180="","",IF(MOD(COUNTIF(D$14:$E180,D180),COUNTIF('[2]Category-IPQC'!BC:BC,[2]IPQC!D180))&lt;&gt;0,MOD(COUNTIF(D$14:$E180,D180),COUNTIF('[2]Category-IPQC'!BC:BC,[2]IPQC!D180)),COUNTIF('[2]Category-IPQC'!BC:BC,[2]IPQC!D180)))</f>
        <v>3</v>
      </c>
      <c r="F180" s="167"/>
      <c r="G180" s="167"/>
      <c r="H180" s="167"/>
      <c r="I180" s="167"/>
      <c r="J180" s="180"/>
      <c r="K180" s="17" t="str">
        <f ca="1">IF(D180="","",VLOOKUP(D180&amp;E180,'[2]Category-IPQC'!A:Q,11,0))</f>
        <v>carbon paper</v>
      </c>
      <c r="L180" s="18" t="s">
        <v>115</v>
      </c>
      <c r="M180" s="18" t="s">
        <v>115</v>
      </c>
      <c r="N180" s="15" t="s">
        <v>115</v>
      </c>
      <c r="O180" s="15" t="s">
        <v>115</v>
      </c>
      <c r="P180" s="17" t="str">
        <f ca="1">IF(D180="","",VLOOKUP(D180&amp;E180,'[2]Category-IPQC'!A:Z,16,0))</f>
        <v xml:space="preserve">Visual check </v>
      </c>
      <c r="Q180" s="15" t="s">
        <v>115</v>
      </c>
      <c r="R180" s="15" t="s">
        <v>115</v>
      </c>
      <c r="S180" s="20" t="s">
        <v>115</v>
      </c>
      <c r="T180" s="21" t="str">
        <f ca="1">IF(D180="","",VLOOKUP(D180&amp;E180,'[2]Category-IPQC'!A:Z,20,0))</f>
        <v>shift</v>
      </c>
      <c r="U180" s="22"/>
      <c r="V180" s="22"/>
      <c r="W180" s="21">
        <f ca="1">IF(D180="","",VLOOKUP(D180&amp;E180,'[2]Category-IPQC'!A:Z,23,0))</f>
        <v>0</v>
      </c>
      <c r="X180" s="25"/>
      <c r="Y180" s="24"/>
    </row>
    <row r="181" spans="1:25" ht="45">
      <c r="A181" s="162" t="s">
        <v>414</v>
      </c>
      <c r="B181" s="43"/>
      <c r="C181" s="165" t="s">
        <v>365</v>
      </c>
      <c r="D181" s="15" t="str">
        <f>IF(C181&lt;&gt;"",C181,IF(IF(D180="","",MOD(COUNTIF(D$14:$E180,D180),COUNTIF('[2]Category-IPQC'!BC:BC,[2]IPQC!D180)))=0,"",D180))</f>
        <v xml:space="preserve">UV Curing </v>
      </c>
      <c r="E181" s="16">
        <f ca="1">IF(D181="","",IF(MOD(COUNTIF(D$14:$E181,D181),COUNTIF('[2]Category-IPQC'!BC:BC,[2]IPQC!D181))&lt;&gt;0,MOD(COUNTIF(D$14:$E181,D181),COUNTIF('[2]Category-IPQC'!BC:BC,[2]IPQC!D181)),COUNTIF('[2]Category-IPQC'!BC:BC,[2]IPQC!D181)))</f>
        <v>1</v>
      </c>
      <c r="F181" s="165" t="s">
        <v>415</v>
      </c>
      <c r="G181" s="178" t="s">
        <v>115</v>
      </c>
      <c r="H181" s="165" t="s">
        <v>276</v>
      </c>
      <c r="I181" s="178" t="s">
        <v>416</v>
      </c>
      <c r="J181" s="178" t="s">
        <v>254</v>
      </c>
      <c r="K181" s="17" t="str">
        <f ca="1">IF(D181="","",VLOOKUP(D181&amp;E181,'[2]Category-IPQC'!A:Q,11,0))</f>
        <v>UV Illumination</v>
      </c>
      <c r="L181" s="18" t="s">
        <v>326</v>
      </c>
      <c r="M181" s="18" t="s">
        <v>327</v>
      </c>
      <c r="N181" s="15" t="s">
        <v>115</v>
      </c>
      <c r="O181" s="15" t="s">
        <v>115</v>
      </c>
      <c r="P181" s="17" t="str">
        <f ca="1">IF(D181="","",VLOOKUP(D181&amp;E181,'[2]Category-IPQC'!A:Z,16,0))</f>
        <v>UV Energy Meter with Graph</v>
      </c>
      <c r="Q181" s="19" t="s">
        <v>160</v>
      </c>
      <c r="R181" s="15" t="s">
        <v>116</v>
      </c>
      <c r="S181" s="20">
        <v>1</v>
      </c>
      <c r="T181" s="21" t="str">
        <f ca="1">IF(D181="","",VLOOKUP(D181&amp;E181,'[2]Category-IPQC'!A:Z,20,0))</f>
        <v>weekly</v>
      </c>
      <c r="U181" s="22" t="s">
        <v>22</v>
      </c>
      <c r="V181" s="22" t="s">
        <v>118</v>
      </c>
      <c r="W181" s="21">
        <f ca="1">IF(D181="","",VLOOKUP(D181&amp;E181,'[2]Category-IPQC'!A:Z,23,0))</f>
        <v>0</v>
      </c>
      <c r="X181" s="25"/>
      <c r="Y181" s="24"/>
    </row>
    <row r="182" spans="1:25" ht="30">
      <c r="A182" s="164"/>
      <c r="B182" s="43"/>
      <c r="C182" s="167"/>
      <c r="D182" s="15" t="str">
        <f ca="1">IF(C182&lt;&gt;"",C182,IF(IF(D181="","",MOD(COUNTIF(D$14:$E181,D181),COUNTIF('[2]Category-IPQC'!BC:BC,[2]IPQC!D181)))=0,"",D181))</f>
        <v xml:space="preserve">UV Curing </v>
      </c>
      <c r="E182" s="16">
        <f ca="1">IF(D182="","",IF(MOD(COUNTIF(D$14:$E182,D182),COUNTIF('[2]Category-IPQC'!BC:BC,[2]IPQC!D182))&lt;&gt;0,MOD(COUNTIF(D$14:$E182,D182),COUNTIF('[2]Category-IPQC'!BC:BC,[2]IPQC!D182)),COUNTIF('[2]Category-IPQC'!BC:BC,[2]IPQC!D182)))</f>
        <v>2</v>
      </c>
      <c r="F182" s="167"/>
      <c r="G182" s="180"/>
      <c r="H182" s="167"/>
      <c r="I182" s="180"/>
      <c r="J182" s="180"/>
      <c r="K182" s="17" t="str">
        <f ca="1">IF(D182="","",VLOOKUP(D182&amp;E182,'[2]Category-IPQC'!A:Q,11,0))</f>
        <v>Time (s)</v>
      </c>
      <c r="L182" s="18" t="s">
        <v>300</v>
      </c>
      <c r="M182" s="18" t="s">
        <v>368</v>
      </c>
      <c r="N182" s="15" t="s">
        <v>115</v>
      </c>
      <c r="O182" s="15" t="s">
        <v>115</v>
      </c>
      <c r="P182" s="17" t="str">
        <f ca="1">IF(D182="","",VLOOKUP(D182&amp;E182,'[2]Category-IPQC'!A:Z,16,0))</f>
        <v>Machine setup</v>
      </c>
      <c r="Q182" s="15" t="s">
        <v>20</v>
      </c>
      <c r="R182" s="15" t="s">
        <v>116</v>
      </c>
      <c r="S182" s="20">
        <v>1</v>
      </c>
      <c r="T182" s="21" t="str">
        <f ca="1">IF(D182="","",VLOOKUP(D182&amp;E182,'[2]Category-IPQC'!A:Z,20,0))</f>
        <v>weekly</v>
      </c>
      <c r="U182" s="22"/>
      <c r="V182" s="22"/>
      <c r="W182" s="21">
        <f ca="1">IF(D182="","",VLOOKUP(D182&amp;E182,'[2]Category-IPQC'!A:Z,23,0))</f>
        <v>0</v>
      </c>
      <c r="X182" s="25"/>
      <c r="Y182" s="24"/>
    </row>
    <row r="183" spans="1:25" ht="75">
      <c r="A183" s="32" t="s">
        <v>417</v>
      </c>
      <c r="B183" s="43"/>
      <c r="C183" s="33" t="s">
        <v>24</v>
      </c>
      <c r="D183" s="15" t="str">
        <f>IF(C183&lt;&gt;"",C183,IF(IF(D182="","",MOD(COUNTIF(D$14:$E182,D182),COUNTIF('[2]Category-IPQC'!BC:BC,[2]IPQC!D182)))=0,"",D182))</f>
        <v>CTQ Force Test</v>
      </c>
      <c r="E183" s="16">
        <f ca="1">IF(D183="","",IF(MOD(COUNTIF(D$14:$E183,D183),COUNTIF('[2]Category-IPQC'!BC:BC,[2]IPQC!D183))&lt;&gt;0,MOD(COUNTIF(D$14:$E183,D183),COUNTIF('[2]Category-IPQC'!BC:BC,[2]IPQC!D183)),COUNTIF('[2]Category-IPQC'!BC:BC,[2]IPQC!D183)))</f>
        <v>1</v>
      </c>
      <c r="F183" s="15" t="s">
        <v>418</v>
      </c>
      <c r="G183" s="15" t="s">
        <v>115</v>
      </c>
      <c r="H183" s="15" t="s">
        <v>115</v>
      </c>
      <c r="I183" s="15" t="s">
        <v>353</v>
      </c>
      <c r="J183" s="15" t="s">
        <v>354</v>
      </c>
      <c r="K183" s="17" t="str">
        <f ca="1">IF(D183="","",VLOOKUP(D183&amp;E183,'[2]Category-IPQC'!A:Q,11,0))</f>
        <v>Force</v>
      </c>
      <c r="L183" s="45" t="s">
        <v>255</v>
      </c>
      <c r="M183" s="18" t="s">
        <v>115</v>
      </c>
      <c r="N183" s="15" t="s">
        <v>115</v>
      </c>
      <c r="O183" s="15" t="s">
        <v>115</v>
      </c>
      <c r="P183" s="17" t="str">
        <f ca="1">IF(D183="","",VLOOKUP(D183&amp;E183,'[2]Category-IPQC'!A:Z,16,0))</f>
        <v>Pull force tester</v>
      </c>
      <c r="Q183" s="19" t="s">
        <v>25</v>
      </c>
      <c r="R183" s="15" t="s">
        <v>356</v>
      </c>
      <c r="S183" s="20">
        <v>1</v>
      </c>
      <c r="T183" s="21" t="str">
        <f ca="1">IF(D183="","",VLOOKUP(D183&amp;E183,'[2]Category-IPQC'!A:Z,20,0))</f>
        <v>half shift</v>
      </c>
      <c r="U183" s="22" t="s">
        <v>26</v>
      </c>
      <c r="V183" s="22" t="s">
        <v>118</v>
      </c>
      <c r="W183" s="21">
        <f ca="1">IF(D183="","",VLOOKUP(D183&amp;E183,'[2]Category-IPQC'!A:Z,23,0))</f>
        <v>0</v>
      </c>
      <c r="X183" s="25"/>
      <c r="Y183" s="24"/>
    </row>
    <row r="184" spans="1:25" ht="45">
      <c r="A184" s="162" t="s">
        <v>419</v>
      </c>
      <c r="B184" s="43"/>
      <c r="C184" s="176" t="s">
        <v>222</v>
      </c>
      <c r="D184" s="165" t="s">
        <v>222</v>
      </c>
      <c r="E184" s="16">
        <v>1</v>
      </c>
      <c r="F184" s="165" t="s">
        <v>223</v>
      </c>
      <c r="G184" s="165" t="s">
        <v>115</v>
      </c>
      <c r="H184" s="165" t="s">
        <v>115</v>
      </c>
      <c r="I184" s="165" t="s">
        <v>115</v>
      </c>
      <c r="J184" s="165" t="s">
        <v>115</v>
      </c>
      <c r="K184" s="17" t="s">
        <v>224</v>
      </c>
      <c r="L184" s="18" t="s">
        <v>225</v>
      </c>
      <c r="M184" s="18" t="s">
        <v>226</v>
      </c>
      <c r="N184" s="15"/>
      <c r="O184" s="15"/>
      <c r="P184" s="17" t="s">
        <v>227</v>
      </c>
      <c r="Q184" s="15" t="s">
        <v>20</v>
      </c>
      <c r="R184" s="15" t="s">
        <v>116</v>
      </c>
      <c r="S184" s="20">
        <v>1</v>
      </c>
      <c r="T184" s="21" t="s">
        <v>126</v>
      </c>
      <c r="U184" s="22"/>
      <c r="V184" s="22"/>
      <c r="W184" s="21">
        <v>0</v>
      </c>
      <c r="X184" s="25"/>
      <c r="Y184" s="24"/>
    </row>
    <row r="185" spans="1:25">
      <c r="A185" s="164"/>
      <c r="B185" s="43"/>
      <c r="C185" s="177"/>
      <c r="D185" s="167"/>
      <c r="E185" s="16">
        <v>2</v>
      </c>
      <c r="F185" s="167"/>
      <c r="G185" s="167"/>
      <c r="H185" s="167"/>
      <c r="I185" s="167"/>
      <c r="J185" s="167"/>
      <c r="K185" s="17" t="s">
        <v>57</v>
      </c>
      <c r="L185" s="18" t="s">
        <v>115</v>
      </c>
      <c r="M185" s="18" t="s">
        <v>115</v>
      </c>
      <c r="N185" s="15"/>
      <c r="O185" s="15"/>
      <c r="P185" s="17" t="s">
        <v>115</v>
      </c>
      <c r="Q185" s="15" t="s">
        <v>115</v>
      </c>
      <c r="R185" s="15" t="s">
        <v>115</v>
      </c>
      <c r="S185" s="15" t="s">
        <v>115</v>
      </c>
      <c r="T185" s="21" t="s">
        <v>115</v>
      </c>
      <c r="U185" s="22"/>
      <c r="V185" s="22"/>
      <c r="W185" s="21">
        <v>0</v>
      </c>
      <c r="X185" s="25"/>
      <c r="Y185" s="24"/>
    </row>
    <row r="186" spans="1:25" ht="60">
      <c r="A186" s="162" t="s">
        <v>420</v>
      </c>
      <c r="B186" s="43"/>
      <c r="C186" s="165" t="s">
        <v>421</v>
      </c>
      <c r="D186" s="15" t="str">
        <f>IF(C186&lt;&gt;"",C186,IF(IF(D183="","",MOD(COUNTIF(D$14:$E183,D183),COUNTIF('[2]Category-IPQC'!BC:BC,[2]IPQC!D183)))=0,"",D183))</f>
        <v>Rest</v>
      </c>
      <c r="E186" s="16">
        <f ca="1">IF(D186="","",IF(MOD(COUNTIF(D$14:$E186,D186),COUNTIF('[2]Category-IPQC'!BC:BC,[2]IPQC!D186))&lt;&gt;0,MOD(COUNTIF(D$14:$E186,D186),COUNTIF('[2]Category-IPQC'!BC:BC,[2]IPQC!D186)),COUNTIF('[2]Category-IPQC'!BC:BC,[2]IPQC!D186)))</f>
        <v>1</v>
      </c>
      <c r="F186" s="165" t="s">
        <v>421</v>
      </c>
      <c r="G186" s="178" t="s">
        <v>115</v>
      </c>
      <c r="H186" s="178" t="s">
        <v>262</v>
      </c>
      <c r="I186" s="178" t="s">
        <v>422</v>
      </c>
      <c r="J186" s="178" t="s">
        <v>115</v>
      </c>
      <c r="K186" s="17" t="str">
        <f ca="1">IF(D186="","",VLOOKUP(D186&amp;E186,'[2]Category-IPQC'!A:Q,11,0))</f>
        <v>Temperature</v>
      </c>
      <c r="L186" s="46" t="s">
        <v>423</v>
      </c>
      <c r="M186" s="46" t="s">
        <v>424</v>
      </c>
      <c r="N186" s="15" t="s">
        <v>115</v>
      </c>
      <c r="O186" s="15" t="s">
        <v>115</v>
      </c>
      <c r="P186" s="17" t="str">
        <f ca="1">IF(D186="","",VLOOKUP(D186&amp;E186,'[2]Category-IPQC'!A:Z,16,0))</f>
        <v>Temperature and humdity tester</v>
      </c>
      <c r="Q186" s="15" t="s">
        <v>20</v>
      </c>
      <c r="R186" s="15" t="s">
        <v>116</v>
      </c>
      <c r="S186" s="20">
        <v>1</v>
      </c>
      <c r="T186" s="21" t="str">
        <f ca="1">IF(D186="","",VLOOKUP(D186&amp;E186,'[2]Category-IPQC'!A:Z,20,0))</f>
        <v>Shift</v>
      </c>
      <c r="U186" s="22"/>
      <c r="V186" s="22"/>
      <c r="W186" s="21">
        <f ca="1">IF(D186="","",VLOOKUP(D186&amp;E186,'[2]Category-IPQC'!A:Z,23,0))</f>
        <v>0</v>
      </c>
      <c r="X186" s="25"/>
      <c r="Y186" s="24"/>
    </row>
    <row r="187" spans="1:25" ht="60">
      <c r="A187" s="163"/>
      <c r="B187" s="43"/>
      <c r="C187" s="166"/>
      <c r="D187" s="15" t="str">
        <f ca="1">IF(C187&lt;&gt;"",C187,IF(IF(D186="","",MOD(COUNTIF(D$14:$E186,D186),COUNTIF('[2]Category-IPQC'!BC:BC,[2]IPQC!D186)))=0,"",D186))</f>
        <v>Rest</v>
      </c>
      <c r="E187" s="16">
        <f ca="1">IF(D187="","",IF(MOD(COUNTIF(D$14:$E187,D187),COUNTIF('[2]Category-IPQC'!BC:BC,[2]IPQC!D187))&lt;&gt;0,MOD(COUNTIF(D$14:$E187,D187),COUNTIF('[2]Category-IPQC'!BC:BC,[2]IPQC!D187)),COUNTIF('[2]Category-IPQC'!BC:BC,[2]IPQC!D187)))</f>
        <v>2</v>
      </c>
      <c r="F187" s="166"/>
      <c r="G187" s="179"/>
      <c r="H187" s="179"/>
      <c r="I187" s="179"/>
      <c r="J187" s="179"/>
      <c r="K187" s="17" t="str">
        <f ca="1">IF(D187="","",VLOOKUP(D187&amp;E187,'[2]Category-IPQC'!A:Q,11,0))</f>
        <v>Humidity</v>
      </c>
      <c r="L187" s="46" t="s">
        <v>425</v>
      </c>
      <c r="M187" s="46" t="s">
        <v>426</v>
      </c>
      <c r="N187" s="15" t="s">
        <v>115</v>
      </c>
      <c r="O187" s="15" t="s">
        <v>115</v>
      </c>
      <c r="P187" s="17" t="str">
        <f ca="1">IF(D187="","",VLOOKUP(D187&amp;E187,'[2]Category-IPQC'!A:Z,16,0))</f>
        <v>Temperature and humdity tester</v>
      </c>
      <c r="Q187" s="15" t="s">
        <v>20</v>
      </c>
      <c r="R187" s="15" t="s">
        <v>116</v>
      </c>
      <c r="S187" s="20">
        <v>1</v>
      </c>
      <c r="T187" s="21" t="str">
        <f ca="1">IF(D187="","",VLOOKUP(D187&amp;E187,'[2]Category-IPQC'!A:Z,20,0))</f>
        <v>Shift</v>
      </c>
      <c r="U187" s="22"/>
      <c r="V187" s="22"/>
      <c r="W187" s="21">
        <f ca="1">IF(D187="","",VLOOKUP(D187&amp;E187,'[2]Category-IPQC'!A:Z,23,0))</f>
        <v>0</v>
      </c>
      <c r="X187" s="25"/>
      <c r="Y187" s="24"/>
    </row>
    <row r="188" spans="1:25" ht="30">
      <c r="A188" s="164"/>
      <c r="B188" s="43"/>
      <c r="C188" s="167"/>
      <c r="D188" s="15" t="str">
        <f ca="1">IF(C188&lt;&gt;"",C188,IF(IF(D187="","",MOD(COUNTIF(D$14:$E187,D187),COUNTIF('[2]Category-IPQC'!BC:BC,[2]IPQC!D187)))=0,"",D187))</f>
        <v>Rest</v>
      </c>
      <c r="E188" s="16">
        <f ca="1">IF(D188="","",IF(MOD(COUNTIF(D$14:$E188,D188),COUNTIF('[2]Category-IPQC'!BC:BC,[2]IPQC!D188))&lt;&gt;0,MOD(COUNTIF(D$14:$E188,D188),COUNTIF('[2]Category-IPQC'!BC:BC,[2]IPQC!D188)),COUNTIF('[2]Category-IPQC'!BC:BC,[2]IPQC!D188)))</f>
        <v>3</v>
      </c>
      <c r="F188" s="167"/>
      <c r="G188" s="180"/>
      <c r="H188" s="180"/>
      <c r="I188" s="180"/>
      <c r="J188" s="180"/>
      <c r="K188" s="17" t="str">
        <f ca="1">IF(D188="","",VLOOKUP(D188&amp;E188,'[2]Category-IPQC'!A:Q,11,0))</f>
        <v>Time</v>
      </c>
      <c r="L188" s="39" t="s">
        <v>427</v>
      </c>
      <c r="M188" s="18" t="s">
        <v>45</v>
      </c>
      <c r="N188" s="15" t="s">
        <v>115</v>
      </c>
      <c r="O188" s="15" t="s">
        <v>115</v>
      </c>
      <c r="P188" s="17" t="str">
        <f ca="1">IF(D188="","",VLOOKUP(D188&amp;E188,'[2]Category-IPQC'!A:Z,16,0))</f>
        <v>Flow card control</v>
      </c>
      <c r="Q188" s="15" t="s">
        <v>20</v>
      </c>
      <c r="R188" s="15" t="s">
        <v>116</v>
      </c>
      <c r="S188" s="20">
        <v>1</v>
      </c>
      <c r="T188" s="21" t="str">
        <f ca="1">IF(D188="","",VLOOKUP(D188&amp;E188,'[2]Category-IPQC'!A:Z,20,0))</f>
        <v>Shift</v>
      </c>
      <c r="U188" s="22"/>
      <c r="V188" s="22"/>
      <c r="W188" s="21">
        <f ca="1">IF(D188="","",VLOOKUP(D188&amp;E188,'[2]Category-IPQC'!A:Z,23,0))</f>
        <v>0</v>
      </c>
      <c r="X188" s="25"/>
      <c r="Y188" s="24"/>
    </row>
    <row r="189" spans="1:25" ht="30">
      <c r="A189" s="162" t="s">
        <v>428</v>
      </c>
      <c r="B189" s="43"/>
      <c r="C189" s="165" t="s">
        <v>429</v>
      </c>
      <c r="D189" s="15" t="str">
        <f>IF(C189&lt;&gt;"",C189,IF(IF(D153="","",MOD(COUNTIF(D$14:$E153,D153),COUNTIF('[2]Category-IPQC'!BC:BC,[2]IPQC!D153)))=0,"",D153))</f>
        <v>WRI</v>
      </c>
      <c r="E189" s="16">
        <f ca="1">IF(D189="","",IF(MOD(COUNTIF(D$14:$E189,D189),COUNTIF('[2]Category-IPQC'!BC:BC,[2]IPQC!D189))&lt;&gt;0,MOD(COUNTIF(D$14:$E189,D189),COUNTIF('[2]Category-IPQC'!BC:BC,[2]IPQC!D189)),COUNTIF('[2]Category-IPQC'!BC:BC,[2]IPQC!D189)))</f>
        <v>1</v>
      </c>
      <c r="F189" s="165" t="s">
        <v>429</v>
      </c>
      <c r="G189" s="178" t="s">
        <v>115</v>
      </c>
      <c r="H189" s="165" t="s">
        <v>115</v>
      </c>
      <c r="I189" s="178" t="s">
        <v>430</v>
      </c>
      <c r="J189" s="178" t="s">
        <v>431</v>
      </c>
      <c r="K189" s="17" t="str">
        <f ca="1">IF(D189="","",VLOOKUP(D189&amp;E189,'[2]Category-IPQC'!A:Q,11,0))</f>
        <v>water pressure</v>
      </c>
      <c r="L189" s="35" t="s">
        <v>432</v>
      </c>
      <c r="M189" s="35" t="s">
        <v>433</v>
      </c>
      <c r="N189" s="15" t="s">
        <v>115</v>
      </c>
      <c r="O189" s="15" t="s">
        <v>115</v>
      </c>
      <c r="P189" s="17" t="str">
        <f ca="1">IF(D189="","",VLOOKUP(D189&amp;E189,'[2]Category-IPQC'!A:Z,16,0))</f>
        <v>machine setup</v>
      </c>
      <c r="Q189" s="15" t="s">
        <v>20</v>
      </c>
      <c r="R189" s="15" t="s">
        <v>116</v>
      </c>
      <c r="S189" s="20">
        <v>1</v>
      </c>
      <c r="T189" s="21" t="str">
        <f ca="1">IF(D189="","",VLOOKUP(D189&amp;E189,'[2]Category-IPQC'!A:Z,20,0))</f>
        <v>Shift</v>
      </c>
      <c r="U189" s="22"/>
      <c r="V189" s="22"/>
      <c r="W189" s="21">
        <f ca="1">IF(D189="","",VLOOKUP(D189&amp;E189,'[2]Category-IPQC'!A:Z,23,0))</f>
        <v>0</v>
      </c>
      <c r="X189" s="25"/>
      <c r="Y189" s="24"/>
    </row>
    <row r="190" spans="1:25" ht="30">
      <c r="A190" s="163"/>
      <c r="B190" s="43"/>
      <c r="C190" s="166"/>
      <c r="D190" s="15" t="str">
        <f ca="1">IF(C190&lt;&gt;"",C190,IF(IF(D189="","",MOD(COUNTIF(D$14:$E189,D189),COUNTIF('[2]Category-IPQC'!BC:BC,[2]IPQC!D189)))=0,"",D189))</f>
        <v>WRI</v>
      </c>
      <c r="E190" s="16">
        <f ca="1">IF(D190="","",IF(MOD(COUNTIF(D$14:$E190,D190),COUNTIF('[2]Category-IPQC'!BC:BC,[2]IPQC!D190))&lt;&gt;0,MOD(COUNTIF(D$14:$E190,D190),COUNTIF('[2]Category-IPQC'!BC:BC,[2]IPQC!D190)),COUNTIF('[2]Category-IPQC'!BC:BC,[2]IPQC!D190)))</f>
        <v>2</v>
      </c>
      <c r="F190" s="166"/>
      <c r="G190" s="179"/>
      <c r="H190" s="166"/>
      <c r="I190" s="179"/>
      <c r="J190" s="179"/>
      <c r="K190" s="17" t="str">
        <f ca="1">IF(D190="","",VLOOKUP(D190&amp;E190,'[2]Category-IPQC'!A:Q,11,0))</f>
        <v>test time</v>
      </c>
      <c r="L190" s="39" t="s">
        <v>434</v>
      </c>
      <c r="M190" s="40"/>
      <c r="N190" s="15" t="s">
        <v>115</v>
      </c>
      <c r="O190" s="15" t="s">
        <v>115</v>
      </c>
      <c r="P190" s="17" t="str">
        <f ca="1">IF(D190="","",VLOOKUP(D190&amp;E190,'[2]Category-IPQC'!A:Z,16,0))</f>
        <v>machine setup</v>
      </c>
      <c r="Q190" s="15" t="s">
        <v>20</v>
      </c>
      <c r="R190" s="15" t="s">
        <v>116</v>
      </c>
      <c r="S190" s="20">
        <v>1</v>
      </c>
      <c r="T190" s="21" t="str">
        <f ca="1">IF(D190="","",VLOOKUP(D190&amp;E190,'[2]Category-IPQC'!A:Z,20,0))</f>
        <v>Shift</v>
      </c>
      <c r="U190" s="22"/>
      <c r="V190" s="22"/>
      <c r="W190" s="21">
        <f ca="1">IF(D190="","",VLOOKUP(D190&amp;E190,'[2]Category-IPQC'!A:Z,23,0))</f>
        <v>0</v>
      </c>
      <c r="X190" s="25"/>
      <c r="Y190" s="24"/>
    </row>
    <row r="191" spans="1:25" ht="30">
      <c r="A191" s="163"/>
      <c r="B191" s="43"/>
      <c r="C191" s="166"/>
      <c r="D191" s="15" t="str">
        <f ca="1">IF(C191&lt;&gt;"",C191,IF(IF(D189="","",MOD(COUNTIF(D$14:$E189,D189),COUNTIF('[2]Category-IPQC'!BC:BC,[2]IPQC!D189)))=0,"",D189))</f>
        <v>WRI</v>
      </c>
      <c r="E191" s="16">
        <f ca="1">IF(D191="","",IF(MOD(COUNTIF(D$14:$E191,D191),COUNTIF('[2]Category-IPQC'!BC:BC,[2]IPQC!D191))&lt;&gt;0,MOD(COUNTIF(D$14:$E191,D191),COUNTIF('[2]Category-IPQC'!BC:BC,[2]IPQC!D191)),COUNTIF('[2]Category-IPQC'!BC:BC,[2]IPQC!D191)))</f>
        <v>3</v>
      </c>
      <c r="F191" s="166"/>
      <c r="G191" s="179"/>
      <c r="H191" s="166"/>
      <c r="I191" s="179"/>
      <c r="J191" s="179"/>
      <c r="K191" s="17" t="str">
        <f ca="1">IF(D191="","",VLOOKUP(D191&amp;E191,'[2]Category-IPQC'!A:Q,11,0))</f>
        <v>leak rate</v>
      </c>
      <c r="L191" s="35" t="s">
        <v>435</v>
      </c>
      <c r="M191" s="35" t="s">
        <v>436</v>
      </c>
      <c r="N191" s="15" t="s">
        <v>115</v>
      </c>
      <c r="O191" s="15" t="s">
        <v>115</v>
      </c>
      <c r="P191" s="17" t="str">
        <f ca="1">IF(D191="","",VLOOKUP(D191&amp;E191,'[2]Category-IPQC'!A:Z,16,0))</f>
        <v>Machine reader</v>
      </c>
      <c r="Q191" s="15" t="s">
        <v>20</v>
      </c>
      <c r="R191" s="15" t="s">
        <v>116</v>
      </c>
      <c r="S191" s="20">
        <v>1</v>
      </c>
      <c r="T191" s="21" t="str">
        <f ca="1">IF(D191="","",VLOOKUP(D191&amp;E191,'[2]Category-IPQC'!A:Z,20,0))</f>
        <v>Shift</v>
      </c>
      <c r="U191" s="22"/>
      <c r="V191" s="22"/>
      <c r="W191" s="21">
        <f ca="1">IF(D191="","",VLOOKUP(D191&amp;E191,'[2]Category-IPQC'!A:Z,23,0))</f>
        <v>0</v>
      </c>
      <c r="X191" s="25"/>
      <c r="Y191" s="24"/>
    </row>
    <row r="192" spans="1:25" ht="75">
      <c r="A192" s="164"/>
      <c r="B192" s="43"/>
      <c r="C192" s="167"/>
      <c r="D192" s="15" t="str">
        <f ca="1">IF(C192&lt;&gt;"",C192,IF(IF(D190="","",MOD(COUNTIF(D$14:$E190,D190),COUNTIF('[2]Category-IPQC'!BC:BC,[2]IPQC!D190)))=0,"",D190))</f>
        <v>WRI</v>
      </c>
      <c r="E192" s="16">
        <f ca="1">IF(D192="","",IF(MOD(COUNTIF(D$14:$E192,D192),COUNTIF('[2]Category-IPQC'!BC:BC,[2]IPQC!D192))&lt;&gt;0,MOD(COUNTIF(D$14:$E192,D192),COUNTIF('[2]Category-IPQC'!BC:BC,[2]IPQC!D192)),COUNTIF('[2]Category-IPQC'!BC:BC,[2]IPQC!D192)))</f>
        <v>4</v>
      </c>
      <c r="F192" s="167"/>
      <c r="G192" s="180"/>
      <c r="H192" s="167"/>
      <c r="I192" s="180"/>
      <c r="J192" s="180"/>
      <c r="K192" s="17" t="str">
        <f ca="1">IF(D192="","",VLOOKUP(D192&amp;E192,'[2]Category-IPQC'!A:Q,11,0))</f>
        <v>Contrasted with standrad OK/NG sample</v>
      </c>
      <c r="L192" s="81" t="s">
        <v>350</v>
      </c>
      <c r="M192" s="82"/>
      <c r="N192" s="15" t="s">
        <v>115</v>
      </c>
      <c r="O192" s="15" t="s">
        <v>115</v>
      </c>
      <c r="P192" s="17" t="str">
        <f ca="1">IF(D192="","",VLOOKUP(D192&amp;E192,'[2]Category-IPQC'!A:Z,16,0))</f>
        <v>Machine reader</v>
      </c>
      <c r="Q192" s="15" t="s">
        <v>20</v>
      </c>
      <c r="R192" s="15" t="s">
        <v>116</v>
      </c>
      <c r="S192" s="20">
        <v>1</v>
      </c>
      <c r="T192" s="21" t="str">
        <f ca="1">IF(D192="","",VLOOKUP(D192&amp;E192,'[2]Category-IPQC'!A:Z,20,0))</f>
        <v>Shift</v>
      </c>
      <c r="U192" s="22"/>
      <c r="V192" s="22"/>
      <c r="W192" s="21">
        <f ca="1">IF(D192="","",VLOOKUP(D192&amp;E192,'[2]Category-IPQC'!A:Z,23,0))</f>
        <v>0</v>
      </c>
      <c r="X192" s="25"/>
      <c r="Y192" s="24"/>
    </row>
    <row r="193" spans="1:25" ht="45">
      <c r="A193" s="162" t="s">
        <v>437</v>
      </c>
      <c r="B193" s="43"/>
      <c r="C193" s="165" t="s">
        <v>19</v>
      </c>
      <c r="D193" s="15" t="str">
        <f>IF(C193&lt;&gt;"",C193,IF(IF(D183="","",MOD(COUNTIF(D$14:$E183,D183),COUNTIF('[2]Category-IPQC'!BC:BC,[2]IPQC!D183)))=0,"",D183))</f>
        <v>Gluing - Pneumatic Dispense</v>
      </c>
      <c r="E193" s="16">
        <f ca="1">IF(D193="","",IF(MOD(COUNTIF(D$14:$E193,D193),COUNTIF('[2]Category-IPQC'!BC:BC,[2]IPQC!D193))&lt;&gt;0,MOD(COUNTIF(D$14:$E193,D193),COUNTIF('[2]Category-IPQC'!BC:BC,[2]IPQC!D193)),COUNTIF('[2]Category-IPQC'!BC:BC,[2]IPQC!D193)))</f>
        <v>1</v>
      </c>
      <c r="F193" s="165" t="s">
        <v>438</v>
      </c>
      <c r="G193" s="165" t="s">
        <v>439</v>
      </c>
      <c r="H193" s="178" t="s">
        <v>276</v>
      </c>
      <c r="I193" s="178" t="s">
        <v>440</v>
      </c>
      <c r="J193" s="165" t="s">
        <v>441</v>
      </c>
      <c r="K193" s="17" t="str">
        <f ca="1">IF(D193="","",VLOOKUP(D193&amp;E193,'[2]Category-IPQC'!A:Q,11,0))</f>
        <v>Glue Volume</v>
      </c>
      <c r="L193" s="35" t="s">
        <v>442</v>
      </c>
      <c r="M193" s="35" t="s">
        <v>443</v>
      </c>
      <c r="N193" s="15" t="s">
        <v>115</v>
      </c>
      <c r="O193" s="15" t="s">
        <v>115</v>
      </c>
      <c r="P193" s="17" t="str">
        <f ca="1">IF(D193="","",VLOOKUP(D193&amp;E193,'[2]Category-IPQC'!A:Z,16,0))</f>
        <v>Electronic scale</v>
      </c>
      <c r="Q193" s="19" t="s">
        <v>25</v>
      </c>
      <c r="R193" s="15" t="s">
        <v>116</v>
      </c>
      <c r="S193" s="20">
        <v>1</v>
      </c>
      <c r="T193" s="21" t="str">
        <f ca="1">IF(D193="","",VLOOKUP(D193&amp;E193,'[2]Category-IPQC'!A:Z,20,0))</f>
        <v>half shift</v>
      </c>
      <c r="U193" s="22" t="s">
        <v>22</v>
      </c>
      <c r="V193" s="22" t="s">
        <v>118</v>
      </c>
      <c r="W193" s="21">
        <f ca="1">IF(D193="","",VLOOKUP(D193&amp;E193,'[2]Category-IPQC'!A:Z,23,0))</f>
        <v>0</v>
      </c>
      <c r="X193" s="25"/>
      <c r="Y193" s="24"/>
    </row>
    <row r="194" spans="1:25" ht="45">
      <c r="A194" s="163"/>
      <c r="B194" s="43"/>
      <c r="C194" s="166"/>
      <c r="D194" s="15" t="str">
        <f ca="1">IF(C194&lt;&gt;"",C194,IF(IF(D193="","",MOD(COUNTIF(D$14:$E193,D193),COUNTIF('[2]Category-IPQC'!BC:BC,[2]IPQC!D193)))=0,"",D193))</f>
        <v>Gluing - Pneumatic Dispense</v>
      </c>
      <c r="E194" s="16">
        <f ca="1">IF(D194="","",IF(MOD(COUNTIF(D$14:$E194,D194),COUNTIF('[2]Category-IPQC'!BC:BC,[2]IPQC!D194))&lt;&gt;0,MOD(COUNTIF(D$14:$E194,D194),COUNTIF('[2]Category-IPQC'!BC:BC,[2]IPQC!D194)),COUNTIF('[2]Category-IPQC'!BC:BC,[2]IPQC!D194)))</f>
        <v>2</v>
      </c>
      <c r="F194" s="166"/>
      <c r="G194" s="179"/>
      <c r="H194" s="179"/>
      <c r="I194" s="179"/>
      <c r="J194" s="179"/>
      <c r="K194" s="17" t="s">
        <v>444</v>
      </c>
      <c r="L194" s="35" t="s">
        <v>445</v>
      </c>
      <c r="M194" s="35" t="s">
        <v>446</v>
      </c>
      <c r="N194" s="15" t="s">
        <v>115</v>
      </c>
      <c r="O194" s="15" t="s">
        <v>115</v>
      </c>
      <c r="P194" s="17" t="str">
        <f ca="1">IF(D194="","",VLOOKUP(D194&amp;E194,'[2]Category-IPQC'!A:Z,16,0))</f>
        <v>Machine setup</v>
      </c>
      <c r="Q194" s="15" t="s">
        <v>20</v>
      </c>
      <c r="R194" s="15" t="s">
        <v>116</v>
      </c>
      <c r="S194" s="20">
        <v>1</v>
      </c>
      <c r="T194" s="21" t="str">
        <f ca="1">IF(D194="","",VLOOKUP(D194&amp;E194,'[2]Category-IPQC'!A:Z,20,0))</f>
        <v>shift</v>
      </c>
      <c r="U194" s="22"/>
      <c r="V194" s="22"/>
      <c r="W194" s="21">
        <f ca="1">IF(D194="","",VLOOKUP(D194&amp;E194,'[2]Category-IPQC'!A:Z,23,0))</f>
        <v>0</v>
      </c>
      <c r="X194" s="25"/>
      <c r="Y194" s="24"/>
    </row>
    <row r="195" spans="1:25" ht="60">
      <c r="A195" s="163"/>
      <c r="B195" s="43"/>
      <c r="C195" s="166"/>
      <c r="D195" s="15" t="str">
        <f ca="1">IF(C195&lt;&gt;"",C195,IF(IF(D194="","",MOD(COUNTIF(D$14:$E194,D194),COUNTIF('[2]Category-IPQC'!BC:BC,[2]IPQC!D194)))=0,"",D194))</f>
        <v>Gluing - Pneumatic Dispense</v>
      </c>
      <c r="E195" s="16">
        <f ca="1">IF(D195="","",IF(MOD(COUNTIF(D$14:$E195,D195),COUNTIF('[2]Category-IPQC'!BC:BC,[2]IPQC!D195))&lt;&gt;0,MOD(COUNTIF(D$14:$E195,D195),COUNTIF('[2]Category-IPQC'!BC:BC,[2]IPQC!D195)),COUNTIF('[2]Category-IPQC'!BC:BC,[2]IPQC!D195)))</f>
        <v>3</v>
      </c>
      <c r="F195" s="166"/>
      <c r="G195" s="179"/>
      <c r="H195" s="179"/>
      <c r="I195" s="179"/>
      <c r="J195" s="179"/>
      <c r="K195" s="17" t="str">
        <f ca="1">IF(D195="","",VLOOKUP(D195&amp;E195,'[2]Category-IPQC'!A:Q,11,0))</f>
        <v>Glue Active time (pot life)</v>
      </c>
      <c r="L195" s="18" t="s">
        <v>115</v>
      </c>
      <c r="M195" s="39" t="s">
        <v>391</v>
      </c>
      <c r="N195" s="15" t="s">
        <v>115</v>
      </c>
      <c r="O195" s="15" t="s">
        <v>115</v>
      </c>
      <c r="P195" s="17" t="s">
        <v>283</v>
      </c>
      <c r="Q195" s="15" t="s">
        <v>115</v>
      </c>
      <c r="R195" s="15" t="s">
        <v>115</v>
      </c>
      <c r="S195" s="20" t="s">
        <v>115</v>
      </c>
      <c r="T195" s="21">
        <v>0</v>
      </c>
      <c r="U195" s="22"/>
      <c r="V195" s="22"/>
      <c r="W195" s="21">
        <f ca="1">IF(D195="","",VLOOKUP(D195&amp;E195,'[2]Category-IPQC'!A:Z,23,0))</f>
        <v>0</v>
      </c>
      <c r="X195" s="25"/>
      <c r="Y195" s="24"/>
    </row>
    <row r="196" spans="1:25" ht="45">
      <c r="A196" s="163"/>
      <c r="B196" s="43"/>
      <c r="C196" s="166"/>
      <c r="D196" s="15" t="str">
        <f ca="1">IF(C196&lt;&gt;"",C196,IF(IF(D195="","",MOD(COUNTIF(D$14:$E195,D195),COUNTIF('[2]Category-IPQC'!BC:BC,[2]IPQC!D195)))=0,"",D195))</f>
        <v>Gluing - Pneumatic Dispense</v>
      </c>
      <c r="E196" s="16">
        <f ca="1">IF(D196="","",IF(MOD(COUNTIF(D$14:$E196,D196),COUNTIF('[2]Category-IPQC'!BC:BC,[2]IPQC!D196))&lt;&gt;0,MOD(COUNTIF(D$14:$E196,D196),COUNTIF('[2]Category-IPQC'!BC:BC,[2]IPQC!D196)),COUNTIF('[2]Category-IPQC'!BC:BC,[2]IPQC!D196)))</f>
        <v>4</v>
      </c>
      <c r="F196" s="166"/>
      <c r="G196" s="179"/>
      <c r="H196" s="179"/>
      <c r="I196" s="179"/>
      <c r="J196" s="179"/>
      <c r="K196" s="17" t="str">
        <f ca="1">IF(D196="","",VLOOKUP(D196&amp;E196,'[2]Category-IPQC'!A:Q,11,0))</f>
        <v>Needle Spec</v>
      </c>
      <c r="L196" s="39" t="s">
        <v>188</v>
      </c>
      <c r="M196" s="40"/>
      <c r="N196" s="15" t="s">
        <v>115</v>
      </c>
      <c r="O196" s="15" t="s">
        <v>115</v>
      </c>
      <c r="P196" s="17" t="str">
        <f ca="1">IF(D196="","",VLOOKUP(D196&amp;E196,'[2]Category-IPQC'!A:Z,16,0))</f>
        <v>Visual check</v>
      </c>
      <c r="Q196" s="15" t="s">
        <v>20</v>
      </c>
      <c r="R196" s="15" t="s">
        <v>116</v>
      </c>
      <c r="S196" s="20">
        <v>1</v>
      </c>
      <c r="T196" s="21" t="str">
        <f ca="1">IF(D196="","",VLOOKUP(D196&amp;E196,'[2]Category-IPQC'!A:Z,20,0))</f>
        <v>change nozzle</v>
      </c>
      <c r="U196" s="22"/>
      <c r="V196" s="22"/>
      <c r="W196" s="21">
        <f ca="1">IF(D196="","",VLOOKUP(D196&amp;E196,'[2]Category-IPQC'!A:Z,23,0))</f>
        <v>0</v>
      </c>
      <c r="X196" s="25"/>
      <c r="Y196" s="24"/>
    </row>
    <row r="197" spans="1:25" ht="45">
      <c r="A197" s="163"/>
      <c r="B197" s="43"/>
      <c r="C197" s="166"/>
      <c r="D197" s="15" t="str">
        <f ca="1">IF(C197&lt;&gt;"",C197,IF(IF(D196="","",MOD(COUNTIF(D$14:$E196,D196),COUNTIF('[2]Category-IPQC'!BC:BC,[2]IPQC!D196)))=0,"",D196))</f>
        <v>Gluing - Pneumatic Dispense</v>
      </c>
      <c r="E197" s="16">
        <f ca="1">IF(D197="","",IF(MOD(COUNTIF(D$14:$E197,D197),COUNTIF('[2]Category-IPQC'!BC:BC,[2]IPQC!D197))&lt;&gt;0,MOD(COUNTIF(D$14:$E197,D197),COUNTIF('[2]Category-IPQC'!BC:BC,[2]IPQC!D197)),COUNTIF('[2]Category-IPQC'!BC:BC,[2]IPQC!D197)))</f>
        <v>5</v>
      </c>
      <c r="F197" s="166"/>
      <c r="G197" s="179"/>
      <c r="H197" s="179"/>
      <c r="I197" s="179"/>
      <c r="J197" s="179"/>
      <c r="K197" s="17" t="str">
        <f ca="1">IF(D197="","",VLOOKUP(D197&amp;E197,'[2]Category-IPQC'!A:Q,11,0))</f>
        <v>Glue Open Time</v>
      </c>
      <c r="L197" s="18" t="s">
        <v>45</v>
      </c>
      <c r="M197" s="18" t="s">
        <v>447</v>
      </c>
      <c r="N197" s="15" t="s">
        <v>115</v>
      </c>
      <c r="O197" s="15" t="s">
        <v>115</v>
      </c>
      <c r="P197" s="17" t="str">
        <f ca="1">IF(D197="","",VLOOKUP(D197&amp;E197,'[2]Category-IPQC'!A:Z,16,0))</f>
        <v>Machine setup</v>
      </c>
      <c r="Q197" s="15" t="s">
        <v>20</v>
      </c>
      <c r="R197" s="15" t="s">
        <v>116</v>
      </c>
      <c r="S197" s="20">
        <v>1</v>
      </c>
      <c r="T197" s="21" t="str">
        <f ca="1">IF(D197="","",VLOOKUP(D197&amp;E197,'[2]Category-IPQC'!A:Z,20,0))</f>
        <v>weekly</v>
      </c>
      <c r="U197" s="22"/>
      <c r="V197" s="22"/>
      <c r="W197" s="21">
        <f ca="1">IF(D197="","",VLOOKUP(D197&amp;E197,'[2]Category-IPQC'!A:Z,23,0))</f>
        <v>0</v>
      </c>
      <c r="X197" s="25"/>
      <c r="Y197" s="24"/>
    </row>
    <row r="198" spans="1:25" ht="45">
      <c r="A198" s="163"/>
      <c r="B198" s="43"/>
      <c r="C198" s="166"/>
      <c r="D198" s="15" t="str">
        <f ca="1">IF(C198&lt;&gt;"",C198,IF(IF(D197="","",MOD(COUNTIF(D$14:$E197,D197),COUNTIF('[2]Category-IPQC'!BC:BC,[2]IPQC!D197)))=0,"",D197))</f>
        <v>Gluing - Pneumatic Dispense</v>
      </c>
      <c r="E198" s="16">
        <f ca="1">IF(D198="","",IF(MOD(COUNTIF(D$14:$E198,D198),COUNTIF('[2]Category-IPQC'!BC:BC,[2]IPQC!D198))&lt;&gt;0,MOD(COUNTIF(D$14:$E198,D198),COUNTIF('[2]Category-IPQC'!BC:BC,[2]IPQC!D198)),COUNTIF('[2]Category-IPQC'!BC:BC,[2]IPQC!D198)))</f>
        <v>6</v>
      </c>
      <c r="F198" s="166"/>
      <c r="G198" s="179"/>
      <c r="H198" s="179"/>
      <c r="I198" s="179"/>
      <c r="J198" s="179"/>
      <c r="K198" s="17" t="str">
        <f ca="1">IF(D198="","",VLOOKUP(D198&amp;E198,'[2]Category-IPQC'!A:Q,11,0))</f>
        <v>Speed</v>
      </c>
      <c r="L198" s="18" t="s">
        <v>45</v>
      </c>
      <c r="M198" s="18" t="s">
        <v>45</v>
      </c>
      <c r="N198" s="15" t="s">
        <v>115</v>
      </c>
      <c r="O198" s="15" t="s">
        <v>115</v>
      </c>
      <c r="P198" s="17" t="str">
        <f ca="1">IF(D198="","",VLOOKUP(D198&amp;E198,'[2]Category-IPQC'!A:Z,16,0))</f>
        <v>Machine setup</v>
      </c>
      <c r="Q198" s="15" t="s">
        <v>115</v>
      </c>
      <c r="R198" s="15" t="s">
        <v>115</v>
      </c>
      <c r="S198" s="20" t="s">
        <v>115</v>
      </c>
      <c r="T198" s="21">
        <f ca="1">IF(D198="","",VLOOKUP(D198&amp;E198,'[2]Category-IPQC'!A:Z,20,0))</f>
        <v>0</v>
      </c>
      <c r="U198" s="22"/>
      <c r="V198" s="22"/>
      <c r="W198" s="21">
        <f ca="1">IF(D198="","",VLOOKUP(D198&amp;E198,'[2]Category-IPQC'!A:Z,23,0))</f>
        <v>0</v>
      </c>
      <c r="X198" s="25"/>
      <c r="Y198" s="24"/>
    </row>
    <row r="199" spans="1:25" ht="60">
      <c r="A199" s="163"/>
      <c r="B199" s="43"/>
      <c r="C199" s="166"/>
      <c r="D199" s="15" t="str">
        <f ca="1">IF(C199&lt;&gt;"",C199,IF(IF(D198="","",MOD(COUNTIF(D$14:$E198,D198),COUNTIF('[2]Category-IPQC'!BC:BC,[2]IPQC!D198)))=0,"",D198))</f>
        <v>Gluing - Pneumatic Dispense</v>
      </c>
      <c r="E199" s="16">
        <f ca="1">IF(D199="","",IF(MOD(COUNTIF(D$14:$E199,D199),COUNTIF('[2]Category-IPQC'!BC:BC,[2]IPQC!D199))&lt;&gt;0,MOD(COUNTIF(D$14:$E199,D199),COUNTIF('[2]Category-IPQC'!BC:BC,[2]IPQC!D199)),COUNTIF('[2]Category-IPQC'!BC:BC,[2]IPQC!D199)))</f>
        <v>7</v>
      </c>
      <c r="F199" s="166"/>
      <c r="G199" s="179"/>
      <c r="H199" s="179"/>
      <c r="I199" s="179"/>
      <c r="J199" s="179"/>
      <c r="K199" s="17" t="str">
        <f ca="1">IF(D199="","",VLOOKUP(D199&amp;E199,'[2]Category-IPQC'!A:Q,11,0))</f>
        <v>Nozzle Cleaning - Frequnecy, Setup</v>
      </c>
      <c r="L199" s="18" t="s">
        <v>45</v>
      </c>
      <c r="M199" s="18" t="s">
        <v>45</v>
      </c>
      <c r="N199" s="15" t="s">
        <v>115</v>
      </c>
      <c r="O199" s="15" t="s">
        <v>115</v>
      </c>
      <c r="P199" s="17" t="str">
        <f ca="1">IF(D199="","",VLOOKUP(D199&amp;E199,'[2]Category-IPQC'!A:Z,16,0))</f>
        <v>Machine setup</v>
      </c>
      <c r="Q199" s="15" t="s">
        <v>115</v>
      </c>
      <c r="R199" s="15" t="s">
        <v>115</v>
      </c>
      <c r="S199" s="20" t="s">
        <v>115</v>
      </c>
      <c r="T199" s="21">
        <f ca="1">IF(D199="","",VLOOKUP(D199&amp;E199,'[2]Category-IPQC'!A:Z,20,0))</f>
        <v>0</v>
      </c>
      <c r="U199" s="22"/>
      <c r="V199" s="22"/>
      <c r="W199" s="21">
        <f ca="1">IF(D199="","",VLOOKUP(D199&amp;E199,'[2]Category-IPQC'!A:Z,23,0))</f>
        <v>0</v>
      </c>
      <c r="X199" s="25"/>
      <c r="Y199" s="24"/>
    </row>
    <row r="200" spans="1:25" ht="45">
      <c r="A200" s="163"/>
      <c r="B200" s="43"/>
      <c r="C200" s="166"/>
      <c r="D200" s="15" t="str">
        <f ca="1">IF(C200&lt;&gt;"",C200,IF(IF(D199="","",MOD(COUNTIF(D$14:$E199,D199),COUNTIF('[2]Category-IPQC'!BC:BC,[2]IPQC!D199)))=0,"",D199))</f>
        <v>Gluing - Pneumatic Dispense</v>
      </c>
      <c r="E200" s="16">
        <f ca="1">IF(D200="","",IF(MOD(COUNTIF(D$14:$E200,D200),COUNTIF('[2]Category-IPQC'!BC:BC,[2]IPQC!D200))&lt;&gt;0,MOD(COUNTIF(D$14:$E200,D200),COUNTIF('[2]Category-IPQC'!BC:BC,[2]IPQC!D200)),COUNTIF('[2]Category-IPQC'!BC:BC,[2]IPQC!D200)))</f>
        <v>8</v>
      </c>
      <c r="F200" s="166"/>
      <c r="G200" s="179"/>
      <c r="H200" s="179"/>
      <c r="I200" s="179"/>
      <c r="J200" s="179"/>
      <c r="K200" s="17" t="str">
        <f ca="1">IF(D200="","",VLOOKUP(D200&amp;E200,'[2]Category-IPQC'!A:Q,11,0))</f>
        <v>Nozzle Temperature</v>
      </c>
      <c r="L200" s="18" t="s">
        <v>45</v>
      </c>
      <c r="M200" s="18" t="s">
        <v>45</v>
      </c>
      <c r="N200" s="15" t="s">
        <v>115</v>
      </c>
      <c r="O200" s="15" t="s">
        <v>115</v>
      </c>
      <c r="P200" s="17" t="str">
        <f ca="1">IF(D200="","",VLOOKUP(D200&amp;E200,'[2]Category-IPQC'!A:Z,16,0))</f>
        <v>Machine setup</v>
      </c>
      <c r="Q200" s="15" t="s">
        <v>20</v>
      </c>
      <c r="R200" s="15" t="s">
        <v>116</v>
      </c>
      <c r="S200" s="20">
        <v>1</v>
      </c>
      <c r="T200" s="21" t="str">
        <f ca="1">IF(D200="","",VLOOKUP(D200&amp;E200,'[2]Category-IPQC'!A:Z,20,0))</f>
        <v>shift</v>
      </c>
      <c r="U200" s="22"/>
      <c r="V200" s="22"/>
      <c r="W200" s="21">
        <f ca="1">IF(D200="","",VLOOKUP(D200&amp;E200,'[2]Category-IPQC'!A:Z,23,0))</f>
        <v>0</v>
      </c>
      <c r="X200" s="25"/>
      <c r="Y200" s="24"/>
    </row>
    <row r="201" spans="1:25" ht="45">
      <c r="A201" s="164"/>
      <c r="B201" s="43"/>
      <c r="C201" s="167"/>
      <c r="D201" s="15" t="str">
        <f ca="1">IF(C201&lt;&gt;"",C201,IF(IF(D200="","",MOD(COUNTIF(D$14:$E200,D200),COUNTIF('[2]Category-IPQC'!BC:BC,[2]IPQC!D200)))=0,"",D200))</f>
        <v>Gluing - Pneumatic Dispense</v>
      </c>
      <c r="E201" s="16">
        <f ca="1">IF(D201="","",IF(MOD(COUNTIF(D$14:$E219,D201),COUNTIF('[2]Category-IPQC'!BC:BC,[2]IPQC!D201))&lt;&gt;0,MOD(COUNTIF(D$14:$E219,D201),COUNTIF('[2]Category-IPQC'!BC:BC,[2]IPQC!D201)),COUNTIF('[2]Category-IPQC'!BC:BC,[2]IPQC!D201)))</f>
        <v>9</v>
      </c>
      <c r="F201" s="167"/>
      <c r="G201" s="180"/>
      <c r="H201" s="180"/>
      <c r="I201" s="180"/>
      <c r="J201" s="180"/>
      <c r="K201" s="17" t="s">
        <v>448</v>
      </c>
      <c r="L201" s="30" t="s">
        <v>449</v>
      </c>
      <c r="M201" s="30" t="s">
        <v>450</v>
      </c>
      <c r="N201" s="15" t="s">
        <v>115</v>
      </c>
      <c r="O201" s="15" t="s">
        <v>115</v>
      </c>
      <c r="P201" s="17" t="str">
        <f ca="1">IF(D201="","",VLOOKUP(D201&amp;E201,'[2]Category-IPQC'!A:Z,16,0))</f>
        <v>Machine setup</v>
      </c>
      <c r="Q201" s="15" t="s">
        <v>20</v>
      </c>
      <c r="R201" s="15" t="s">
        <v>116</v>
      </c>
      <c r="S201" s="20">
        <v>1</v>
      </c>
      <c r="T201" s="21" t="str">
        <f ca="1">IF(D201="","",VLOOKUP(D201&amp;E201,'[2]Category-IPQC'!A:Z,20,0))</f>
        <v>shift</v>
      </c>
      <c r="U201" s="22"/>
      <c r="V201" s="22"/>
      <c r="W201" s="21">
        <f ca="1">IF(D201="","",VLOOKUP(D201&amp;E201,'[2]Category-IPQC'!A:Z,23,0))</f>
        <v>0</v>
      </c>
      <c r="X201" s="25"/>
      <c r="Y201" s="24"/>
    </row>
    <row r="202" spans="1:25" ht="90">
      <c r="A202" s="162" t="s">
        <v>451</v>
      </c>
      <c r="B202" s="43"/>
      <c r="C202" s="165" t="s">
        <v>452</v>
      </c>
      <c r="D202" s="15" t="str">
        <f>IF(C202&lt;&gt;"",C202,IF(IF(D172="","",MOD(COUNTIF(D$14:$E172,D172),COUNTIF('[2]Category-IPQC'!BC:BC,[2]IPQC!D172)))=0,"",D172))</f>
        <v>AOI - Voice Coil to membrane bonding glue AOI </v>
      </c>
      <c r="E202" s="16">
        <f ca="1">IF(D202="","",IF(MOD(COUNTIF(D$14:$E202,D202),COUNTIF('[2]Category-IPQC'!BC:BC,[2]IPQC!D202))&lt;&gt;0,MOD(COUNTIF(D$14:$E202,D202),COUNTIF('[2]Category-IPQC'!BC:BC,[2]IPQC!D202)),COUNTIF('[2]Category-IPQC'!BC:BC,[2]IPQC!D202)))</f>
        <v>1</v>
      </c>
      <c r="F202" s="165" t="s">
        <v>453</v>
      </c>
      <c r="G202" s="165" t="s">
        <v>115</v>
      </c>
      <c r="H202" s="165" t="s">
        <v>276</v>
      </c>
      <c r="I202" s="165" t="s">
        <v>454</v>
      </c>
      <c r="J202" s="165" t="s">
        <v>254</v>
      </c>
      <c r="K202" s="17" t="str">
        <f ca="1">IF(D202="","",VLOOKUP(D202&amp;E202,'[2]Category-IPQC'!A:Q,11,0))</f>
        <v>Check CCD with OK/NG Sample</v>
      </c>
      <c r="L202" s="26" t="s">
        <v>290</v>
      </c>
      <c r="M202" s="27"/>
      <c r="N202" s="15" t="s">
        <v>115</v>
      </c>
      <c r="O202" s="15" t="s">
        <v>115</v>
      </c>
      <c r="P202" s="17" t="str">
        <f ca="1">IF(D202="","",VLOOKUP(D202&amp;E202,'[2]Category-IPQC'!A:Z,16,0))</f>
        <v>AOI</v>
      </c>
      <c r="Q202" s="15" t="s">
        <v>20</v>
      </c>
      <c r="R202" s="15" t="s">
        <v>116</v>
      </c>
      <c r="S202" s="20">
        <v>1</v>
      </c>
      <c r="T202" s="21" t="str">
        <f ca="1">IF(D202="","",VLOOKUP(D202&amp;E202,'[2]Category-IPQC'!A:Z,20,0))</f>
        <v>Follow AOI</v>
      </c>
      <c r="U202" s="22"/>
      <c r="V202" s="22"/>
      <c r="W202" s="21">
        <f ca="1">IF(D202="","",VLOOKUP(D202&amp;E202,'[2]Category-IPQC'!A:Z,23,0))</f>
        <v>0</v>
      </c>
      <c r="X202" s="25"/>
      <c r="Y202" s="24"/>
    </row>
    <row r="203" spans="1:25" ht="90">
      <c r="A203" s="164"/>
      <c r="B203" s="43"/>
      <c r="C203" s="167"/>
      <c r="D203" s="15" t="str">
        <f ca="1">IF(C203&lt;&gt;"",C203,IF(IF(D202="","",MOD(COUNTIF(D$14:$E202,D202),COUNTIF('[2]Category-IPQC'!BC:BC,[2]IPQC!D202)))=0,"",D202))</f>
        <v>AOI - Voice Coil to membrane bonding glue AOI </v>
      </c>
      <c r="E203" s="16">
        <f ca="1">IF(D203="","",IF(MOD(COUNTIF(D$14:$E240,D203),COUNTIF('[2]Category-IPQC'!BC:BC,[2]IPQC!D203))&lt;&gt;0,MOD(COUNTIF(D$14:$E240,D203),COUNTIF('[2]Category-IPQC'!BC:BC,[2]IPQC!D203)),COUNTIF('[2]Category-IPQC'!BC:BC,[2]IPQC!D203)))</f>
        <v>2</v>
      </c>
      <c r="F203" s="167"/>
      <c r="G203" s="167"/>
      <c r="H203" s="167"/>
      <c r="I203" s="167"/>
      <c r="J203" s="167"/>
      <c r="K203" s="17" t="str">
        <f ca="1">IF(D203="","",VLOOKUP(D203&amp;E203,'[2]Category-IPQC'!A:Q,11,0))</f>
        <v>Correlation</v>
      </c>
      <c r="L203" s="18" t="s">
        <v>115</v>
      </c>
      <c r="M203" s="18" t="s">
        <v>115</v>
      </c>
      <c r="N203" s="15" t="s">
        <v>115</v>
      </c>
      <c r="O203" s="15" t="s">
        <v>115</v>
      </c>
      <c r="P203" s="17" t="str">
        <f ca="1">IF(D203="","",VLOOKUP(D203&amp;E203,'[2]Category-IPQC'!A:Z,16,0))</f>
        <v>AOI</v>
      </c>
      <c r="Q203" s="15" t="s">
        <v>115</v>
      </c>
      <c r="R203" s="15" t="s">
        <v>115</v>
      </c>
      <c r="S203" s="20" t="s">
        <v>115</v>
      </c>
      <c r="T203" s="21" t="str">
        <f ca="1">IF(D203="","",VLOOKUP(D203&amp;E203,'[2]Category-IPQC'!A:Z,20,0))</f>
        <v>1. AOI daily calibration
2.OMM weekly</v>
      </c>
      <c r="U203" s="22"/>
      <c r="V203" s="22"/>
      <c r="W203" s="21">
        <f ca="1">IF(D203="","",VLOOKUP(D203&amp;E203,'[2]Category-IPQC'!A:Z,23,0))</f>
        <v>0</v>
      </c>
      <c r="X203" s="25"/>
      <c r="Y203" s="24"/>
    </row>
    <row r="204" spans="1:25" ht="30">
      <c r="A204" s="162" t="s">
        <v>455</v>
      </c>
      <c r="B204" s="43"/>
      <c r="C204" s="165" t="s">
        <v>456</v>
      </c>
      <c r="D204" s="15" t="str">
        <f>IF(C204&lt;&gt;"",C204,IF(IF(#REF!="","",MOD(COUNTIF(D$14:$E219,#REF!),COUNTIF('[2]Category-IPQC'!BC:BC,[2]IPQC!#REF!)))=0,"",#REF!))</f>
        <v>VC Winding</v>
      </c>
      <c r="E204" s="16">
        <f ca="1">IF(D204="","",IF(MOD(COUNTIF(D$14:$E204,D204),COUNTIF('[2]Category-IPQC'!BC:BC,[2]IPQC!D204))&lt;&gt;0,MOD(COUNTIF(D$14:$E204,D204),COUNTIF('[2]Category-IPQC'!BC:BC,[2]IPQC!D204)),COUNTIF('[2]Category-IPQC'!BC:BC,[2]IPQC!D204)))</f>
        <v>1</v>
      </c>
      <c r="F204" s="165" t="s">
        <v>457</v>
      </c>
      <c r="G204" s="165" t="s">
        <v>458</v>
      </c>
      <c r="H204" s="165" t="s">
        <v>276</v>
      </c>
      <c r="I204" s="165" t="s">
        <v>459</v>
      </c>
      <c r="J204" s="165">
        <v>8</v>
      </c>
      <c r="K204" s="17" t="str">
        <f ca="1">IF(D204="","",VLOOKUP(D204&amp;E204,'[2]Category-IPQC'!A:Q,11,0))</f>
        <v>Temperature</v>
      </c>
      <c r="L204" s="18" t="s">
        <v>115</v>
      </c>
      <c r="M204" s="18" t="s">
        <v>115</v>
      </c>
      <c r="N204" s="15" t="s">
        <v>115</v>
      </c>
      <c r="O204" s="15" t="s">
        <v>115</v>
      </c>
      <c r="P204" s="17" t="str">
        <f ca="1">IF(D204="","",VLOOKUP(D204&amp;E204,'[2]Category-IPQC'!A:Z,16,0))</f>
        <v>IR Meter</v>
      </c>
      <c r="Q204" s="15" t="s">
        <v>115</v>
      </c>
      <c r="R204" s="15" t="s">
        <v>115</v>
      </c>
      <c r="S204" s="20" t="s">
        <v>115</v>
      </c>
      <c r="T204" s="21" t="str">
        <f ca="1">IF(D204="","",VLOOKUP(D204&amp;E204,'[2]Category-IPQC'!A:Z,20,0))</f>
        <v>Shift</v>
      </c>
      <c r="U204" s="22"/>
      <c r="V204" s="22"/>
      <c r="W204" s="21">
        <f ca="1">IF(D204="","",VLOOKUP(D204&amp;E204,'[2]Category-IPQC'!A:Z,23,0))</f>
        <v>0</v>
      </c>
      <c r="X204" s="25"/>
      <c r="Y204" s="24"/>
    </row>
    <row r="205" spans="1:25" ht="75">
      <c r="A205" s="163"/>
      <c r="B205" s="43"/>
      <c r="C205" s="166"/>
      <c r="D205" s="15" t="str">
        <f ca="1">IF(C205&lt;&gt;"",C205,IF(IF(D204="","",MOD(COUNTIF(D$14:$E204,D204),COUNTIF('[2]Category-IPQC'!BC:BC,[2]IPQC!D204)))=0,"",D204))</f>
        <v>VC Winding</v>
      </c>
      <c r="E205" s="16">
        <f ca="1">IF(D205="","",IF(MOD(COUNTIF(D$14:$E205,D205),COUNTIF('[2]Category-IPQC'!BC:BC,[2]IPQC!D205))&lt;&gt;0,MOD(COUNTIF(D$14:$E205,D205),COUNTIF('[2]Category-IPQC'!BC:BC,[2]IPQC!D205)),COUNTIF('[2]Category-IPQC'!BC:BC,[2]IPQC!D205)))</f>
        <v>2</v>
      </c>
      <c r="F205" s="166"/>
      <c r="G205" s="166"/>
      <c r="H205" s="166"/>
      <c r="I205" s="166"/>
      <c r="J205" s="166"/>
      <c r="K205" s="17" t="str">
        <f ca="1">IF(D205="","",VLOOKUP(D205&amp;E205,'[2]Category-IPQC'!A:Q,11,0))</f>
        <v>Tension</v>
      </c>
      <c r="L205" s="18" t="s">
        <v>460</v>
      </c>
      <c r="M205" s="18" t="s">
        <v>461</v>
      </c>
      <c r="N205" s="15" t="s">
        <v>115</v>
      </c>
      <c r="O205" s="15" t="s">
        <v>115</v>
      </c>
      <c r="P205" s="17" t="str">
        <f ca="1">IF(D205="","",VLOOKUP(D205&amp;E205,'[2]Category-IPQC'!A:Z,16,0))</f>
        <v>Force Meter</v>
      </c>
      <c r="Q205" s="15" t="s">
        <v>20</v>
      </c>
      <c r="R205" s="15" t="s">
        <v>116</v>
      </c>
      <c r="S205" s="20">
        <v>1</v>
      </c>
      <c r="T205" s="21" t="str">
        <f ca="1">IF(D205="","",VLOOKUP(D205&amp;E205,'[2]Category-IPQC'!A:Z,20,0))</f>
        <v>Shift &amp; lot switch (confirm with Vendors)</v>
      </c>
      <c r="U205" s="22"/>
      <c r="V205" s="22"/>
      <c r="W205" s="21">
        <f ca="1">IF(D205="","",VLOOKUP(D205&amp;E205,'[2]Category-IPQC'!A:Z,23,0))</f>
        <v>0</v>
      </c>
      <c r="X205" s="25"/>
      <c r="Y205" s="24"/>
    </row>
    <row r="206" spans="1:25" ht="30">
      <c r="A206" s="163"/>
      <c r="B206" s="43"/>
      <c r="C206" s="166"/>
      <c r="D206" s="15" t="str">
        <f ca="1">IF(C206&lt;&gt;"",C206,IF(IF(D205="","",MOD(COUNTIF(D$14:$E205,D205),COUNTIF('[2]Category-IPQC'!BC:BC,[2]IPQC!D205)))=0,"",D205))</f>
        <v>VC Winding</v>
      </c>
      <c r="E206" s="16">
        <f ca="1">IF(D206="","",IF(MOD(COUNTIF(D$14:$E206,D206),COUNTIF('[2]Category-IPQC'!BC:BC,[2]IPQC!D206))&lt;&gt;0,MOD(COUNTIF(D$14:$E206,D206),COUNTIF('[2]Category-IPQC'!BC:BC,[2]IPQC!D206)),COUNTIF('[2]Category-IPQC'!BC:BC,[2]IPQC!D206)))</f>
        <v>3</v>
      </c>
      <c r="F206" s="166"/>
      <c r="G206" s="166"/>
      <c r="H206" s="166"/>
      <c r="I206" s="166"/>
      <c r="J206" s="166"/>
      <c r="K206" s="17" t="str">
        <f ca="1">IF(D206="","",VLOOKUP(D206&amp;E206,'[2]Category-IPQC'!A:Q,11,0))</f>
        <v xml:space="preserve"> High speed</v>
      </c>
      <c r="L206" s="18" t="s">
        <v>462</v>
      </c>
      <c r="M206" s="18" t="s">
        <v>463</v>
      </c>
      <c r="N206" s="15" t="s">
        <v>115</v>
      </c>
      <c r="O206" s="15" t="s">
        <v>115</v>
      </c>
      <c r="P206" s="17" t="str">
        <f ca="1">IF(D206="","",VLOOKUP(D206&amp;E206,'[2]Category-IPQC'!A:Z,16,0))</f>
        <v>Machine setup</v>
      </c>
      <c r="Q206" s="15" t="s">
        <v>20</v>
      </c>
      <c r="R206" s="15" t="s">
        <v>116</v>
      </c>
      <c r="S206" s="20">
        <v>1</v>
      </c>
      <c r="T206" s="21" t="str">
        <f ca="1">IF(D206="","",VLOOKUP(D206&amp;E206,'[2]Category-IPQC'!A:Z,20,0))</f>
        <v>Shift</v>
      </c>
      <c r="U206" s="22"/>
      <c r="V206" s="22"/>
      <c r="W206" s="21">
        <f ca="1">IF(D206="","",VLOOKUP(D206&amp;E206,'[2]Category-IPQC'!A:Z,23,0))</f>
        <v>0</v>
      </c>
      <c r="X206" s="25"/>
      <c r="Y206" s="24"/>
    </row>
    <row r="207" spans="1:25" ht="30">
      <c r="A207" s="163"/>
      <c r="B207" s="43"/>
      <c r="C207" s="166"/>
      <c r="D207" s="15" t="str">
        <f ca="1">IF(C207&lt;&gt;"",C207,IF(IF(D206="","",MOD(COUNTIF(D$14:$E206,D206),COUNTIF('[2]Category-IPQC'!BC:BC,[2]IPQC!D206)))=0,"",D206))</f>
        <v>VC Winding</v>
      </c>
      <c r="E207" s="16">
        <f ca="1">IF(D207="","",IF(MOD(COUNTIF(D$14:$E207,D207),COUNTIF('[2]Category-IPQC'!BC:BC,[2]IPQC!D207))&lt;&gt;0,MOD(COUNTIF(D$14:$E207,D207),COUNTIF('[2]Category-IPQC'!BC:BC,[2]IPQC!D207)),COUNTIF('[2]Category-IPQC'!BC:BC,[2]IPQC!D207)))</f>
        <v>4</v>
      </c>
      <c r="F207" s="166"/>
      <c r="G207" s="166"/>
      <c r="H207" s="166"/>
      <c r="I207" s="166"/>
      <c r="J207" s="166"/>
      <c r="K207" s="17" t="str">
        <f ca="1">IF(D207="","",VLOOKUP(D207&amp;E207,'[2]Category-IPQC'!A:Q,11,0))</f>
        <v>Low speed</v>
      </c>
      <c r="L207" s="18" t="s">
        <v>464</v>
      </c>
      <c r="M207" s="18" t="s">
        <v>465</v>
      </c>
      <c r="N207" s="15" t="s">
        <v>115</v>
      </c>
      <c r="O207" s="15" t="s">
        <v>115</v>
      </c>
      <c r="P207" s="17" t="str">
        <f ca="1">IF(D207="","",VLOOKUP(D207&amp;E207,'[2]Category-IPQC'!A:Z,16,0))</f>
        <v>Machine setup</v>
      </c>
      <c r="Q207" s="15" t="s">
        <v>20</v>
      </c>
      <c r="R207" s="15" t="s">
        <v>116</v>
      </c>
      <c r="S207" s="20">
        <v>1</v>
      </c>
      <c r="T207" s="21" t="str">
        <f ca="1">IF(D207="","",VLOOKUP(D207&amp;E207,'[2]Category-IPQC'!A:Z,20,0))</f>
        <v>Shift</v>
      </c>
      <c r="U207" s="22"/>
      <c r="V207" s="22"/>
      <c r="W207" s="21">
        <f ca="1">IF(D207="","",VLOOKUP(D207&amp;E207,'[2]Category-IPQC'!A:Z,23,0))</f>
        <v>0</v>
      </c>
      <c r="X207" s="25"/>
      <c r="Y207" s="24"/>
    </row>
    <row r="208" spans="1:25" ht="75">
      <c r="A208" s="163"/>
      <c r="B208" s="43"/>
      <c r="C208" s="166"/>
      <c r="D208" s="15" t="str">
        <f ca="1">IF(C208&lt;&gt;"",C208,IF(IF(D207="","",MOD(COUNTIF(D$14:$E207,D207),COUNTIF('[2]Category-IPQC'!BC:BC,[2]IPQC!D207)))=0,"",D207))</f>
        <v>VC Winding</v>
      </c>
      <c r="E208" s="16">
        <f ca="1">IF(D208="","",IF(MOD(COUNTIF(D$14:$E208,D208),COUNTIF('[2]Category-IPQC'!BC:BC,[2]IPQC!D208))&lt;&gt;0,MOD(COUNTIF(D$14:$E208,D208),COUNTIF('[2]Category-IPQC'!BC:BC,[2]IPQC!D208)),COUNTIF('[2]Category-IPQC'!BC:BC,[2]IPQC!D208)))</f>
        <v>5</v>
      </c>
      <c r="F208" s="166"/>
      <c r="G208" s="166"/>
      <c r="H208" s="166"/>
      <c r="I208" s="166"/>
      <c r="J208" s="166"/>
      <c r="K208" s="17" t="str">
        <f ca="1">IF(D208="","",VLOOKUP(D208&amp;E208,'[2]Category-IPQC'!A:Q,11,0))</f>
        <v>Voice coil adhesive force</v>
      </c>
      <c r="L208" s="18" t="s">
        <v>115</v>
      </c>
      <c r="M208" s="18" t="s">
        <v>115</v>
      </c>
      <c r="N208" s="15" t="s">
        <v>115</v>
      </c>
      <c r="O208" s="15" t="s">
        <v>115</v>
      </c>
      <c r="P208" s="17" t="str">
        <f ca="1">IF(D208="","",VLOOKUP(D208&amp;E208,'[2]Category-IPQC'!A:Z,16,0))</f>
        <v>Pull force tester</v>
      </c>
      <c r="Q208" s="19" t="s">
        <v>25</v>
      </c>
      <c r="R208" s="15" t="s">
        <v>466</v>
      </c>
      <c r="S208" s="20">
        <v>1</v>
      </c>
      <c r="T208" s="21" t="s">
        <v>467</v>
      </c>
      <c r="U208" s="22" t="s">
        <v>26</v>
      </c>
      <c r="V208" s="22" t="s">
        <v>118</v>
      </c>
      <c r="W208" s="21">
        <f ca="1">IF(D208="","",VLOOKUP(D208&amp;E208,'[2]Category-IPQC'!A:Z,23,0))</f>
        <v>0</v>
      </c>
      <c r="X208" s="25"/>
      <c r="Y208" s="24"/>
    </row>
    <row r="209" spans="1:25" ht="45" customHeight="1">
      <c r="A209" s="163"/>
      <c r="B209" s="43"/>
      <c r="C209" s="166"/>
      <c r="D209" s="15" t="str">
        <f ca="1">IF(C209&lt;&gt;"",C209,IF(IF(D208="","",MOD(COUNTIF(D$14:$E208,D208),COUNTIF('[2]Category-IPQC'!BC:BC,[2]IPQC!D208)))=0,"",D208))</f>
        <v>VC Winding</v>
      </c>
      <c r="E209" s="16">
        <f ca="1">IF(D209="","",IF(MOD(COUNTIF(D$14:$E209,D209),COUNTIF('[2]Category-IPQC'!BC:BC,[2]IPQC!D209))&lt;&gt;0,MOD(COUNTIF(D$14:$E209,D209),COUNTIF('[2]Category-IPQC'!BC:BC,[2]IPQC!D209)),COUNTIF('[2]Category-IPQC'!BC:BC,[2]IPQC!D209)))</f>
        <v>6</v>
      </c>
      <c r="F209" s="166"/>
      <c r="G209" s="166"/>
      <c r="H209" s="166"/>
      <c r="I209" s="166"/>
      <c r="J209" s="166"/>
      <c r="K209" s="17" t="str">
        <f ca="1">IF(D209="","",VLOOKUP(D209&amp;E209,'[2]Category-IPQC'!A:Q,11,0))</f>
        <v>Pin hole test</v>
      </c>
      <c r="L209" s="26" t="s">
        <v>468</v>
      </c>
      <c r="M209" s="27"/>
      <c r="N209" s="15" t="s">
        <v>115</v>
      </c>
      <c r="O209" s="15" t="s">
        <v>115</v>
      </c>
      <c r="P209" s="17" t="str">
        <f ca="1">IF(D209="","",VLOOKUP(D209&amp;E209,'[2]Category-IPQC'!A:Z,16,0))</f>
        <v>DC Power</v>
      </c>
      <c r="Q209" s="15" t="s">
        <v>20</v>
      </c>
      <c r="R209" s="15" t="s">
        <v>466</v>
      </c>
      <c r="S209" s="20">
        <v>1</v>
      </c>
      <c r="T209" s="21" t="s">
        <v>469</v>
      </c>
      <c r="U209" s="22"/>
      <c r="V209" s="22"/>
      <c r="W209" s="21">
        <f ca="1">IF(D209="","",VLOOKUP(D209&amp;E209,'[2]Category-IPQC'!A:Z,23,0))</f>
        <v>0</v>
      </c>
      <c r="X209" s="25"/>
      <c r="Y209" s="24"/>
    </row>
    <row r="210" spans="1:25" ht="60">
      <c r="A210" s="163"/>
      <c r="B210" s="43"/>
      <c r="C210" s="166"/>
      <c r="D210" s="15" t="str">
        <f ca="1">IF(C210&lt;&gt;"",C210,IF(IF(D209="","",MOD(COUNTIF(D$14:$E209,D209),COUNTIF('[2]Category-IPQC'!BC:BC,[2]IPQC!D209)))=0,"",D209))</f>
        <v>VC Winding</v>
      </c>
      <c r="E210" s="16">
        <f ca="1">IF(D210="","",IF(MOD(COUNTIF(D$14:$E210,D210),COUNTIF('[2]Category-IPQC'!BC:BC,[2]IPQC!D210))&lt;&gt;0,MOD(COUNTIF(D$14:$E210,D210),COUNTIF('[2]Category-IPQC'!BC:BC,[2]IPQC!D210)),COUNTIF('[2]Category-IPQC'!BC:BC,[2]IPQC!D210)))</f>
        <v>7</v>
      </c>
      <c r="F210" s="166"/>
      <c r="G210" s="166"/>
      <c r="H210" s="166"/>
      <c r="I210" s="166"/>
      <c r="J210" s="166"/>
      <c r="K210" s="17" t="str">
        <f ca="1">IF(D210="","",VLOOKUP(D210&amp;E210,'[2]Category-IPQC'!A:Q,11,0))</f>
        <v>Dimension(inner length/width/height)</v>
      </c>
      <c r="L210" s="18" t="s">
        <v>115</v>
      </c>
      <c r="M210" s="18" t="s">
        <v>115</v>
      </c>
      <c r="N210" s="15" t="s">
        <v>115</v>
      </c>
      <c r="O210" s="15" t="s">
        <v>115</v>
      </c>
      <c r="P210" s="17" t="str">
        <f ca="1">IF(D210="","",VLOOKUP(D210&amp;E210,'[2]Category-IPQC'!A:Z,16,0))</f>
        <v>OMM/HG</v>
      </c>
      <c r="Q210" s="15" t="s">
        <v>20</v>
      </c>
      <c r="R210" s="15" t="s">
        <v>466</v>
      </c>
      <c r="S210" s="20">
        <v>1</v>
      </c>
      <c r="T210" s="21" t="s">
        <v>469</v>
      </c>
      <c r="U210" s="22"/>
      <c r="V210" s="22"/>
      <c r="W210" s="21">
        <f ca="1">IF(D210="","",VLOOKUP(D210&amp;E210,'[2]Category-IPQC'!A:Z,23,0))</f>
        <v>0</v>
      </c>
      <c r="X210" s="25"/>
      <c r="Y210" s="24"/>
    </row>
    <row r="211" spans="1:25" ht="30">
      <c r="A211" s="163"/>
      <c r="B211" s="43"/>
      <c r="C211" s="166"/>
      <c r="D211" s="15" t="str">
        <f ca="1">IF(C211&lt;&gt;"",C211,IF(IF(D210="","",MOD(COUNTIF(D$14:$E210,D210),COUNTIF('[2]Category-IPQC'!BC:BC,[2]IPQC!D210)))=0,"",D210))</f>
        <v>VC Winding</v>
      </c>
      <c r="E211" s="16">
        <f ca="1">IF(D211="","",IF(MOD(COUNTIF(D$14:$E211,D211),COUNTIF('[2]Category-IPQC'!BC:BC,[2]IPQC!D211))&lt;&gt;0,MOD(COUNTIF(D$14:$E211,D211),COUNTIF('[2]Category-IPQC'!BC:BC,[2]IPQC!D211)),COUNTIF('[2]Category-IPQC'!BC:BC,[2]IPQC!D211)))</f>
        <v>8</v>
      </c>
      <c r="F211" s="166"/>
      <c r="G211" s="166"/>
      <c r="H211" s="166"/>
      <c r="I211" s="166"/>
      <c r="J211" s="166"/>
      <c r="K211" s="17" t="str">
        <f ca="1">IF(D211="","",VLOOKUP(D211&amp;E211,'[2]Category-IPQC'!A:Q,11,0))</f>
        <v>Resistance</v>
      </c>
      <c r="L211" s="18" t="s">
        <v>470</v>
      </c>
      <c r="M211" s="18" t="s">
        <v>471</v>
      </c>
      <c r="N211" s="15" t="s">
        <v>115</v>
      </c>
      <c r="O211" s="15" t="s">
        <v>115</v>
      </c>
      <c r="P211" s="17" t="str">
        <f ca="1">IF(D211="","",VLOOKUP(D211&amp;E211,'[2]Category-IPQC'!A:Z,16,0))</f>
        <v xml:space="preserve">Impedance tester  </v>
      </c>
      <c r="Q211" s="15" t="s">
        <v>20</v>
      </c>
      <c r="R211" s="15" t="s">
        <v>466</v>
      </c>
      <c r="S211" s="20">
        <v>1</v>
      </c>
      <c r="T211" s="21" t="s">
        <v>472</v>
      </c>
      <c r="U211" s="22"/>
      <c r="V211" s="22"/>
      <c r="W211" s="21">
        <f ca="1">IF(D211="","",VLOOKUP(D211&amp;E211,'[2]Category-IPQC'!A:Z,23,0))</f>
        <v>0</v>
      </c>
      <c r="X211" s="25"/>
      <c r="Y211" s="24"/>
    </row>
    <row r="212" spans="1:25" ht="60">
      <c r="A212" s="163"/>
      <c r="B212" s="43"/>
      <c r="C212" s="166"/>
      <c r="D212" s="15" t="str">
        <f ca="1">IF(C212&lt;&gt;"",C212,IF(IF(D211="","",MOD(COUNTIF(D$14:$E211,D211),COUNTIF('[2]Category-IPQC'!BC:BC,[2]IPQC!D211)))=0,"",D211))</f>
        <v>VC Winding</v>
      </c>
      <c r="E212" s="16">
        <f ca="1">IF(D212="","",IF(MOD(COUNTIF(D$14:$E212,D212),COUNTIF('[2]Category-IPQC'!BC:BC,[2]IPQC!D212))&lt;&gt;0,MOD(COUNTIF(D$14:$E212,D212),COUNTIF('[2]Category-IPQC'!BC:BC,[2]IPQC!D212)),COUNTIF('[2]Category-IPQC'!BC:BC,[2]IPQC!D212)))</f>
        <v>9</v>
      </c>
      <c r="F212" s="166"/>
      <c r="G212" s="166"/>
      <c r="H212" s="166"/>
      <c r="I212" s="166"/>
      <c r="J212" s="166"/>
      <c r="K212" s="17" t="str">
        <f ca="1">IF(D212="","",VLOOKUP(D212&amp;E212,'[2]Category-IPQC'!A:Q,11,0))</f>
        <v>Air outlet actual temperature</v>
      </c>
      <c r="L212" s="18" t="s">
        <v>473</v>
      </c>
      <c r="M212" s="18" t="s">
        <v>474</v>
      </c>
      <c r="N212" s="15" t="s">
        <v>115</v>
      </c>
      <c r="O212" s="15" t="s">
        <v>115</v>
      </c>
      <c r="P212" s="17" t="str">
        <f ca="1">IF(D212="","",VLOOKUP(D212&amp;E212,'[2]Category-IPQC'!A:Z,16,0))</f>
        <v>Temperature tester</v>
      </c>
      <c r="Q212" s="15" t="s">
        <v>20</v>
      </c>
      <c r="R212" s="15" t="s">
        <v>116</v>
      </c>
      <c r="S212" s="20">
        <v>1</v>
      </c>
      <c r="T212" s="21" t="s">
        <v>52</v>
      </c>
      <c r="U212" s="22"/>
      <c r="V212" s="22"/>
      <c r="W212" s="21">
        <f ca="1">IF(D212="","",VLOOKUP(D212&amp;E212,'[2]Category-IPQC'!A:Z,23,0))</f>
        <v>0</v>
      </c>
      <c r="X212" s="25"/>
      <c r="Y212" s="24"/>
    </row>
    <row r="213" spans="1:25" ht="60">
      <c r="A213" s="163"/>
      <c r="B213" s="43"/>
      <c r="C213" s="166"/>
      <c r="D213" s="15" t="str">
        <f ca="1">IF(C213&lt;&gt;"",C213,IF(IF(D212="","",MOD(COUNTIF(D$14:$E212,D212),COUNTIF('[2]Category-IPQC'!BC:BC,[2]IPQC!D212)))=0,"",D212))</f>
        <v>VC Winding</v>
      </c>
      <c r="E213" s="16">
        <f ca="1">IF(D213="","",IF(MOD(COUNTIF(D$14:$E213,D213),COUNTIF('[2]Category-IPQC'!BC:BC,[2]IPQC!D213))&lt;&gt;0,MOD(COUNTIF(D$14:$E213,D213),COUNTIF('[2]Category-IPQC'!BC:BC,[2]IPQC!D213)),COUNTIF('[2]Category-IPQC'!BC:BC,[2]IPQC!D213)))</f>
        <v>10</v>
      </c>
      <c r="F213" s="166"/>
      <c r="G213" s="166"/>
      <c r="H213" s="166"/>
      <c r="I213" s="166"/>
      <c r="J213" s="166"/>
      <c r="K213" s="17" t="str">
        <f ca="1">IF(D213="","",VLOOKUP(D213&amp;E213,'[2]Category-IPQC'!A:Q,11,0))</f>
        <v>Bobbin core temperature</v>
      </c>
      <c r="L213" s="18" t="s">
        <v>475</v>
      </c>
      <c r="M213" s="18" t="s">
        <v>476</v>
      </c>
      <c r="N213" s="15" t="s">
        <v>115</v>
      </c>
      <c r="O213" s="15" t="s">
        <v>115</v>
      </c>
      <c r="P213" s="17" t="str">
        <f ca="1">IF(D213="","",VLOOKUP(D213&amp;E213,'[2]Category-IPQC'!A:Z,16,0))</f>
        <v>Temperature tester</v>
      </c>
      <c r="Q213" s="15" t="s">
        <v>20</v>
      </c>
      <c r="R213" s="15" t="s">
        <v>116</v>
      </c>
      <c r="S213" s="20">
        <v>1</v>
      </c>
      <c r="T213" s="21" t="s">
        <v>52</v>
      </c>
      <c r="U213" s="22"/>
      <c r="V213" s="22"/>
      <c r="W213" s="21">
        <f ca="1">IF(D213="","",VLOOKUP(D213&amp;E213,'[2]Category-IPQC'!A:Z,23,0))</f>
        <v>0</v>
      </c>
      <c r="X213" s="25"/>
      <c r="Y213" s="24"/>
    </row>
    <row r="214" spans="1:25" ht="75">
      <c r="A214" s="163"/>
      <c r="B214" s="43"/>
      <c r="C214" s="166"/>
      <c r="D214" s="15" t="str">
        <f ca="1">IF(C214&lt;&gt;"",C214,IF(IF(D213="","",MOD(COUNTIF(D$14:$E213,D213),COUNTIF('[2]Category-IPQC'!BC:BC,[2]IPQC!D213)))=0,"",D213))</f>
        <v>VC Winding</v>
      </c>
      <c r="E214" s="16">
        <f ca="1">IF(D214="","",IF(MOD(COUNTIF(D$14:$E214,D214),COUNTIF('[2]Category-IPQC'!BC:BC,[2]IPQC!D214))&lt;&gt;0,MOD(COUNTIF(D$14:$E214,D214),COUNTIF('[2]Category-IPQC'!BC:BC,[2]IPQC!D214)),COUNTIF('[2]Category-IPQC'!BC:BC,[2]IPQC!D214)))</f>
        <v>11</v>
      </c>
      <c r="F214" s="166"/>
      <c r="G214" s="166"/>
      <c r="H214" s="166"/>
      <c r="I214" s="166"/>
      <c r="J214" s="166"/>
      <c r="K214" s="17" t="str">
        <f ca="1">IF(D214="","",VLOOKUP(D214&amp;E214,'[2]Category-IPQC'!A:Q,11,0))</f>
        <v>Gripper force</v>
      </c>
      <c r="L214" s="18" t="s">
        <v>460</v>
      </c>
      <c r="M214" s="18" t="s">
        <v>477</v>
      </c>
      <c r="N214" s="15" t="s">
        <v>115</v>
      </c>
      <c r="O214" s="15" t="s">
        <v>115</v>
      </c>
      <c r="P214" s="17" t="str">
        <f ca="1">IF(D214="","",VLOOKUP(D214&amp;E214,'[2]Category-IPQC'!A:Z,16,0))</f>
        <v>Gripper force  tester</v>
      </c>
      <c r="Q214" s="15" t="s">
        <v>20</v>
      </c>
      <c r="R214" s="15" t="s">
        <v>116</v>
      </c>
      <c r="S214" s="20">
        <v>1</v>
      </c>
      <c r="T214" s="21" t="str">
        <f ca="1">IF(D214="","",VLOOKUP(D214&amp;E214,'[2]Category-IPQC'!A:Z,20,0))</f>
        <v>Shift &amp; lot switch (confirm with Vendors)</v>
      </c>
      <c r="U214" s="22"/>
      <c r="V214" s="22"/>
      <c r="W214" s="21">
        <f ca="1">IF(D214="","",VLOOKUP(D214&amp;E214,'[2]Category-IPQC'!A:Z,23,0))</f>
        <v>0</v>
      </c>
      <c r="X214" s="25"/>
      <c r="Y214" s="24"/>
    </row>
    <row r="215" spans="1:25" ht="90">
      <c r="A215" s="163"/>
      <c r="B215" s="43"/>
      <c r="C215" s="166"/>
      <c r="D215" s="15" t="str">
        <f ca="1">IF(C215&lt;&gt;"",C215,IF(IF(D214="","",MOD(COUNTIF(D$14:$E214,D214),COUNTIF('[2]Category-IPQC'!BC:BC,[2]IPQC!D214)))=0,"",D214))</f>
        <v>VC Winding</v>
      </c>
      <c r="E215" s="16">
        <f ca="1">IF(D215="","",IF(MOD(COUNTIF(D$14:$E215,D215),COUNTIF('[2]Category-IPQC'!BC:BC,[2]IPQC!D215))&lt;&gt;0,MOD(COUNTIF(D$14:$E215,D215),COUNTIF('[2]Category-IPQC'!BC:BC,[2]IPQC!D215)),COUNTIF('[2]Category-IPQC'!BC:BC,[2]IPQC!D215)))</f>
        <v>12</v>
      </c>
      <c r="F215" s="166"/>
      <c r="G215" s="166"/>
      <c r="H215" s="166"/>
      <c r="I215" s="166"/>
      <c r="J215" s="166"/>
      <c r="K215" s="17" t="str">
        <f ca="1">IF(D215="","",VLOOKUP(D215&amp;E215,'[2]Category-IPQC'!A:Q,11,0))</f>
        <v>Voice Coil &amp; Diaphragm Bonding force</v>
      </c>
      <c r="L215" s="18" t="s">
        <v>115</v>
      </c>
      <c r="M215" s="18" t="s">
        <v>115</v>
      </c>
      <c r="N215" s="15" t="s">
        <v>115</v>
      </c>
      <c r="O215" s="15" t="s">
        <v>115</v>
      </c>
      <c r="P215" s="17" t="str">
        <f ca="1">IF(D215="","",VLOOKUP(D215&amp;E215,'[2]Category-IPQC'!A:Z,16,0))</f>
        <v>Pull force tester</v>
      </c>
      <c r="Q215" s="15" t="s">
        <v>20</v>
      </c>
      <c r="R215" s="15" t="s">
        <v>116</v>
      </c>
      <c r="S215" s="20">
        <v>1</v>
      </c>
      <c r="T215" s="21" t="str">
        <f ca="1">IF(D215="","",VLOOKUP(D215&amp;E215,'[2]Category-IPQC'!A:Z,20,0))</f>
        <v>Shift &amp; lot switch (confirm with Vendors)</v>
      </c>
      <c r="U215" s="22"/>
      <c r="V215" s="22"/>
      <c r="W215" s="21">
        <f ca="1">IF(D215="","",VLOOKUP(D215&amp;E215,'[2]Category-IPQC'!A:Z,23,0))</f>
        <v>0</v>
      </c>
      <c r="X215" s="25"/>
      <c r="Y215" s="24"/>
    </row>
    <row r="216" spans="1:25" ht="45">
      <c r="A216" s="163"/>
      <c r="B216" s="43"/>
      <c r="C216" s="166"/>
      <c r="D216" s="15" t="str">
        <f ca="1">IF(C216&lt;&gt;"",C216,IF(IF(D215="","",MOD(COUNTIF(D$14:$E215,D215),COUNTIF('[2]Category-IPQC'!BC:BC,[2]IPQC!D215)))=0,"",D215))</f>
        <v>VC Winding</v>
      </c>
      <c r="E216" s="16">
        <f ca="1">IF(D216="","",IF(MOD(COUNTIF(D$14:$E216,D216),COUNTIF('[2]Category-IPQC'!BC:BC,[2]IPQC!D216))&lt;&gt;0,MOD(COUNTIF(D$14:$E216,D216),COUNTIF('[2]Category-IPQC'!BC:BC,[2]IPQC!D216)),COUNTIF('[2]Category-IPQC'!BC:BC,[2]IPQC!D216)))</f>
        <v>13</v>
      </c>
      <c r="F216" s="166"/>
      <c r="G216" s="166"/>
      <c r="H216" s="166"/>
      <c r="I216" s="166"/>
      <c r="J216" s="166"/>
      <c r="K216" s="17" t="str">
        <f ca="1">IF(D216="","",VLOOKUP(D216&amp;E216,'[2]Category-IPQC'!A:Q,11,0))</f>
        <v>UV Illumination</v>
      </c>
      <c r="L216" s="18" t="s">
        <v>115</v>
      </c>
      <c r="M216" s="18" t="s">
        <v>115</v>
      </c>
      <c r="N216" s="15" t="s">
        <v>115</v>
      </c>
      <c r="O216" s="15" t="s">
        <v>115</v>
      </c>
      <c r="P216" s="17" t="str">
        <f ca="1">IF(D216="","",VLOOKUP(D216&amp;E216,'[2]Category-IPQC'!A:Z,16,0))</f>
        <v>UV Meter</v>
      </c>
      <c r="Q216" s="19" t="s">
        <v>160</v>
      </c>
      <c r="R216" s="15" t="s">
        <v>116</v>
      </c>
      <c r="S216" s="20">
        <v>1</v>
      </c>
      <c r="T216" s="21" t="str">
        <f ca="1">IF(D216="","",VLOOKUP(D216&amp;E216,'[2]Category-IPQC'!A:Z,20,0))</f>
        <v>Weekly</v>
      </c>
      <c r="U216" s="22"/>
      <c r="V216" s="22"/>
      <c r="W216" s="21">
        <f ca="1">IF(D216="","",VLOOKUP(D216&amp;E216,'[2]Category-IPQC'!A:Z,23,0))</f>
        <v>0</v>
      </c>
      <c r="X216" s="25"/>
      <c r="Y216" s="24"/>
    </row>
    <row r="217" spans="1:25" ht="30">
      <c r="A217" s="163"/>
      <c r="B217" s="43"/>
      <c r="C217" s="166"/>
      <c r="D217" s="15" t="str">
        <f ca="1">IF(C217&lt;&gt;"",C217,IF(IF(D216="","",MOD(COUNTIF(D$14:$E216,D216),COUNTIF('[2]Category-IPQC'!BC:BC,[2]IPQC!D216)))=0,"",D216))</f>
        <v>VC Winding</v>
      </c>
      <c r="E217" s="16">
        <f ca="1">IF(D217="","",IF(MOD(COUNTIF(D$14:$E217,D217),COUNTIF('[2]Category-IPQC'!BC:BC,[2]IPQC!D217))&lt;&gt;0,MOD(COUNTIF(D$14:$E217,D217),COUNTIF('[2]Category-IPQC'!BC:BC,[2]IPQC!D217)),COUNTIF('[2]Category-IPQC'!BC:BC,[2]IPQC!D217)))</f>
        <v>14</v>
      </c>
      <c r="F217" s="166"/>
      <c r="G217" s="166"/>
      <c r="H217" s="166"/>
      <c r="I217" s="166"/>
      <c r="J217" s="166"/>
      <c r="K217" s="17" t="str">
        <f ca="1">IF(D217="","",VLOOKUP(D217&amp;E217,'[2]Category-IPQC'!A:Q,11,0))</f>
        <v>Time</v>
      </c>
      <c r="L217" s="18" t="s">
        <v>115</v>
      </c>
      <c r="M217" s="18" t="s">
        <v>115</v>
      </c>
      <c r="N217" s="15" t="s">
        <v>115</v>
      </c>
      <c r="O217" s="15" t="s">
        <v>115</v>
      </c>
      <c r="P217" s="17" t="str">
        <f ca="1">IF(D217="","",VLOOKUP(D217&amp;E217,'[2]Category-IPQC'!A:Z,16,0))</f>
        <v>Machine setup</v>
      </c>
      <c r="Q217" s="15" t="s">
        <v>20</v>
      </c>
      <c r="R217" s="15" t="s">
        <v>116</v>
      </c>
      <c r="S217" s="20">
        <v>1</v>
      </c>
      <c r="T217" s="21" t="str">
        <f ca="1">IF(D217="","",VLOOKUP(D217&amp;E217,'[2]Category-IPQC'!A:Z,20,0))</f>
        <v>Weekly</v>
      </c>
      <c r="U217" s="22"/>
      <c r="V217" s="22"/>
      <c r="W217" s="21">
        <f ca="1">IF(D217="","",VLOOKUP(D217&amp;E217,'[2]Category-IPQC'!A:Z,23,0))</f>
        <v>0</v>
      </c>
      <c r="X217" s="25"/>
      <c r="Y217" s="24"/>
    </row>
    <row r="218" spans="1:25" ht="45">
      <c r="A218" s="163"/>
      <c r="B218" s="43"/>
      <c r="C218" s="166"/>
      <c r="D218" s="15" t="str">
        <f ca="1">IF(C218&lt;&gt;"",C218,IF(IF(D217="","",MOD(COUNTIF(D$14:$E217,D217),COUNTIF('[2]Category-IPQC'!BC:BC,[2]IPQC!D217)))=0,"",D217))</f>
        <v>VC Winding</v>
      </c>
      <c r="E218" s="16">
        <f ca="1">IF(D218="","",IF(MOD(COUNTIF(D$14:$E218,D218),COUNTIF('[2]Category-IPQC'!BC:BC,[2]IPQC!D218))&lt;&gt;0,MOD(COUNTIF(D$14:$E218,D218),COUNTIF('[2]Category-IPQC'!BC:BC,[2]IPQC!D218)),COUNTIF('[2]Category-IPQC'!BC:BC,[2]IPQC!D218)))</f>
        <v>15</v>
      </c>
      <c r="F218" s="166"/>
      <c r="G218" s="166"/>
      <c r="H218" s="166"/>
      <c r="I218" s="166"/>
      <c r="J218" s="166"/>
      <c r="K218" s="17" t="str">
        <f ca="1">IF(D218="","",VLOOKUP(D218&amp;E218,'[2]Category-IPQC'!A:Q,11,0))</f>
        <v>Cross section</v>
      </c>
      <c r="L218" s="18" t="s">
        <v>115</v>
      </c>
      <c r="M218" s="18" t="s">
        <v>115</v>
      </c>
      <c r="N218" s="15" t="s">
        <v>115</v>
      </c>
      <c r="O218" s="15" t="s">
        <v>115</v>
      </c>
      <c r="P218" s="17" t="str">
        <f ca="1">IF(D218="","",VLOOKUP(D218&amp;E218,'[2]Category-IPQC'!A:Z,16,0))</f>
        <v>Cross section/microscope</v>
      </c>
      <c r="Q218" s="15" t="s">
        <v>20</v>
      </c>
      <c r="R218" s="15" t="s">
        <v>478</v>
      </c>
      <c r="S218" s="20">
        <v>1</v>
      </c>
      <c r="T218" s="21" t="str">
        <f ca="1">IF(D218="","",VLOOKUP(D218&amp;E218,'[2]Category-IPQC'!A:Z,20,0))</f>
        <v>4H</v>
      </c>
      <c r="U218" s="22"/>
      <c r="V218" s="22"/>
      <c r="W218" s="21">
        <f ca="1">IF(D218="","",VLOOKUP(D218&amp;E218,'[2]Category-IPQC'!A:Z,23,0))</f>
        <v>0</v>
      </c>
      <c r="X218" s="25"/>
      <c r="Y218" s="24"/>
    </row>
    <row r="219" spans="1:25" ht="30">
      <c r="A219" s="163"/>
      <c r="B219" s="43"/>
      <c r="C219" s="166"/>
      <c r="D219" s="15" t="s">
        <v>456</v>
      </c>
      <c r="E219" s="16">
        <v>16</v>
      </c>
      <c r="F219" s="166"/>
      <c r="G219" s="166"/>
      <c r="H219" s="166"/>
      <c r="I219" s="166"/>
      <c r="J219" s="166"/>
      <c r="K219" s="17" t="s">
        <v>479</v>
      </c>
      <c r="L219" s="26" t="s">
        <v>480</v>
      </c>
      <c r="M219" s="27"/>
      <c r="N219" s="15" t="s">
        <v>115</v>
      </c>
      <c r="O219" s="15" t="s">
        <v>115</v>
      </c>
      <c r="P219" s="17" t="s">
        <v>481</v>
      </c>
      <c r="Q219" s="15" t="s">
        <v>20</v>
      </c>
      <c r="R219" s="15" t="s">
        <v>482</v>
      </c>
      <c r="S219" s="20">
        <v>1</v>
      </c>
      <c r="T219" s="21" t="s">
        <v>143</v>
      </c>
      <c r="U219" s="22"/>
      <c r="V219" s="22"/>
      <c r="W219" s="47">
        <v>0</v>
      </c>
      <c r="X219" s="25"/>
      <c r="Y219" s="24"/>
    </row>
    <row r="220" spans="1:25" ht="30">
      <c r="A220" s="164"/>
      <c r="B220" s="43"/>
      <c r="C220" s="167"/>
      <c r="D220" s="15" t="s">
        <v>456</v>
      </c>
      <c r="E220" s="16">
        <v>17</v>
      </c>
      <c r="F220" s="167"/>
      <c r="G220" s="167"/>
      <c r="H220" s="167"/>
      <c r="I220" s="167"/>
      <c r="J220" s="167"/>
      <c r="K220" s="17" t="s">
        <v>483</v>
      </c>
      <c r="L220" s="18"/>
      <c r="M220" s="27" t="s">
        <v>484</v>
      </c>
      <c r="N220" s="15"/>
      <c r="O220" s="15"/>
      <c r="P220" s="17" t="s">
        <v>485</v>
      </c>
      <c r="Q220" s="15" t="s">
        <v>20</v>
      </c>
      <c r="R220" s="15" t="s">
        <v>161</v>
      </c>
      <c r="S220" s="20">
        <v>1</v>
      </c>
      <c r="T220" s="21" t="s">
        <v>143</v>
      </c>
      <c r="U220" s="22"/>
      <c r="V220" s="22"/>
      <c r="W220" s="47">
        <v>0</v>
      </c>
      <c r="X220" s="25"/>
      <c r="Y220" s="24"/>
    </row>
    <row r="221" spans="1:25" ht="30">
      <c r="A221" s="162" t="s">
        <v>486</v>
      </c>
      <c r="B221" s="43"/>
      <c r="C221" s="165" t="s">
        <v>43</v>
      </c>
      <c r="D221" s="15" t="s">
        <v>43</v>
      </c>
      <c r="E221" s="16">
        <v>1</v>
      </c>
      <c r="F221" s="165" t="s">
        <v>487</v>
      </c>
      <c r="G221" s="165" t="s">
        <v>488</v>
      </c>
      <c r="H221" s="165" t="s">
        <v>276</v>
      </c>
      <c r="I221" s="165" t="s">
        <v>459</v>
      </c>
      <c r="J221" s="165" t="s">
        <v>489</v>
      </c>
      <c r="K221" s="17" t="s">
        <v>50</v>
      </c>
      <c r="L221" s="18" t="s">
        <v>115</v>
      </c>
      <c r="M221" s="18" t="s">
        <v>115</v>
      </c>
      <c r="N221" s="15" t="s">
        <v>115</v>
      </c>
      <c r="O221" s="15" t="s">
        <v>115</v>
      </c>
      <c r="P221" s="17" t="s">
        <v>490</v>
      </c>
      <c r="Q221" s="15" t="s">
        <v>115</v>
      </c>
      <c r="R221" s="15" t="s">
        <v>115</v>
      </c>
      <c r="S221" s="20" t="s">
        <v>115</v>
      </c>
      <c r="T221" s="21" t="e">
        <f>IF(D221="","",VLOOKUP(D221&amp;E221,'[2]Category-IPQC'!A:Z,20,0))</f>
        <v>#N/A</v>
      </c>
      <c r="U221" s="22"/>
      <c r="V221" s="22"/>
      <c r="W221" s="21" t="e">
        <f>IF(D221="","",VLOOKUP(D221&amp;E221,'[2]Category-IPQC'!A:Z,23,0))</f>
        <v>#N/A</v>
      </c>
      <c r="X221" s="25"/>
      <c r="Y221" s="24"/>
    </row>
    <row r="222" spans="1:25" ht="75" customHeight="1">
      <c r="A222" s="163"/>
      <c r="B222" s="43"/>
      <c r="C222" s="166"/>
      <c r="D222" s="15" t="s">
        <v>43</v>
      </c>
      <c r="E222" s="16">
        <v>2</v>
      </c>
      <c r="F222" s="166"/>
      <c r="G222" s="166"/>
      <c r="H222" s="166"/>
      <c r="I222" s="166"/>
      <c r="J222" s="166"/>
      <c r="K222" s="17" t="s">
        <v>64</v>
      </c>
      <c r="L222" s="18" t="s">
        <v>460</v>
      </c>
      <c r="M222" s="18" t="s">
        <v>461</v>
      </c>
      <c r="N222" s="15" t="s">
        <v>115</v>
      </c>
      <c r="O222" s="15" t="s">
        <v>115</v>
      </c>
      <c r="P222" s="17" t="s">
        <v>491</v>
      </c>
      <c r="Q222" s="15" t="s">
        <v>20</v>
      </c>
      <c r="R222" s="15" t="s">
        <v>116</v>
      </c>
      <c r="S222" s="20">
        <v>1</v>
      </c>
      <c r="T222" s="21" t="e">
        <f>IF(D222="","",VLOOKUP(D222&amp;E222,'[2]Category-IPQC'!A:Z,20,0))</f>
        <v>#N/A</v>
      </c>
      <c r="U222" s="22"/>
      <c r="V222" s="22"/>
      <c r="W222" s="21" t="e">
        <f>IF(D222="","",VLOOKUP(D222&amp;E222,'[2]Category-IPQC'!A:Z,23,0))</f>
        <v>#N/A</v>
      </c>
      <c r="X222" s="25"/>
      <c r="Y222" s="24"/>
    </row>
    <row r="223" spans="1:25" ht="30">
      <c r="A223" s="163"/>
      <c r="B223" s="43"/>
      <c r="C223" s="166"/>
      <c r="D223" s="15" t="s">
        <v>43</v>
      </c>
      <c r="E223" s="16">
        <v>3</v>
      </c>
      <c r="F223" s="166"/>
      <c r="G223" s="166"/>
      <c r="H223" s="166"/>
      <c r="I223" s="166"/>
      <c r="J223" s="166"/>
      <c r="K223" s="17" t="s">
        <v>65</v>
      </c>
      <c r="L223" s="18" t="s">
        <v>462</v>
      </c>
      <c r="M223" s="18" t="s">
        <v>463</v>
      </c>
      <c r="N223" s="15" t="s">
        <v>115</v>
      </c>
      <c r="O223" s="15" t="s">
        <v>115</v>
      </c>
      <c r="P223" s="17" t="s">
        <v>44</v>
      </c>
      <c r="Q223" s="15" t="s">
        <v>20</v>
      </c>
      <c r="R223" s="15" t="s">
        <v>116</v>
      </c>
      <c r="S223" s="20">
        <v>1</v>
      </c>
      <c r="T223" s="21" t="e">
        <f>IF(D223="","",VLOOKUP(D223&amp;E223,'[2]Category-IPQC'!A:Z,20,0))</f>
        <v>#N/A</v>
      </c>
      <c r="U223" s="22"/>
      <c r="V223" s="22"/>
      <c r="W223" s="21" t="e">
        <f>IF(D223="","",VLOOKUP(D223&amp;E223,'[2]Category-IPQC'!A:Z,23,0))</f>
        <v>#N/A</v>
      </c>
      <c r="X223" s="25"/>
      <c r="Y223" s="24"/>
    </row>
    <row r="224" spans="1:25" ht="30">
      <c r="A224" s="163"/>
      <c r="B224" s="43"/>
      <c r="C224" s="166"/>
      <c r="D224" s="15" t="s">
        <v>43</v>
      </c>
      <c r="E224" s="16">
        <v>4</v>
      </c>
      <c r="F224" s="166"/>
      <c r="G224" s="166"/>
      <c r="H224" s="166"/>
      <c r="I224" s="166"/>
      <c r="J224" s="166"/>
      <c r="K224" s="17" t="s">
        <v>66</v>
      </c>
      <c r="L224" s="18" t="s">
        <v>464</v>
      </c>
      <c r="M224" s="18" t="s">
        <v>465</v>
      </c>
      <c r="N224" s="15" t="s">
        <v>115</v>
      </c>
      <c r="O224" s="15" t="s">
        <v>115</v>
      </c>
      <c r="P224" s="17" t="s">
        <v>44</v>
      </c>
      <c r="Q224" s="15" t="s">
        <v>20</v>
      </c>
      <c r="R224" s="15" t="s">
        <v>116</v>
      </c>
      <c r="S224" s="20">
        <v>1</v>
      </c>
      <c r="T224" s="21" t="e">
        <f>IF(D224="","",VLOOKUP(D224&amp;E224,'[2]Category-IPQC'!A:Z,20,0))</f>
        <v>#N/A</v>
      </c>
      <c r="U224" s="22"/>
      <c r="V224" s="22"/>
      <c r="W224" s="21" t="e">
        <f>IF(D224="","",VLOOKUP(D224&amp;E224,'[2]Category-IPQC'!A:Z,23,0))</f>
        <v>#N/A</v>
      </c>
      <c r="X224" s="25"/>
      <c r="Y224" s="24"/>
    </row>
    <row r="225" spans="1:25" ht="75">
      <c r="A225" s="163"/>
      <c r="B225" s="43"/>
      <c r="C225" s="166"/>
      <c r="D225" s="15" t="s">
        <v>43</v>
      </c>
      <c r="E225" s="16">
        <v>5</v>
      </c>
      <c r="F225" s="166"/>
      <c r="G225" s="166"/>
      <c r="H225" s="166"/>
      <c r="I225" s="166"/>
      <c r="J225" s="166"/>
      <c r="K225" s="17" t="s">
        <v>67</v>
      </c>
      <c r="L225" s="18" t="s">
        <v>115</v>
      </c>
      <c r="M225" s="18" t="s">
        <v>115</v>
      </c>
      <c r="N225" s="15" t="s">
        <v>115</v>
      </c>
      <c r="O225" s="15" t="s">
        <v>115</v>
      </c>
      <c r="P225" s="17" t="s">
        <v>58</v>
      </c>
      <c r="Q225" s="19" t="s">
        <v>25</v>
      </c>
      <c r="R225" s="15" t="s">
        <v>466</v>
      </c>
      <c r="S225" s="20">
        <v>1</v>
      </c>
      <c r="T225" s="21" t="s">
        <v>467</v>
      </c>
      <c r="U225" s="22" t="s">
        <v>26</v>
      </c>
      <c r="V225" s="22" t="s">
        <v>118</v>
      </c>
      <c r="W225" s="21" t="e">
        <f>IF(D225="","",VLOOKUP(D225&amp;E225,'[2]Category-IPQC'!A:Z,23,0))</f>
        <v>#N/A</v>
      </c>
      <c r="X225" s="25"/>
      <c r="Y225" s="24"/>
    </row>
    <row r="226" spans="1:25" ht="45" customHeight="1">
      <c r="A226" s="163"/>
      <c r="B226" s="43"/>
      <c r="C226" s="166"/>
      <c r="D226" s="15" t="s">
        <v>43</v>
      </c>
      <c r="E226" s="16">
        <v>6</v>
      </c>
      <c r="F226" s="166"/>
      <c r="G226" s="166"/>
      <c r="H226" s="166"/>
      <c r="I226" s="166"/>
      <c r="J226" s="166"/>
      <c r="K226" s="17" t="s">
        <v>68</v>
      </c>
      <c r="L226" s="26" t="s">
        <v>468</v>
      </c>
      <c r="M226" s="27"/>
      <c r="N226" s="15" t="s">
        <v>115</v>
      </c>
      <c r="O226" s="15" t="s">
        <v>115</v>
      </c>
      <c r="P226" s="17" t="s">
        <v>69</v>
      </c>
      <c r="Q226" s="15" t="s">
        <v>20</v>
      </c>
      <c r="R226" s="15" t="s">
        <v>466</v>
      </c>
      <c r="S226" s="20">
        <v>1</v>
      </c>
      <c r="T226" s="21" t="s">
        <v>469</v>
      </c>
      <c r="U226" s="22"/>
      <c r="V226" s="22"/>
      <c r="W226" s="21" t="e">
        <f>IF(D226="","",VLOOKUP(D226&amp;E226,'[2]Category-IPQC'!A:Z,23,0))</f>
        <v>#N/A</v>
      </c>
      <c r="X226" s="25"/>
      <c r="Y226" s="24"/>
    </row>
    <row r="227" spans="1:25" ht="60">
      <c r="A227" s="163"/>
      <c r="B227" s="43"/>
      <c r="C227" s="166"/>
      <c r="D227" s="15" t="s">
        <v>43</v>
      </c>
      <c r="E227" s="16">
        <v>7</v>
      </c>
      <c r="F227" s="166"/>
      <c r="G227" s="166"/>
      <c r="H227" s="166"/>
      <c r="I227" s="166"/>
      <c r="J227" s="166"/>
      <c r="K227" s="17" t="s">
        <v>70</v>
      </c>
      <c r="L227" s="18" t="s">
        <v>115</v>
      </c>
      <c r="M227" s="18" t="s">
        <v>115</v>
      </c>
      <c r="N227" s="15" t="s">
        <v>115</v>
      </c>
      <c r="O227" s="15" t="s">
        <v>115</v>
      </c>
      <c r="P227" s="17" t="s">
        <v>71</v>
      </c>
      <c r="Q227" s="15" t="s">
        <v>20</v>
      </c>
      <c r="R227" s="15" t="s">
        <v>466</v>
      </c>
      <c r="S227" s="20">
        <v>1</v>
      </c>
      <c r="T227" s="21" t="s">
        <v>469</v>
      </c>
      <c r="U227" s="22"/>
      <c r="V227" s="22"/>
      <c r="W227" s="21" t="e">
        <f>IF(D227="","",VLOOKUP(D227&amp;E227,'[2]Category-IPQC'!A:Z,23,0))</f>
        <v>#N/A</v>
      </c>
      <c r="X227" s="25"/>
      <c r="Y227" s="24"/>
    </row>
    <row r="228" spans="1:25" ht="30">
      <c r="A228" s="163"/>
      <c r="B228" s="43"/>
      <c r="C228" s="166"/>
      <c r="D228" s="15" t="s">
        <v>43</v>
      </c>
      <c r="E228" s="16">
        <v>8</v>
      </c>
      <c r="F228" s="166"/>
      <c r="G228" s="166"/>
      <c r="H228" s="166"/>
      <c r="I228" s="166"/>
      <c r="J228" s="166"/>
      <c r="K228" s="17" t="s">
        <v>72</v>
      </c>
      <c r="L228" s="18" t="s">
        <v>470</v>
      </c>
      <c r="M228" s="18" t="s">
        <v>471</v>
      </c>
      <c r="N228" s="15" t="s">
        <v>115</v>
      </c>
      <c r="O228" s="15" t="s">
        <v>115</v>
      </c>
      <c r="P228" s="17" t="s">
        <v>73</v>
      </c>
      <c r="Q228" s="15" t="s">
        <v>20</v>
      </c>
      <c r="R228" s="15" t="s">
        <v>466</v>
      </c>
      <c r="S228" s="20">
        <v>1</v>
      </c>
      <c r="T228" s="21" t="s">
        <v>472</v>
      </c>
      <c r="U228" s="22"/>
      <c r="V228" s="22"/>
      <c r="W228" s="21" t="e">
        <f>IF(D228="","",VLOOKUP(D228&amp;E228,'[2]Category-IPQC'!A:Z,23,0))</f>
        <v>#N/A</v>
      </c>
      <c r="X228" s="25"/>
      <c r="Y228" s="24"/>
    </row>
    <row r="229" spans="1:25" ht="60">
      <c r="A229" s="163"/>
      <c r="B229" s="43"/>
      <c r="C229" s="166"/>
      <c r="D229" s="15" t="s">
        <v>43</v>
      </c>
      <c r="E229" s="16">
        <v>9</v>
      </c>
      <c r="F229" s="166"/>
      <c r="G229" s="166"/>
      <c r="H229" s="166"/>
      <c r="I229" s="166"/>
      <c r="J229" s="166"/>
      <c r="K229" s="17" t="s">
        <v>74</v>
      </c>
      <c r="L229" s="18" t="s">
        <v>492</v>
      </c>
      <c r="M229" s="18" t="s">
        <v>493</v>
      </c>
      <c r="N229" s="15" t="s">
        <v>115</v>
      </c>
      <c r="O229" s="15" t="s">
        <v>115</v>
      </c>
      <c r="P229" s="17" t="s">
        <v>75</v>
      </c>
      <c r="Q229" s="15" t="s">
        <v>20</v>
      </c>
      <c r="R229" s="15" t="s">
        <v>116</v>
      </c>
      <c r="S229" s="20">
        <v>1</v>
      </c>
      <c r="T229" s="21" t="s">
        <v>52</v>
      </c>
      <c r="U229" s="22"/>
      <c r="V229" s="22"/>
      <c r="W229" s="21" t="e">
        <f>IF(D229="","",VLOOKUP(D229&amp;E229,'[2]Category-IPQC'!A:Z,23,0))</f>
        <v>#N/A</v>
      </c>
      <c r="X229" s="25"/>
      <c r="Y229" s="24"/>
    </row>
    <row r="230" spans="1:25" ht="60">
      <c r="A230" s="163"/>
      <c r="B230" s="43"/>
      <c r="C230" s="166"/>
      <c r="D230" s="15" t="s">
        <v>43</v>
      </c>
      <c r="E230" s="16">
        <v>10</v>
      </c>
      <c r="F230" s="166"/>
      <c r="G230" s="166"/>
      <c r="H230" s="166"/>
      <c r="I230" s="166"/>
      <c r="J230" s="166"/>
      <c r="K230" s="17" t="s">
        <v>76</v>
      </c>
      <c r="L230" s="18" t="s">
        <v>494</v>
      </c>
      <c r="M230" s="18" t="s">
        <v>495</v>
      </c>
      <c r="N230" s="15" t="s">
        <v>115</v>
      </c>
      <c r="O230" s="15" t="s">
        <v>115</v>
      </c>
      <c r="P230" s="17" t="s">
        <v>75</v>
      </c>
      <c r="Q230" s="15" t="s">
        <v>20</v>
      </c>
      <c r="R230" s="15" t="s">
        <v>116</v>
      </c>
      <c r="S230" s="20">
        <v>1</v>
      </c>
      <c r="T230" s="21" t="s">
        <v>52</v>
      </c>
      <c r="U230" s="22"/>
      <c r="V230" s="22"/>
      <c r="W230" s="21" t="e">
        <f>IF(D230="","",VLOOKUP(D230&amp;E230,'[2]Category-IPQC'!A:Z,23,0))</f>
        <v>#N/A</v>
      </c>
      <c r="X230" s="25"/>
      <c r="Y230" s="24"/>
    </row>
    <row r="231" spans="1:25" ht="75" customHeight="1">
      <c r="A231" s="163"/>
      <c r="B231" s="43"/>
      <c r="C231" s="166"/>
      <c r="D231" s="15" t="s">
        <v>43</v>
      </c>
      <c r="E231" s="16">
        <v>11</v>
      </c>
      <c r="F231" s="166"/>
      <c r="G231" s="166"/>
      <c r="H231" s="166"/>
      <c r="I231" s="166"/>
      <c r="J231" s="166"/>
      <c r="K231" s="17" t="s">
        <v>60</v>
      </c>
      <c r="L231" s="18" t="s">
        <v>460</v>
      </c>
      <c r="M231" s="18" t="s">
        <v>477</v>
      </c>
      <c r="N231" s="15" t="s">
        <v>115</v>
      </c>
      <c r="O231" s="15" t="s">
        <v>115</v>
      </c>
      <c r="P231" s="17" t="s">
        <v>496</v>
      </c>
      <c r="Q231" s="15" t="s">
        <v>20</v>
      </c>
      <c r="R231" s="15" t="s">
        <v>116</v>
      </c>
      <c r="S231" s="20">
        <v>1</v>
      </c>
      <c r="T231" s="21" t="e">
        <f>IF(D231="","",VLOOKUP(D231&amp;E231,'[2]Category-IPQC'!A:Z,20,0))</f>
        <v>#N/A</v>
      </c>
      <c r="U231" s="22"/>
      <c r="V231" s="22"/>
      <c r="W231" s="21" t="e">
        <f>IF(D231="","",VLOOKUP(D231&amp;E231,'[2]Category-IPQC'!A:Z,23,0))</f>
        <v>#N/A</v>
      </c>
      <c r="X231" s="25"/>
      <c r="Y231" s="24"/>
    </row>
    <row r="232" spans="1:25" ht="90">
      <c r="A232" s="163"/>
      <c r="B232" s="43"/>
      <c r="C232" s="166"/>
      <c r="D232" s="15" t="s">
        <v>43</v>
      </c>
      <c r="E232" s="16">
        <v>12</v>
      </c>
      <c r="F232" s="166"/>
      <c r="G232" s="166"/>
      <c r="H232" s="166"/>
      <c r="I232" s="166"/>
      <c r="J232" s="166"/>
      <c r="K232" s="17" t="s">
        <v>77</v>
      </c>
      <c r="L232" s="18" t="s">
        <v>115</v>
      </c>
      <c r="M232" s="18" t="s">
        <v>115</v>
      </c>
      <c r="N232" s="15" t="s">
        <v>115</v>
      </c>
      <c r="O232" s="15" t="s">
        <v>115</v>
      </c>
      <c r="P232" s="17" t="s">
        <v>58</v>
      </c>
      <c r="Q232" s="15" t="s">
        <v>20</v>
      </c>
      <c r="R232" s="15" t="s">
        <v>116</v>
      </c>
      <c r="S232" s="20">
        <v>1</v>
      </c>
      <c r="T232" s="21" t="e">
        <f>IF(D232="","",VLOOKUP(D232&amp;E232,'[2]Category-IPQC'!A:Z,20,0))</f>
        <v>#N/A</v>
      </c>
      <c r="U232" s="22"/>
      <c r="V232" s="22"/>
      <c r="W232" s="21" t="e">
        <f>IF(D232="","",VLOOKUP(D232&amp;E232,'[2]Category-IPQC'!A:Z,23,0))</f>
        <v>#N/A</v>
      </c>
      <c r="X232" s="25"/>
      <c r="Y232" s="24"/>
    </row>
    <row r="233" spans="1:25" ht="45">
      <c r="A233" s="163"/>
      <c r="B233" s="43"/>
      <c r="C233" s="166"/>
      <c r="D233" s="15" t="s">
        <v>43</v>
      </c>
      <c r="E233" s="16">
        <v>13</v>
      </c>
      <c r="F233" s="166"/>
      <c r="G233" s="166"/>
      <c r="H233" s="166"/>
      <c r="I233" s="166"/>
      <c r="J233" s="166"/>
      <c r="K233" s="17" t="s">
        <v>61</v>
      </c>
      <c r="L233" s="18" t="s">
        <v>115</v>
      </c>
      <c r="M233" s="18" t="s">
        <v>115</v>
      </c>
      <c r="N233" s="15" t="s">
        <v>115</v>
      </c>
      <c r="O233" s="15" t="s">
        <v>115</v>
      </c>
      <c r="P233" s="17" t="s">
        <v>62</v>
      </c>
      <c r="Q233" s="19" t="s">
        <v>160</v>
      </c>
      <c r="R233" s="15" t="s">
        <v>116</v>
      </c>
      <c r="S233" s="20">
        <v>1</v>
      </c>
      <c r="T233" s="21" t="e">
        <f>IF(D233="","",VLOOKUP(D233&amp;E233,'[2]Category-IPQC'!A:Z,20,0))</f>
        <v>#N/A</v>
      </c>
      <c r="U233" s="22"/>
      <c r="V233" s="22"/>
      <c r="W233" s="21" t="e">
        <f>IF(D233="","",VLOOKUP(D233&amp;E233,'[2]Category-IPQC'!A:Z,23,0))</f>
        <v>#N/A</v>
      </c>
      <c r="X233" s="25"/>
      <c r="Y233" s="24"/>
    </row>
    <row r="234" spans="1:25" ht="30">
      <c r="A234" s="163"/>
      <c r="B234" s="43"/>
      <c r="C234" s="166"/>
      <c r="D234" s="15" t="s">
        <v>43</v>
      </c>
      <c r="E234" s="16">
        <v>14</v>
      </c>
      <c r="F234" s="166"/>
      <c r="G234" s="166"/>
      <c r="H234" s="166"/>
      <c r="I234" s="166"/>
      <c r="J234" s="166"/>
      <c r="K234" s="17" t="s">
        <v>21</v>
      </c>
      <c r="L234" s="18" t="s">
        <v>115</v>
      </c>
      <c r="M234" s="18" t="s">
        <v>115</v>
      </c>
      <c r="N234" s="15" t="s">
        <v>115</v>
      </c>
      <c r="O234" s="15" t="s">
        <v>115</v>
      </c>
      <c r="P234" s="17" t="s">
        <v>44</v>
      </c>
      <c r="Q234" s="15" t="s">
        <v>20</v>
      </c>
      <c r="R234" s="15" t="s">
        <v>116</v>
      </c>
      <c r="S234" s="20">
        <v>1</v>
      </c>
      <c r="T234" s="21" t="e">
        <f>IF(D234="","",VLOOKUP(D234&amp;E234,'[2]Category-IPQC'!A:Z,20,0))</f>
        <v>#N/A</v>
      </c>
      <c r="U234" s="22"/>
      <c r="V234" s="22"/>
      <c r="W234" s="21" t="e">
        <f>IF(D234="","",VLOOKUP(D234&amp;E234,'[2]Category-IPQC'!A:Z,23,0))</f>
        <v>#N/A</v>
      </c>
      <c r="X234" s="25"/>
      <c r="Y234" s="24"/>
    </row>
    <row r="235" spans="1:25" ht="45">
      <c r="A235" s="163"/>
      <c r="B235" s="43"/>
      <c r="C235" s="166"/>
      <c r="D235" s="15" t="s">
        <v>43</v>
      </c>
      <c r="E235" s="16">
        <v>15</v>
      </c>
      <c r="F235" s="166"/>
      <c r="G235" s="166"/>
      <c r="H235" s="166"/>
      <c r="I235" s="166"/>
      <c r="J235" s="166"/>
      <c r="K235" s="17" t="s">
        <v>79</v>
      </c>
      <c r="L235" s="18" t="s">
        <v>115</v>
      </c>
      <c r="M235" s="18" t="s">
        <v>115</v>
      </c>
      <c r="N235" s="15" t="s">
        <v>115</v>
      </c>
      <c r="O235" s="15" t="s">
        <v>115</v>
      </c>
      <c r="P235" s="17" t="s">
        <v>497</v>
      </c>
      <c r="Q235" s="15" t="s">
        <v>20</v>
      </c>
      <c r="R235" s="15" t="s">
        <v>498</v>
      </c>
      <c r="S235" s="20">
        <v>1</v>
      </c>
      <c r="T235" s="21" t="e">
        <f>IF(D235="","",VLOOKUP(D235&amp;E235,'[2]Category-IPQC'!A:Z,20,0))</f>
        <v>#N/A</v>
      </c>
      <c r="U235" s="22"/>
      <c r="V235" s="22"/>
      <c r="W235" s="21" t="e">
        <f>IF(D235="","",VLOOKUP(D235&amp;E235,'[2]Category-IPQC'!A:Z,23,0))</f>
        <v>#N/A</v>
      </c>
      <c r="X235" s="25"/>
      <c r="Y235" s="24"/>
    </row>
    <row r="236" spans="1:25" ht="30">
      <c r="A236" s="163"/>
      <c r="B236" s="43"/>
      <c r="C236" s="166"/>
      <c r="D236" s="15" t="s">
        <v>43</v>
      </c>
      <c r="E236" s="16">
        <v>16</v>
      </c>
      <c r="F236" s="166"/>
      <c r="G236" s="166"/>
      <c r="H236" s="166"/>
      <c r="I236" s="166"/>
      <c r="J236" s="166"/>
      <c r="K236" s="17" t="s">
        <v>499</v>
      </c>
      <c r="L236" s="26" t="s">
        <v>480</v>
      </c>
      <c r="M236" s="27"/>
      <c r="N236" s="15" t="s">
        <v>115</v>
      </c>
      <c r="O236" s="15" t="s">
        <v>115</v>
      </c>
      <c r="P236" s="17" t="s">
        <v>481</v>
      </c>
      <c r="Q236" s="15" t="s">
        <v>20</v>
      </c>
      <c r="R236" s="15" t="s">
        <v>482</v>
      </c>
      <c r="S236" s="20">
        <v>1</v>
      </c>
      <c r="T236" s="21" t="s">
        <v>143</v>
      </c>
      <c r="U236" s="22"/>
      <c r="V236" s="22"/>
      <c r="W236" s="21">
        <v>0</v>
      </c>
      <c r="X236" s="25"/>
      <c r="Y236" s="24"/>
    </row>
    <row r="237" spans="1:25" ht="30">
      <c r="A237" s="164"/>
      <c r="B237" s="43"/>
      <c r="C237" s="167"/>
      <c r="D237" s="15" t="s">
        <v>456</v>
      </c>
      <c r="E237" s="16">
        <v>17</v>
      </c>
      <c r="F237" s="167"/>
      <c r="G237" s="167"/>
      <c r="H237" s="167"/>
      <c r="I237" s="167"/>
      <c r="J237" s="167"/>
      <c r="K237" s="17" t="s">
        <v>483</v>
      </c>
      <c r="L237" s="18"/>
      <c r="M237" s="27" t="s">
        <v>484</v>
      </c>
      <c r="N237" s="15"/>
      <c r="O237" s="15"/>
      <c r="P237" s="17" t="s">
        <v>485</v>
      </c>
      <c r="Q237" s="15" t="s">
        <v>20</v>
      </c>
      <c r="R237" s="15" t="s">
        <v>161</v>
      </c>
      <c r="S237" s="20">
        <v>1</v>
      </c>
      <c r="T237" s="21" t="s">
        <v>143</v>
      </c>
      <c r="U237" s="22"/>
      <c r="V237" s="22"/>
      <c r="W237" s="21"/>
      <c r="X237" s="25"/>
      <c r="Y237" s="24"/>
    </row>
    <row r="238" spans="1:25" ht="45">
      <c r="A238" s="20" t="s">
        <v>500</v>
      </c>
      <c r="B238" s="43"/>
      <c r="C238" s="15" t="s">
        <v>24</v>
      </c>
      <c r="D238" s="15" t="str">
        <f>IF(C238&lt;&gt;"",C238,IF(IF(D271="","",MOD(COUNTIF(D$14:$E271,D271),COUNTIF('[2]Category-IPQC'!BC:BC,[2]IPQC!D271)))=0,"",D271))</f>
        <v>CTQ Force Test</v>
      </c>
      <c r="E238" s="16">
        <f ca="1">IF(D238="","",IF(MOD(COUNTIF(D$14:$E287,D238),COUNTIF('[2]Category-IPQC'!BC:BC,[2]IPQC!D238))&lt;&gt;0,MOD(COUNTIF(D$14:$E287,D238),COUNTIF('[2]Category-IPQC'!BC:BC,[2]IPQC!D238)),COUNTIF('[2]Category-IPQC'!BC:BC,[2]IPQC!D238)))</f>
        <v>1</v>
      </c>
      <c r="F238" s="15" t="s">
        <v>501</v>
      </c>
      <c r="G238" s="15" t="s">
        <v>115</v>
      </c>
      <c r="H238" s="15" t="s">
        <v>115</v>
      </c>
      <c r="I238" s="15" t="s">
        <v>353</v>
      </c>
      <c r="J238" s="15" t="s">
        <v>354</v>
      </c>
      <c r="K238" s="17" t="str">
        <f ca="1">IF(D238="","",VLOOKUP(D238&amp;E238,'[2]Category-IPQC'!A:Q,11,0))</f>
        <v>Force</v>
      </c>
      <c r="L238" s="18" t="s">
        <v>502</v>
      </c>
      <c r="M238" s="18" t="s">
        <v>115</v>
      </c>
      <c r="N238" s="15" t="s">
        <v>115</v>
      </c>
      <c r="O238" s="15" t="s">
        <v>115</v>
      </c>
      <c r="P238" s="17" t="str">
        <f ca="1">IF(D238="","",VLOOKUP(D238&amp;E238,'[2]Category-IPQC'!A:Z,16,0))</f>
        <v>Pull force tester</v>
      </c>
      <c r="Q238" s="19" t="s">
        <v>160</v>
      </c>
      <c r="R238" s="18" t="s">
        <v>482</v>
      </c>
      <c r="S238" s="20">
        <v>1</v>
      </c>
      <c r="T238" s="21" t="s">
        <v>503</v>
      </c>
      <c r="U238" s="22" t="s">
        <v>26</v>
      </c>
      <c r="V238" s="22" t="s">
        <v>118</v>
      </c>
      <c r="W238" s="21">
        <f ca="1">IF(D238="","",VLOOKUP(D238&amp;E238,'[2]Category-IPQC'!A:Z,23,0))</f>
        <v>0</v>
      </c>
      <c r="X238" s="25"/>
      <c r="Y238" s="24"/>
    </row>
    <row r="239" spans="1:25" ht="45">
      <c r="A239" s="162" t="s">
        <v>504</v>
      </c>
      <c r="B239" s="43"/>
      <c r="C239" s="165" t="s">
        <v>365</v>
      </c>
      <c r="D239" s="15" t="str">
        <f>IF(C239&lt;&gt;"",C239,IF(IF(D212="","",MOD(COUNTIF(D$14:$E212,D212),COUNTIF('[2]Category-IPQC'!BC:BC,[2]IPQC!D212)))=0,"",D212))</f>
        <v xml:space="preserve">UV Curing </v>
      </c>
      <c r="E239" s="16">
        <f ca="1">IF(D239="","",IF(MOD(COUNTIF(D$14:$E239,D239),COUNTIF('[2]Category-IPQC'!BC:BC,[2]IPQC!D239))&lt;&gt;0,MOD(COUNTIF(D$14:$E239,D239),COUNTIF('[2]Category-IPQC'!BC:BC,[2]IPQC!D239)),COUNTIF('[2]Category-IPQC'!BC:BC,[2]IPQC!D239)))</f>
        <v>1</v>
      </c>
      <c r="F239" s="165" t="s">
        <v>505</v>
      </c>
      <c r="G239" s="178" t="s">
        <v>115</v>
      </c>
      <c r="H239" s="165" t="s">
        <v>276</v>
      </c>
      <c r="I239" s="178" t="s">
        <v>506</v>
      </c>
      <c r="J239" s="178" t="s">
        <v>254</v>
      </c>
      <c r="K239" s="17" t="str">
        <f ca="1">IF(D239="","",VLOOKUP(D239&amp;E239,'[2]Category-IPQC'!A:Q,11,0))</f>
        <v>UV Illumination</v>
      </c>
      <c r="L239" s="35" t="s">
        <v>507</v>
      </c>
      <c r="M239" s="35" t="s">
        <v>508</v>
      </c>
      <c r="N239" s="15" t="s">
        <v>115</v>
      </c>
      <c r="O239" s="15" t="s">
        <v>115</v>
      </c>
      <c r="P239" s="17" t="str">
        <f ca="1">IF(D239="","",VLOOKUP(D239&amp;E239,'[2]Category-IPQC'!A:Z,16,0))</f>
        <v>UV Energy Meter with Graph</v>
      </c>
      <c r="Q239" s="19" t="s">
        <v>160</v>
      </c>
      <c r="R239" s="15" t="s">
        <v>116</v>
      </c>
      <c r="S239" s="20">
        <v>1</v>
      </c>
      <c r="T239" s="21" t="str">
        <f ca="1">IF(D239="","",VLOOKUP(D239&amp;E239,'[2]Category-IPQC'!A:Z,20,0))</f>
        <v>weekly</v>
      </c>
      <c r="U239" s="22" t="s">
        <v>22</v>
      </c>
      <c r="V239" s="22" t="s">
        <v>118</v>
      </c>
      <c r="W239" s="21">
        <f ca="1">IF(D239="","",VLOOKUP(D239&amp;E239,'[2]Category-IPQC'!A:Z,23,0))</f>
        <v>0</v>
      </c>
      <c r="X239" s="25"/>
      <c r="Y239" s="24"/>
    </row>
    <row r="240" spans="1:25" ht="30">
      <c r="A240" s="164"/>
      <c r="B240" s="43"/>
      <c r="C240" s="167"/>
      <c r="D240" s="15" t="str">
        <f ca="1">IF(C240&lt;&gt;"",C240,IF(IF(D239="","",MOD(COUNTIF(D$14:$E239,D239),COUNTIF('[2]Category-IPQC'!BC:BC,[2]IPQC!D239)))=0,"",D239))</f>
        <v xml:space="preserve">UV Curing </v>
      </c>
      <c r="E240" s="16">
        <f ca="1">IF(D240="","",IF(MOD(COUNTIF(D$14:$E238,D240),COUNTIF('[2]Category-IPQC'!BC:BC,[2]IPQC!D240))&lt;&gt;0,MOD(COUNTIF(D$14:$E238,D240),COUNTIF('[2]Category-IPQC'!BC:BC,[2]IPQC!D240)),COUNTIF('[2]Category-IPQC'!BC:BC,[2]IPQC!D240)))</f>
        <v>2</v>
      </c>
      <c r="F240" s="167"/>
      <c r="G240" s="180"/>
      <c r="H240" s="167"/>
      <c r="I240" s="180"/>
      <c r="J240" s="180"/>
      <c r="K240" s="17" t="str">
        <f ca="1">IF(D240="","",VLOOKUP(D240&amp;E240,'[2]Category-IPQC'!A:Q,11,0))</f>
        <v>Time (s)</v>
      </c>
      <c r="L240" s="35" t="s">
        <v>300</v>
      </c>
      <c r="M240" s="35" t="s">
        <v>244</v>
      </c>
      <c r="N240" s="15" t="s">
        <v>115</v>
      </c>
      <c r="O240" s="15" t="s">
        <v>115</v>
      </c>
      <c r="P240" s="17" t="str">
        <f ca="1">IF(D240="","",VLOOKUP(D240&amp;E240,'[2]Category-IPQC'!A:Z,16,0))</f>
        <v>Machine setup</v>
      </c>
      <c r="Q240" s="15" t="s">
        <v>20</v>
      </c>
      <c r="R240" s="15" t="s">
        <v>116</v>
      </c>
      <c r="S240" s="20">
        <v>1</v>
      </c>
      <c r="T240" s="21" t="str">
        <f ca="1">IF(D240="","",VLOOKUP(D240&amp;E240,'[2]Category-IPQC'!A:Z,20,0))</f>
        <v>weekly</v>
      </c>
      <c r="U240" s="22"/>
      <c r="V240" s="22"/>
      <c r="W240" s="21">
        <f ca="1">IF(D240="","",VLOOKUP(D240&amp;E240,'[2]Category-IPQC'!A:Z,23,0))</f>
        <v>0</v>
      </c>
      <c r="X240" s="25"/>
      <c r="Y240" s="24"/>
    </row>
    <row r="241" spans="1:25" ht="45">
      <c r="A241" s="162" t="s">
        <v>509</v>
      </c>
      <c r="B241" s="43"/>
      <c r="C241" s="165" t="s">
        <v>365</v>
      </c>
      <c r="D241" s="15" t="str">
        <f>IF(C241&lt;&gt;"",C241,IF(IF(D206="","",MOD(COUNTIF(D$14:$E206,D206),COUNTIF('[2]Category-IPQC'!BC:BC,[2]IPQC!D206)))=0,"",D206))</f>
        <v xml:space="preserve">UV Curing </v>
      </c>
      <c r="E241" s="16">
        <f ca="1">IF(D241="","",IF(MOD(COUNTIF(D$14:$E241,D241),COUNTIF('[2]Category-IPQC'!BC:BC,[2]IPQC!D241))&lt;&gt;0,MOD(COUNTIF(D$14:$E241,D241),COUNTIF('[2]Category-IPQC'!BC:BC,[2]IPQC!D241)),COUNTIF('[2]Category-IPQC'!BC:BC,[2]IPQC!D241)))</f>
        <v>1</v>
      </c>
      <c r="F241" s="165" t="s">
        <v>510</v>
      </c>
      <c r="G241" s="178" t="s">
        <v>115</v>
      </c>
      <c r="H241" s="165" t="s">
        <v>276</v>
      </c>
      <c r="I241" s="178" t="s">
        <v>416</v>
      </c>
      <c r="J241" s="178" t="s">
        <v>297</v>
      </c>
      <c r="K241" s="17" t="str">
        <f ca="1">IF(D241="","",VLOOKUP(D241&amp;E241,'[2]Category-IPQC'!A:Q,11,0))</f>
        <v>UV Illumination</v>
      </c>
      <c r="L241" s="35" t="s">
        <v>326</v>
      </c>
      <c r="M241" s="35" t="s">
        <v>327</v>
      </c>
      <c r="N241" s="15" t="s">
        <v>115</v>
      </c>
      <c r="O241" s="15" t="s">
        <v>115</v>
      </c>
      <c r="P241" s="17" t="str">
        <f ca="1">IF(D241="","",VLOOKUP(D241&amp;E241,'[2]Category-IPQC'!A:Z,16,0))</f>
        <v>UV Energy Meter with Graph</v>
      </c>
      <c r="Q241" s="19" t="s">
        <v>160</v>
      </c>
      <c r="R241" s="15" t="s">
        <v>116</v>
      </c>
      <c r="S241" s="20">
        <v>1</v>
      </c>
      <c r="T241" s="21" t="str">
        <f ca="1">IF(D241="","",VLOOKUP(D241&amp;E241,'[2]Category-IPQC'!A:Z,20,0))</f>
        <v>weekly</v>
      </c>
      <c r="U241" s="22" t="s">
        <v>186</v>
      </c>
      <c r="V241" s="22" t="s">
        <v>118</v>
      </c>
      <c r="W241" s="21">
        <f ca="1">IF(D241="","",VLOOKUP(D241&amp;E241,'[2]Category-IPQC'!A:Z,23,0))</f>
        <v>0</v>
      </c>
      <c r="X241" s="25"/>
      <c r="Y241" s="24"/>
    </row>
    <row r="242" spans="1:25" ht="30">
      <c r="A242" s="164"/>
      <c r="B242" s="43"/>
      <c r="C242" s="167"/>
      <c r="D242" s="15" t="str">
        <f ca="1">IF(C242&lt;&gt;"",C242,IF(IF(D241="","",MOD(COUNTIF(D$14:$E241,D241),COUNTIF('[2]Category-IPQC'!BC:BC,[2]IPQC!D241)))=0,"",D241))</f>
        <v xml:space="preserve">UV Curing </v>
      </c>
      <c r="E242" s="16">
        <f ca="1">IF(D242="","",IF(MOD(COUNTIF(D$14:$E242,D242),COUNTIF('[2]Category-IPQC'!BC:BC,[2]IPQC!D242))&lt;&gt;0,MOD(COUNTIF(D$14:$E242,D242),COUNTIF('[2]Category-IPQC'!BC:BC,[2]IPQC!D242)),COUNTIF('[2]Category-IPQC'!BC:BC,[2]IPQC!D242)))</f>
        <v>2</v>
      </c>
      <c r="F242" s="167"/>
      <c r="G242" s="180"/>
      <c r="H242" s="167"/>
      <c r="I242" s="180"/>
      <c r="J242" s="180"/>
      <c r="K242" s="17" t="str">
        <f ca="1">IF(D242="","",VLOOKUP(D242&amp;E242,'[2]Category-IPQC'!A:Q,11,0))</f>
        <v>Time (s)</v>
      </c>
      <c r="L242" s="35" t="s">
        <v>300</v>
      </c>
      <c r="M242" s="35" t="s">
        <v>368</v>
      </c>
      <c r="N242" s="15" t="s">
        <v>115</v>
      </c>
      <c r="O242" s="15" t="s">
        <v>115</v>
      </c>
      <c r="P242" s="17" t="str">
        <f ca="1">IF(D242="","",VLOOKUP(D242&amp;E242,'[2]Category-IPQC'!A:Z,16,0))</f>
        <v>Machine setup</v>
      </c>
      <c r="Q242" s="15" t="s">
        <v>20</v>
      </c>
      <c r="R242" s="15" t="s">
        <v>116</v>
      </c>
      <c r="S242" s="20">
        <v>1</v>
      </c>
      <c r="T242" s="21" t="str">
        <f ca="1">IF(D242="","",VLOOKUP(D242&amp;E242,'[2]Category-IPQC'!A:Z,20,0))</f>
        <v>weekly</v>
      </c>
      <c r="U242" s="22"/>
      <c r="V242" s="22"/>
      <c r="W242" s="21">
        <f ca="1">IF(D242="","",VLOOKUP(D242&amp;E242,'[2]Category-IPQC'!A:Z,23,0))</f>
        <v>0</v>
      </c>
      <c r="X242" s="25"/>
      <c r="Y242" s="24"/>
    </row>
    <row r="243" spans="1:25" ht="45">
      <c r="A243" s="32" t="s">
        <v>511</v>
      </c>
      <c r="B243" s="43"/>
      <c r="C243" s="33" t="s">
        <v>24</v>
      </c>
      <c r="D243" s="15" t="str">
        <f>IF(C243&lt;&gt;"",C243,IF(IF(#REF!="","",MOD(COUNTIF(D$14:$E272,#REF!),COUNTIF('[2]Category-IPQC'!BC:BC,[2]IPQC!#REF!)))=0,"",#REF!))</f>
        <v>CTQ Force Test</v>
      </c>
      <c r="E243" s="16">
        <f ca="1">IF(D243="","",IF(MOD(COUNTIF(D$14:$E272,D243),COUNTIF('[2]Category-IPQC'!BC:BC,[2]IPQC!D243))&lt;&gt;0,MOD(COUNTIF(D$14:$E272,D243),COUNTIF('[2]Category-IPQC'!BC:BC,[2]IPQC!D243)),COUNTIF('[2]Category-IPQC'!BC:BC,[2]IPQC!D243)))</f>
        <v>1</v>
      </c>
      <c r="F243" s="15" t="s">
        <v>512</v>
      </c>
      <c r="G243" s="15"/>
      <c r="H243" s="15"/>
      <c r="I243" s="15" t="s">
        <v>353</v>
      </c>
      <c r="J243" s="15" t="s">
        <v>354</v>
      </c>
      <c r="K243" s="17" t="str">
        <f ca="1">IF(D243="","",VLOOKUP(D243&amp;E243,'[2]Category-IPQC'!A:Q,11,0))</f>
        <v>Force</v>
      </c>
      <c r="L243" s="18" t="s">
        <v>513</v>
      </c>
      <c r="M243" s="18" t="s">
        <v>115</v>
      </c>
      <c r="N243" s="15" t="s">
        <v>115</v>
      </c>
      <c r="O243" s="15" t="s">
        <v>115</v>
      </c>
      <c r="P243" s="17" t="str">
        <f ca="1">IF(D243="","",VLOOKUP(D243&amp;E243,'[2]Category-IPQC'!A:Z,16,0))</f>
        <v>Pull force tester</v>
      </c>
      <c r="Q243" s="19" t="s">
        <v>25</v>
      </c>
      <c r="R243" s="18" t="s">
        <v>482</v>
      </c>
      <c r="S243" s="20">
        <v>1</v>
      </c>
      <c r="T243" s="21" t="str">
        <f ca="1">IF(D243="","",VLOOKUP(D243&amp;E243,'[2]Category-IPQC'!A:Z,20,0))</f>
        <v>half shift</v>
      </c>
      <c r="U243" s="22" t="s">
        <v>26</v>
      </c>
      <c r="V243" s="22" t="s">
        <v>118</v>
      </c>
      <c r="W243" s="21">
        <f ca="1">IF(D243="","",VLOOKUP(D243&amp;E243,'[2]Category-IPQC'!A:Z,23,0))</f>
        <v>0</v>
      </c>
      <c r="X243" s="25"/>
      <c r="Y243" s="24"/>
    </row>
    <row r="244" spans="1:25" ht="105">
      <c r="A244" s="162" t="s">
        <v>514</v>
      </c>
      <c r="B244" s="43"/>
      <c r="C244" s="165" t="s">
        <v>515</v>
      </c>
      <c r="D244" s="15" t="str">
        <f>IF(C244&lt;&gt;"",C244,IF(IF(D256="","",MOD(COUNTIF(D$14:$E287,D256),COUNTIF('[2]Category-IPQC'!BC:BC,[2]IPQC!D256)))=0,"",D256))</f>
        <v>AOI - Voice Coil to frame concentricity  &amp; Glue Bead glue AOI</v>
      </c>
      <c r="E244" s="16">
        <f ca="1">IF(D244="","",IF(MOD(COUNTIF(D$14:$E244,D244),COUNTIF('[2]Category-IPQC'!BC:BC,[2]IPQC!D244))&lt;&gt;0,MOD(COUNTIF(D$14:$E244,D244),COUNTIF('[2]Category-IPQC'!BC:BC,[2]IPQC!D244)),COUNTIF('[2]Category-IPQC'!BC:BC,[2]IPQC!D244)))</f>
        <v>1</v>
      </c>
      <c r="F244" s="165" t="s">
        <v>516</v>
      </c>
      <c r="G244" s="165" t="s">
        <v>115</v>
      </c>
      <c r="H244" s="165" t="s">
        <v>276</v>
      </c>
      <c r="I244" s="165" t="s">
        <v>517</v>
      </c>
      <c r="J244" s="165" t="s">
        <v>254</v>
      </c>
      <c r="K244" s="17" t="str">
        <f ca="1">IF(D244="","",VLOOKUP(D244&amp;E244,'[2]Category-IPQC'!A:Q,11,0))</f>
        <v>Check CCD with OK/NG Sample</v>
      </c>
      <c r="L244" s="83" t="s">
        <v>518</v>
      </c>
      <c r="M244" s="66"/>
      <c r="N244" s="15" t="s">
        <v>115</v>
      </c>
      <c r="O244" s="15" t="s">
        <v>115</v>
      </c>
      <c r="P244" s="17" t="str">
        <f ca="1">IF(D244="","",VLOOKUP(D244&amp;E244,'[2]Category-IPQC'!A:Z,16,0))</f>
        <v>AOI</v>
      </c>
      <c r="Q244" s="15" t="s">
        <v>20</v>
      </c>
      <c r="R244" s="15" t="s">
        <v>116</v>
      </c>
      <c r="S244" s="20">
        <v>1</v>
      </c>
      <c r="T244" s="21" t="str">
        <f ca="1">IF(D244="","",VLOOKUP(D244&amp;E244,'[2]Category-IPQC'!A:Z,20,0))</f>
        <v>Follow AOI</v>
      </c>
      <c r="U244" s="22"/>
      <c r="V244" s="22"/>
      <c r="W244" s="21">
        <f ca="1">IF(D244="","",VLOOKUP(D244&amp;E244,'[2]Category-IPQC'!A:Z,23,0))</f>
        <v>0</v>
      </c>
      <c r="X244" s="25"/>
      <c r="Y244" s="24"/>
    </row>
    <row r="245" spans="1:25" ht="105">
      <c r="A245" s="164"/>
      <c r="B245" s="43"/>
      <c r="C245" s="167"/>
      <c r="D245" s="15" t="str">
        <f ca="1">IF(C245&lt;&gt;"",C245,IF(IF(D244="","",MOD(COUNTIF(D$14:$E244,D244),COUNTIF('[2]Category-IPQC'!BC:BC,[2]IPQC!D244)))=0,"",D244))</f>
        <v>AOI - Voice Coil to frame concentricity  &amp; Glue Bead glue AOI</v>
      </c>
      <c r="E245" s="16">
        <f ca="1">IF(D245="","",IF(MOD(COUNTIF(D$14:$E287,D245),COUNTIF('[2]Category-IPQC'!BC:BC,[2]IPQC!D245))&lt;&gt;0,MOD(COUNTIF(D$14:$E287,D245),COUNTIF('[2]Category-IPQC'!BC:BC,[2]IPQC!D245)),COUNTIF('[2]Category-IPQC'!BC:BC,[2]IPQC!D245)))</f>
        <v>2</v>
      </c>
      <c r="F245" s="167"/>
      <c r="G245" s="167"/>
      <c r="H245" s="167"/>
      <c r="I245" s="167"/>
      <c r="J245" s="167"/>
      <c r="K245" s="17" t="str">
        <f ca="1">IF(D245="","",VLOOKUP(D245&amp;E245,'[2]Category-IPQC'!A:Q,11,0))</f>
        <v>Correlation</v>
      </c>
      <c r="L245" s="18" t="s">
        <v>115</v>
      </c>
      <c r="M245" s="18" t="s">
        <v>115</v>
      </c>
      <c r="N245" s="15" t="s">
        <v>115</v>
      </c>
      <c r="O245" s="15" t="s">
        <v>115</v>
      </c>
      <c r="P245" s="17" t="str">
        <f ca="1">IF(D245="","",VLOOKUP(D245&amp;E245,'[2]Category-IPQC'!A:Z,16,0))</f>
        <v>AOI</v>
      </c>
      <c r="Q245" s="15" t="s">
        <v>115</v>
      </c>
      <c r="R245" s="15" t="s">
        <v>115</v>
      </c>
      <c r="S245" s="20" t="s">
        <v>115</v>
      </c>
      <c r="T245" s="21" t="str">
        <f ca="1">IF(D245="","",VLOOKUP(D245&amp;E245,'[2]Category-IPQC'!A:Z,20,0))</f>
        <v>1. AOI daily calibration
2.OMM weekly</v>
      </c>
      <c r="U245" s="22"/>
      <c r="V245" s="22"/>
      <c r="W245" s="21">
        <f ca="1">IF(D245="","",VLOOKUP(D245&amp;E245,'[2]Category-IPQC'!A:Z,23,0))</f>
        <v>0</v>
      </c>
      <c r="X245" s="25"/>
      <c r="Y245" s="24"/>
    </row>
    <row r="246" spans="1:25" ht="45">
      <c r="A246" s="162" t="s">
        <v>519</v>
      </c>
      <c r="B246" s="43"/>
      <c r="C246" s="165" t="s">
        <v>19</v>
      </c>
      <c r="D246" s="15" t="str">
        <f>IF(C246&lt;&gt;"",C246,IF(IF(D243="","",MOD(COUNTIF(D$14:$E272,D243),COUNTIF('[2]Category-IPQC'!BC:BC,[2]IPQC!D243)))=0,"",D243))</f>
        <v>Gluing - Pneumatic Dispense</v>
      </c>
      <c r="E246" s="16">
        <f ca="1">IF(D246="","",IF(MOD(COUNTIF(D$14:$E246,D246),COUNTIF('[2]Category-IPQC'!BC:BC,[2]IPQC!D246))&lt;&gt;0,MOD(COUNTIF(D$14:$E246,D246),COUNTIF('[2]Category-IPQC'!BC:BC,[2]IPQC!D246)),COUNTIF('[2]Category-IPQC'!BC:BC,[2]IPQC!D246)))</f>
        <v>1</v>
      </c>
      <c r="F246" s="165" t="s">
        <v>520</v>
      </c>
      <c r="G246" s="165" t="s">
        <v>521</v>
      </c>
      <c r="H246" s="165" t="s">
        <v>522</v>
      </c>
      <c r="I246" s="165" t="s">
        <v>305</v>
      </c>
      <c r="J246" s="165" t="s">
        <v>306</v>
      </c>
      <c r="K246" s="17" t="str">
        <f ca="1">IF(D246="","",VLOOKUP(D246&amp;E246,'[2]Category-IPQC'!A:Q,11,0))</f>
        <v>Glue Volume</v>
      </c>
      <c r="L246" s="18" t="s">
        <v>399</v>
      </c>
      <c r="M246" s="18" t="s">
        <v>361</v>
      </c>
      <c r="N246" s="15" t="s">
        <v>115</v>
      </c>
      <c r="O246" s="15" t="s">
        <v>115</v>
      </c>
      <c r="P246" s="17" t="str">
        <f ca="1">IF(D246="","",VLOOKUP(D246&amp;E246,'[2]Category-IPQC'!A:Z,16,0))</f>
        <v>Electronic scale</v>
      </c>
      <c r="Q246" s="19" t="s">
        <v>25</v>
      </c>
      <c r="R246" s="15" t="s">
        <v>161</v>
      </c>
      <c r="S246" s="20">
        <v>1</v>
      </c>
      <c r="T246" s="21" t="str">
        <f ca="1">IF(D246="","",VLOOKUP(D246&amp;E246,'[2]Category-IPQC'!A:Z,20,0))</f>
        <v>half shift</v>
      </c>
      <c r="U246" s="22" t="s">
        <v>22</v>
      </c>
      <c r="V246" s="22" t="s">
        <v>118</v>
      </c>
      <c r="W246" s="21">
        <f ca="1">IF(D246="","",VLOOKUP(D246&amp;E246,'[2]Category-IPQC'!A:Z,23,0))</f>
        <v>0</v>
      </c>
      <c r="X246" s="25"/>
      <c r="Y246" s="24"/>
    </row>
    <row r="247" spans="1:25" ht="45">
      <c r="A247" s="163"/>
      <c r="B247" s="43"/>
      <c r="C247" s="166"/>
      <c r="D247" s="15" t="str">
        <f ca="1">IF(C247&lt;&gt;"",C247,IF(IF(D246="","",MOD(COUNTIF(D$14:$E246,D246),COUNTIF('[2]Category-IPQC'!BC:BC,[2]IPQC!D246)))=0,"",D246))</f>
        <v>Gluing - Pneumatic Dispense</v>
      </c>
      <c r="E247" s="16">
        <f ca="1">IF(D247="","",IF(MOD(COUNTIF(D$14:$E247,D247),COUNTIF('[2]Category-IPQC'!BC:BC,[2]IPQC!D247))&lt;&gt;0,MOD(COUNTIF(D$14:$E247,D247),COUNTIF('[2]Category-IPQC'!BC:BC,[2]IPQC!D247)),COUNTIF('[2]Category-IPQC'!BC:BC,[2]IPQC!D247)))</f>
        <v>2</v>
      </c>
      <c r="F247" s="166"/>
      <c r="G247" s="166"/>
      <c r="H247" s="166"/>
      <c r="I247" s="166"/>
      <c r="J247" s="166"/>
      <c r="K247" s="17" t="str">
        <f ca="1">IF(D247="","",VLOOKUP(D247&amp;E247,'[2]Category-IPQC'!A:Q,11,0))</f>
        <v>Air Pressure(mpa)</v>
      </c>
      <c r="L247" s="18" t="s">
        <v>280</v>
      </c>
      <c r="M247" s="18" t="s">
        <v>281</v>
      </c>
      <c r="N247" s="15" t="s">
        <v>115</v>
      </c>
      <c r="O247" s="15" t="s">
        <v>115</v>
      </c>
      <c r="P247" s="17" t="str">
        <f ca="1">IF(D247="","",VLOOKUP(D247&amp;E247,'[2]Category-IPQC'!A:Z,16,0))</f>
        <v>Machine setup</v>
      </c>
      <c r="Q247" s="15" t="s">
        <v>20</v>
      </c>
      <c r="R247" s="15" t="s">
        <v>116</v>
      </c>
      <c r="S247" s="20">
        <v>1</v>
      </c>
      <c r="T247" s="21" t="str">
        <f ca="1">IF(D247="","",VLOOKUP(D247&amp;E247,'[2]Category-IPQC'!A:Z,20,0))</f>
        <v>shift</v>
      </c>
      <c r="U247" s="22"/>
      <c r="V247" s="22"/>
      <c r="W247" s="21">
        <f ca="1">IF(D247="","",VLOOKUP(D247&amp;E247,'[2]Category-IPQC'!A:Z,23,0))</f>
        <v>0</v>
      </c>
      <c r="X247" s="25"/>
      <c r="Y247" s="24"/>
    </row>
    <row r="248" spans="1:25" ht="60">
      <c r="A248" s="163"/>
      <c r="B248" s="43"/>
      <c r="C248" s="166"/>
      <c r="D248" s="15" t="str">
        <f ca="1">IF(C248&lt;&gt;"",C248,IF(IF(D247="","",MOD(COUNTIF(D$14:$E247,D247),COUNTIF('[2]Category-IPQC'!BC:BC,[2]IPQC!D247)))=0,"",D247))</f>
        <v>Gluing - Pneumatic Dispense</v>
      </c>
      <c r="E248" s="16">
        <f ca="1">IF(D248="","",IF(MOD(COUNTIF(D$14:$E248,D248),COUNTIF('[2]Category-IPQC'!BC:BC,[2]IPQC!D248))&lt;&gt;0,MOD(COUNTIF(D$14:$E248,D248),COUNTIF('[2]Category-IPQC'!BC:BC,[2]IPQC!D248)),COUNTIF('[2]Category-IPQC'!BC:BC,[2]IPQC!D248)))</f>
        <v>3</v>
      </c>
      <c r="F248" s="166"/>
      <c r="G248" s="166"/>
      <c r="H248" s="166"/>
      <c r="I248" s="166"/>
      <c r="J248" s="166"/>
      <c r="K248" s="17" t="str">
        <f ca="1">IF(D248="","",VLOOKUP(D248&amp;E248,'[2]Category-IPQC'!A:Q,11,0))</f>
        <v>Glue Active time (pot life)</v>
      </c>
      <c r="L248" s="18"/>
      <c r="M248" s="18" t="s">
        <v>187</v>
      </c>
      <c r="N248" s="15" t="s">
        <v>115</v>
      </c>
      <c r="O248" s="15" t="s">
        <v>115</v>
      </c>
      <c r="P248" s="17" t="s">
        <v>283</v>
      </c>
      <c r="Q248" s="15" t="s">
        <v>115</v>
      </c>
      <c r="R248" s="15" t="s">
        <v>115</v>
      </c>
      <c r="S248" s="20" t="s">
        <v>115</v>
      </c>
      <c r="T248" s="21">
        <v>0</v>
      </c>
      <c r="U248" s="22"/>
      <c r="V248" s="22"/>
      <c r="W248" s="21">
        <f ca="1">IF(D248="","",VLOOKUP(D248&amp;E248,'[2]Category-IPQC'!A:Z,23,0))</f>
        <v>0</v>
      </c>
      <c r="X248" s="25"/>
      <c r="Y248" s="24"/>
    </row>
    <row r="249" spans="1:25" ht="45">
      <c r="A249" s="163"/>
      <c r="B249" s="43"/>
      <c r="C249" s="166"/>
      <c r="D249" s="15" t="str">
        <f ca="1">IF(C249&lt;&gt;"",C249,IF(IF(D248="","",MOD(COUNTIF(D$14:$E248,D248),COUNTIF('[2]Category-IPQC'!BC:BC,[2]IPQC!D248)))=0,"",D248))</f>
        <v>Gluing - Pneumatic Dispense</v>
      </c>
      <c r="E249" s="16">
        <f ca="1">IF(D249="","",IF(MOD(COUNTIF(D$14:$E249,D249),COUNTIF('[2]Category-IPQC'!BC:BC,[2]IPQC!D249))&lt;&gt;0,MOD(COUNTIF(D$14:$E249,D249),COUNTIF('[2]Category-IPQC'!BC:BC,[2]IPQC!D249)),COUNTIF('[2]Category-IPQC'!BC:BC,[2]IPQC!D249)))</f>
        <v>4</v>
      </c>
      <c r="F249" s="166"/>
      <c r="G249" s="166"/>
      <c r="H249" s="166"/>
      <c r="I249" s="166"/>
      <c r="J249" s="166"/>
      <c r="K249" s="17" t="str">
        <f ca="1">IF(D249="","",VLOOKUP(D249&amp;E249,'[2]Category-IPQC'!A:Q,11,0))</f>
        <v>Needle Spec</v>
      </c>
      <c r="L249" s="26" t="s">
        <v>363</v>
      </c>
      <c r="M249" s="27"/>
      <c r="N249" s="15" t="s">
        <v>115</v>
      </c>
      <c r="O249" s="15" t="s">
        <v>115</v>
      </c>
      <c r="P249" s="17" t="str">
        <f ca="1">IF(D249="","",VLOOKUP(D249&amp;E249,'[2]Category-IPQC'!A:Z,16,0))</f>
        <v>Visual check</v>
      </c>
      <c r="Q249" s="15" t="s">
        <v>20</v>
      </c>
      <c r="R249" s="15" t="s">
        <v>116</v>
      </c>
      <c r="S249" s="20">
        <v>1</v>
      </c>
      <c r="T249" s="21" t="str">
        <f ca="1">IF(D249="","",VLOOKUP(D249&amp;E249,'[2]Category-IPQC'!A:Z,20,0))</f>
        <v>change nozzle</v>
      </c>
      <c r="U249" s="22"/>
      <c r="V249" s="22"/>
      <c r="W249" s="21">
        <f ca="1">IF(D249="","",VLOOKUP(D249&amp;E249,'[2]Category-IPQC'!A:Z,23,0))</f>
        <v>0</v>
      </c>
      <c r="X249" s="25"/>
      <c r="Y249" s="24"/>
    </row>
    <row r="250" spans="1:25" ht="45">
      <c r="A250" s="163"/>
      <c r="B250" s="43"/>
      <c r="C250" s="166"/>
      <c r="D250" s="15" t="str">
        <f ca="1">IF(C250&lt;&gt;"",C250,IF(IF(D249="","",MOD(COUNTIF(D$14:$E249,D249),COUNTIF('[2]Category-IPQC'!BC:BC,[2]IPQC!D249)))=0,"",D249))</f>
        <v>Gluing - Pneumatic Dispense</v>
      </c>
      <c r="E250" s="16">
        <f ca="1">IF(D250="","",IF(MOD(COUNTIF(D$14:$E250,D250),COUNTIF('[2]Category-IPQC'!BC:BC,[2]IPQC!D250))&lt;&gt;0,MOD(COUNTIF(D$14:$E250,D250),COUNTIF('[2]Category-IPQC'!BC:BC,[2]IPQC!D250)),COUNTIF('[2]Category-IPQC'!BC:BC,[2]IPQC!D250)))</f>
        <v>5</v>
      </c>
      <c r="F250" s="166"/>
      <c r="G250" s="166"/>
      <c r="H250" s="166"/>
      <c r="I250" s="166"/>
      <c r="J250" s="166"/>
      <c r="K250" s="17" t="str">
        <f ca="1">IF(D250="","",VLOOKUP(D250&amp;E250,'[2]Category-IPQC'!A:Q,11,0))</f>
        <v>Glue Open Time</v>
      </c>
      <c r="L250" s="18" t="s">
        <v>115</v>
      </c>
      <c r="M250" s="18" t="s">
        <v>115</v>
      </c>
      <c r="N250" s="15" t="s">
        <v>115</v>
      </c>
      <c r="O250" s="15" t="s">
        <v>115</v>
      </c>
      <c r="P250" s="17" t="str">
        <f ca="1">IF(D250="","",VLOOKUP(D250&amp;E250,'[2]Category-IPQC'!A:Z,16,0))</f>
        <v>Machine setup</v>
      </c>
      <c r="Q250" s="15" t="s">
        <v>20</v>
      </c>
      <c r="R250" s="15" t="s">
        <v>116</v>
      </c>
      <c r="S250" s="20">
        <v>1</v>
      </c>
      <c r="T250" s="21" t="str">
        <f ca="1">IF(D250="","",VLOOKUP(D250&amp;E250,'[2]Category-IPQC'!A:Z,20,0))</f>
        <v>weekly</v>
      </c>
      <c r="U250" s="22"/>
      <c r="V250" s="22"/>
      <c r="W250" s="21">
        <f ca="1">IF(D250="","",VLOOKUP(D250&amp;E250,'[2]Category-IPQC'!A:Z,23,0))</f>
        <v>0</v>
      </c>
      <c r="X250" s="25"/>
      <c r="Y250" s="24"/>
    </row>
    <row r="251" spans="1:25" ht="45">
      <c r="A251" s="163"/>
      <c r="B251" s="43"/>
      <c r="C251" s="166"/>
      <c r="D251" s="15" t="str">
        <f ca="1">IF(C251&lt;&gt;"",C251,IF(IF(D250="","",MOD(COUNTIF(D$14:$E250,D250),COUNTIF('[2]Category-IPQC'!BC:BC,[2]IPQC!D250)))=0,"",D250))</f>
        <v>Gluing - Pneumatic Dispense</v>
      </c>
      <c r="E251" s="16">
        <f ca="1">IF(D251="","",IF(MOD(COUNTIF(D$14:$E251,D251),COUNTIF('[2]Category-IPQC'!BC:BC,[2]IPQC!D251))&lt;&gt;0,MOD(COUNTIF(D$14:$E251,D251),COUNTIF('[2]Category-IPQC'!BC:BC,[2]IPQC!D251)),COUNTIF('[2]Category-IPQC'!BC:BC,[2]IPQC!D251)))</f>
        <v>6</v>
      </c>
      <c r="F251" s="166"/>
      <c r="G251" s="166"/>
      <c r="H251" s="166"/>
      <c r="I251" s="166"/>
      <c r="J251" s="166"/>
      <c r="K251" s="17" t="str">
        <f ca="1">IF(D251="","",VLOOKUP(D251&amp;E251,'[2]Category-IPQC'!A:Q,11,0))</f>
        <v>Speed</v>
      </c>
      <c r="L251" s="18" t="s">
        <v>115</v>
      </c>
      <c r="M251" s="18" t="s">
        <v>115</v>
      </c>
      <c r="N251" s="15" t="s">
        <v>115</v>
      </c>
      <c r="O251" s="15" t="s">
        <v>115</v>
      </c>
      <c r="P251" s="17" t="str">
        <f ca="1">IF(D251="","",VLOOKUP(D251&amp;E251,'[2]Category-IPQC'!A:Z,16,0))</f>
        <v>Machine setup</v>
      </c>
      <c r="Q251" s="15" t="s">
        <v>115</v>
      </c>
      <c r="R251" s="15" t="s">
        <v>115</v>
      </c>
      <c r="S251" s="20" t="s">
        <v>115</v>
      </c>
      <c r="T251" s="21">
        <f ca="1">IF(D251="","",VLOOKUP(D251&amp;E251,'[2]Category-IPQC'!A:Z,20,0))</f>
        <v>0</v>
      </c>
      <c r="U251" s="22"/>
      <c r="V251" s="22"/>
      <c r="W251" s="21">
        <f ca="1">IF(D251="","",VLOOKUP(D251&amp;E251,'[2]Category-IPQC'!A:Z,23,0))</f>
        <v>0</v>
      </c>
      <c r="X251" s="25"/>
      <c r="Y251" s="24"/>
    </row>
    <row r="252" spans="1:25" ht="60">
      <c r="A252" s="163"/>
      <c r="B252" s="43"/>
      <c r="C252" s="166"/>
      <c r="D252" s="15" t="str">
        <f ca="1">IF(C252&lt;&gt;"",C252,IF(IF(D251="","",MOD(COUNTIF(D$14:$E251,D251),COUNTIF('[2]Category-IPQC'!BC:BC,[2]IPQC!D251)))=0,"",D251))</f>
        <v>Gluing - Pneumatic Dispense</v>
      </c>
      <c r="E252" s="16">
        <f ca="1">IF(D252="","",IF(MOD(COUNTIF(D$14:$E252,D252),COUNTIF('[2]Category-IPQC'!BC:BC,[2]IPQC!D252))&lt;&gt;0,MOD(COUNTIF(D$14:$E252,D252),COUNTIF('[2]Category-IPQC'!BC:BC,[2]IPQC!D252)),COUNTIF('[2]Category-IPQC'!BC:BC,[2]IPQC!D252)))</f>
        <v>7</v>
      </c>
      <c r="F252" s="166"/>
      <c r="G252" s="166"/>
      <c r="H252" s="166"/>
      <c r="I252" s="166"/>
      <c r="J252" s="166"/>
      <c r="K252" s="17" t="str">
        <f ca="1">IF(D252="","",VLOOKUP(D252&amp;E252,'[2]Category-IPQC'!A:Q,11,0))</f>
        <v>Nozzle Cleaning - Frequnecy, Setup</v>
      </c>
      <c r="L252" s="18" t="s">
        <v>115</v>
      </c>
      <c r="M252" s="18" t="s">
        <v>115</v>
      </c>
      <c r="N252" s="15" t="s">
        <v>115</v>
      </c>
      <c r="O252" s="15" t="s">
        <v>115</v>
      </c>
      <c r="P252" s="17" t="str">
        <f ca="1">IF(D252="","",VLOOKUP(D252&amp;E252,'[2]Category-IPQC'!A:Z,16,0))</f>
        <v>Machine setup</v>
      </c>
      <c r="Q252" s="15" t="s">
        <v>115</v>
      </c>
      <c r="R252" s="15" t="s">
        <v>115</v>
      </c>
      <c r="S252" s="20" t="s">
        <v>115</v>
      </c>
      <c r="T252" s="21">
        <f ca="1">IF(D252="","",VLOOKUP(D252&amp;E252,'[2]Category-IPQC'!A:Z,20,0))</f>
        <v>0</v>
      </c>
      <c r="U252" s="22"/>
      <c r="V252" s="22"/>
      <c r="W252" s="21">
        <f ca="1">IF(D252="","",VLOOKUP(D252&amp;E252,'[2]Category-IPQC'!A:Z,23,0))</f>
        <v>0</v>
      </c>
      <c r="X252" s="25"/>
      <c r="Y252" s="24"/>
    </row>
    <row r="253" spans="1:25" ht="45">
      <c r="A253" s="163"/>
      <c r="B253" s="43"/>
      <c r="C253" s="166"/>
      <c r="D253" s="15" t="str">
        <f ca="1">IF(C253&lt;&gt;"",C253,IF(IF(D252="","",MOD(COUNTIF(D$14:$E252,D252),COUNTIF('[2]Category-IPQC'!BC:BC,[2]IPQC!D252)))=0,"",D252))</f>
        <v>Gluing - Pneumatic Dispense</v>
      </c>
      <c r="E253" s="16">
        <f ca="1">IF(D253="","",IF(MOD(COUNTIF(D$14:$E253,D253),COUNTIF('[2]Category-IPQC'!BC:BC,[2]IPQC!D253))&lt;&gt;0,MOD(COUNTIF(D$14:$E253,D253),COUNTIF('[2]Category-IPQC'!BC:BC,[2]IPQC!D253)),COUNTIF('[2]Category-IPQC'!BC:BC,[2]IPQC!D253)))</f>
        <v>8</v>
      </c>
      <c r="F253" s="166"/>
      <c r="G253" s="166"/>
      <c r="H253" s="166"/>
      <c r="I253" s="166"/>
      <c r="J253" s="166"/>
      <c r="K253" s="17" t="str">
        <f ca="1">IF(D253="","",VLOOKUP(D253&amp;E253,'[2]Category-IPQC'!A:Q,11,0))</f>
        <v>Nozzle Temperature</v>
      </c>
      <c r="L253" s="35" t="s">
        <v>310</v>
      </c>
      <c r="M253" s="35" t="s">
        <v>311</v>
      </c>
      <c r="N253" s="15" t="s">
        <v>115</v>
      </c>
      <c r="O253" s="15" t="s">
        <v>115</v>
      </c>
      <c r="P253" s="17" t="str">
        <f ca="1">IF(D253="","",VLOOKUP(D253&amp;E253,'[2]Category-IPQC'!A:Z,16,0))</f>
        <v>Machine setup</v>
      </c>
      <c r="Q253" s="15" t="s">
        <v>20</v>
      </c>
      <c r="R253" s="15" t="s">
        <v>116</v>
      </c>
      <c r="S253" s="20">
        <v>1</v>
      </c>
      <c r="T253" s="21" t="str">
        <f ca="1">IF(D253="","",VLOOKUP(D253&amp;E253,'[2]Category-IPQC'!A:Z,20,0))</f>
        <v>shift</v>
      </c>
      <c r="U253" s="22"/>
      <c r="V253" s="22"/>
      <c r="W253" s="21">
        <f ca="1">IF(D253="","",VLOOKUP(D253&amp;E253,'[2]Category-IPQC'!A:Z,23,0))</f>
        <v>0</v>
      </c>
      <c r="X253" s="25"/>
      <c r="Y253" s="24"/>
    </row>
    <row r="254" spans="1:25" ht="45">
      <c r="A254" s="164"/>
      <c r="B254" s="43"/>
      <c r="C254" s="167"/>
      <c r="D254" s="15" t="str">
        <f ca="1">IF(C254&lt;&gt;"",C254,IF(IF(D253="","",MOD(COUNTIF(D$14:$E253,D253),COUNTIF('[2]Category-IPQC'!BC:BC,[2]IPQC!D253)))=0,"",D253))</f>
        <v>Gluing - Pneumatic Dispense</v>
      </c>
      <c r="E254" s="16">
        <f ca="1">IF(D254="","",IF(MOD(COUNTIF(D$14:$E254,D254),COUNTIF('[2]Category-IPQC'!BC:BC,[2]IPQC!D254))&lt;&gt;0,MOD(COUNTIF(D$14:$E254,D254),COUNTIF('[2]Category-IPQC'!BC:BC,[2]IPQC!D254)),COUNTIF('[2]Category-IPQC'!BC:BC,[2]IPQC!D254)))</f>
        <v>9</v>
      </c>
      <c r="F254" s="167"/>
      <c r="G254" s="167"/>
      <c r="H254" s="167"/>
      <c r="I254" s="167"/>
      <c r="J254" s="167"/>
      <c r="K254" s="17" t="str">
        <f ca="1">IF(D254="","",VLOOKUP(D254&amp;E254,'[2]Category-IPQC'!A:Q,11,0))</f>
        <v>Syringe Temperature</v>
      </c>
      <c r="L254" s="18" t="s">
        <v>115</v>
      </c>
      <c r="M254" s="18" t="s">
        <v>115</v>
      </c>
      <c r="N254" s="15" t="s">
        <v>115</v>
      </c>
      <c r="O254" s="15" t="s">
        <v>115</v>
      </c>
      <c r="P254" s="17" t="str">
        <f ca="1">IF(D254="","",VLOOKUP(D254&amp;E254,'[2]Category-IPQC'!A:Z,16,0))</f>
        <v>Machine setup</v>
      </c>
      <c r="Q254" s="15" t="s">
        <v>115</v>
      </c>
      <c r="R254" s="15" t="s">
        <v>115</v>
      </c>
      <c r="S254" s="20" t="s">
        <v>115</v>
      </c>
      <c r="T254" s="21" t="str">
        <f ca="1">IF(D254="","",VLOOKUP(D254&amp;E254,'[2]Category-IPQC'!A:Z,20,0))</f>
        <v>shift</v>
      </c>
      <c r="U254" s="22"/>
      <c r="V254" s="22"/>
      <c r="W254" s="21">
        <f ca="1">IF(D254="","",VLOOKUP(D254&amp;E254,'[2]Category-IPQC'!A:Z,23,0))</f>
        <v>0</v>
      </c>
      <c r="X254" s="25"/>
      <c r="Y254" s="24"/>
    </row>
    <row r="255" spans="1:25" ht="45">
      <c r="A255" s="162" t="s">
        <v>523</v>
      </c>
      <c r="B255" s="43"/>
      <c r="C255" s="165" t="s">
        <v>365</v>
      </c>
      <c r="D255" s="15" t="str">
        <f>IF(C255&lt;&gt;"",C255,IF(IF(D252="","",MOD(COUNTIF(D$14:$E252,D252),COUNTIF('[2]Category-IPQC'!BC:BC,[2]IPQC!D252)))=0,"",D252))</f>
        <v xml:space="preserve">UV Curing </v>
      </c>
      <c r="E255" s="16">
        <f ca="1">IF(D255="","",IF(MOD(COUNTIF(D$14:$E255,D255),COUNTIF('[2]Category-IPQC'!BC:BC,[2]IPQC!D255))&lt;&gt;0,MOD(COUNTIF(D$14:$E255,D255),COUNTIF('[2]Category-IPQC'!BC:BC,[2]IPQC!D255)),COUNTIF('[2]Category-IPQC'!BC:BC,[2]IPQC!D255)))</f>
        <v>1</v>
      </c>
      <c r="F255" s="165" t="s">
        <v>524</v>
      </c>
      <c r="G255" s="178" t="s">
        <v>115</v>
      </c>
      <c r="H255" s="165" t="s">
        <v>276</v>
      </c>
      <c r="I255" s="178" t="s">
        <v>325</v>
      </c>
      <c r="J255" s="178" t="s">
        <v>254</v>
      </c>
      <c r="K255" s="17" t="str">
        <f ca="1">IF(D255="","",VLOOKUP(D255&amp;E255,'[2]Category-IPQC'!A:Q,11,0))</f>
        <v>UV Illumination</v>
      </c>
      <c r="L255" s="35" t="s">
        <v>326</v>
      </c>
      <c r="M255" s="35" t="s">
        <v>327</v>
      </c>
      <c r="N255" s="15" t="s">
        <v>115</v>
      </c>
      <c r="O255" s="15" t="s">
        <v>115</v>
      </c>
      <c r="P255" s="17" t="str">
        <f ca="1">IF(D255="","",VLOOKUP(D255&amp;E255,'[2]Category-IPQC'!A:Z,16,0))</f>
        <v>UV Energy Meter with Graph</v>
      </c>
      <c r="Q255" s="19" t="s">
        <v>160</v>
      </c>
      <c r="R255" s="15" t="s">
        <v>116</v>
      </c>
      <c r="S255" s="20">
        <v>1</v>
      </c>
      <c r="T255" s="21" t="str">
        <f ca="1">IF(D255="","",VLOOKUP(D255&amp;E255,'[2]Category-IPQC'!A:Z,20,0))</f>
        <v>weekly</v>
      </c>
      <c r="U255" s="22" t="s">
        <v>22</v>
      </c>
      <c r="V255" s="22" t="s">
        <v>118</v>
      </c>
      <c r="W255" s="21">
        <f ca="1">IF(D255="","",VLOOKUP(D255&amp;E255,'[2]Category-IPQC'!A:Z,23,0))</f>
        <v>0</v>
      </c>
      <c r="X255" s="25"/>
      <c r="Y255" s="24"/>
    </row>
    <row r="256" spans="1:25" ht="30">
      <c r="A256" s="164"/>
      <c r="B256" s="43"/>
      <c r="C256" s="167"/>
      <c r="D256" s="15" t="str">
        <f ca="1">IF(C256&lt;&gt;"",C256,IF(IF(D255="","",MOD(COUNTIF(D$14:$E255,D255),COUNTIF('[2]Category-IPQC'!BC:BC,[2]IPQC!D255)))=0,"",D255))</f>
        <v xml:space="preserve">UV Curing </v>
      </c>
      <c r="E256" s="16">
        <f ca="1">IF(D256="","",IF(MOD(COUNTIF(D$14:$E287,D256),COUNTIF('[2]Category-IPQC'!BC:BC,[2]IPQC!D256))&lt;&gt;0,MOD(COUNTIF(D$14:$E287,D256),COUNTIF('[2]Category-IPQC'!BC:BC,[2]IPQC!D256)),COUNTIF('[2]Category-IPQC'!BC:BC,[2]IPQC!D256)))</f>
        <v>2</v>
      </c>
      <c r="F256" s="167"/>
      <c r="G256" s="180"/>
      <c r="H256" s="167"/>
      <c r="I256" s="180"/>
      <c r="J256" s="180"/>
      <c r="K256" s="17" t="str">
        <f ca="1">IF(D256="","",VLOOKUP(D256&amp;E256,'[2]Category-IPQC'!A:Q,11,0))</f>
        <v>Time (s)</v>
      </c>
      <c r="L256" s="35" t="s">
        <v>413</v>
      </c>
      <c r="M256" s="35" t="s">
        <v>329</v>
      </c>
      <c r="N256" s="15" t="s">
        <v>115</v>
      </c>
      <c r="O256" s="15" t="s">
        <v>115</v>
      </c>
      <c r="P256" s="17" t="str">
        <f ca="1">IF(D256="","",VLOOKUP(D256&amp;E256,'[2]Category-IPQC'!A:Z,16,0))</f>
        <v>Machine setup</v>
      </c>
      <c r="Q256" s="15" t="s">
        <v>20</v>
      </c>
      <c r="R256" s="15" t="s">
        <v>116</v>
      </c>
      <c r="S256" s="20">
        <v>1</v>
      </c>
      <c r="T256" s="21" t="str">
        <f ca="1">IF(D256="","",VLOOKUP(D256&amp;E256,'[2]Category-IPQC'!A:Z,20,0))</f>
        <v>weekly</v>
      </c>
      <c r="U256" s="22"/>
      <c r="V256" s="22"/>
      <c r="W256" s="21">
        <f ca="1">IF(D256="","",VLOOKUP(D256&amp;E256,'[2]Category-IPQC'!A:Z,23,0))</f>
        <v>0</v>
      </c>
      <c r="X256" s="25"/>
      <c r="Y256" s="24"/>
    </row>
    <row r="257" spans="1:25" ht="60">
      <c r="A257" s="162" t="s">
        <v>525</v>
      </c>
      <c r="B257" s="43"/>
      <c r="C257" s="165" t="s">
        <v>526</v>
      </c>
      <c r="D257" s="15" t="str">
        <f>IF(C257&lt;&gt;"",C257,IF(IF(#REF!="","",MOD(COUNTIF(D$14:$E256,#REF!),COUNTIF('[2]Category-IPQC'!BC:BC,[2]IPQC!#REF!)))=0,"",#REF!))</f>
        <v>AOI - Wire loop damping glue AOI </v>
      </c>
      <c r="E257" s="16">
        <f ca="1">IF(D257="","",IF(MOD(COUNTIF(D$14:$E257,D257),COUNTIF('[2]Category-IPQC'!BC:BC,[2]IPQC!D257))&lt;&gt;0,MOD(COUNTIF(D$14:$E257,D257),COUNTIF('[2]Category-IPQC'!BC:BC,[2]IPQC!D257)),COUNTIF('[2]Category-IPQC'!BC:BC,[2]IPQC!D257)))</f>
        <v>1</v>
      </c>
      <c r="F257" s="165" t="s">
        <v>527</v>
      </c>
      <c r="G257" s="191" t="s">
        <v>115</v>
      </c>
      <c r="H257" s="165" t="s">
        <v>276</v>
      </c>
      <c r="I257" s="165" t="s">
        <v>289</v>
      </c>
      <c r="J257" s="178" t="s">
        <v>354</v>
      </c>
      <c r="K257" s="17" t="str">
        <f ca="1">IF(D257="","",VLOOKUP(D257&amp;E257,'[2]Category-IPQC'!A:Q,11,0))</f>
        <v>Check CCD with OK/NG Sample</v>
      </c>
      <c r="L257" s="26" t="s">
        <v>528</v>
      </c>
      <c r="M257" s="27"/>
      <c r="N257" s="15" t="s">
        <v>115</v>
      </c>
      <c r="O257" s="15" t="s">
        <v>115</v>
      </c>
      <c r="P257" s="17" t="str">
        <f ca="1">IF(D257="","",VLOOKUP(D257&amp;E257,'[2]Category-IPQC'!A:Z,16,0))</f>
        <v>AOI</v>
      </c>
      <c r="Q257" s="15" t="s">
        <v>20</v>
      </c>
      <c r="R257" s="15" t="s">
        <v>116</v>
      </c>
      <c r="S257" s="20">
        <v>1</v>
      </c>
      <c r="T257" s="21" t="str">
        <f ca="1">IF(D257="","",VLOOKUP(D257&amp;E257,'[2]Category-IPQC'!A:Z,20,0))</f>
        <v>Follow AOI</v>
      </c>
      <c r="U257" s="22"/>
      <c r="V257" s="22"/>
      <c r="W257" s="21">
        <f ca="1">IF(D257="","",VLOOKUP(D257&amp;E257,'[2]Category-IPQC'!A:Z,23,0))</f>
        <v>0</v>
      </c>
      <c r="X257" s="25"/>
      <c r="Y257" s="24"/>
    </row>
    <row r="258" spans="1:25" ht="75">
      <c r="A258" s="164"/>
      <c r="B258" s="43"/>
      <c r="C258" s="167"/>
      <c r="D258" s="15" t="str">
        <f ca="1">IF(C258&lt;&gt;"",C258,IF(IF(D257="","",MOD(COUNTIF(D$14:$E257,D257),COUNTIF('[2]Category-IPQC'!BC:BC,[2]IPQC!D257)))=0,"",D257))</f>
        <v>AOI - Wire loop damping glue AOI </v>
      </c>
      <c r="E258" s="16">
        <f ca="1">IF(D258="","",IF(MOD(COUNTIF(D$14:$E258,D258),COUNTIF('[2]Category-IPQC'!BC:BC,[2]IPQC!D258))&lt;&gt;0,MOD(COUNTIF(D$14:$E258,D258),COUNTIF('[2]Category-IPQC'!BC:BC,[2]IPQC!D258)),COUNTIF('[2]Category-IPQC'!BC:BC,[2]IPQC!D258)))</f>
        <v>2</v>
      </c>
      <c r="F258" s="167"/>
      <c r="G258" s="192"/>
      <c r="H258" s="167"/>
      <c r="I258" s="167"/>
      <c r="J258" s="180"/>
      <c r="K258" s="17" t="str">
        <f ca="1">IF(D258="","",VLOOKUP(D258&amp;E258,'[2]Category-IPQC'!A:Q,11,0))</f>
        <v>Correlation</v>
      </c>
      <c r="L258" s="18" t="s">
        <v>115</v>
      </c>
      <c r="M258" s="18" t="s">
        <v>115</v>
      </c>
      <c r="N258" s="15" t="s">
        <v>115</v>
      </c>
      <c r="O258" s="15" t="s">
        <v>115</v>
      </c>
      <c r="P258" s="17" t="str">
        <f ca="1">IF(D258="","",VLOOKUP(D258&amp;E258,'[2]Category-IPQC'!A:Z,16,0))</f>
        <v>AOI</v>
      </c>
      <c r="Q258" s="15" t="s">
        <v>20</v>
      </c>
      <c r="R258" s="15" t="s">
        <v>116</v>
      </c>
      <c r="S258" s="20">
        <v>1</v>
      </c>
      <c r="T258" s="21" t="str">
        <f ca="1">IF(D258="","",VLOOKUP(D258&amp;E258,'[2]Category-IPQC'!A:Z,20,0))</f>
        <v>1. AOI daily calibration
2.OMM weekly</v>
      </c>
      <c r="U258" s="22"/>
      <c r="V258" s="22"/>
      <c r="W258" s="21">
        <f ca="1">IF(D258="","",VLOOKUP(D258&amp;E258,'[2]Category-IPQC'!A:Z,23,0))</f>
        <v>0</v>
      </c>
      <c r="X258" s="25"/>
      <c r="Y258" s="24"/>
    </row>
    <row r="259" spans="1:25" ht="45">
      <c r="A259" s="162" t="s">
        <v>529</v>
      </c>
      <c r="B259" s="43"/>
      <c r="C259" s="165" t="s">
        <v>365</v>
      </c>
      <c r="D259" s="15" t="str">
        <f>IF(C259&lt;&gt;"",C259,IF(IF(D256="","",MOD(COUNTIF(D$14:$E256,D256),COUNTIF('[2]Category-IPQC'!BC:BC,[2]IPQC!D256)))=0,"",D256))</f>
        <v xml:space="preserve">UV Curing </v>
      </c>
      <c r="E259" s="16">
        <f ca="1">IF(D259="","",IF(MOD(COUNTIF(D$14:$E259,D259),COUNTIF('[2]Category-IPQC'!BC:BC,[2]IPQC!D259))&lt;&gt;0,MOD(COUNTIF(D$14:$E259,D259),COUNTIF('[2]Category-IPQC'!BC:BC,[2]IPQC!D259)),COUNTIF('[2]Category-IPQC'!BC:BC,[2]IPQC!D259)))</f>
        <v>1</v>
      </c>
      <c r="F259" s="165" t="s">
        <v>530</v>
      </c>
      <c r="G259" s="178" t="s">
        <v>115</v>
      </c>
      <c r="H259" s="165" t="s">
        <v>276</v>
      </c>
      <c r="I259" s="178" t="s">
        <v>416</v>
      </c>
      <c r="J259" s="178" t="s">
        <v>254</v>
      </c>
      <c r="K259" s="17" t="str">
        <f ca="1">IF(D259="","",VLOOKUP(D259&amp;E259,'[2]Category-IPQC'!A:Q,11,0))</f>
        <v>UV Illumination</v>
      </c>
      <c r="L259" s="35" t="s">
        <v>326</v>
      </c>
      <c r="M259" s="35" t="s">
        <v>327</v>
      </c>
      <c r="N259" s="15" t="s">
        <v>115</v>
      </c>
      <c r="O259" s="15" t="s">
        <v>115</v>
      </c>
      <c r="P259" s="17" t="str">
        <f ca="1">IF(D259="","",VLOOKUP(D259&amp;E259,'[2]Category-IPQC'!A:Z,16,0))</f>
        <v>UV Energy Meter with Graph</v>
      </c>
      <c r="Q259" s="19" t="s">
        <v>160</v>
      </c>
      <c r="R259" s="15" t="s">
        <v>116</v>
      </c>
      <c r="S259" s="20">
        <v>1</v>
      </c>
      <c r="T259" s="21" t="str">
        <f ca="1">IF(D259="","",VLOOKUP(D259&amp;E259,'[2]Category-IPQC'!A:Z,20,0))</f>
        <v>weekly</v>
      </c>
      <c r="U259" s="22" t="s">
        <v>22</v>
      </c>
      <c r="V259" s="22" t="s">
        <v>118</v>
      </c>
      <c r="W259" s="21">
        <f ca="1">IF(D259="","",VLOOKUP(D259&amp;E259,'[2]Category-IPQC'!A:Z,23,0))</f>
        <v>0</v>
      </c>
      <c r="X259" s="25"/>
      <c r="Y259" s="24"/>
    </row>
    <row r="260" spans="1:25" ht="30">
      <c r="A260" s="164"/>
      <c r="B260" s="43"/>
      <c r="C260" s="167"/>
      <c r="D260" s="15" t="str">
        <f ca="1">IF(C260&lt;&gt;"",C260,IF(IF(D259="","",MOD(COUNTIF(D$14:$E259,D259),COUNTIF('[2]Category-IPQC'!BC:BC,[2]IPQC!D259)))=0,"",D259))</f>
        <v xml:space="preserve">UV Curing </v>
      </c>
      <c r="E260" s="16">
        <f ca="1">IF(D260="","",IF(MOD(COUNTIF(D$14:$E291,D260),COUNTIF('[2]Category-IPQC'!BC:BC,[2]IPQC!D260))&lt;&gt;0,MOD(COUNTIF(D$14:$E291,D260),COUNTIF('[2]Category-IPQC'!BC:BC,[2]IPQC!D260)),COUNTIF('[2]Category-IPQC'!BC:BC,[2]IPQC!D260)))</f>
        <v>2</v>
      </c>
      <c r="F260" s="167"/>
      <c r="G260" s="180"/>
      <c r="H260" s="167"/>
      <c r="I260" s="180"/>
      <c r="J260" s="180"/>
      <c r="K260" s="17" t="str">
        <f ca="1">IF(D260="","",VLOOKUP(D260&amp;E260,'[2]Category-IPQC'!A:Q,11,0))</f>
        <v>Time (s)</v>
      </c>
      <c r="L260" s="35" t="s">
        <v>413</v>
      </c>
      <c r="M260" s="35" t="s">
        <v>329</v>
      </c>
      <c r="N260" s="15" t="s">
        <v>115</v>
      </c>
      <c r="O260" s="15" t="s">
        <v>115</v>
      </c>
      <c r="P260" s="17" t="str">
        <f ca="1">IF(D260="","",VLOOKUP(D260&amp;E260,'[2]Category-IPQC'!A:Z,16,0))</f>
        <v>Machine setup</v>
      </c>
      <c r="Q260" s="15" t="s">
        <v>20</v>
      </c>
      <c r="R260" s="15" t="s">
        <v>116</v>
      </c>
      <c r="S260" s="20">
        <v>1</v>
      </c>
      <c r="T260" s="21" t="str">
        <f ca="1">IF(D260="","",VLOOKUP(D260&amp;E260,'[2]Category-IPQC'!A:Z,20,0))</f>
        <v>weekly</v>
      </c>
      <c r="U260" s="22"/>
      <c r="V260" s="22"/>
      <c r="W260" s="21">
        <f ca="1">IF(D260="","",VLOOKUP(D260&amp;E260,'[2]Category-IPQC'!A:Z,23,0))</f>
        <v>0</v>
      </c>
      <c r="X260" s="25"/>
      <c r="Y260" s="24"/>
    </row>
    <row r="261" spans="1:25" ht="30">
      <c r="A261" s="162" t="s">
        <v>531</v>
      </c>
      <c r="B261" s="43"/>
      <c r="C261" s="165" t="s">
        <v>337</v>
      </c>
      <c r="D261" s="15" t="str">
        <f>IF(C261&lt;&gt;"",C261,IF(IF(D245="","",MOD(COUNTIF(D$14:$E287,D245),COUNTIF('[2]Category-IPQC'!BC:BC,[2]IPQC!D245)))=0,"",D245))</f>
        <v>Micro Welding</v>
      </c>
      <c r="E261" s="16">
        <f ca="1">IF(D261="","",IF(MOD(COUNTIF(D$14:$E261,D261),COUNTIF('[2]Category-IPQC'!BC:BC,[2]IPQC!D261))&lt;&gt;0,MOD(COUNTIF(D$14:$E261,D261),COUNTIF('[2]Category-IPQC'!BC:BC,[2]IPQC!D261)),COUNTIF('[2]Category-IPQC'!BC:BC,[2]IPQC!D261)))</f>
        <v>1</v>
      </c>
      <c r="F261" s="165" t="s">
        <v>532</v>
      </c>
      <c r="G261" s="165" t="s">
        <v>115</v>
      </c>
      <c r="H261" s="165" t="s">
        <v>276</v>
      </c>
      <c r="I261" s="190" t="s">
        <v>533</v>
      </c>
      <c r="J261" s="165" t="s">
        <v>297</v>
      </c>
      <c r="K261" s="17" t="str">
        <f ca="1">IF(D261="","",VLOOKUP(D261&amp;E261,'[2]Category-IPQC'!A:Q,11,0))</f>
        <v xml:space="preserve">Pulse time </v>
      </c>
      <c r="L261" s="26" t="s">
        <v>534</v>
      </c>
      <c r="M261" s="27"/>
      <c r="N261" s="15" t="s">
        <v>115</v>
      </c>
      <c r="O261" s="15" t="s">
        <v>115</v>
      </c>
      <c r="P261" s="17" t="str">
        <f ca="1">IF(D261="","",VLOOKUP(D261&amp;E261,'[2]Category-IPQC'!A:Z,16,0))</f>
        <v>Machine setup</v>
      </c>
      <c r="Q261" s="15" t="s">
        <v>20</v>
      </c>
      <c r="R261" s="15" t="s">
        <v>116</v>
      </c>
      <c r="S261" s="20">
        <v>1</v>
      </c>
      <c r="T261" s="21" t="str">
        <f ca="1">IF(D261="","",VLOOKUP(D261&amp;E261,'[2]Category-IPQC'!A:Z,20,0))</f>
        <v>shift</v>
      </c>
      <c r="U261" s="22"/>
      <c r="V261" s="22"/>
      <c r="W261" s="21">
        <f ca="1">IF(D261="","",VLOOKUP(D261&amp;E261,'[2]Category-IPQC'!A:Z,23,0))</f>
        <v>0</v>
      </c>
      <c r="X261" s="25"/>
      <c r="Y261" s="24"/>
    </row>
    <row r="262" spans="1:25" ht="30">
      <c r="A262" s="163"/>
      <c r="B262" s="43"/>
      <c r="C262" s="166"/>
      <c r="D262" s="15" t="str">
        <f ca="1">IF(C262&lt;&gt;"",C262,IF(IF(D261="","",MOD(COUNTIF(D$14:$E261,D261),COUNTIF('[2]Category-IPQC'!BC:BC,[2]IPQC!D261)))=0,"",D261))</f>
        <v>Micro Welding</v>
      </c>
      <c r="E262" s="16">
        <f ca="1">IF(D262="","",IF(MOD(COUNTIF(D$14:$E262,D262),COUNTIF('[2]Category-IPQC'!BC:BC,[2]IPQC!D262))&lt;&gt;0,MOD(COUNTIF(D$14:$E262,D262),COUNTIF('[2]Category-IPQC'!BC:BC,[2]IPQC!D262)),COUNTIF('[2]Category-IPQC'!BC:BC,[2]IPQC!D262)))</f>
        <v>2</v>
      </c>
      <c r="F262" s="166"/>
      <c r="G262" s="166"/>
      <c r="H262" s="166"/>
      <c r="I262" s="184"/>
      <c r="J262" s="166"/>
      <c r="K262" s="17" t="str">
        <f ca="1">IF(D262="","",VLOOKUP(D262&amp;E262,'[2]Category-IPQC'!A:Q,11,0))</f>
        <v xml:space="preserve">Pulse voltage </v>
      </c>
      <c r="L262" s="26" t="s">
        <v>535</v>
      </c>
      <c r="M262" s="27"/>
      <c r="N262" s="15" t="s">
        <v>115</v>
      </c>
      <c r="O262" s="15" t="s">
        <v>115</v>
      </c>
      <c r="P262" s="17" t="str">
        <f ca="1">IF(D262="","",VLOOKUP(D262&amp;E262,'[2]Category-IPQC'!A:Z,16,0))</f>
        <v>Machine setup</v>
      </c>
      <c r="Q262" s="15" t="s">
        <v>20</v>
      </c>
      <c r="R262" s="15" t="s">
        <v>116</v>
      </c>
      <c r="S262" s="20">
        <v>1</v>
      </c>
      <c r="T262" s="21" t="str">
        <f ca="1">IF(D262="","",VLOOKUP(D262&amp;E262,'[2]Category-IPQC'!A:Z,20,0))</f>
        <v>shift</v>
      </c>
      <c r="U262" s="22"/>
      <c r="V262" s="22"/>
      <c r="W262" s="21">
        <f ca="1">IF(D262="","",VLOOKUP(D262&amp;E262,'[2]Category-IPQC'!A:Z,23,0))</f>
        <v>0</v>
      </c>
      <c r="X262" s="25"/>
      <c r="Y262" s="24"/>
    </row>
    <row r="263" spans="1:25" ht="30">
      <c r="A263" s="163"/>
      <c r="B263" s="43"/>
      <c r="C263" s="166"/>
      <c r="D263" s="15" t="str">
        <f ca="1">IF(C263&lt;&gt;"",C263,IF(IF(D262="","",MOD(COUNTIF(D$14:$E262,D262),COUNTIF('[2]Category-IPQC'!BC:BC,[2]IPQC!D262)))=0,"",D262))</f>
        <v>Micro Welding</v>
      </c>
      <c r="E263" s="16">
        <f ca="1">IF(D263="","",IF(MOD(COUNTIF(D$14:$E263,D263),COUNTIF('[2]Category-IPQC'!BC:BC,[2]IPQC!D263))&lt;&gt;0,MOD(COUNTIF(D$14:$E263,D263),COUNTIF('[2]Category-IPQC'!BC:BC,[2]IPQC!D263)),COUNTIF('[2]Category-IPQC'!BC:BC,[2]IPQC!D263)))</f>
        <v>3</v>
      </c>
      <c r="F263" s="166"/>
      <c r="G263" s="166"/>
      <c r="H263" s="166"/>
      <c r="I263" s="184"/>
      <c r="J263" s="166"/>
      <c r="K263" s="17" t="str">
        <f ca="1">IF(D263="","",VLOOKUP(D263&amp;E263,'[2]Category-IPQC'!A:Q,11,0))</f>
        <v>Trigger force</v>
      </c>
      <c r="L263" s="37" t="s">
        <v>115</v>
      </c>
      <c r="M263" s="37" t="s">
        <v>115</v>
      </c>
      <c r="N263" s="15" t="s">
        <v>115</v>
      </c>
      <c r="O263" s="15" t="s">
        <v>115</v>
      </c>
      <c r="P263" s="17" t="str">
        <f ca="1">IF(D263="","",VLOOKUP(D263&amp;E263,'[2]Category-IPQC'!A:Z,16,0))</f>
        <v>Machine setup</v>
      </c>
      <c r="Q263" s="15" t="s">
        <v>20</v>
      </c>
      <c r="R263" s="15" t="s">
        <v>116</v>
      </c>
      <c r="S263" s="20">
        <v>1</v>
      </c>
      <c r="T263" s="21" t="str">
        <f ca="1">IF(D263="","",VLOOKUP(D263&amp;E263,'[2]Category-IPQC'!A:Z,20,0))</f>
        <v>shift</v>
      </c>
      <c r="U263" s="22"/>
      <c r="V263" s="22"/>
      <c r="W263" s="21">
        <f ca="1">IF(D263="","",VLOOKUP(D263&amp;E263,'[2]Category-IPQC'!A:Z,23,0))</f>
        <v>0</v>
      </c>
      <c r="X263" s="25"/>
      <c r="Y263" s="24"/>
    </row>
    <row r="264" spans="1:25" ht="45">
      <c r="A264" s="163"/>
      <c r="B264" s="43"/>
      <c r="C264" s="166"/>
      <c r="D264" s="15" t="str">
        <f ca="1">IF(C264&lt;&gt;"",C264,IF(IF(D263="","",MOD(COUNTIF(D$14:$E263,D263),COUNTIF('[2]Category-IPQC'!BC:BC,[2]IPQC!D263)))=0,"",D263))</f>
        <v>Micro Welding</v>
      </c>
      <c r="E264" s="16">
        <f ca="1">IF(D264="","",IF(MOD(COUNTIF(D$14:$E264,D264),COUNTIF('[2]Category-IPQC'!BC:BC,[2]IPQC!D264))&lt;&gt;0,MOD(COUNTIF(D$14:$E264,D264),COUNTIF('[2]Category-IPQC'!BC:BC,[2]IPQC!D264)),COUNTIF('[2]Category-IPQC'!BC:BC,[2]IPQC!D264)))</f>
        <v>4</v>
      </c>
      <c r="F264" s="166"/>
      <c r="G264" s="166"/>
      <c r="H264" s="166"/>
      <c r="I264" s="184"/>
      <c r="J264" s="166"/>
      <c r="K264" s="17" t="str">
        <f ca="1">IF(D264="","",VLOOKUP(D264&amp;E264,'[2]Category-IPQC'!A:Q,11,0))</f>
        <v>Welding head life time</v>
      </c>
      <c r="L264" s="35" t="s">
        <v>115</v>
      </c>
      <c r="M264" s="35" t="s">
        <v>343</v>
      </c>
      <c r="N264" s="15" t="s">
        <v>115</v>
      </c>
      <c r="O264" s="15" t="s">
        <v>115</v>
      </c>
      <c r="P264" s="17" t="str">
        <f ca="1">IF(D264="","",VLOOKUP(D264&amp;E264,'[2]Category-IPQC'!A:Z,16,0))</f>
        <v>Machine setup</v>
      </c>
      <c r="Q264" s="15" t="s">
        <v>20</v>
      </c>
      <c r="R264" s="15" t="s">
        <v>116</v>
      </c>
      <c r="S264" s="20">
        <v>1</v>
      </c>
      <c r="T264" s="21" t="str">
        <f ca="1">IF(D264="","",VLOOKUP(D264&amp;E264,'[2]Category-IPQC'!A:Z,20,0))</f>
        <v>shift</v>
      </c>
      <c r="U264" s="22"/>
      <c r="V264" s="22"/>
      <c r="W264" s="21">
        <f ca="1">IF(D264="","",VLOOKUP(D264&amp;E264,'[2]Category-IPQC'!A:Z,23,0))</f>
        <v>0</v>
      </c>
      <c r="X264" s="25"/>
      <c r="Y264" s="24"/>
    </row>
    <row r="265" spans="1:25" ht="45">
      <c r="A265" s="163"/>
      <c r="B265" s="43"/>
      <c r="C265" s="166"/>
      <c r="D265" s="15" t="str">
        <f ca="1">IF(C265&lt;&gt;"",C265,IF(IF(D264="","",MOD(COUNTIF(D$14:$E264,D264),COUNTIF('[2]Category-IPQC'!BC:BC,[2]IPQC!D264)))=0,"",D264))</f>
        <v>Micro Welding</v>
      </c>
      <c r="E265" s="16">
        <f ca="1">IF(D265="","",IF(MOD(COUNTIF(D$14:$E265,D265),COUNTIF('[2]Category-IPQC'!BC:BC,[2]IPQC!D265))&lt;&gt;0,MOD(COUNTIF(D$14:$E265,D265),COUNTIF('[2]Category-IPQC'!BC:BC,[2]IPQC!D265)),COUNTIF('[2]Category-IPQC'!BC:BC,[2]IPQC!D265)))</f>
        <v>5</v>
      </c>
      <c r="F265" s="166"/>
      <c r="G265" s="166"/>
      <c r="H265" s="166"/>
      <c r="I265" s="184"/>
      <c r="J265" s="166"/>
      <c r="K265" s="17" t="str">
        <f ca="1">IF(D265="","",VLOOKUP(D265&amp;E265,'[2]Category-IPQC'!A:Q,11,0))</f>
        <v>Pin hole test(phone)</v>
      </c>
      <c r="L265" s="18" t="s">
        <v>115</v>
      </c>
      <c r="M265" s="18" t="s">
        <v>115</v>
      </c>
      <c r="N265" s="15" t="s">
        <v>115</v>
      </c>
      <c r="O265" s="15" t="s">
        <v>115</v>
      </c>
      <c r="P265" s="17" t="str">
        <f ca="1">IF(D265="","",VLOOKUP(D265&amp;E265,'[2]Category-IPQC'!A:Z,16,0))</f>
        <v>Actual checking</v>
      </c>
      <c r="Q265" s="15" t="s">
        <v>20</v>
      </c>
      <c r="R265" s="15" t="s">
        <v>116</v>
      </c>
      <c r="S265" s="20">
        <v>1</v>
      </c>
      <c r="T265" s="21" t="str">
        <f ca="1">IF(D265="","",VLOOKUP(D265&amp;E265,'[2]Category-IPQC'!A:Z,20,0))</f>
        <v>shift</v>
      </c>
      <c r="U265" s="22"/>
      <c r="V265" s="22"/>
      <c r="W265" s="21">
        <f ca="1">IF(D265="","",VLOOKUP(D265&amp;E265,'[2]Category-IPQC'!A:Z,23,0))</f>
        <v>0</v>
      </c>
      <c r="X265" s="25"/>
      <c r="Y265" s="24"/>
    </row>
    <row r="266" spans="1:25" ht="60">
      <c r="A266" s="163"/>
      <c r="B266" s="43"/>
      <c r="C266" s="166"/>
      <c r="D266" s="15" t="str">
        <f ca="1">IF(C266&lt;&gt;"",C266,IF(IF(D265="","",MOD(COUNTIF(D$14:$E265,D265),COUNTIF('[2]Category-IPQC'!BC:BC,[2]IPQC!D265)))=0,"",D265))</f>
        <v>Micro Welding</v>
      </c>
      <c r="E266" s="16">
        <f ca="1">IF(D266="","",IF(MOD(COUNTIF(D$14:$E266,D266),COUNTIF('[2]Category-IPQC'!BC:BC,[2]IPQC!D266))&lt;&gt;0,MOD(COUNTIF(D$14:$E266,D266),COUNTIF('[2]Category-IPQC'!BC:BC,[2]IPQC!D266)),COUNTIF('[2]Category-IPQC'!BC:BC,[2]IPQC!D266)))</f>
        <v>6</v>
      </c>
      <c r="F266" s="166"/>
      <c r="G266" s="166"/>
      <c r="H266" s="166"/>
      <c r="I266" s="184"/>
      <c r="J266" s="166"/>
      <c r="K266" s="17" t="str">
        <f ca="1">IF(D266="","",VLOOKUP(D266&amp;E266,'[2]Category-IPQC'!A:Q,11,0))</f>
        <v xml:space="preserve">Soldering Power warning limit </v>
      </c>
      <c r="L266" s="18" t="s">
        <v>115</v>
      </c>
      <c r="M266" s="18" t="s">
        <v>115</v>
      </c>
      <c r="N266" s="15" t="s">
        <v>115</v>
      </c>
      <c r="O266" s="15" t="s">
        <v>115</v>
      </c>
      <c r="P266" s="17" t="str">
        <f ca="1">IF(D266="","",VLOOKUP(D266&amp;E266,'[2]Category-IPQC'!A:Z,16,0))</f>
        <v>Machine setup</v>
      </c>
      <c r="Q266" s="19" t="s">
        <v>160</v>
      </c>
      <c r="R266" s="15" t="s">
        <v>116</v>
      </c>
      <c r="S266" s="20">
        <v>1</v>
      </c>
      <c r="T266" s="21" t="str">
        <f ca="1">IF(D266="","",VLOOKUP(D266&amp;E266,'[2]Category-IPQC'!A:Z,20,0))</f>
        <v>shift</v>
      </c>
      <c r="U266" s="22" t="s">
        <v>26</v>
      </c>
      <c r="V266" s="22" t="s">
        <v>118</v>
      </c>
      <c r="W266" s="21">
        <f ca="1">IF(D266="","",VLOOKUP(D266&amp;E266,'[2]Category-IPQC'!A:Z,23,0))</f>
        <v>0</v>
      </c>
      <c r="X266" s="25"/>
      <c r="Y266" s="24"/>
    </row>
    <row r="267" spans="1:25" ht="30">
      <c r="A267" s="163"/>
      <c r="B267" s="43"/>
      <c r="C267" s="166"/>
      <c r="D267" s="15" t="str">
        <f ca="1">IF(C267&lt;&gt;"",C267,IF(IF(D266="","",MOD(COUNTIF(D$14:$E266,D266),COUNTIF('[2]Category-IPQC'!BC:BC,[2]IPQC!D266)))=0,"",D266))</f>
        <v>Micro Welding</v>
      </c>
      <c r="E267" s="16">
        <f ca="1">IF(D267="","",IF(MOD(COUNTIF(D$14:$E267,D267),COUNTIF('[2]Category-IPQC'!BC:BC,[2]IPQC!D267))&lt;&gt;0,MOD(COUNTIF(D$14:$E267,D267),COUNTIF('[2]Category-IPQC'!BC:BC,[2]IPQC!D267)),COUNTIF('[2]Category-IPQC'!BC:BC,[2]IPQC!D267)))</f>
        <v>7</v>
      </c>
      <c r="F267" s="166"/>
      <c r="G267" s="166"/>
      <c r="H267" s="166"/>
      <c r="I267" s="184"/>
      <c r="J267" s="166"/>
      <c r="K267" s="17" t="str">
        <f ca="1">IF(D267="","",VLOOKUP(D267&amp;E267,'[2]Category-IPQC'!A:Q,11,0))</f>
        <v>Welding head Size</v>
      </c>
      <c r="L267" s="18" t="s">
        <v>115</v>
      </c>
      <c r="M267" s="18" t="s">
        <v>115</v>
      </c>
      <c r="N267" s="15" t="s">
        <v>115</v>
      </c>
      <c r="O267" s="15" t="s">
        <v>115</v>
      </c>
      <c r="P267" s="17" t="str">
        <f ca="1">IF(D267="","",VLOOKUP(D267&amp;E267,'[2]Category-IPQC'!A:Z,16,0))</f>
        <v>Visual check</v>
      </c>
      <c r="Q267" s="15" t="s">
        <v>115</v>
      </c>
      <c r="R267" s="15" t="s">
        <v>115</v>
      </c>
      <c r="S267" s="20" t="s">
        <v>115</v>
      </c>
      <c r="T267" s="21" t="str">
        <f ca="1">IF(D267="","",VLOOKUP(D267&amp;E267,'[2]Category-IPQC'!A:Z,20,0))</f>
        <v>shift</v>
      </c>
      <c r="U267" s="22"/>
      <c r="V267" s="22"/>
      <c r="W267" s="21">
        <f ca="1">IF(D267="","",VLOOKUP(D267&amp;E267,'[2]Category-IPQC'!A:Z,23,0))</f>
        <v>0</v>
      </c>
      <c r="X267" s="25"/>
      <c r="Y267" s="24"/>
    </row>
    <row r="268" spans="1:25" ht="45" customHeight="1">
      <c r="A268" s="163"/>
      <c r="B268" s="43"/>
      <c r="C268" s="166"/>
      <c r="D268" s="15" t="str">
        <f ca="1">IF(C268&lt;&gt;"",C268,IF(IF(D267="","",MOD(COUNTIF(D$14:$E267,D267),COUNTIF('[2]Category-IPQC'!BC:BC,[2]IPQC!D267)))=0,"",D267))</f>
        <v>Micro Welding</v>
      </c>
      <c r="E268" s="16">
        <f ca="1">IF(D268="","",IF(MOD(COUNTIF(D$14:$E268,D268),COUNTIF('[2]Category-IPQC'!BC:BC,[2]IPQC!D268))&lt;&gt;0,MOD(COUNTIF(D$14:$E268,D268),COUNTIF('[2]Category-IPQC'!BC:BC,[2]IPQC!D268)),COUNTIF('[2]Category-IPQC'!BC:BC,[2]IPQC!D268)))</f>
        <v>8</v>
      </c>
      <c r="F268" s="166"/>
      <c r="G268" s="166"/>
      <c r="H268" s="166"/>
      <c r="I268" s="184"/>
      <c r="J268" s="166"/>
      <c r="K268" s="17" t="str">
        <f ca="1">IF(D268="","",VLOOKUP(D268&amp;E268,'[2]Category-IPQC'!A:Q,11,0))</f>
        <v>Welding head Type</v>
      </c>
      <c r="L268" s="26" t="s">
        <v>536</v>
      </c>
      <c r="M268" s="27"/>
      <c r="N268" s="15" t="s">
        <v>115</v>
      </c>
      <c r="O268" s="15" t="s">
        <v>115</v>
      </c>
      <c r="P268" s="17" t="str">
        <f ca="1">IF(D268="","",VLOOKUP(D268&amp;E268,'[2]Category-IPQC'!A:Z,16,0))</f>
        <v>Visual check</v>
      </c>
      <c r="Q268" s="15" t="s">
        <v>20</v>
      </c>
      <c r="R268" s="15" t="s">
        <v>116</v>
      </c>
      <c r="S268" s="20">
        <v>1</v>
      </c>
      <c r="T268" s="21" t="s">
        <v>345</v>
      </c>
      <c r="U268" s="22"/>
      <c r="V268" s="22"/>
      <c r="W268" s="21">
        <f ca="1">IF(D268="","",VLOOKUP(D268&amp;E268,'[2]Category-IPQC'!A:Z,23,0))</f>
        <v>0</v>
      </c>
      <c r="X268" s="25"/>
      <c r="Y268" s="24"/>
    </row>
    <row r="269" spans="1:25" ht="30">
      <c r="A269" s="164"/>
      <c r="B269" s="43"/>
      <c r="C269" s="167"/>
      <c r="D269" s="15" t="str">
        <f ca="1">IF(C269&lt;&gt;"",C269,IF(IF(D268="","",MOD(COUNTIF(D$14:$E268,D268),COUNTIF('[2]Category-IPQC'!BC:BC,[2]IPQC!D268)))=0,"",D268))</f>
        <v>Micro Welding</v>
      </c>
      <c r="E269" s="16">
        <f ca="1">IF(D269="","",IF(MOD(COUNTIF(D$14:$E269,D269),COUNTIF('[2]Category-IPQC'!BC:BC,[2]IPQC!D269))&lt;&gt;0,MOD(COUNTIF(D$14:$E269,D269),COUNTIF('[2]Category-IPQC'!BC:BC,[2]IPQC!D269)),COUNTIF('[2]Category-IPQC'!BC:BC,[2]IPQC!D269)))</f>
        <v>9</v>
      </c>
      <c r="F269" s="167"/>
      <c r="G269" s="167"/>
      <c r="H269" s="167"/>
      <c r="I269" s="185"/>
      <c r="J269" s="167"/>
      <c r="K269" s="17" t="str">
        <f ca="1">IF(D269="","",VLOOKUP(D269&amp;E269,'[2]Category-IPQC'!A:Q,11,0))</f>
        <v>Pull force test</v>
      </c>
      <c r="L269" s="18" t="s">
        <v>115</v>
      </c>
      <c r="M269" s="18" t="s">
        <v>115</v>
      </c>
      <c r="N269" s="15" t="s">
        <v>115</v>
      </c>
      <c r="O269" s="15" t="s">
        <v>115</v>
      </c>
      <c r="P269" s="17" t="str">
        <f ca="1">IF(D269="","",VLOOKUP(D269&amp;E269,'[2]Category-IPQC'!A:Z,16,0))</f>
        <v>Actual checking</v>
      </c>
      <c r="Q269" s="15" t="s">
        <v>115</v>
      </c>
      <c r="R269" s="15" t="s">
        <v>115</v>
      </c>
      <c r="S269" s="20" t="s">
        <v>115</v>
      </c>
      <c r="T269" s="21" t="str">
        <f ca="1">IF(D269="","",VLOOKUP(D269&amp;E269,'[2]Category-IPQC'!A:Z,20,0))</f>
        <v>half shift</v>
      </c>
      <c r="U269" s="22"/>
      <c r="V269" s="22"/>
      <c r="W269" s="21">
        <f ca="1">IF(D269="","",VLOOKUP(D269&amp;E269,'[2]Category-IPQC'!A:Z,23,0))</f>
        <v>0</v>
      </c>
      <c r="X269" s="25"/>
      <c r="Y269" s="24"/>
    </row>
    <row r="270" spans="1:25" ht="60">
      <c r="A270" s="162" t="s">
        <v>537</v>
      </c>
      <c r="B270" s="43"/>
      <c r="C270" s="165" t="s">
        <v>538</v>
      </c>
      <c r="D270" s="15" t="str">
        <f>IF(C270&lt;&gt;"",C270,IF(IF(D266="","",MOD(COUNTIF(D$14:$E266,D266),COUNTIF('[2]Category-IPQC'!BC:BC,[2]IPQC!D266)))=0,"",D266))</f>
        <v>Cut extral VC wire from solder pad</v>
      </c>
      <c r="E270" s="16">
        <f ca="1">IF(D270="","",IF(MOD(COUNTIF(D$14:$E270,D270),COUNTIF('[2]Category-IPQC'!BC:BC,[2]IPQC!D270))&lt;&gt;0,MOD(COUNTIF(D$14:$E270,D270),COUNTIF('[2]Category-IPQC'!BC:BC,[2]IPQC!D270)),COUNTIF('[2]Category-IPQC'!BC:BC,[2]IPQC!D270)))</f>
        <v>1</v>
      </c>
      <c r="F270" s="165" t="s">
        <v>539</v>
      </c>
      <c r="G270" s="191" t="s">
        <v>115</v>
      </c>
      <c r="H270" s="165" t="s">
        <v>276</v>
      </c>
      <c r="I270" s="194" t="s">
        <v>540</v>
      </c>
      <c r="J270" s="178" t="s">
        <v>541</v>
      </c>
      <c r="K270" s="17" t="str">
        <f ca="1">IF(D270="","",VLOOKUP(D270&amp;E270,'[2]Category-IPQC'!A:Q,11,0))</f>
        <v>Cut knife life time</v>
      </c>
      <c r="L270" s="18" t="s">
        <v>115</v>
      </c>
      <c r="M270" s="18" t="s">
        <v>542</v>
      </c>
      <c r="N270" s="15" t="s">
        <v>115</v>
      </c>
      <c r="O270" s="15" t="s">
        <v>115</v>
      </c>
      <c r="P270" s="17" t="str">
        <f ca="1">IF(D270="","",VLOOKUP(D270&amp;E270,'[2]Category-IPQC'!A:Z,16,0))</f>
        <v>machine setup</v>
      </c>
      <c r="Q270" s="15" t="s">
        <v>20</v>
      </c>
      <c r="R270" s="15" t="s">
        <v>116</v>
      </c>
      <c r="S270" s="20">
        <v>1</v>
      </c>
      <c r="T270" s="21" t="str">
        <f ca="1">IF(D270="","",VLOOKUP(D270&amp;E270,'[2]Category-IPQC'!A:Z,20,0))</f>
        <v>Shift</v>
      </c>
      <c r="U270" s="22"/>
      <c r="V270" s="22"/>
      <c r="W270" s="21">
        <f ca="1">IF(D270="","",VLOOKUP(D270&amp;E270,'[2]Category-IPQC'!A:Z,23,0))</f>
        <v>0</v>
      </c>
      <c r="X270" s="25"/>
      <c r="Y270" s="24"/>
    </row>
    <row r="271" spans="1:25" ht="60">
      <c r="A271" s="163"/>
      <c r="B271" s="43"/>
      <c r="C271" s="166"/>
      <c r="D271" s="15" t="str">
        <f ca="1">IF(C271&lt;&gt;"",C271,IF(IF(D270="","",MOD(COUNTIF(D$14:$E270,D270),COUNTIF('[2]Category-IPQC'!BC:BC,[2]IPQC!D270)))=0,"",D270))</f>
        <v>Cut extral VC wire from solder pad</v>
      </c>
      <c r="E271" s="16">
        <f ca="1">IF(D271="","",IF(MOD(COUNTIF(D$14:$E271,D271),COUNTIF('[2]Category-IPQC'!BC:BC,[2]IPQC!D271))&lt;&gt;0,MOD(COUNTIF(D$14:$E271,D271),COUNTIF('[2]Category-IPQC'!BC:BC,[2]IPQC!D271)),COUNTIF('[2]Category-IPQC'!BC:BC,[2]IPQC!D271)))</f>
        <v>2</v>
      </c>
      <c r="F271" s="166"/>
      <c r="G271" s="193"/>
      <c r="H271" s="166"/>
      <c r="I271" s="195"/>
      <c r="J271" s="179"/>
      <c r="K271" s="17" t="str">
        <f ca="1">IF(D271="","",VLOOKUP(D271&amp;E271,'[2]Category-IPQC'!A:Q,11,0))</f>
        <v>Pogo pin life time</v>
      </c>
      <c r="L271" s="18" t="s">
        <v>115</v>
      </c>
      <c r="M271" s="18"/>
      <c r="N271" s="15" t="s">
        <v>115</v>
      </c>
      <c r="O271" s="15" t="s">
        <v>115</v>
      </c>
      <c r="P271" s="17" t="str">
        <f ca="1">IF(D271="","",VLOOKUP(D271&amp;E271,'[2]Category-IPQC'!A:Z,16,0))</f>
        <v>machine setup</v>
      </c>
      <c r="Q271" s="15" t="s">
        <v>20</v>
      </c>
      <c r="R271" s="15" t="s">
        <v>116</v>
      </c>
      <c r="S271" s="20">
        <v>1</v>
      </c>
      <c r="T271" s="21" t="str">
        <f ca="1">IF(D271="","",VLOOKUP(D271&amp;E271,'[2]Category-IPQC'!A:Z,20,0))</f>
        <v>Shift</v>
      </c>
      <c r="U271" s="22"/>
      <c r="V271" s="22"/>
      <c r="W271" s="21">
        <f ca="1">IF(D271="","",VLOOKUP(D271&amp;E271,'[2]Category-IPQC'!A:Z,23,0))</f>
        <v>0</v>
      </c>
      <c r="X271" s="25"/>
      <c r="Y271" s="24"/>
    </row>
    <row r="272" spans="1:25" ht="60">
      <c r="A272" s="164"/>
      <c r="B272" s="43"/>
      <c r="C272" s="167"/>
      <c r="D272" s="15" t="str">
        <f ca="1">IF(C272&lt;&gt;"",C272,IF(IF(D271="","",MOD(COUNTIF(D$14:$E271,D271),COUNTIF('[2]Category-IPQC'!BC:BC,[2]IPQC!D271)))=0,"",D271))</f>
        <v>Cut extral VC wire from solder pad</v>
      </c>
      <c r="E272" s="16">
        <f ca="1">IF(D272="","",IF(MOD(COUNTIF(D$14:$E272,D272),COUNTIF('[2]Category-IPQC'!BC:BC,[2]IPQC!D272))&lt;&gt;0,MOD(COUNTIF(D$14:$E272,D272),COUNTIF('[2]Category-IPQC'!BC:BC,[2]IPQC!D272)),COUNTIF('[2]Category-IPQC'!BC:BC,[2]IPQC!D272)))</f>
        <v>3</v>
      </c>
      <c r="F272" s="167"/>
      <c r="G272" s="192"/>
      <c r="H272" s="167"/>
      <c r="I272" s="196"/>
      <c r="J272" s="180"/>
      <c r="K272" s="17" t="str">
        <f ca="1">IF(D272="","",VLOOKUP(D272&amp;E272,'[2]Category-IPQC'!A:Q,11,0))</f>
        <v>Check  with OK/NG Sample</v>
      </c>
      <c r="L272" s="26" t="s">
        <v>115</v>
      </c>
      <c r="M272" s="27"/>
      <c r="N272" s="15" t="s">
        <v>115</v>
      </c>
      <c r="O272" s="15" t="s">
        <v>115</v>
      </c>
      <c r="P272" s="17" t="str">
        <f ca="1">IF(D272="","",VLOOKUP(D272&amp;E272,'[2]Category-IPQC'!A:Z,16,0))</f>
        <v>-</v>
      </c>
      <c r="Q272" s="15" t="s">
        <v>20</v>
      </c>
      <c r="R272" s="15" t="s">
        <v>116</v>
      </c>
      <c r="S272" s="20">
        <v>1</v>
      </c>
      <c r="T272" s="21" t="str">
        <f ca="1">IF(D272="","",VLOOKUP(D272&amp;E272,'[2]Category-IPQC'!A:Z,20,0))</f>
        <v>Shift</v>
      </c>
      <c r="U272" s="22"/>
      <c r="V272" s="22"/>
      <c r="W272" s="21">
        <f ca="1">IF(D272="","",VLOOKUP(D272&amp;E272,'[2]Category-IPQC'!A:Z,23,0))</f>
        <v>0</v>
      </c>
      <c r="X272" s="25"/>
      <c r="Y272" s="24"/>
    </row>
    <row r="273" spans="1:25" ht="60">
      <c r="A273" s="32" t="s">
        <v>543</v>
      </c>
      <c r="B273" s="43"/>
      <c r="C273" s="33" t="s">
        <v>24</v>
      </c>
      <c r="D273" s="15" t="str">
        <f>IF(C273&lt;&gt;"",C273,IF(IF(#REF!="","",MOD(COUNTIF(D$14:$E274,#REF!),COUNTIF('[2]Category-IPQC'!BC:BC,[2]IPQC!#REF!)))=0,"",#REF!))</f>
        <v>CTQ Force Test</v>
      </c>
      <c r="E273" s="16">
        <f ca="1">IF(D273="","",IF(MOD(COUNTIF(D$14:$E274,D273),COUNTIF('[2]Category-IPQC'!BC:BC,[2]IPQC!D273))&lt;&gt;0,MOD(COUNTIF(D$14:$E274,D273),COUNTIF('[2]Category-IPQC'!BC:BC,[2]IPQC!D273)),COUNTIF('[2]Category-IPQC'!BC:BC,[2]IPQC!D273)))</f>
        <v>1</v>
      </c>
      <c r="F273" s="15" t="s">
        <v>544</v>
      </c>
      <c r="G273" s="15" t="s">
        <v>45</v>
      </c>
      <c r="H273" s="15" t="s">
        <v>45</v>
      </c>
      <c r="I273" s="15" t="s">
        <v>353</v>
      </c>
      <c r="J273" s="15" t="s">
        <v>354</v>
      </c>
      <c r="K273" s="17" t="str">
        <f ca="1">IF(D273="","",VLOOKUP(D273&amp;E273,'[2]Category-IPQC'!A:Q,11,0))</f>
        <v>Force</v>
      </c>
      <c r="L273" s="18" t="s">
        <v>545</v>
      </c>
      <c r="M273" s="18"/>
      <c r="N273" s="15" t="s">
        <v>115</v>
      </c>
      <c r="O273" s="15" t="s">
        <v>115</v>
      </c>
      <c r="P273" s="17" t="str">
        <f ca="1">IF(D273="","",VLOOKUP(D273&amp;E273,'[2]Category-IPQC'!A:Z,16,0))</f>
        <v>Pull force tester</v>
      </c>
      <c r="Q273" s="19" t="s">
        <v>25</v>
      </c>
      <c r="R273" s="15" t="s">
        <v>356</v>
      </c>
      <c r="S273" s="20">
        <v>1</v>
      </c>
      <c r="T273" s="21" t="str">
        <f ca="1">IF(D273="","",VLOOKUP(D273&amp;E273,'[2]Category-IPQC'!A:Z,20,0))</f>
        <v>half shift</v>
      </c>
      <c r="U273" s="22" t="s">
        <v>152</v>
      </c>
      <c r="V273" s="22" t="s">
        <v>257</v>
      </c>
      <c r="W273" s="21">
        <f ca="1">IF(D273="","",VLOOKUP(D273&amp;E273,'[2]Category-IPQC'!A:Z,23,0))</f>
        <v>0</v>
      </c>
      <c r="X273" s="25"/>
      <c r="Y273" s="24"/>
    </row>
    <row r="274" spans="1:25" ht="30">
      <c r="A274" s="162" t="s">
        <v>546</v>
      </c>
      <c r="B274" s="43"/>
      <c r="C274" s="165" t="s">
        <v>547</v>
      </c>
      <c r="D274" s="15" t="str">
        <f>IF(C274&lt;&gt;"",C274,IF(IF(D245="","",MOD(COUNTIF(D$14:$E273,D245),COUNTIF('[2]Category-IPQC'!BC:BC,[2]IPQC!D245)))=0,"",D245))</f>
        <v>Conduction test</v>
      </c>
      <c r="E274" s="16">
        <f ca="1">IF(D274="","",IF(MOD(COUNTIF(D$14:$E274,D274),COUNTIF('[2]Category-IPQC'!BC:BC,[2]IPQC!D274))&lt;&gt;0,MOD(COUNTIF(D$14:$E274,D274),COUNTIF('[2]Category-IPQC'!BC:BC,[2]IPQC!D274)),COUNTIF('[2]Category-IPQC'!BC:BC,[2]IPQC!D274)))</f>
        <v>1</v>
      </c>
      <c r="F274" s="165" t="s">
        <v>548</v>
      </c>
      <c r="G274" s="178" t="s">
        <v>115</v>
      </c>
      <c r="H274" s="165" t="s">
        <v>115</v>
      </c>
      <c r="I274" s="178" t="s">
        <v>549</v>
      </c>
      <c r="J274" s="178" t="s">
        <v>254</v>
      </c>
      <c r="K274" s="17" t="str">
        <f ca="1">IF(D274="","",VLOOKUP(D274&amp;E274,'[2]Category-IPQC'!A:Q,11,0))</f>
        <v>Cut knife life time</v>
      </c>
      <c r="L274" s="18" t="s">
        <v>115</v>
      </c>
      <c r="M274" s="18" t="s">
        <v>115</v>
      </c>
      <c r="N274" s="15" t="s">
        <v>115</v>
      </c>
      <c r="O274" s="15" t="s">
        <v>115</v>
      </c>
      <c r="P274" s="17" t="str">
        <f ca="1">IF(D274="","",VLOOKUP(D274&amp;E274,'[2]Category-IPQC'!A:Z,16,0))</f>
        <v>machine setup</v>
      </c>
      <c r="Q274" s="15" t="s">
        <v>115</v>
      </c>
      <c r="R274" s="15" t="s">
        <v>115</v>
      </c>
      <c r="S274" s="20" t="s">
        <v>115</v>
      </c>
      <c r="T274" s="21" t="str">
        <f ca="1">IF(D274="","",VLOOKUP(D274&amp;E274,'[2]Category-IPQC'!A:Z,20,0))</f>
        <v>Shift</v>
      </c>
      <c r="U274" s="22"/>
      <c r="V274" s="22"/>
      <c r="W274" s="21">
        <f ca="1">IF(D274="","",VLOOKUP(D274&amp;E274,'[2]Category-IPQC'!A:Z,23,0))</f>
        <v>0</v>
      </c>
      <c r="X274" s="25"/>
      <c r="Y274" s="24"/>
    </row>
    <row r="275" spans="1:25" ht="30">
      <c r="A275" s="163"/>
      <c r="B275" s="43"/>
      <c r="C275" s="166"/>
      <c r="D275" s="15" t="str">
        <f ca="1">IF(C275&lt;&gt;"",C275,IF(IF(D274="","",MOD(COUNTIF(D$14:$E274,D274),COUNTIF('[2]Category-IPQC'!BC:BC,[2]IPQC!D274)))=0,"",D274))</f>
        <v>Conduction test</v>
      </c>
      <c r="E275" s="16">
        <f ca="1">IF(D275="","",IF(MOD(COUNTIF(D$14:$E275,D275),COUNTIF('[2]Category-IPQC'!BC:BC,[2]IPQC!D275))&lt;&gt;0,MOD(COUNTIF(D$14:$E275,D275),COUNTIF('[2]Category-IPQC'!BC:BC,[2]IPQC!D275)),COUNTIF('[2]Category-IPQC'!BC:BC,[2]IPQC!D275)))</f>
        <v>2</v>
      </c>
      <c r="F275" s="166"/>
      <c r="G275" s="179"/>
      <c r="H275" s="166"/>
      <c r="I275" s="179"/>
      <c r="J275" s="179"/>
      <c r="K275" s="17" t="str">
        <f ca="1">IF(D275="","",VLOOKUP(D275&amp;E275,'[2]Category-IPQC'!A:Q,11,0))</f>
        <v>Pogo pin life time</v>
      </c>
      <c r="L275" s="18" t="s">
        <v>115</v>
      </c>
      <c r="M275" s="18" t="s">
        <v>349</v>
      </c>
      <c r="N275" s="15" t="s">
        <v>115</v>
      </c>
      <c r="O275" s="15" t="s">
        <v>115</v>
      </c>
      <c r="P275" s="17" t="str">
        <f ca="1">IF(D275="","",VLOOKUP(D275&amp;E275,'[2]Category-IPQC'!A:Z,16,0))</f>
        <v>machine setup</v>
      </c>
      <c r="Q275" s="15" t="s">
        <v>20</v>
      </c>
      <c r="R275" s="15" t="s">
        <v>116</v>
      </c>
      <c r="S275" s="20">
        <v>1</v>
      </c>
      <c r="T275" s="21" t="str">
        <f ca="1">IF(D275="","",VLOOKUP(D275&amp;E275,'[2]Category-IPQC'!A:Z,20,0))</f>
        <v>Shift</v>
      </c>
      <c r="U275" s="22"/>
      <c r="V275" s="22"/>
      <c r="W275" s="21">
        <f ca="1">IF(D275="","",VLOOKUP(D275&amp;E275,'[2]Category-IPQC'!A:Z,23,0))</f>
        <v>0</v>
      </c>
      <c r="X275" s="25"/>
      <c r="Y275" s="24"/>
    </row>
    <row r="276" spans="1:25" ht="60">
      <c r="A276" s="163"/>
      <c r="B276" s="43"/>
      <c r="C276" s="166"/>
      <c r="D276" s="15" t="str">
        <f ca="1">IF(C276&lt;&gt;"",C276,IF(IF(D275="","",MOD(COUNTIF(D$14:$E275,D275),COUNTIF('[2]Category-IPQC'!BC:BC,[2]IPQC!D275)))=0,"",D275))</f>
        <v>Conduction test</v>
      </c>
      <c r="E276" s="16">
        <f ca="1">IF(D276="","",IF(MOD(COUNTIF(D$14:$E276,D276),COUNTIF('[2]Category-IPQC'!BC:BC,[2]IPQC!D276))&lt;&gt;0,MOD(COUNTIF(D$14:$E276,D276),COUNTIF('[2]Category-IPQC'!BC:BC,[2]IPQC!D276)),COUNTIF('[2]Category-IPQC'!BC:BC,[2]IPQC!D276)))</f>
        <v>3</v>
      </c>
      <c r="F276" s="166"/>
      <c r="G276" s="179"/>
      <c r="H276" s="166"/>
      <c r="I276" s="179"/>
      <c r="J276" s="179"/>
      <c r="K276" s="17" t="str">
        <f ca="1">IF(D276="","",VLOOKUP(D276&amp;E276,'[2]Category-IPQC'!A:Q,11,0))</f>
        <v>Check  with OK/NG Sample</v>
      </c>
      <c r="L276" s="26" t="s">
        <v>350</v>
      </c>
      <c r="M276" s="27"/>
      <c r="N276" s="15" t="s">
        <v>115</v>
      </c>
      <c r="O276" s="15" t="s">
        <v>115</v>
      </c>
      <c r="P276" s="17" t="str">
        <f ca="1">IF(D276="","",VLOOKUP(D276&amp;E276,'[2]Category-IPQC'!A:Z,16,0))</f>
        <v>Actual checking</v>
      </c>
      <c r="Q276" s="15" t="s">
        <v>20</v>
      </c>
      <c r="R276" s="15" t="s">
        <v>116</v>
      </c>
      <c r="S276" s="20" t="s">
        <v>189</v>
      </c>
      <c r="T276" s="21" t="str">
        <f ca="1">IF(D276="","",VLOOKUP(D276&amp;E276,'[2]Category-IPQC'!A:Z,20,0))</f>
        <v>Shift</v>
      </c>
      <c r="U276" s="22"/>
      <c r="V276" s="22"/>
      <c r="W276" s="21">
        <f ca="1">IF(D276="","",VLOOKUP(D276&amp;E276,'[2]Category-IPQC'!A:Z,23,0))</f>
        <v>0</v>
      </c>
      <c r="X276" s="25"/>
      <c r="Y276" s="24"/>
    </row>
    <row r="277" spans="1:25" ht="45">
      <c r="A277" s="162" t="s">
        <v>550</v>
      </c>
      <c r="B277" s="43"/>
      <c r="C277" s="165" t="s">
        <v>19</v>
      </c>
      <c r="D277" s="15" t="str">
        <f>IF(C277&lt;&gt;"",C277,IF(IF(D267="","",MOD(COUNTIF(D$14:$E267,D267),COUNTIF('[2]Category-IPQC'!BC:BC,[2]IPQC!D267)))=0,"",D267))</f>
        <v>Gluing - Pneumatic Dispense</v>
      </c>
      <c r="E277" s="16">
        <f ca="1">IF(D277="","",IF(MOD(COUNTIF(D$14:$E277,D277),COUNTIF('[2]Category-IPQC'!BC:BC,[2]IPQC!D277))&lt;&gt;0,MOD(COUNTIF(D$14:$E277,D277),COUNTIF('[2]Category-IPQC'!BC:BC,[2]IPQC!D277)),COUNTIF('[2]Category-IPQC'!BC:BC,[2]IPQC!D277)))</f>
        <v>1</v>
      </c>
      <c r="F277" s="165" t="s">
        <v>551</v>
      </c>
      <c r="G277" s="165" t="s">
        <v>359</v>
      </c>
      <c r="H277" s="165" t="s">
        <v>522</v>
      </c>
      <c r="I277" s="165" t="s">
        <v>305</v>
      </c>
      <c r="J277" s="165" t="s">
        <v>306</v>
      </c>
      <c r="K277" s="17" t="str">
        <f ca="1">IF(D277="","",VLOOKUP(D277&amp;E277,'[2]Category-IPQC'!A:Q,11,0))</f>
        <v>Glue Volume</v>
      </c>
      <c r="L277" s="18" t="s">
        <v>400</v>
      </c>
      <c r="M277" s="18" t="s">
        <v>552</v>
      </c>
      <c r="N277" s="15" t="s">
        <v>115</v>
      </c>
      <c r="O277" s="15" t="s">
        <v>115</v>
      </c>
      <c r="P277" s="17" t="str">
        <f ca="1">IF(D277="","",VLOOKUP(D277&amp;E277,'[2]Category-IPQC'!A:Z,16,0))</f>
        <v>Electronic scale</v>
      </c>
      <c r="Q277" s="19" t="s">
        <v>25</v>
      </c>
      <c r="R277" s="15" t="s">
        <v>116</v>
      </c>
      <c r="S277" s="20">
        <v>1</v>
      </c>
      <c r="T277" s="21" t="str">
        <f ca="1">IF(D277="","",VLOOKUP(D277&amp;E277,'[2]Category-IPQC'!A:Z,20,0))</f>
        <v>half shift</v>
      </c>
      <c r="U277" s="22" t="s">
        <v>22</v>
      </c>
      <c r="V277" s="22" t="s">
        <v>118</v>
      </c>
      <c r="W277" s="21">
        <f ca="1">IF(D277="","",VLOOKUP(D277&amp;E277,'[2]Category-IPQC'!A:Z,23,0))</f>
        <v>0</v>
      </c>
      <c r="X277" s="25"/>
      <c r="Y277" s="24"/>
    </row>
    <row r="278" spans="1:25" ht="45">
      <c r="A278" s="163"/>
      <c r="B278" s="43"/>
      <c r="C278" s="166"/>
      <c r="D278" s="15" t="str">
        <f ca="1">IF(C278&lt;&gt;"",C278,IF(IF(D277="","",MOD(COUNTIF(D$14:$E277,D277),COUNTIF('[2]Category-IPQC'!BC:BC,[2]IPQC!D277)))=0,"",D277))</f>
        <v>Gluing - Pneumatic Dispense</v>
      </c>
      <c r="E278" s="16">
        <f ca="1">IF(D278="","",IF(MOD(COUNTIF(D$14:$E278,D278),COUNTIF('[2]Category-IPQC'!BC:BC,[2]IPQC!D278))&lt;&gt;0,MOD(COUNTIF(D$14:$E278,D278),COUNTIF('[2]Category-IPQC'!BC:BC,[2]IPQC!D278)),COUNTIF('[2]Category-IPQC'!BC:BC,[2]IPQC!D278)))</f>
        <v>2</v>
      </c>
      <c r="F278" s="166"/>
      <c r="G278" s="166"/>
      <c r="H278" s="166"/>
      <c r="I278" s="166"/>
      <c r="J278" s="166"/>
      <c r="K278" s="17" t="str">
        <f ca="1">IF(D278="","",VLOOKUP(D278&amp;E278,'[2]Category-IPQC'!A:Q,11,0))</f>
        <v>Air Pressure(mpa)</v>
      </c>
      <c r="L278" s="18" t="s">
        <v>280</v>
      </c>
      <c r="M278" s="18" t="s">
        <v>281</v>
      </c>
      <c r="N278" s="15" t="s">
        <v>115</v>
      </c>
      <c r="O278" s="15" t="s">
        <v>115</v>
      </c>
      <c r="P278" s="17" t="str">
        <f ca="1">IF(D278="","",VLOOKUP(D278&amp;E278,'[2]Category-IPQC'!A:Z,16,0))</f>
        <v>Machine setup</v>
      </c>
      <c r="Q278" s="15" t="s">
        <v>20</v>
      </c>
      <c r="R278" s="15" t="s">
        <v>116</v>
      </c>
      <c r="S278" s="20">
        <v>1</v>
      </c>
      <c r="T278" s="21" t="str">
        <f ca="1">IF(D278="","",VLOOKUP(D278&amp;E278,'[2]Category-IPQC'!A:Z,20,0))</f>
        <v>shift</v>
      </c>
      <c r="U278" s="22"/>
      <c r="V278" s="22"/>
      <c r="W278" s="21">
        <f ca="1">IF(D278="","",VLOOKUP(D278&amp;E278,'[2]Category-IPQC'!A:Z,23,0))</f>
        <v>0</v>
      </c>
      <c r="X278" s="25"/>
      <c r="Y278" s="24"/>
    </row>
    <row r="279" spans="1:25" ht="60">
      <c r="A279" s="163"/>
      <c r="B279" s="43"/>
      <c r="C279" s="166"/>
      <c r="D279" s="15" t="str">
        <f ca="1">IF(C279&lt;&gt;"",C279,IF(IF(D278="","",MOD(COUNTIF(D$14:$E278,D278),COUNTIF('[2]Category-IPQC'!BC:BC,[2]IPQC!D278)))=0,"",D278))</f>
        <v>Gluing - Pneumatic Dispense</v>
      </c>
      <c r="E279" s="16">
        <f ca="1">IF(D279="","",IF(MOD(COUNTIF(D$14:$E279,D279),COUNTIF('[2]Category-IPQC'!BC:BC,[2]IPQC!D279))&lt;&gt;0,MOD(COUNTIF(D$14:$E279,D279),COUNTIF('[2]Category-IPQC'!BC:BC,[2]IPQC!D279)),COUNTIF('[2]Category-IPQC'!BC:BC,[2]IPQC!D279)))</f>
        <v>3</v>
      </c>
      <c r="F279" s="166"/>
      <c r="G279" s="166"/>
      <c r="H279" s="166"/>
      <c r="I279" s="166"/>
      <c r="J279" s="166"/>
      <c r="K279" s="17" t="str">
        <f ca="1">IF(D279="","",VLOOKUP(D279&amp;E279,'[2]Category-IPQC'!A:Q,11,0))</f>
        <v>Glue Active time (pot life)</v>
      </c>
      <c r="L279" s="26"/>
      <c r="M279" s="26" t="s">
        <v>187</v>
      </c>
      <c r="N279" s="15" t="s">
        <v>115</v>
      </c>
      <c r="O279" s="15" t="s">
        <v>115</v>
      </c>
      <c r="P279" s="17" t="s">
        <v>283</v>
      </c>
      <c r="Q279" s="15" t="s">
        <v>115</v>
      </c>
      <c r="R279" s="15" t="s">
        <v>115</v>
      </c>
      <c r="S279" s="20" t="s">
        <v>115</v>
      </c>
      <c r="T279" s="21">
        <v>0</v>
      </c>
      <c r="U279" s="22"/>
      <c r="V279" s="22"/>
      <c r="W279" s="21">
        <f ca="1">IF(D279="","",VLOOKUP(D279&amp;E279,'[2]Category-IPQC'!A:Z,23,0))</f>
        <v>0</v>
      </c>
      <c r="X279" s="25"/>
      <c r="Y279" s="24"/>
    </row>
    <row r="280" spans="1:25" ht="45">
      <c r="A280" s="163"/>
      <c r="B280" s="43"/>
      <c r="C280" s="166"/>
      <c r="D280" s="15" t="str">
        <f ca="1">IF(C280&lt;&gt;"",C280,IF(IF(D279="","",MOD(COUNTIF(D$14:$E279,D279),COUNTIF('[2]Category-IPQC'!BC:BC,[2]IPQC!D279)))=0,"",D279))</f>
        <v>Gluing - Pneumatic Dispense</v>
      </c>
      <c r="E280" s="16">
        <f ca="1">IF(D280="","",IF(MOD(COUNTIF(D$14:$E280,D280),COUNTIF('[2]Category-IPQC'!BC:BC,[2]IPQC!D280))&lt;&gt;0,MOD(COUNTIF(D$14:$E280,D280),COUNTIF('[2]Category-IPQC'!BC:BC,[2]IPQC!D280)),COUNTIF('[2]Category-IPQC'!BC:BC,[2]IPQC!D280)))</f>
        <v>4</v>
      </c>
      <c r="F280" s="166"/>
      <c r="G280" s="166"/>
      <c r="H280" s="166"/>
      <c r="I280" s="166"/>
      <c r="J280" s="166"/>
      <c r="K280" s="17" t="str">
        <f ca="1">IF(D280="","",VLOOKUP(D280&amp;E280,'[2]Category-IPQC'!A:Q,11,0))</f>
        <v>Needle Spec</v>
      </c>
      <c r="L280" s="26" t="s">
        <v>363</v>
      </c>
      <c r="M280" s="27"/>
      <c r="N280" s="15" t="s">
        <v>115</v>
      </c>
      <c r="O280" s="15" t="s">
        <v>115</v>
      </c>
      <c r="P280" s="17" t="str">
        <f ca="1">IF(D280="","",VLOOKUP(D280&amp;E280,'[2]Category-IPQC'!A:Z,16,0))</f>
        <v>Visual check</v>
      </c>
      <c r="Q280" s="15" t="s">
        <v>20</v>
      </c>
      <c r="R280" s="15" t="s">
        <v>116</v>
      </c>
      <c r="S280" s="20">
        <v>1</v>
      </c>
      <c r="T280" s="21" t="str">
        <f ca="1">IF(D280="","",VLOOKUP(D280&amp;E280,'[2]Category-IPQC'!A:Z,20,0))</f>
        <v>change nozzle</v>
      </c>
      <c r="U280" s="22"/>
      <c r="V280" s="22"/>
      <c r="W280" s="21">
        <f ca="1">IF(D280="","",VLOOKUP(D280&amp;E280,'[2]Category-IPQC'!A:Z,23,0))</f>
        <v>0</v>
      </c>
      <c r="X280" s="25"/>
      <c r="Y280" s="24"/>
    </row>
    <row r="281" spans="1:25" ht="45">
      <c r="A281" s="163"/>
      <c r="B281" s="43"/>
      <c r="C281" s="166"/>
      <c r="D281" s="15" t="str">
        <f ca="1">IF(C281&lt;&gt;"",C281,IF(IF(D280="","",MOD(COUNTIF(D$14:$E280,D280),COUNTIF('[2]Category-IPQC'!BC:BC,[2]IPQC!D280)))=0,"",D280))</f>
        <v>Gluing - Pneumatic Dispense</v>
      </c>
      <c r="E281" s="16">
        <f ca="1">IF(D281="","",IF(MOD(COUNTIF(D$14:$E281,D281),COUNTIF('[2]Category-IPQC'!BC:BC,[2]IPQC!D281))&lt;&gt;0,MOD(COUNTIF(D$14:$E281,D281),COUNTIF('[2]Category-IPQC'!BC:BC,[2]IPQC!D281)),COUNTIF('[2]Category-IPQC'!BC:BC,[2]IPQC!D281)))</f>
        <v>5</v>
      </c>
      <c r="F281" s="166"/>
      <c r="G281" s="166"/>
      <c r="H281" s="166"/>
      <c r="I281" s="166"/>
      <c r="J281" s="166"/>
      <c r="K281" s="17" t="str">
        <f ca="1">IF(D281="","",VLOOKUP(D281&amp;E281,'[2]Category-IPQC'!A:Q,11,0))</f>
        <v>Glue Open Time</v>
      </c>
      <c r="L281" s="18" t="s">
        <v>115</v>
      </c>
      <c r="M281" s="18" t="s">
        <v>115</v>
      </c>
      <c r="N281" s="15" t="s">
        <v>115</v>
      </c>
      <c r="O281" s="15" t="s">
        <v>115</v>
      </c>
      <c r="P281" s="17" t="str">
        <f ca="1">IF(D281="","",VLOOKUP(D281&amp;E281,'[2]Category-IPQC'!A:Z,16,0))</f>
        <v>Machine setup</v>
      </c>
      <c r="Q281" s="15" t="s">
        <v>20</v>
      </c>
      <c r="R281" s="15" t="s">
        <v>116</v>
      </c>
      <c r="S281" s="20">
        <v>1</v>
      </c>
      <c r="T281" s="21" t="str">
        <f ca="1">IF(D281="","",VLOOKUP(D281&amp;E281,'[2]Category-IPQC'!A:Z,20,0))</f>
        <v>weekly</v>
      </c>
      <c r="U281" s="22"/>
      <c r="V281" s="22"/>
      <c r="W281" s="21">
        <f ca="1">IF(D281="","",VLOOKUP(D281&amp;E281,'[2]Category-IPQC'!A:Z,23,0))</f>
        <v>0</v>
      </c>
      <c r="X281" s="25"/>
      <c r="Y281" s="24"/>
    </row>
    <row r="282" spans="1:25" ht="45">
      <c r="A282" s="163"/>
      <c r="B282" s="43"/>
      <c r="C282" s="166"/>
      <c r="D282" s="15" t="str">
        <f ca="1">IF(C282&lt;&gt;"",C282,IF(IF(D281="","",MOD(COUNTIF(D$14:$E281,D281),COUNTIF('[2]Category-IPQC'!BC:BC,[2]IPQC!D281)))=0,"",D281))</f>
        <v>Gluing - Pneumatic Dispense</v>
      </c>
      <c r="E282" s="16">
        <f ca="1">IF(D282="","",IF(MOD(COUNTIF(D$14:$E282,D282),COUNTIF('[2]Category-IPQC'!BC:BC,[2]IPQC!D282))&lt;&gt;0,MOD(COUNTIF(D$14:$E282,D282),COUNTIF('[2]Category-IPQC'!BC:BC,[2]IPQC!D282)),COUNTIF('[2]Category-IPQC'!BC:BC,[2]IPQC!D282)))</f>
        <v>6</v>
      </c>
      <c r="F282" s="166"/>
      <c r="G282" s="166"/>
      <c r="H282" s="166"/>
      <c r="I282" s="166"/>
      <c r="J282" s="166"/>
      <c r="K282" s="17" t="str">
        <f ca="1">IF(D282="","",VLOOKUP(D282&amp;E282,'[2]Category-IPQC'!A:Q,11,0))</f>
        <v>Speed</v>
      </c>
      <c r="L282" s="18" t="s">
        <v>115</v>
      </c>
      <c r="M282" s="18" t="s">
        <v>115</v>
      </c>
      <c r="N282" s="15" t="s">
        <v>115</v>
      </c>
      <c r="O282" s="15" t="s">
        <v>115</v>
      </c>
      <c r="P282" s="17" t="str">
        <f ca="1">IF(D282="","",VLOOKUP(D282&amp;E282,'[2]Category-IPQC'!A:Z,16,0))</f>
        <v>Machine setup</v>
      </c>
      <c r="Q282" s="15" t="s">
        <v>115</v>
      </c>
      <c r="R282" s="15" t="s">
        <v>115</v>
      </c>
      <c r="S282" s="20" t="s">
        <v>115</v>
      </c>
      <c r="T282" s="21">
        <f ca="1">IF(D282="","",VLOOKUP(D282&amp;E282,'[2]Category-IPQC'!A:Z,20,0))</f>
        <v>0</v>
      </c>
      <c r="U282" s="22"/>
      <c r="V282" s="22"/>
      <c r="W282" s="21">
        <f ca="1">IF(D282="","",VLOOKUP(D282&amp;E282,'[2]Category-IPQC'!A:Z,23,0))</f>
        <v>0</v>
      </c>
      <c r="X282" s="25"/>
      <c r="Y282" s="24"/>
    </row>
    <row r="283" spans="1:25" ht="60">
      <c r="A283" s="163"/>
      <c r="B283" s="43"/>
      <c r="C283" s="166"/>
      <c r="D283" s="15" t="str">
        <f ca="1">IF(C283&lt;&gt;"",C283,IF(IF(D282="","",MOD(COUNTIF(D$14:$E282,D282),COUNTIF('[2]Category-IPQC'!BC:BC,[2]IPQC!D282)))=0,"",D282))</f>
        <v>Gluing - Pneumatic Dispense</v>
      </c>
      <c r="E283" s="16">
        <f ca="1">IF(D283="","",IF(MOD(COUNTIF(D$14:$E283,D283),COUNTIF('[2]Category-IPQC'!BC:BC,[2]IPQC!D283))&lt;&gt;0,MOD(COUNTIF(D$14:$E283,D283),COUNTIF('[2]Category-IPQC'!BC:BC,[2]IPQC!D283)),COUNTIF('[2]Category-IPQC'!BC:BC,[2]IPQC!D283)))</f>
        <v>7</v>
      </c>
      <c r="F283" s="166"/>
      <c r="G283" s="166"/>
      <c r="H283" s="166"/>
      <c r="I283" s="166"/>
      <c r="J283" s="166"/>
      <c r="K283" s="17" t="str">
        <f ca="1">IF(D283="","",VLOOKUP(D283&amp;E283,'[2]Category-IPQC'!A:Q,11,0))</f>
        <v>Nozzle Cleaning - Frequnecy, Setup</v>
      </c>
      <c r="L283" s="18" t="s">
        <v>115</v>
      </c>
      <c r="M283" s="18" t="s">
        <v>115</v>
      </c>
      <c r="N283" s="15" t="s">
        <v>115</v>
      </c>
      <c r="O283" s="15" t="s">
        <v>115</v>
      </c>
      <c r="P283" s="17" t="str">
        <f ca="1">IF(D283="","",VLOOKUP(D283&amp;E283,'[2]Category-IPQC'!A:Z,16,0))</f>
        <v>Machine setup</v>
      </c>
      <c r="Q283" s="15" t="s">
        <v>115</v>
      </c>
      <c r="R283" s="15" t="s">
        <v>115</v>
      </c>
      <c r="S283" s="20" t="s">
        <v>115</v>
      </c>
      <c r="T283" s="21">
        <f ca="1">IF(D283="","",VLOOKUP(D283&amp;E283,'[2]Category-IPQC'!A:Z,20,0))</f>
        <v>0</v>
      </c>
      <c r="U283" s="22"/>
      <c r="V283" s="22"/>
      <c r="W283" s="21">
        <f ca="1">IF(D283="","",VLOOKUP(D283&amp;E283,'[2]Category-IPQC'!A:Z,23,0))</f>
        <v>0</v>
      </c>
      <c r="X283" s="25"/>
      <c r="Y283" s="24"/>
    </row>
    <row r="284" spans="1:25" ht="45">
      <c r="A284" s="163"/>
      <c r="B284" s="43"/>
      <c r="C284" s="166"/>
      <c r="D284" s="15" t="str">
        <f ca="1">IF(C284&lt;&gt;"",C284,IF(IF(D283="","",MOD(COUNTIF(D$14:$E283,D283),COUNTIF('[2]Category-IPQC'!BC:BC,[2]IPQC!D283)))=0,"",D283))</f>
        <v>Gluing - Pneumatic Dispense</v>
      </c>
      <c r="E284" s="16">
        <f ca="1">IF(D284="","",IF(MOD(COUNTIF(D$14:$E284,D284),COUNTIF('[2]Category-IPQC'!BC:BC,[2]IPQC!D284))&lt;&gt;0,MOD(COUNTIF(D$14:$E284,D284),COUNTIF('[2]Category-IPQC'!BC:BC,[2]IPQC!D284)),COUNTIF('[2]Category-IPQC'!BC:BC,[2]IPQC!D284)))</f>
        <v>8</v>
      </c>
      <c r="F284" s="166"/>
      <c r="G284" s="166"/>
      <c r="H284" s="166"/>
      <c r="I284" s="166"/>
      <c r="J284" s="166"/>
      <c r="K284" s="17" t="str">
        <f ca="1">IF(D284="","",VLOOKUP(D284&amp;E284,'[2]Category-IPQC'!A:Q,11,0))</f>
        <v>Nozzle Temperature</v>
      </c>
      <c r="L284" s="35" t="s">
        <v>310</v>
      </c>
      <c r="M284" s="35" t="s">
        <v>203</v>
      </c>
      <c r="N284" s="15" t="s">
        <v>115</v>
      </c>
      <c r="O284" s="15" t="s">
        <v>115</v>
      </c>
      <c r="P284" s="17" t="str">
        <f ca="1">IF(D284="","",VLOOKUP(D284&amp;E284,'[2]Category-IPQC'!A:Z,16,0))</f>
        <v>Machine setup</v>
      </c>
      <c r="Q284" s="15" t="s">
        <v>20</v>
      </c>
      <c r="R284" s="15" t="s">
        <v>116</v>
      </c>
      <c r="S284" s="20">
        <v>1</v>
      </c>
      <c r="T284" s="21" t="str">
        <f ca="1">IF(D284="","",VLOOKUP(D284&amp;E284,'[2]Category-IPQC'!A:Z,20,0))</f>
        <v>shift</v>
      </c>
      <c r="U284" s="22"/>
      <c r="V284" s="22"/>
      <c r="W284" s="21">
        <f ca="1">IF(D284="","",VLOOKUP(D284&amp;E284,'[2]Category-IPQC'!A:Z,23,0))</f>
        <v>0</v>
      </c>
      <c r="X284" s="25"/>
      <c r="Y284" s="24"/>
    </row>
    <row r="285" spans="1:25" ht="45">
      <c r="A285" s="164"/>
      <c r="B285" s="43"/>
      <c r="C285" s="167"/>
      <c r="D285" s="15" t="str">
        <f ca="1">IF(C285&lt;&gt;"",C285,IF(IF(D284="","",MOD(COUNTIF(D$14:$E284,D284),COUNTIF('[2]Category-IPQC'!BC:BC,[2]IPQC!D284)))=0,"",D284))</f>
        <v>Gluing - Pneumatic Dispense</v>
      </c>
      <c r="E285" s="16">
        <f ca="1">IF(D285="","",IF(MOD(COUNTIF(D$14:$E285,D285),COUNTIF('[2]Category-IPQC'!BC:BC,[2]IPQC!D285))&lt;&gt;0,MOD(COUNTIF(D$14:$E285,D285),COUNTIF('[2]Category-IPQC'!BC:BC,[2]IPQC!D285)),COUNTIF('[2]Category-IPQC'!BC:BC,[2]IPQC!D285)))</f>
        <v>9</v>
      </c>
      <c r="F285" s="167"/>
      <c r="G285" s="167"/>
      <c r="H285" s="167"/>
      <c r="I285" s="167"/>
      <c r="J285" s="167"/>
      <c r="K285" s="17" t="str">
        <f ca="1">IF(D285="","",VLOOKUP(D285&amp;E285,'[2]Category-IPQC'!A:Q,11,0))</f>
        <v>Syringe Temperature</v>
      </c>
      <c r="L285" s="18" t="s">
        <v>115</v>
      </c>
      <c r="M285" s="18" t="s">
        <v>115</v>
      </c>
      <c r="N285" s="15" t="s">
        <v>115</v>
      </c>
      <c r="O285" s="15" t="s">
        <v>115</v>
      </c>
      <c r="P285" s="17" t="str">
        <f ca="1">IF(D285="","",VLOOKUP(D285&amp;E285,'[2]Category-IPQC'!A:Z,16,0))</f>
        <v>Machine setup</v>
      </c>
      <c r="Q285" s="15" t="s">
        <v>115</v>
      </c>
      <c r="R285" s="15" t="s">
        <v>115</v>
      </c>
      <c r="S285" s="20" t="s">
        <v>115</v>
      </c>
      <c r="T285" s="21" t="str">
        <f ca="1">IF(D285="","",VLOOKUP(D285&amp;E285,'[2]Category-IPQC'!A:Z,20,0))</f>
        <v>shift</v>
      </c>
      <c r="U285" s="22"/>
      <c r="V285" s="22"/>
      <c r="W285" s="21">
        <f ca="1">IF(D285="","",VLOOKUP(D285&amp;E285,'[2]Category-IPQC'!A:Z,23,0))</f>
        <v>0</v>
      </c>
      <c r="X285" s="25"/>
      <c r="Y285" s="24"/>
    </row>
    <row r="286" spans="1:25" ht="45">
      <c r="A286" s="162" t="s">
        <v>553</v>
      </c>
      <c r="B286" s="43"/>
      <c r="C286" s="165" t="s">
        <v>365</v>
      </c>
      <c r="D286" s="15" t="str">
        <f>IF(C286&lt;&gt;"",C286,IF(IF(D281="","",MOD(COUNTIF(D$14:$E281,D281),COUNTIF('[2]Category-IPQC'!BC:BC,[2]IPQC!D281)))=0,"",D281))</f>
        <v xml:space="preserve">UV Curing </v>
      </c>
      <c r="E286" s="16">
        <f ca="1">IF(D286="","",IF(MOD(COUNTIF(D$14:$E286,D286),COUNTIF('[2]Category-IPQC'!BC:BC,[2]IPQC!D286))&lt;&gt;0,MOD(COUNTIF(D$14:$E286,D286),COUNTIF('[2]Category-IPQC'!BC:BC,[2]IPQC!D286)),COUNTIF('[2]Category-IPQC'!BC:BC,[2]IPQC!D286)))</f>
        <v>1</v>
      </c>
      <c r="F286" s="165" t="s">
        <v>554</v>
      </c>
      <c r="G286" s="178" t="s">
        <v>115</v>
      </c>
      <c r="H286" s="165" t="s">
        <v>276</v>
      </c>
      <c r="I286" s="178" t="s">
        <v>416</v>
      </c>
      <c r="J286" s="178" t="s">
        <v>297</v>
      </c>
      <c r="K286" s="17" t="str">
        <f ca="1">IF(D286="","",VLOOKUP(D286&amp;E286,'[2]Category-IPQC'!A:Q,11,0))</f>
        <v>UV Illumination</v>
      </c>
      <c r="L286" s="35" t="s">
        <v>326</v>
      </c>
      <c r="M286" s="35" t="s">
        <v>327</v>
      </c>
      <c r="N286" s="15" t="s">
        <v>115</v>
      </c>
      <c r="O286" s="15" t="s">
        <v>115</v>
      </c>
      <c r="P286" s="17" t="str">
        <f ca="1">IF(D286="","",VLOOKUP(D286&amp;E286,'[2]Category-IPQC'!A:Z,16,0))</f>
        <v>UV Energy Meter with Graph</v>
      </c>
      <c r="Q286" s="19" t="s">
        <v>160</v>
      </c>
      <c r="R286" s="15" t="s">
        <v>116</v>
      </c>
      <c r="S286" s="20">
        <v>1</v>
      </c>
      <c r="T286" s="21" t="str">
        <f ca="1">IF(D286="","",VLOOKUP(D286&amp;E286,'[2]Category-IPQC'!A:Z,20,0))</f>
        <v>weekly</v>
      </c>
      <c r="U286" s="22" t="s">
        <v>22</v>
      </c>
      <c r="V286" s="22" t="s">
        <v>118</v>
      </c>
      <c r="W286" s="21">
        <f ca="1">IF(D286="","",VLOOKUP(D286&amp;E286,'[2]Category-IPQC'!A:Z,23,0))</f>
        <v>0</v>
      </c>
      <c r="X286" s="25"/>
      <c r="Y286" s="24"/>
    </row>
    <row r="287" spans="1:25" ht="30">
      <c r="A287" s="164"/>
      <c r="B287" s="43"/>
      <c r="C287" s="167"/>
      <c r="D287" s="15" t="str">
        <f ca="1">IF(C287&lt;&gt;"",C287,IF(IF(D286="","",MOD(COUNTIF(D$14:$E286,D286),COUNTIF('[2]Category-IPQC'!BC:BC,[2]IPQC!D286)))=0,"",D286))</f>
        <v xml:space="preserve">UV Curing </v>
      </c>
      <c r="E287" s="16">
        <f ca="1">IF(D287="","",IF(MOD(COUNTIF(D$14:$E287,D287),COUNTIF('[2]Category-IPQC'!BC:BC,[2]IPQC!D287))&lt;&gt;0,MOD(COUNTIF(D$14:$E287,D287),COUNTIF('[2]Category-IPQC'!BC:BC,[2]IPQC!D287)),COUNTIF('[2]Category-IPQC'!BC:BC,[2]IPQC!D287)))</f>
        <v>2</v>
      </c>
      <c r="F287" s="167"/>
      <c r="G287" s="180"/>
      <c r="H287" s="167"/>
      <c r="I287" s="180"/>
      <c r="J287" s="180"/>
      <c r="K287" s="17" t="str">
        <f ca="1">IF(D287="","",VLOOKUP(D287&amp;E287,'[2]Category-IPQC'!A:Q,11,0))</f>
        <v>Time (s)</v>
      </c>
      <c r="L287" s="35" t="s">
        <v>328</v>
      </c>
      <c r="M287" s="35" t="s">
        <v>329</v>
      </c>
      <c r="N287" s="15" t="s">
        <v>115</v>
      </c>
      <c r="O287" s="15" t="s">
        <v>115</v>
      </c>
      <c r="P287" s="17" t="str">
        <f ca="1">IF(D287="","",VLOOKUP(D287&amp;E287,'[2]Category-IPQC'!A:Z,16,0))</f>
        <v>Machine setup</v>
      </c>
      <c r="Q287" s="15" t="s">
        <v>20</v>
      </c>
      <c r="R287" s="15" t="s">
        <v>116</v>
      </c>
      <c r="S287" s="20">
        <v>1</v>
      </c>
      <c r="T287" s="21" t="str">
        <f ca="1">IF(D287="","",VLOOKUP(D287&amp;E287,'[2]Category-IPQC'!A:Z,20,0))</f>
        <v>weekly</v>
      </c>
      <c r="U287" s="22"/>
      <c r="V287" s="22"/>
      <c r="W287" s="21">
        <f ca="1">IF(D287="","",VLOOKUP(D287&amp;E287,'[2]Category-IPQC'!A:Z,23,0))</f>
        <v>0</v>
      </c>
      <c r="X287" s="25"/>
      <c r="Y287" s="24"/>
    </row>
    <row r="288" spans="1:25" ht="135">
      <c r="A288" s="162" t="s">
        <v>555</v>
      </c>
      <c r="B288" s="43"/>
      <c r="C288" s="165" t="s">
        <v>556</v>
      </c>
      <c r="D288" s="15" t="str">
        <f>IF(C288&lt;&gt;"",C288,IF(IF(D287="","",MOD(COUNTIF(D$14:$E287,D287),COUNTIF('[2]Category-IPQC'!BC:BC,[2]IPQC!D287)))=0,"",D287))</f>
        <v xml:space="preserve">AOI-Micro welding point protection glue AOI &amp; WL position AOI
</v>
      </c>
      <c r="E288" s="16">
        <f ca="1">IF(D288="","",IF(MOD(COUNTIF(D$14:$E288,D288),COUNTIF('[2]Category-IPQC'!BC:BC,[2]IPQC!D288))&lt;&gt;0,MOD(COUNTIF(D$14:$E288,D288),COUNTIF('[2]Category-IPQC'!BC:BC,[2]IPQC!D288)),COUNTIF('[2]Category-IPQC'!BC:BC,[2]IPQC!D288)))</f>
        <v>1</v>
      </c>
      <c r="F288" s="165" t="s">
        <v>557</v>
      </c>
      <c r="G288" s="191" t="s">
        <v>115</v>
      </c>
      <c r="H288" s="165" t="s">
        <v>276</v>
      </c>
      <c r="I288" s="165" t="s">
        <v>517</v>
      </c>
      <c r="J288" s="178" t="s">
        <v>354</v>
      </c>
      <c r="K288" s="17" t="str">
        <f ca="1">IF(D288="","",VLOOKUP(D288&amp;E288,'[2]Category-IPQC'!A:Q,11,0))</f>
        <v>Check CCD with OK/NG Sample</v>
      </c>
      <c r="L288" s="26" t="s">
        <v>558</v>
      </c>
      <c r="M288" s="27"/>
      <c r="N288" s="15" t="s">
        <v>115</v>
      </c>
      <c r="O288" s="15" t="s">
        <v>115</v>
      </c>
      <c r="P288" s="17" t="str">
        <f ca="1">IF(D288="","",VLOOKUP(D288&amp;E288,'[2]Category-IPQC'!A:Z,16,0))</f>
        <v>AOI</v>
      </c>
      <c r="Q288" s="15" t="s">
        <v>20</v>
      </c>
      <c r="R288" s="15" t="s">
        <v>116</v>
      </c>
      <c r="S288" s="20">
        <v>1</v>
      </c>
      <c r="T288" s="21" t="str">
        <f ca="1">IF(D288="","",VLOOKUP(D288&amp;E288,'[2]Category-IPQC'!A:Z,20,0))</f>
        <v>Follow AOI</v>
      </c>
      <c r="U288" s="22"/>
      <c r="V288" s="22"/>
      <c r="W288" s="21">
        <f ca="1">IF(D288="","",VLOOKUP(D288&amp;E288,'[2]Category-IPQC'!A:Z,23,0))</f>
        <v>0</v>
      </c>
      <c r="X288" s="25"/>
      <c r="Y288" s="24"/>
    </row>
    <row r="289" spans="1:25" ht="135">
      <c r="A289" s="164"/>
      <c r="B289" s="43"/>
      <c r="C289" s="167"/>
      <c r="D289" s="15" t="str">
        <f ca="1">IF(C289&lt;&gt;"",C289,IF(IF(D288="","",MOD(COUNTIF(D$14:$E288,D288),COUNTIF('[2]Category-IPQC'!BC:BC,[2]IPQC!D288)))=0,"",D288))</f>
        <v xml:space="preserve">AOI-Micro welding point protection glue AOI &amp; WL position AOI
</v>
      </c>
      <c r="E289" s="16">
        <f ca="1">IF(D289="","",IF(MOD(COUNTIF(D$14:$E289,D289),COUNTIF('[2]Category-IPQC'!BC:BC,[2]IPQC!D289))&lt;&gt;0,MOD(COUNTIF(D$14:$E289,D289),COUNTIF('[2]Category-IPQC'!BC:BC,[2]IPQC!D289)),COUNTIF('[2]Category-IPQC'!BC:BC,[2]IPQC!D289)))</f>
        <v>2</v>
      </c>
      <c r="F289" s="167"/>
      <c r="G289" s="192"/>
      <c r="H289" s="167"/>
      <c r="I289" s="180"/>
      <c r="J289" s="180"/>
      <c r="K289" s="17" t="str">
        <f ca="1">IF(D289="","",VLOOKUP(D289&amp;E289,'[2]Category-IPQC'!A:Q,11,0))</f>
        <v>Correlation</v>
      </c>
      <c r="L289" s="18" t="s">
        <v>115</v>
      </c>
      <c r="M289" s="18" t="s">
        <v>115</v>
      </c>
      <c r="N289" s="15" t="s">
        <v>115</v>
      </c>
      <c r="O289" s="15" t="s">
        <v>115</v>
      </c>
      <c r="P289" s="17" t="str">
        <f ca="1">IF(D289="","",VLOOKUP(D289&amp;E289,'[2]Category-IPQC'!A:Z,16,0))</f>
        <v>AOI</v>
      </c>
      <c r="Q289" s="15" t="s">
        <v>20</v>
      </c>
      <c r="R289" s="15" t="s">
        <v>116</v>
      </c>
      <c r="S289" s="20">
        <v>1</v>
      </c>
      <c r="T289" s="21" t="str">
        <f ca="1">IF(D289="","",VLOOKUP(D289&amp;E289,'[2]Category-IPQC'!A:Z,20,0))</f>
        <v>1. AOI daily calibration
2.OMM weekly</v>
      </c>
      <c r="U289" s="22"/>
      <c r="V289" s="22"/>
      <c r="W289" s="21">
        <f ca="1">IF(D289="","",VLOOKUP(D289&amp;E289,'[2]Category-IPQC'!A:Z,23,0))</f>
        <v>0</v>
      </c>
      <c r="X289" s="25"/>
      <c r="Y289" s="24"/>
    </row>
    <row r="290" spans="1:25" ht="45">
      <c r="A290" s="162" t="s">
        <v>559</v>
      </c>
      <c r="B290" s="43"/>
      <c r="C290" s="165" t="s">
        <v>560</v>
      </c>
      <c r="D290" s="15" t="str">
        <f>IF(C290&lt;&gt;"",C290,IF(IF(D289="","",MOD(COUNTIF(D$14:$E289,D289),COUNTIF('[2]Category-IPQC'!BC:BC,[2]IPQC!D289)))=0,"",D289))</f>
        <v>Z Height Measurement</v>
      </c>
      <c r="E290" s="16">
        <f ca="1">IF(D290="","",IF(MOD(COUNTIF(D$14:$E290,D290),COUNTIF('[2]Category-IPQC'!BC:BC,[2]IPQC!D290))&lt;&gt;0,MOD(COUNTIF(D$14:$E290,D290),COUNTIF('[2]Category-IPQC'!BC:BC,[2]IPQC!D290)),COUNTIF('[2]Category-IPQC'!BC:BC,[2]IPQC!D290)))</f>
        <v>1</v>
      </c>
      <c r="F290" s="165" t="s">
        <v>561</v>
      </c>
      <c r="G290" s="191" t="s">
        <v>115</v>
      </c>
      <c r="H290" s="191" t="s">
        <v>115</v>
      </c>
      <c r="I290" s="165" t="s">
        <v>562</v>
      </c>
      <c r="J290" s="178" t="s">
        <v>354</v>
      </c>
      <c r="K290" s="17" t="str">
        <f ca="1">IF(D290="","",VLOOKUP(D290&amp;E290,'[2]Category-IPQC'!A:Q,11,0))</f>
        <v xml:space="preserve">Check Z-Height Sample </v>
      </c>
      <c r="L290" s="18" t="s">
        <v>518</v>
      </c>
      <c r="M290" s="18"/>
      <c r="N290" s="15" t="s">
        <v>115</v>
      </c>
      <c r="O290" s="15" t="s">
        <v>115</v>
      </c>
      <c r="P290" s="17" t="str">
        <f ca="1">IF(D290="","",VLOOKUP(D290&amp;E290,'[2]Category-IPQC'!A:Z,16,0))</f>
        <v xml:space="preserve">Standard Gauge </v>
      </c>
      <c r="Q290" s="15" t="s">
        <v>20</v>
      </c>
      <c r="R290" s="15" t="s">
        <v>116</v>
      </c>
      <c r="S290" s="20">
        <v>1</v>
      </c>
      <c r="T290" s="21" t="str">
        <f ca="1">IF(D290="","",VLOOKUP(D290&amp;E290,'[2]Category-IPQC'!A:Z,20,0))</f>
        <v>Daily</v>
      </c>
      <c r="U290" s="22"/>
      <c r="V290" s="22"/>
      <c r="W290" s="21">
        <f ca="1">IF(D290="","",VLOOKUP(D290&amp;E290,'[2]Category-IPQC'!A:Z,23,0))</f>
        <v>0</v>
      </c>
      <c r="X290" s="25"/>
      <c r="Y290" s="24"/>
    </row>
    <row r="291" spans="1:25" ht="45">
      <c r="A291" s="164"/>
      <c r="B291" s="43"/>
      <c r="C291" s="167"/>
      <c r="D291" s="15" t="str">
        <f ca="1">IF(C291&lt;&gt;"",C291,IF(IF(D290="","",MOD(COUNTIF(D$14:$E290,D290),COUNTIF('[2]Category-IPQC'!BC:BC,[2]IPQC!D290)))=0,"",D290))</f>
        <v>Z Height Measurement</v>
      </c>
      <c r="E291" s="16">
        <f ca="1">IF(D291="","",IF(MOD(COUNTIF(D$14:$E291,D291),COUNTIF('[2]Category-IPQC'!BC:BC,[2]IPQC!D291))&lt;&gt;0,MOD(COUNTIF(D$14:$E291,D291),COUNTIF('[2]Category-IPQC'!BC:BC,[2]IPQC!D291)),COUNTIF('[2]Category-IPQC'!BC:BC,[2]IPQC!D291)))</f>
        <v>2</v>
      </c>
      <c r="F291" s="167"/>
      <c r="G291" s="192"/>
      <c r="H291" s="192"/>
      <c r="I291" s="180"/>
      <c r="J291" s="180"/>
      <c r="K291" s="17" t="str">
        <f ca="1">IF(D291="","",VLOOKUP(D291&amp;E291,'[2]Category-IPQC'!A:Q,11,0))</f>
        <v>GR&amp;R Correlation</v>
      </c>
      <c r="L291" s="18" t="s">
        <v>115</v>
      </c>
      <c r="M291" s="18" t="s">
        <v>115</v>
      </c>
      <c r="N291" s="15" t="s">
        <v>115</v>
      </c>
      <c r="O291" s="15" t="s">
        <v>115</v>
      </c>
      <c r="P291" s="17">
        <f ca="1">IF(D291="","",VLOOKUP(D291&amp;E291,'[2]Category-IPQC'!A:Z,16,0))</f>
        <v>0</v>
      </c>
      <c r="Q291" s="15" t="s">
        <v>20</v>
      </c>
      <c r="R291" s="15" t="s">
        <v>116</v>
      </c>
      <c r="S291" s="20">
        <v>1</v>
      </c>
      <c r="T291" s="21">
        <f ca="1">IF(D291="","",VLOOKUP(D291&amp;E291,'[2]Category-IPQC'!A:Z,20,0))</f>
        <v>0</v>
      </c>
      <c r="U291" s="22"/>
      <c r="V291" s="22"/>
      <c r="W291" s="21">
        <f ca="1">IF(D291="","",VLOOKUP(D291&amp;E291,'[2]Category-IPQC'!A:Z,23,0))</f>
        <v>0</v>
      </c>
      <c r="X291" s="25"/>
      <c r="Y291" s="24"/>
    </row>
    <row r="292" spans="1:25" ht="45">
      <c r="A292" s="162" t="s">
        <v>563</v>
      </c>
      <c r="B292" s="43"/>
      <c r="C292" s="165" t="s">
        <v>560</v>
      </c>
      <c r="D292" s="15" t="str">
        <f>IF(C292&lt;&gt;"",C292,IF(IF(D291="","",MOD(COUNTIF(D$14:$E291,D291),COUNTIF('[2]Category-IPQC'!BC:BC,[2]IPQC!D291)))=0,"",D291))</f>
        <v>Z Height Measurement</v>
      </c>
      <c r="E292" s="16">
        <f ca="1">IF(D292="","",IF(MOD(COUNTIF(D$14:$E292,D292),COUNTIF('[2]Category-IPQC'!BC:BC,[2]IPQC!D292))&lt;&gt;0,MOD(COUNTIF(D$14:$E292,D292),COUNTIF('[2]Category-IPQC'!BC:BC,[2]IPQC!D292)),COUNTIF('[2]Category-IPQC'!BC:BC,[2]IPQC!D292)))</f>
        <v>1</v>
      </c>
      <c r="F292" s="165" t="s">
        <v>564</v>
      </c>
      <c r="G292" s="178" t="s">
        <v>115</v>
      </c>
      <c r="H292" s="191" t="s">
        <v>115</v>
      </c>
      <c r="I292" s="165" t="s">
        <v>115</v>
      </c>
      <c r="J292" s="178" t="s">
        <v>254</v>
      </c>
      <c r="K292" s="17" t="str">
        <f ca="1">IF(D292="","",VLOOKUP(D292&amp;E292,'[2]Category-IPQC'!A:Q,11,0))</f>
        <v xml:space="preserve">Check Z-Height Sample </v>
      </c>
      <c r="L292" s="18" t="s">
        <v>518</v>
      </c>
      <c r="M292" s="18"/>
      <c r="N292" s="15" t="s">
        <v>115</v>
      </c>
      <c r="O292" s="15" t="s">
        <v>115</v>
      </c>
      <c r="P292" s="17" t="str">
        <f ca="1">IF(D292="","",VLOOKUP(D292&amp;E292,'[2]Category-IPQC'!A:Z,16,0))</f>
        <v xml:space="preserve">Standard Gauge </v>
      </c>
      <c r="Q292" s="15" t="s">
        <v>20</v>
      </c>
      <c r="R292" s="15" t="s">
        <v>116</v>
      </c>
      <c r="S292" s="20">
        <v>1</v>
      </c>
      <c r="T292" s="21" t="str">
        <f ca="1">IF(D292="","",VLOOKUP(D292&amp;E292,'[2]Category-IPQC'!A:Z,20,0))</f>
        <v>Daily</v>
      </c>
      <c r="U292" s="22"/>
      <c r="V292" s="22"/>
      <c r="W292" s="21">
        <f ca="1">IF(D292="","",VLOOKUP(D292&amp;E292,'[2]Category-IPQC'!A:Z,23,0))</f>
        <v>0</v>
      </c>
      <c r="X292" s="25"/>
      <c r="Y292" s="24"/>
    </row>
    <row r="293" spans="1:25" ht="45">
      <c r="A293" s="164"/>
      <c r="B293" s="43"/>
      <c r="C293" s="167"/>
      <c r="D293" s="15" t="str">
        <f ca="1">IF(C293&lt;&gt;"",C293,IF(IF(D292="","",MOD(COUNTIF(D$14:$E292,D292),COUNTIF('[2]Category-IPQC'!BC:BC,[2]IPQC!D292)))=0,"",D292))</f>
        <v>Z Height Measurement</v>
      </c>
      <c r="E293" s="16">
        <f ca="1">IF(D293="","",IF(MOD(COUNTIF(D$14:$E293,D293),COUNTIF('[2]Category-IPQC'!BC:BC,[2]IPQC!D293))&lt;&gt;0,MOD(COUNTIF(D$14:$E293,D293),COUNTIF('[2]Category-IPQC'!BC:BC,[2]IPQC!D293)),COUNTIF('[2]Category-IPQC'!BC:BC,[2]IPQC!D293)))</f>
        <v>2</v>
      </c>
      <c r="F293" s="167"/>
      <c r="G293" s="180"/>
      <c r="H293" s="192"/>
      <c r="I293" s="180"/>
      <c r="J293" s="180"/>
      <c r="K293" s="17" t="str">
        <f ca="1">IF(D293="","",VLOOKUP(D293&amp;E293,'[2]Category-IPQC'!A:Q,11,0))</f>
        <v>GR&amp;R Correlation</v>
      </c>
      <c r="L293" s="18" t="s">
        <v>115</v>
      </c>
      <c r="M293" s="18" t="s">
        <v>115</v>
      </c>
      <c r="N293" s="15" t="s">
        <v>115</v>
      </c>
      <c r="O293" s="15" t="s">
        <v>115</v>
      </c>
      <c r="P293" s="17">
        <f ca="1">IF(D293="","",VLOOKUP(D293&amp;E293,'[2]Category-IPQC'!A:Z,16,0))</f>
        <v>0</v>
      </c>
      <c r="Q293" s="15" t="s">
        <v>20</v>
      </c>
      <c r="R293" s="15" t="s">
        <v>116</v>
      </c>
      <c r="S293" s="20">
        <v>1</v>
      </c>
      <c r="T293" s="21">
        <f ca="1">IF(D293="","",VLOOKUP(D293&amp;E293,'[2]Category-IPQC'!A:Z,20,0))</f>
        <v>0</v>
      </c>
      <c r="U293" s="22"/>
      <c r="V293" s="22"/>
      <c r="W293" s="21">
        <f ca="1">IF(D293="","",VLOOKUP(D293&amp;E293,'[2]Category-IPQC'!A:Z,23,0))</f>
        <v>0</v>
      </c>
      <c r="X293" s="25"/>
      <c r="Y293" s="24"/>
    </row>
    <row r="294" spans="1:25" ht="45">
      <c r="A294" s="162" t="s">
        <v>565</v>
      </c>
      <c r="B294" s="43"/>
      <c r="C294" s="165" t="s">
        <v>19</v>
      </c>
      <c r="D294" s="15" t="str">
        <f>IF(C294&lt;&gt;"",C294,IF(IF(D293="","",MOD(COUNTIF(D$14:$E293,D293),COUNTIF('[2]Category-IPQC'!BC:BC,[2]IPQC!D293)))=0,"",D293))</f>
        <v>Gluing - Pneumatic Dispense</v>
      </c>
      <c r="E294" s="16">
        <f ca="1">IF(D294="","",IF(MOD(COUNTIF(D$14:$E294,D294),COUNTIF('[2]Category-IPQC'!BC:BC,[2]IPQC!D294))&lt;&gt;0,MOD(COUNTIF(D$14:$E294,D294),COUNTIF('[2]Category-IPQC'!BC:BC,[2]IPQC!D294)),COUNTIF('[2]Category-IPQC'!BC:BC,[2]IPQC!D294)))</f>
        <v>1</v>
      </c>
      <c r="F294" s="165" t="s">
        <v>566</v>
      </c>
      <c r="G294" s="165" t="s">
        <v>388</v>
      </c>
      <c r="H294" s="165" t="s">
        <v>276</v>
      </c>
      <c r="I294" s="165" t="s">
        <v>277</v>
      </c>
      <c r="J294" s="165" t="s">
        <v>306</v>
      </c>
      <c r="K294" s="17" t="str">
        <f ca="1">IF(D294="","",VLOOKUP(D294&amp;E294,'[2]Category-IPQC'!A:Q,11,0))</f>
        <v>Glue Volume</v>
      </c>
      <c r="L294" s="18" t="s">
        <v>567</v>
      </c>
      <c r="M294" s="18" t="s">
        <v>568</v>
      </c>
      <c r="N294" s="15" t="s">
        <v>115</v>
      </c>
      <c r="O294" s="15" t="s">
        <v>115</v>
      </c>
      <c r="P294" s="17" t="str">
        <f ca="1">IF(D294="","",VLOOKUP(D294&amp;E294,'[2]Category-IPQC'!A:Z,16,0))</f>
        <v>Electronic scale</v>
      </c>
      <c r="Q294" s="19" t="s">
        <v>160</v>
      </c>
      <c r="R294" s="15" t="s">
        <v>116</v>
      </c>
      <c r="S294" s="20">
        <v>1</v>
      </c>
      <c r="T294" s="21" t="str">
        <f ca="1">IF(D294="","",VLOOKUP(D294&amp;E294,'[2]Category-IPQC'!A:Z,20,0))</f>
        <v>half shift</v>
      </c>
      <c r="U294" s="22" t="s">
        <v>22</v>
      </c>
      <c r="V294" s="22" t="s">
        <v>118</v>
      </c>
      <c r="W294" s="21">
        <f ca="1">IF(D294="","",VLOOKUP(D294&amp;E294,'[2]Category-IPQC'!A:Z,23,0))</f>
        <v>0</v>
      </c>
      <c r="X294" s="25"/>
      <c r="Y294" s="24"/>
    </row>
    <row r="295" spans="1:25" ht="45">
      <c r="A295" s="163"/>
      <c r="B295" s="43"/>
      <c r="C295" s="166"/>
      <c r="D295" s="15" t="str">
        <f ca="1">IF(C295&lt;&gt;"",C295,IF(IF(D294="","",MOD(COUNTIF(D$14:$E294,D294),COUNTIF('[2]Category-IPQC'!BC:BC,[2]IPQC!D294)))=0,"",D294))</f>
        <v>Gluing - Pneumatic Dispense</v>
      </c>
      <c r="E295" s="16">
        <f ca="1">IF(D295="","",IF(MOD(COUNTIF(D$14:$E295,D295),COUNTIF('[2]Category-IPQC'!BC:BC,[2]IPQC!D295))&lt;&gt;0,MOD(COUNTIF(D$14:$E295,D295),COUNTIF('[2]Category-IPQC'!BC:BC,[2]IPQC!D295)),COUNTIF('[2]Category-IPQC'!BC:BC,[2]IPQC!D295)))</f>
        <v>2</v>
      </c>
      <c r="F295" s="166"/>
      <c r="G295" s="166"/>
      <c r="H295" s="166"/>
      <c r="I295" s="166"/>
      <c r="J295" s="166"/>
      <c r="K295" s="17" t="str">
        <f ca="1">IF(D295="","",VLOOKUP(D295&amp;E295,'[2]Category-IPQC'!A:Q,11,0))</f>
        <v>Air Pressure(mpa)</v>
      </c>
      <c r="L295" s="18" t="s">
        <v>280</v>
      </c>
      <c r="M295" s="18" t="s">
        <v>281</v>
      </c>
      <c r="N295" s="15" t="s">
        <v>115</v>
      </c>
      <c r="O295" s="15" t="s">
        <v>115</v>
      </c>
      <c r="P295" s="17" t="str">
        <f ca="1">IF(D295="","",VLOOKUP(D295&amp;E295,'[2]Category-IPQC'!A:Z,16,0))</f>
        <v>Machine setup</v>
      </c>
      <c r="Q295" s="15" t="s">
        <v>20</v>
      </c>
      <c r="R295" s="15" t="s">
        <v>116</v>
      </c>
      <c r="S295" s="20">
        <v>1</v>
      </c>
      <c r="T295" s="21" t="str">
        <f ca="1">IF(D295="","",VLOOKUP(D295&amp;E295,'[2]Category-IPQC'!A:Z,20,0))</f>
        <v>shift</v>
      </c>
      <c r="U295" s="22"/>
      <c r="V295" s="22"/>
      <c r="W295" s="21">
        <f ca="1">IF(D295="","",VLOOKUP(D295&amp;E295,'[2]Category-IPQC'!A:Z,23,0))</f>
        <v>0</v>
      </c>
      <c r="X295" s="25"/>
      <c r="Y295" s="24"/>
    </row>
    <row r="296" spans="1:25" ht="60">
      <c r="A296" s="163"/>
      <c r="B296" s="43"/>
      <c r="C296" s="166"/>
      <c r="D296" s="15" t="str">
        <f ca="1">IF(C296&lt;&gt;"",C296,IF(IF(D295="","",MOD(COUNTIF(D$14:$E295,D295),COUNTIF('[2]Category-IPQC'!BC:BC,[2]IPQC!D295)))=0,"",D295))</f>
        <v>Gluing - Pneumatic Dispense</v>
      </c>
      <c r="E296" s="16">
        <f ca="1">IF(D296="","",IF(MOD(COUNTIF(D$14:$E296,D296),COUNTIF('[2]Category-IPQC'!BC:BC,[2]IPQC!D296))&lt;&gt;0,MOD(COUNTIF(D$14:$E296,D296),COUNTIF('[2]Category-IPQC'!BC:BC,[2]IPQC!D296)),COUNTIF('[2]Category-IPQC'!BC:BC,[2]IPQC!D296)))</f>
        <v>3</v>
      </c>
      <c r="F296" s="166"/>
      <c r="G296" s="166"/>
      <c r="H296" s="166"/>
      <c r="I296" s="166"/>
      <c r="J296" s="166"/>
      <c r="K296" s="17" t="str">
        <f ca="1">IF(D296="","",VLOOKUP(D296&amp;E296,'[2]Category-IPQC'!A:Q,11,0))</f>
        <v>Glue Active time (pot life)</v>
      </c>
      <c r="L296" s="18" t="s">
        <v>115</v>
      </c>
      <c r="M296" s="18" t="s">
        <v>391</v>
      </c>
      <c r="N296" s="15" t="s">
        <v>115</v>
      </c>
      <c r="O296" s="15" t="s">
        <v>115</v>
      </c>
      <c r="P296" s="17" t="s">
        <v>283</v>
      </c>
      <c r="Q296" s="15" t="s">
        <v>115</v>
      </c>
      <c r="R296" s="15" t="s">
        <v>115</v>
      </c>
      <c r="S296" s="20" t="s">
        <v>115</v>
      </c>
      <c r="T296" s="21">
        <v>0</v>
      </c>
      <c r="U296" s="22"/>
      <c r="V296" s="22"/>
      <c r="W296" s="21">
        <f ca="1">IF(D296="","",VLOOKUP(D296&amp;E296,'[2]Category-IPQC'!A:Z,23,0))</f>
        <v>0</v>
      </c>
      <c r="X296" s="25"/>
      <c r="Y296" s="24"/>
    </row>
    <row r="297" spans="1:25" ht="45">
      <c r="A297" s="163"/>
      <c r="B297" s="43"/>
      <c r="C297" s="166"/>
      <c r="D297" s="15" t="str">
        <f ca="1">IF(C297&lt;&gt;"",C297,IF(IF(D296="","",MOD(COUNTIF(D$14:$E296,D296),COUNTIF('[2]Category-IPQC'!BC:BC,[2]IPQC!D296)))=0,"",D296))</f>
        <v>Gluing - Pneumatic Dispense</v>
      </c>
      <c r="E297" s="16">
        <f ca="1">IF(D297="","",IF(MOD(COUNTIF(D$14:$E297,D297),COUNTIF('[2]Category-IPQC'!BC:BC,[2]IPQC!D297))&lt;&gt;0,MOD(COUNTIF(D$14:$E297,D297),COUNTIF('[2]Category-IPQC'!BC:BC,[2]IPQC!D297)),COUNTIF('[2]Category-IPQC'!BC:BC,[2]IPQC!D297)))</f>
        <v>4</v>
      </c>
      <c r="F297" s="166"/>
      <c r="G297" s="166"/>
      <c r="H297" s="166"/>
      <c r="I297" s="166"/>
      <c r="J297" s="166"/>
      <c r="K297" s="17" t="str">
        <f ca="1">IF(D297="","",VLOOKUP(D297&amp;E297,'[2]Category-IPQC'!A:Q,11,0))</f>
        <v>Needle Spec</v>
      </c>
      <c r="L297" s="26" t="s">
        <v>569</v>
      </c>
      <c r="M297" s="27"/>
      <c r="N297" s="15" t="s">
        <v>115</v>
      </c>
      <c r="O297" s="15" t="s">
        <v>115</v>
      </c>
      <c r="P297" s="17" t="str">
        <f ca="1">IF(D297="","",VLOOKUP(D297&amp;E297,'[2]Category-IPQC'!A:Z,16,0))</f>
        <v>Visual check</v>
      </c>
      <c r="Q297" s="15" t="s">
        <v>20</v>
      </c>
      <c r="R297" s="15" t="s">
        <v>116</v>
      </c>
      <c r="S297" s="20">
        <v>1</v>
      </c>
      <c r="T297" s="21" t="str">
        <f ca="1">IF(D297="","",VLOOKUP(D297&amp;E297,'[2]Category-IPQC'!A:Z,20,0))</f>
        <v>change nozzle</v>
      </c>
      <c r="U297" s="22"/>
      <c r="V297" s="22"/>
      <c r="W297" s="21">
        <f ca="1">IF(D297="","",VLOOKUP(D297&amp;E297,'[2]Category-IPQC'!A:Z,23,0))</f>
        <v>0</v>
      </c>
      <c r="X297" s="25"/>
      <c r="Y297" s="24"/>
    </row>
    <row r="298" spans="1:25" ht="45">
      <c r="A298" s="163"/>
      <c r="B298" s="43"/>
      <c r="C298" s="166"/>
      <c r="D298" s="15" t="str">
        <f ca="1">IF(C298&lt;&gt;"",C298,IF(IF(D297="","",MOD(COUNTIF(D$14:$E297,D297),COUNTIF('[2]Category-IPQC'!BC:BC,[2]IPQC!D297)))=0,"",D297))</f>
        <v>Gluing - Pneumatic Dispense</v>
      </c>
      <c r="E298" s="16">
        <f ca="1">IF(D298="","",IF(MOD(COUNTIF(D$14:$E298,D298),COUNTIF('[2]Category-IPQC'!BC:BC,[2]IPQC!D298))&lt;&gt;0,MOD(COUNTIF(D$14:$E298,D298),COUNTIF('[2]Category-IPQC'!BC:BC,[2]IPQC!D298)),COUNTIF('[2]Category-IPQC'!BC:BC,[2]IPQC!D298)))</f>
        <v>5</v>
      </c>
      <c r="F298" s="166"/>
      <c r="G298" s="166"/>
      <c r="H298" s="166"/>
      <c r="I298" s="166"/>
      <c r="J298" s="166"/>
      <c r="K298" s="17" t="str">
        <f ca="1">IF(D298="","",VLOOKUP(D298&amp;E298,'[2]Category-IPQC'!A:Q,11,0))</f>
        <v>Glue Open Time</v>
      </c>
      <c r="L298" s="18" t="s">
        <v>115</v>
      </c>
      <c r="M298" s="18" t="s">
        <v>402</v>
      </c>
      <c r="N298" s="15" t="s">
        <v>115</v>
      </c>
      <c r="O298" s="15" t="s">
        <v>115</v>
      </c>
      <c r="P298" s="17" t="str">
        <f ca="1">IF(D298="","",VLOOKUP(D298&amp;E298,'[2]Category-IPQC'!A:Z,16,0))</f>
        <v>Machine setup</v>
      </c>
      <c r="Q298" s="15" t="s">
        <v>20</v>
      </c>
      <c r="R298" s="15" t="s">
        <v>116</v>
      </c>
      <c r="S298" s="20">
        <v>1</v>
      </c>
      <c r="T298" s="21" t="str">
        <f ca="1">IF(D298="","",VLOOKUP(D298&amp;E298,'[2]Category-IPQC'!A:Z,20,0))</f>
        <v>weekly</v>
      </c>
      <c r="U298" s="22"/>
      <c r="V298" s="22"/>
      <c r="W298" s="21">
        <f ca="1">IF(D298="","",VLOOKUP(D298&amp;E298,'[2]Category-IPQC'!A:Z,23,0))</f>
        <v>0</v>
      </c>
      <c r="X298" s="25"/>
      <c r="Y298" s="24"/>
    </row>
    <row r="299" spans="1:25" ht="45">
      <c r="A299" s="163"/>
      <c r="B299" s="43"/>
      <c r="C299" s="166"/>
      <c r="D299" s="15" t="str">
        <f ca="1">IF(C299&lt;&gt;"",C299,IF(IF(D298="","",MOD(COUNTIF(D$14:$E298,D298),COUNTIF('[2]Category-IPQC'!BC:BC,[2]IPQC!D298)))=0,"",D298))</f>
        <v>Gluing - Pneumatic Dispense</v>
      </c>
      <c r="E299" s="16">
        <f ca="1">IF(D299="","",IF(MOD(COUNTIF(D$14:$E299,D299),COUNTIF('[2]Category-IPQC'!BC:BC,[2]IPQC!D299))&lt;&gt;0,MOD(COUNTIF(D$14:$E299,D299),COUNTIF('[2]Category-IPQC'!BC:BC,[2]IPQC!D299)),COUNTIF('[2]Category-IPQC'!BC:BC,[2]IPQC!D299)))</f>
        <v>6</v>
      </c>
      <c r="F299" s="166"/>
      <c r="G299" s="166"/>
      <c r="H299" s="166"/>
      <c r="I299" s="166"/>
      <c r="J299" s="166"/>
      <c r="K299" s="17" t="str">
        <f ca="1">IF(D299="","",VLOOKUP(D299&amp;E299,'[2]Category-IPQC'!A:Q,11,0))</f>
        <v>Speed</v>
      </c>
      <c r="L299" s="18" t="s">
        <v>115</v>
      </c>
      <c r="M299" s="18" t="s">
        <v>115</v>
      </c>
      <c r="N299" s="15" t="s">
        <v>115</v>
      </c>
      <c r="O299" s="15" t="s">
        <v>115</v>
      </c>
      <c r="P299" s="17" t="str">
        <f ca="1">IF(D299="","",VLOOKUP(D299&amp;E299,'[2]Category-IPQC'!A:Z,16,0))</f>
        <v>Machine setup</v>
      </c>
      <c r="Q299" s="15" t="s">
        <v>115</v>
      </c>
      <c r="R299" s="15" t="s">
        <v>115</v>
      </c>
      <c r="S299" s="20" t="s">
        <v>115</v>
      </c>
      <c r="T299" s="21">
        <f ca="1">IF(D299="","",VLOOKUP(D299&amp;E299,'[2]Category-IPQC'!A:Z,20,0))</f>
        <v>0</v>
      </c>
      <c r="U299" s="22"/>
      <c r="V299" s="22"/>
      <c r="W299" s="21">
        <f ca="1">IF(D299="","",VLOOKUP(D299&amp;E299,'[2]Category-IPQC'!A:Z,23,0))</f>
        <v>0</v>
      </c>
      <c r="X299" s="25"/>
      <c r="Y299" s="24"/>
    </row>
    <row r="300" spans="1:25" ht="60">
      <c r="A300" s="163"/>
      <c r="B300" s="43"/>
      <c r="C300" s="166"/>
      <c r="D300" s="15" t="str">
        <f ca="1">IF(C300&lt;&gt;"",C300,IF(IF(D299="","",MOD(COUNTIF(D$14:$E299,D299),COUNTIF('[2]Category-IPQC'!BC:BC,[2]IPQC!D299)))=0,"",D299))</f>
        <v>Gluing - Pneumatic Dispense</v>
      </c>
      <c r="E300" s="16">
        <f ca="1">IF(D300="","",IF(MOD(COUNTIF(D$14:$E300,D300),COUNTIF('[2]Category-IPQC'!BC:BC,[2]IPQC!D300))&lt;&gt;0,MOD(COUNTIF(D$14:$E300,D300),COUNTIF('[2]Category-IPQC'!BC:BC,[2]IPQC!D300)),COUNTIF('[2]Category-IPQC'!BC:BC,[2]IPQC!D300)))</f>
        <v>7</v>
      </c>
      <c r="F300" s="166"/>
      <c r="G300" s="166"/>
      <c r="H300" s="166"/>
      <c r="I300" s="166"/>
      <c r="J300" s="166"/>
      <c r="K300" s="17" t="str">
        <f ca="1">IF(D300="","",VLOOKUP(D300&amp;E300,'[2]Category-IPQC'!A:Q,11,0))</f>
        <v>Nozzle Cleaning - Frequnecy, Setup</v>
      </c>
      <c r="L300" s="18" t="s">
        <v>115</v>
      </c>
      <c r="M300" s="18" t="s">
        <v>115</v>
      </c>
      <c r="N300" s="15" t="s">
        <v>115</v>
      </c>
      <c r="O300" s="15" t="s">
        <v>115</v>
      </c>
      <c r="P300" s="17" t="str">
        <f ca="1">IF(D300="","",VLOOKUP(D300&amp;E300,'[2]Category-IPQC'!A:Z,16,0))</f>
        <v>Machine setup</v>
      </c>
      <c r="Q300" s="15" t="s">
        <v>115</v>
      </c>
      <c r="R300" s="15" t="s">
        <v>115</v>
      </c>
      <c r="S300" s="20" t="s">
        <v>115</v>
      </c>
      <c r="T300" s="21">
        <f ca="1">IF(D300="","",VLOOKUP(D300&amp;E300,'[2]Category-IPQC'!A:Z,20,0))</f>
        <v>0</v>
      </c>
      <c r="U300" s="22"/>
      <c r="V300" s="22"/>
      <c r="W300" s="21">
        <f ca="1">IF(D300="","",VLOOKUP(D300&amp;E300,'[2]Category-IPQC'!A:Z,23,0))</f>
        <v>0</v>
      </c>
      <c r="X300" s="25"/>
      <c r="Y300" s="24"/>
    </row>
    <row r="301" spans="1:25" ht="45">
      <c r="A301" s="163"/>
      <c r="B301" s="43"/>
      <c r="C301" s="166"/>
      <c r="D301" s="15" t="str">
        <f ca="1">IF(C301&lt;&gt;"",C301,IF(IF(D300="","",MOD(COUNTIF(D$14:$E300,D300),COUNTIF('[2]Category-IPQC'!BC:BC,[2]IPQC!D300)))=0,"",D300))</f>
        <v>Gluing - Pneumatic Dispense</v>
      </c>
      <c r="E301" s="16">
        <f ca="1">IF(D301="","",IF(MOD(COUNTIF(D$14:$E301,D301),COUNTIF('[2]Category-IPQC'!BC:BC,[2]IPQC!D301))&lt;&gt;0,MOD(COUNTIF(D$14:$E301,D301),COUNTIF('[2]Category-IPQC'!BC:BC,[2]IPQC!D301)),COUNTIF('[2]Category-IPQC'!BC:BC,[2]IPQC!D301)))</f>
        <v>8</v>
      </c>
      <c r="F301" s="166"/>
      <c r="G301" s="166"/>
      <c r="H301" s="166"/>
      <c r="I301" s="166"/>
      <c r="J301" s="166"/>
      <c r="K301" s="17" t="str">
        <f ca="1">IF(D301="","",VLOOKUP(D301&amp;E301,'[2]Category-IPQC'!A:Q,11,0))</f>
        <v>Nozzle Temperature</v>
      </c>
      <c r="L301" s="35" t="s">
        <v>285</v>
      </c>
      <c r="M301" s="35" t="s">
        <v>204</v>
      </c>
      <c r="N301" s="15" t="s">
        <v>115</v>
      </c>
      <c r="O301" s="15" t="s">
        <v>115</v>
      </c>
      <c r="P301" s="17" t="str">
        <f ca="1">IF(D301="","",VLOOKUP(D301&amp;E301,'[2]Category-IPQC'!A:Z,16,0))</f>
        <v>Machine setup</v>
      </c>
      <c r="Q301" s="15" t="s">
        <v>20</v>
      </c>
      <c r="R301" s="15" t="s">
        <v>116</v>
      </c>
      <c r="S301" s="20">
        <v>1</v>
      </c>
      <c r="T301" s="21" t="str">
        <f ca="1">IF(D301="","",VLOOKUP(D301&amp;E301,'[2]Category-IPQC'!A:Z,20,0))</f>
        <v>shift</v>
      </c>
      <c r="U301" s="22"/>
      <c r="V301" s="22"/>
      <c r="W301" s="21">
        <f ca="1">IF(D301="","",VLOOKUP(D301&amp;E301,'[2]Category-IPQC'!A:Z,23,0))</f>
        <v>0</v>
      </c>
      <c r="X301" s="25"/>
      <c r="Y301" s="24"/>
    </row>
    <row r="302" spans="1:25" ht="45">
      <c r="A302" s="164"/>
      <c r="B302" s="43"/>
      <c r="C302" s="167"/>
      <c r="D302" s="15" t="str">
        <f ca="1">IF(C302&lt;&gt;"",C302,IF(IF(D301="","",MOD(COUNTIF(D$14:$E301,D301),COUNTIF('[2]Category-IPQC'!BC:BC,[2]IPQC!D301)))=0,"",D301))</f>
        <v>Gluing - Pneumatic Dispense</v>
      </c>
      <c r="E302" s="16">
        <f ca="1">IF(D302="","",IF(MOD(COUNTIF(D$14:$E302,D302),COUNTIF('[2]Category-IPQC'!BC:BC,[2]IPQC!D302))&lt;&gt;0,MOD(COUNTIF(D$14:$E302,D302),COUNTIF('[2]Category-IPQC'!BC:BC,[2]IPQC!D302)),COUNTIF('[2]Category-IPQC'!BC:BC,[2]IPQC!D302)))</f>
        <v>9</v>
      </c>
      <c r="F302" s="167"/>
      <c r="G302" s="167"/>
      <c r="H302" s="167"/>
      <c r="I302" s="167"/>
      <c r="J302" s="167"/>
      <c r="K302" s="17" t="str">
        <f ca="1">IF(D302="","",VLOOKUP(D302&amp;E302,'[2]Category-IPQC'!A:Q,11,0))</f>
        <v>Syringe Temperature</v>
      </c>
      <c r="L302" s="18" t="s">
        <v>115</v>
      </c>
      <c r="M302" s="18" t="s">
        <v>115</v>
      </c>
      <c r="N302" s="15" t="s">
        <v>115</v>
      </c>
      <c r="O302" s="15" t="s">
        <v>115</v>
      </c>
      <c r="P302" s="17" t="str">
        <f ca="1">IF(D302="","",VLOOKUP(D302&amp;E302,'[2]Category-IPQC'!A:Z,16,0))</f>
        <v>Machine setup</v>
      </c>
      <c r="Q302" s="15" t="s">
        <v>20</v>
      </c>
      <c r="R302" s="15" t="s">
        <v>116</v>
      </c>
      <c r="S302" s="20">
        <v>1</v>
      </c>
      <c r="T302" s="21" t="str">
        <f ca="1">IF(D302="","",VLOOKUP(D302&amp;E302,'[2]Category-IPQC'!A:Z,20,0))</f>
        <v>shift</v>
      </c>
      <c r="U302" s="22"/>
      <c r="V302" s="22"/>
      <c r="W302" s="21">
        <f ca="1">IF(D302="","",VLOOKUP(D302&amp;E302,'[2]Category-IPQC'!A:Z,23,0))</f>
        <v>0</v>
      </c>
      <c r="X302" s="25"/>
      <c r="Y302" s="24"/>
    </row>
    <row r="303" spans="1:25" ht="90">
      <c r="A303" s="162" t="s">
        <v>570</v>
      </c>
      <c r="B303" s="43"/>
      <c r="C303" s="165" t="s">
        <v>571</v>
      </c>
      <c r="D303" s="15" t="str">
        <f>IF(C303&lt;&gt;"",C303,IF(IF(D300="","",MOD(COUNTIF(D$14:$E300,D300),COUNTIF('[2]Category-IPQC'!BC:BC,[2]IPQC!D300)))=0,"",D300))</f>
        <v>AOI - Magnet assembly to Frame bonding glue AOI </v>
      </c>
      <c r="E303" s="16">
        <f ca="1">IF(D303="","",IF(MOD(COUNTIF(D$14:$E303,D303),COUNTIF('[2]Category-IPQC'!BC:BC,[2]IPQC!D303))&lt;&gt;0,MOD(COUNTIF(D$14:$E303,D303),COUNTIF('[2]Category-IPQC'!BC:BC,[2]IPQC!D303)),COUNTIF('[2]Category-IPQC'!BC:BC,[2]IPQC!D303)))</f>
        <v>1</v>
      </c>
      <c r="F303" s="165" t="s">
        <v>572</v>
      </c>
      <c r="G303" s="178" t="s">
        <v>115</v>
      </c>
      <c r="H303" s="165" t="s">
        <v>276</v>
      </c>
      <c r="I303" s="165" t="s">
        <v>289</v>
      </c>
      <c r="J303" s="178" t="s">
        <v>254</v>
      </c>
      <c r="K303" s="17" t="str">
        <f ca="1">IF(D303="","",VLOOKUP(D303&amp;E303,'[2]Category-IPQC'!A:Q,11,0))</f>
        <v>Check CCD with OK/NG Sample</v>
      </c>
      <c r="L303" s="26" t="s">
        <v>290</v>
      </c>
      <c r="M303" s="27"/>
      <c r="N303" s="15" t="s">
        <v>115</v>
      </c>
      <c r="O303" s="15" t="s">
        <v>115</v>
      </c>
      <c r="P303" s="17" t="str">
        <f ca="1">IF(D303="","",VLOOKUP(D303&amp;E303,'[2]Category-IPQC'!A:Z,16,0))</f>
        <v>AOI</v>
      </c>
      <c r="Q303" s="15" t="s">
        <v>20</v>
      </c>
      <c r="R303" s="15" t="s">
        <v>116</v>
      </c>
      <c r="S303" s="20">
        <v>1</v>
      </c>
      <c r="T303" s="21" t="str">
        <f ca="1">IF(D303="","",VLOOKUP(D303&amp;E303,'[2]Category-IPQC'!A:Z,20,0))</f>
        <v>Follow AOI</v>
      </c>
      <c r="U303" s="22"/>
      <c r="V303" s="22"/>
      <c r="W303" s="21">
        <f ca="1">IF(D303="","",VLOOKUP(D303&amp;E303,'[2]Category-IPQC'!A:Z,23,0))</f>
        <v>0</v>
      </c>
      <c r="X303" s="25"/>
      <c r="Y303" s="24"/>
    </row>
    <row r="304" spans="1:25" ht="90">
      <c r="A304" s="164"/>
      <c r="B304" s="43"/>
      <c r="C304" s="167"/>
      <c r="D304" s="15" t="str">
        <f ca="1">IF(C304&lt;&gt;"",C304,IF(IF(D303="","",MOD(COUNTIF(D$14:$E303,D303),COUNTIF('[2]Category-IPQC'!BC:BC,[2]IPQC!D303)))=0,"",D303))</f>
        <v>AOI - Magnet assembly to Frame bonding glue AOI </v>
      </c>
      <c r="E304" s="16">
        <f ca="1">IF(D304="","",IF(MOD(COUNTIF(D$14:$E304,D304),COUNTIF('[2]Category-IPQC'!BC:BC,[2]IPQC!D304))&lt;&gt;0,MOD(COUNTIF(D$14:$E304,D304),COUNTIF('[2]Category-IPQC'!BC:BC,[2]IPQC!D304)),COUNTIF('[2]Category-IPQC'!BC:BC,[2]IPQC!D304)))</f>
        <v>2</v>
      </c>
      <c r="F304" s="167"/>
      <c r="G304" s="180"/>
      <c r="H304" s="167"/>
      <c r="I304" s="180"/>
      <c r="J304" s="180"/>
      <c r="K304" s="17" t="str">
        <f ca="1">IF(D304="","",VLOOKUP(D304&amp;E304,'[2]Category-IPQC'!A:Q,11,0))</f>
        <v>Correlation</v>
      </c>
      <c r="L304" s="18" t="s">
        <v>115</v>
      </c>
      <c r="M304" s="18" t="s">
        <v>115</v>
      </c>
      <c r="N304" s="15" t="s">
        <v>115</v>
      </c>
      <c r="O304" s="15" t="s">
        <v>115</v>
      </c>
      <c r="P304" s="17" t="str">
        <f ca="1">IF(D304="","",VLOOKUP(D304&amp;E304,'[2]Category-IPQC'!A:Z,16,0))</f>
        <v>AOI</v>
      </c>
      <c r="Q304" s="15" t="s">
        <v>115</v>
      </c>
      <c r="R304" s="15" t="s">
        <v>115</v>
      </c>
      <c r="S304" s="20" t="s">
        <v>115</v>
      </c>
      <c r="T304" s="21" t="str">
        <f ca="1">IF(D304="","",VLOOKUP(D304&amp;E304,'[2]Category-IPQC'!A:Z,20,0))</f>
        <v>1. AOI daily calibration
2.OMM weekly</v>
      </c>
      <c r="U304" s="22"/>
      <c r="V304" s="22"/>
      <c r="W304" s="21">
        <f ca="1">IF(D304="","",VLOOKUP(D304&amp;E304,'[2]Category-IPQC'!A:Z,23,0))</f>
        <v>0</v>
      </c>
      <c r="X304" s="25"/>
      <c r="Y304" s="24"/>
    </row>
    <row r="305" spans="1:25" ht="30">
      <c r="A305" s="162" t="s">
        <v>573</v>
      </c>
      <c r="B305" s="43"/>
      <c r="C305" s="165" t="s">
        <v>192</v>
      </c>
      <c r="D305" s="15" t="str">
        <f>IF(C305&lt;&gt;"",C305,IF(IF(D304="","",MOD(COUNTIF(D$14:$E304,D304),COUNTIF('[2]Category-IPQC'!BC:BC,[2]IPQC!D304)))=0,"",D304))</f>
        <v>Press</v>
      </c>
      <c r="E305" s="16">
        <f ca="1">IF(D305="","",IF(MOD(COUNTIF(D$14:$E305,D305),COUNTIF('[2]Category-IPQC'!BC:BC,[2]IPQC!D305))&lt;&gt;0,MOD(COUNTIF(D$14:$E305,D305),COUNTIF('[2]Category-IPQC'!BC:BC,[2]IPQC!D305)),COUNTIF('[2]Category-IPQC'!BC:BC,[2]IPQC!D305)))</f>
        <v>1</v>
      </c>
      <c r="F305" s="165" t="s">
        <v>574</v>
      </c>
      <c r="G305" s="165" t="s">
        <v>575</v>
      </c>
      <c r="H305" s="165" t="s">
        <v>115</v>
      </c>
      <c r="I305" s="165" t="s">
        <v>376</v>
      </c>
      <c r="J305" s="178" t="s">
        <v>254</v>
      </c>
      <c r="K305" s="17" t="str">
        <f ca="1">IF(D305="","",VLOOKUP(D305&amp;E305,'[2]Category-IPQC'!A:Q,11,0))</f>
        <v>pressure</v>
      </c>
      <c r="L305" s="18" t="s">
        <v>39</v>
      </c>
      <c r="M305" s="18" t="s">
        <v>40</v>
      </c>
      <c r="N305" s="15" t="s">
        <v>115</v>
      </c>
      <c r="O305" s="15" t="s">
        <v>115</v>
      </c>
      <c r="P305" s="17" t="str">
        <f ca="1">IF(D305="","",VLOOKUP(D305&amp;E305,'[2]Category-IPQC'!A:Z,16,0))</f>
        <v>Pressure Sensor</v>
      </c>
      <c r="Q305" s="15" t="s">
        <v>20</v>
      </c>
      <c r="R305" s="15" t="s">
        <v>116</v>
      </c>
      <c r="S305" s="20">
        <v>1</v>
      </c>
      <c r="T305" s="21" t="str">
        <f ca="1">IF(D305="","",VLOOKUP(D305&amp;E305,'[2]Category-IPQC'!A:Z,20,0))</f>
        <v>weekly</v>
      </c>
      <c r="U305" s="22"/>
      <c r="V305" s="22"/>
      <c r="W305" s="21">
        <f ca="1">IF(D305="","",VLOOKUP(D305&amp;E305,'[2]Category-IPQC'!A:Z,23,0))</f>
        <v>0</v>
      </c>
      <c r="X305" s="25"/>
      <c r="Y305" s="24"/>
    </row>
    <row r="306" spans="1:25" ht="30">
      <c r="A306" s="163"/>
      <c r="B306" s="43"/>
      <c r="C306" s="166"/>
      <c r="D306" s="15" t="str">
        <f ca="1">IF(C306&lt;&gt;"",C306,IF(IF(D305="","",MOD(COUNTIF(D$14:$E305,D305),COUNTIF('[2]Category-IPQC'!BC:BC,[2]IPQC!D305)))=0,"",D305))</f>
        <v>Press</v>
      </c>
      <c r="E306" s="16">
        <f ca="1">IF(D306="","",IF(MOD(COUNTIF(D$14:$E306,D306),COUNTIF('[2]Category-IPQC'!BC:BC,[2]IPQC!D306))&lt;&gt;0,MOD(COUNTIF(D$14:$E306,D306),COUNTIF('[2]Category-IPQC'!BC:BC,[2]IPQC!D306)),COUNTIF('[2]Category-IPQC'!BC:BC,[2]IPQC!D306)))</f>
        <v>2</v>
      </c>
      <c r="F306" s="166"/>
      <c r="G306" s="179"/>
      <c r="H306" s="166"/>
      <c r="I306" s="166"/>
      <c r="J306" s="179"/>
      <c r="K306" s="17" t="str">
        <f ca="1">IF(D306="","",VLOOKUP(D306&amp;E306,'[2]Category-IPQC'!A:Q,11,0))</f>
        <v>time</v>
      </c>
      <c r="L306" s="18" t="s">
        <v>379</v>
      </c>
      <c r="M306" s="18" t="s">
        <v>368</v>
      </c>
      <c r="N306" s="15" t="s">
        <v>115</v>
      </c>
      <c r="O306" s="15" t="s">
        <v>115</v>
      </c>
      <c r="P306" s="17" t="str">
        <f ca="1">IF(D306="","",VLOOKUP(D306&amp;E306,'[2]Category-IPQC'!A:Z,16,0))</f>
        <v>machine setup</v>
      </c>
      <c r="Q306" s="15" t="s">
        <v>20</v>
      </c>
      <c r="R306" s="15" t="s">
        <v>116</v>
      </c>
      <c r="S306" s="20">
        <v>1</v>
      </c>
      <c r="T306" s="21" t="str">
        <f ca="1">IF(D306="","",VLOOKUP(D306&amp;E306,'[2]Category-IPQC'!A:Z,20,0))</f>
        <v>shift</v>
      </c>
      <c r="U306" s="22"/>
      <c r="V306" s="22"/>
      <c r="W306" s="21">
        <f ca="1">IF(D306="","",VLOOKUP(D306&amp;E306,'[2]Category-IPQC'!A:Z,23,0))</f>
        <v>0</v>
      </c>
      <c r="X306" s="25"/>
      <c r="Y306" s="24"/>
    </row>
    <row r="307" spans="1:25" ht="30">
      <c r="A307" s="164"/>
      <c r="B307" s="43"/>
      <c r="C307" s="167"/>
      <c r="D307" s="15" t="str">
        <f ca="1">IF(C307&lt;&gt;"",C307,IF(IF(D306="","",MOD(COUNTIF(D$14:$E306,D306),COUNTIF('[2]Category-IPQC'!BC:BC,[2]IPQC!D306)))=0,"",D306))</f>
        <v>Press</v>
      </c>
      <c r="E307" s="16">
        <f ca="1">IF(D307="","",IF(MOD(COUNTIF(D$14:$E307,D307),COUNTIF('[2]Category-IPQC'!BC:BC,[2]IPQC!D307))&lt;&gt;0,MOD(COUNTIF(D$14:$E307,D307),COUNTIF('[2]Category-IPQC'!BC:BC,[2]IPQC!D307)),COUNTIF('[2]Category-IPQC'!BC:BC,[2]IPQC!D307)))</f>
        <v>3</v>
      </c>
      <c r="F307" s="167"/>
      <c r="G307" s="180"/>
      <c r="H307" s="167"/>
      <c r="I307" s="167"/>
      <c r="J307" s="180"/>
      <c r="K307" s="17" t="str">
        <f ca="1">IF(D307="","",VLOOKUP(D307&amp;E307,'[2]Category-IPQC'!A:Q,11,0))</f>
        <v>carbon paper</v>
      </c>
      <c r="L307" s="18" t="s">
        <v>115</v>
      </c>
      <c r="M307" s="18" t="s">
        <v>115</v>
      </c>
      <c r="N307" s="15" t="s">
        <v>115</v>
      </c>
      <c r="O307" s="15" t="s">
        <v>115</v>
      </c>
      <c r="P307" s="17" t="str">
        <f ca="1">IF(D307="","",VLOOKUP(D307&amp;E307,'[2]Category-IPQC'!A:Z,16,0))</f>
        <v xml:space="preserve">Visual check </v>
      </c>
      <c r="Q307" s="15" t="s">
        <v>115</v>
      </c>
      <c r="R307" s="15" t="s">
        <v>115</v>
      </c>
      <c r="S307" s="20" t="s">
        <v>115</v>
      </c>
      <c r="T307" s="21" t="str">
        <f ca="1">IF(D307="","",VLOOKUP(D307&amp;E307,'[2]Category-IPQC'!A:Z,20,0))</f>
        <v>shift</v>
      </c>
      <c r="U307" s="22"/>
      <c r="V307" s="22"/>
      <c r="W307" s="21">
        <f ca="1">IF(D307="","",VLOOKUP(D307&amp;E307,'[2]Category-IPQC'!A:Z,23,0))</f>
        <v>0</v>
      </c>
      <c r="X307" s="25"/>
      <c r="Y307" s="24"/>
    </row>
    <row r="308" spans="1:25" ht="60">
      <c r="A308" s="32" t="s">
        <v>576</v>
      </c>
      <c r="B308" s="43"/>
      <c r="C308" s="33" t="s">
        <v>251</v>
      </c>
      <c r="D308" s="15" t="str">
        <f>IF(C308&lt;&gt;"",C308,IF(IF(D307="","",MOD(COUNTIF(D$14:$E307,D307),COUNTIF('[2]Category-IPQC'!BC:BC,[2]IPQC!D307)))=0,"",D307))</f>
        <v>CTQ Force Test</v>
      </c>
      <c r="E308" s="16">
        <f ca="1">IF(D308="","",IF(MOD(COUNTIF(D$14:$E308,D308),COUNTIF('[2]Category-IPQC'!BC:BC,[2]IPQC!D308))&lt;&gt;0,MOD(COUNTIF(D$14:$E308,D308),COUNTIF('[2]Category-IPQC'!BC:BC,[2]IPQC!D308)),COUNTIF('[2]Category-IPQC'!BC:BC,[2]IPQC!D308)))</f>
        <v>1</v>
      </c>
      <c r="F308" s="15" t="s">
        <v>577</v>
      </c>
      <c r="G308" s="15" t="s">
        <v>45</v>
      </c>
      <c r="H308" s="15" t="s">
        <v>45</v>
      </c>
      <c r="I308" s="15" t="s">
        <v>353</v>
      </c>
      <c r="J308" s="15" t="s">
        <v>354</v>
      </c>
      <c r="K308" s="17" t="str">
        <f ca="1">IF(D308="","",VLOOKUP(D308&amp;E308,'[2]Category-IPQC'!A:Q,11,0))</f>
        <v>Force</v>
      </c>
      <c r="L308" s="18" t="s">
        <v>255</v>
      </c>
      <c r="M308" s="18" t="s">
        <v>115</v>
      </c>
      <c r="N308" s="15" t="s">
        <v>115</v>
      </c>
      <c r="O308" s="15" t="s">
        <v>115</v>
      </c>
      <c r="P308" s="17" t="str">
        <f ca="1">IF(D308="","",VLOOKUP(D308&amp;E308,'[2]Category-IPQC'!A:Z,16,0))</f>
        <v>Pull force tester</v>
      </c>
      <c r="Q308" s="19" t="s">
        <v>160</v>
      </c>
      <c r="R308" s="15" t="s">
        <v>356</v>
      </c>
      <c r="S308" s="20">
        <v>1</v>
      </c>
      <c r="T308" s="21" t="str">
        <f ca="1">IF(D308="","",VLOOKUP(D308&amp;E308,'[2]Category-IPQC'!A:Z,20,0))</f>
        <v>half shift</v>
      </c>
      <c r="U308" s="22" t="s">
        <v>26</v>
      </c>
      <c r="V308" s="22" t="s">
        <v>118</v>
      </c>
      <c r="W308" s="21">
        <f ca="1">IF(D308="","",VLOOKUP(D308&amp;E308,'[2]Category-IPQC'!A:Z,23,0))</f>
        <v>0</v>
      </c>
      <c r="X308" s="25"/>
      <c r="Y308" s="24"/>
    </row>
    <row r="309" spans="1:25" ht="30">
      <c r="A309" s="162" t="s">
        <v>578</v>
      </c>
      <c r="B309" s="43"/>
      <c r="C309" s="165" t="s">
        <v>547</v>
      </c>
      <c r="D309" s="15" t="str">
        <f>IF(C309&lt;&gt;"",C309,IF(IF(D280="","",MOD(COUNTIF(D$14:$E308,D280),COUNTIF('[2]Category-IPQC'!BC:BC,[2]IPQC!D280)))=0,"",D280))</f>
        <v>Conduction test</v>
      </c>
      <c r="E309" s="16">
        <f ca="1">IF(D309="","",IF(MOD(COUNTIF(D$14:$E309,D309),COUNTIF('[2]Category-IPQC'!BC:BC,[2]IPQC!D309))&lt;&gt;0,MOD(COUNTIF(D$14:$E309,D309),COUNTIF('[2]Category-IPQC'!BC:BC,[2]IPQC!D309)),COUNTIF('[2]Category-IPQC'!BC:BC,[2]IPQC!D309)))</f>
        <v>1</v>
      </c>
      <c r="F309" s="165" t="s">
        <v>548</v>
      </c>
      <c r="G309" s="178" t="s">
        <v>115</v>
      </c>
      <c r="H309" s="165" t="s">
        <v>115</v>
      </c>
      <c r="I309" s="178" t="s">
        <v>549</v>
      </c>
      <c r="J309" s="178" t="s">
        <v>254</v>
      </c>
      <c r="K309" s="17" t="str">
        <f ca="1">IF(D309="","",VLOOKUP(D309&amp;E309,'[2]Category-IPQC'!A:Q,11,0))</f>
        <v>Cut knife life time</v>
      </c>
      <c r="L309" s="18" t="s">
        <v>115</v>
      </c>
      <c r="M309" s="18" t="s">
        <v>115</v>
      </c>
      <c r="N309" s="15" t="s">
        <v>115</v>
      </c>
      <c r="O309" s="15" t="s">
        <v>115</v>
      </c>
      <c r="P309" s="17" t="str">
        <f ca="1">IF(D309="","",VLOOKUP(D309&amp;E309,'[2]Category-IPQC'!A:Z,16,0))</f>
        <v>machine setup</v>
      </c>
      <c r="Q309" s="15" t="s">
        <v>115</v>
      </c>
      <c r="R309" s="15" t="s">
        <v>115</v>
      </c>
      <c r="S309" s="20" t="s">
        <v>115</v>
      </c>
      <c r="T309" s="21" t="str">
        <f ca="1">IF(D309="","",VLOOKUP(D309&amp;E309,'[2]Category-IPQC'!A:Z,20,0))</f>
        <v>Shift</v>
      </c>
      <c r="U309" s="22"/>
      <c r="V309" s="22"/>
      <c r="W309" s="21">
        <f ca="1">IF(D309="","",VLOOKUP(D309&amp;E309,'[2]Category-IPQC'!A:Z,23,0))</f>
        <v>0</v>
      </c>
      <c r="X309" s="25"/>
      <c r="Y309" s="24"/>
    </row>
    <row r="310" spans="1:25" ht="30">
      <c r="A310" s="163"/>
      <c r="B310" s="43"/>
      <c r="C310" s="166"/>
      <c r="D310" s="15" t="str">
        <f ca="1">IF(C310&lt;&gt;"",C310,IF(IF(D309="","",MOD(COUNTIF(D$14:$E309,D309),COUNTIF('[2]Category-IPQC'!BC:BC,[2]IPQC!D309)))=0,"",D309))</f>
        <v>Conduction test</v>
      </c>
      <c r="E310" s="16">
        <f ca="1">IF(D310="","",IF(MOD(COUNTIF(D$14:$E310,D310),COUNTIF('[2]Category-IPQC'!BC:BC,[2]IPQC!D310))&lt;&gt;0,MOD(COUNTIF(D$14:$E310,D310),COUNTIF('[2]Category-IPQC'!BC:BC,[2]IPQC!D310)),COUNTIF('[2]Category-IPQC'!BC:BC,[2]IPQC!D310)))</f>
        <v>2</v>
      </c>
      <c r="F310" s="166"/>
      <c r="G310" s="179"/>
      <c r="H310" s="166"/>
      <c r="I310" s="179"/>
      <c r="J310" s="179"/>
      <c r="K310" s="17" t="str">
        <f ca="1">IF(D310="","",VLOOKUP(D310&amp;E310,'[2]Category-IPQC'!A:Q,11,0))</f>
        <v>Pogo pin life time</v>
      </c>
      <c r="L310" s="18" t="s">
        <v>115</v>
      </c>
      <c r="M310" s="18" t="s">
        <v>349</v>
      </c>
      <c r="N310" s="15" t="s">
        <v>115</v>
      </c>
      <c r="O310" s="15" t="s">
        <v>115</v>
      </c>
      <c r="P310" s="17" t="str">
        <f ca="1">IF(D310="","",VLOOKUP(D310&amp;E310,'[2]Category-IPQC'!A:Z,16,0))</f>
        <v>machine setup</v>
      </c>
      <c r="Q310" s="15" t="s">
        <v>20</v>
      </c>
      <c r="R310" s="15" t="s">
        <v>116</v>
      </c>
      <c r="S310" s="20">
        <v>1</v>
      </c>
      <c r="T310" s="21" t="str">
        <f ca="1">IF(D310="","",VLOOKUP(D310&amp;E310,'[2]Category-IPQC'!A:Z,20,0))</f>
        <v>Shift</v>
      </c>
      <c r="U310" s="22"/>
      <c r="V310" s="22"/>
      <c r="W310" s="21">
        <f ca="1">IF(D310="","",VLOOKUP(D310&amp;E310,'[2]Category-IPQC'!A:Z,23,0))</f>
        <v>0</v>
      </c>
      <c r="X310" s="25"/>
      <c r="Y310" s="24"/>
    </row>
    <row r="311" spans="1:25" ht="60">
      <c r="A311" s="163"/>
      <c r="B311" s="43"/>
      <c r="C311" s="166"/>
      <c r="D311" s="15" t="str">
        <f ca="1">IF(C311&lt;&gt;"",C311,IF(IF(D310="","",MOD(COUNTIF(D$14:$E310,D310),COUNTIF('[2]Category-IPQC'!BC:BC,[2]IPQC!D310)))=0,"",D310))</f>
        <v>Conduction test</v>
      </c>
      <c r="E311" s="16">
        <f ca="1">IF(D311="","",IF(MOD(COUNTIF(D$14:$E311,D311),COUNTIF('[2]Category-IPQC'!BC:BC,[2]IPQC!D311))&lt;&gt;0,MOD(COUNTIF(D$14:$E311,D311),COUNTIF('[2]Category-IPQC'!BC:BC,[2]IPQC!D311)),COUNTIF('[2]Category-IPQC'!BC:BC,[2]IPQC!D311)))</f>
        <v>3</v>
      </c>
      <c r="F311" s="166"/>
      <c r="G311" s="179"/>
      <c r="H311" s="166"/>
      <c r="I311" s="179"/>
      <c r="J311" s="179"/>
      <c r="K311" s="17" t="str">
        <f ca="1">IF(D311="","",VLOOKUP(D311&amp;E311,'[2]Category-IPQC'!A:Q,11,0))</f>
        <v>Check  with OK/NG Sample</v>
      </c>
      <c r="L311" s="26" t="s">
        <v>350</v>
      </c>
      <c r="M311" s="27"/>
      <c r="N311" s="15" t="s">
        <v>115</v>
      </c>
      <c r="O311" s="15" t="s">
        <v>115</v>
      </c>
      <c r="P311" s="17" t="str">
        <f ca="1">IF(D311="","",VLOOKUP(D311&amp;E311,'[2]Category-IPQC'!A:Z,16,0))</f>
        <v>Actual checking</v>
      </c>
      <c r="Q311" s="15" t="s">
        <v>20</v>
      </c>
      <c r="R311" s="15" t="s">
        <v>116</v>
      </c>
      <c r="S311" s="20">
        <v>1</v>
      </c>
      <c r="T311" s="21" t="str">
        <f ca="1">IF(D311="","",VLOOKUP(D311&amp;E311,'[2]Category-IPQC'!A:Z,20,0))</f>
        <v>Shift</v>
      </c>
      <c r="U311" s="22"/>
      <c r="V311" s="22"/>
      <c r="W311" s="21">
        <f ca="1">IF(D311="","",VLOOKUP(D311&amp;E311,'[2]Category-IPQC'!A:Z,23,0))</f>
        <v>0</v>
      </c>
      <c r="X311" s="25"/>
      <c r="Y311" s="24"/>
    </row>
    <row r="312" spans="1:25" ht="60">
      <c r="A312" s="162" t="s">
        <v>579</v>
      </c>
      <c r="B312" s="43"/>
      <c r="C312" s="165" t="s">
        <v>421</v>
      </c>
      <c r="D312" s="15" t="str">
        <f>IF(C312&lt;&gt;"",C312,IF(IF(D311="","",MOD(COUNTIF(D$14:$E311,D311),COUNTIF('[2]Category-IPQC'!BC:BC,[2]IPQC!D311)))=0,"",D311))</f>
        <v>Rest</v>
      </c>
      <c r="E312" s="16">
        <f ca="1">IF(D312="","",IF(MOD(COUNTIF(D$14:$E312,D312),COUNTIF('[2]Category-IPQC'!BC:BC,[2]IPQC!D312))&lt;&gt;0,MOD(COUNTIF(D$14:$E312,D312),COUNTIF('[2]Category-IPQC'!BC:BC,[2]IPQC!D312)),COUNTIF('[2]Category-IPQC'!BC:BC,[2]IPQC!D312)))</f>
        <v>1</v>
      </c>
      <c r="F312" s="165" t="s">
        <v>421</v>
      </c>
      <c r="G312" s="178" t="s">
        <v>115</v>
      </c>
      <c r="H312" s="178" t="s">
        <v>262</v>
      </c>
      <c r="I312" s="178" t="s">
        <v>422</v>
      </c>
      <c r="J312" s="178" t="s">
        <v>115</v>
      </c>
      <c r="K312" s="17" t="str">
        <f ca="1">IF(D312="","",VLOOKUP(D312&amp;E312,'[2]Category-IPQC'!A:Q,11,0))</f>
        <v>Temperature</v>
      </c>
      <c r="L312" s="46" t="s">
        <v>423</v>
      </c>
      <c r="M312" s="46" t="s">
        <v>424</v>
      </c>
      <c r="N312" s="15" t="s">
        <v>115</v>
      </c>
      <c r="O312" s="15" t="s">
        <v>115</v>
      </c>
      <c r="P312" s="17" t="str">
        <f ca="1">IF(D312="","",VLOOKUP(D312&amp;E312,'[2]Category-IPQC'!A:Z,16,0))</f>
        <v>Temperature and humdity tester</v>
      </c>
      <c r="Q312" s="15" t="s">
        <v>20</v>
      </c>
      <c r="R312" s="15" t="s">
        <v>116</v>
      </c>
      <c r="S312" s="20">
        <v>1</v>
      </c>
      <c r="T312" s="21" t="str">
        <f ca="1">IF(D312="","",VLOOKUP(D312&amp;E312,'[2]Category-IPQC'!A:Z,20,0))</f>
        <v>Shift</v>
      </c>
      <c r="U312" s="22"/>
      <c r="V312" s="22"/>
      <c r="W312" s="21">
        <f ca="1">IF(D312="","",VLOOKUP(D312&amp;E312,'[2]Category-IPQC'!A:Z,23,0))</f>
        <v>0</v>
      </c>
      <c r="X312" s="25"/>
      <c r="Y312" s="24"/>
    </row>
    <row r="313" spans="1:25" ht="60">
      <c r="A313" s="163"/>
      <c r="B313" s="43"/>
      <c r="C313" s="166"/>
      <c r="D313" s="15" t="str">
        <f ca="1">IF(C313&lt;&gt;"",C313,IF(IF(D312="","",MOD(COUNTIF(D$14:$E312,D312),COUNTIF('[2]Category-IPQC'!BC:BC,[2]IPQC!D312)))=0,"",D312))</f>
        <v>Rest</v>
      </c>
      <c r="E313" s="16">
        <f ca="1">IF(D313="","",IF(MOD(COUNTIF(D$14:$E313,D313),COUNTIF('[2]Category-IPQC'!BC:BC,[2]IPQC!D313))&lt;&gt;0,MOD(COUNTIF(D$14:$E313,D313),COUNTIF('[2]Category-IPQC'!BC:BC,[2]IPQC!D313)),COUNTIF('[2]Category-IPQC'!BC:BC,[2]IPQC!D313)))</f>
        <v>2</v>
      </c>
      <c r="F313" s="166"/>
      <c r="G313" s="179"/>
      <c r="H313" s="179"/>
      <c r="I313" s="179"/>
      <c r="J313" s="179"/>
      <c r="K313" s="17" t="str">
        <f ca="1">IF(D313="","",VLOOKUP(D313&amp;E313,'[2]Category-IPQC'!A:Q,11,0))</f>
        <v>Humidity</v>
      </c>
      <c r="L313" s="46" t="s">
        <v>425</v>
      </c>
      <c r="M313" s="46" t="s">
        <v>426</v>
      </c>
      <c r="N313" s="15" t="s">
        <v>115</v>
      </c>
      <c r="O313" s="15" t="s">
        <v>115</v>
      </c>
      <c r="P313" s="17" t="str">
        <f ca="1">IF(D313="","",VLOOKUP(D313&amp;E313,'[2]Category-IPQC'!A:Z,16,0))</f>
        <v>Temperature and humdity tester</v>
      </c>
      <c r="Q313" s="15" t="s">
        <v>20</v>
      </c>
      <c r="R313" s="15" t="s">
        <v>116</v>
      </c>
      <c r="S313" s="20">
        <v>1</v>
      </c>
      <c r="T313" s="21" t="str">
        <f ca="1">IF(D313="","",VLOOKUP(D313&amp;E313,'[2]Category-IPQC'!A:Z,20,0))</f>
        <v>Shift</v>
      </c>
      <c r="U313" s="22"/>
      <c r="V313" s="22"/>
      <c r="W313" s="21">
        <f ca="1">IF(D313="","",VLOOKUP(D313&amp;E313,'[2]Category-IPQC'!A:Z,23,0))</f>
        <v>0</v>
      </c>
      <c r="X313" s="25"/>
      <c r="Y313" s="24"/>
    </row>
    <row r="314" spans="1:25" ht="30">
      <c r="A314" s="164"/>
      <c r="B314" s="43"/>
      <c r="C314" s="167"/>
      <c r="D314" s="15" t="str">
        <f ca="1">IF(C314&lt;&gt;"",C314,IF(IF(D313="","",MOD(COUNTIF(D$14:$E313,D313),COUNTIF('[2]Category-IPQC'!BC:BC,[2]IPQC!D313)))=0,"",D313))</f>
        <v>Rest</v>
      </c>
      <c r="E314" s="16">
        <f ca="1">IF(D314="","",IF(MOD(COUNTIF(D$14:$E314,D314),COUNTIF('[2]Category-IPQC'!BC:BC,[2]IPQC!D314))&lt;&gt;0,MOD(COUNTIF(D$14:$E314,D314),COUNTIF('[2]Category-IPQC'!BC:BC,[2]IPQC!D314)),COUNTIF('[2]Category-IPQC'!BC:BC,[2]IPQC!D314)))</f>
        <v>3</v>
      </c>
      <c r="F314" s="167"/>
      <c r="G314" s="180"/>
      <c r="H314" s="180"/>
      <c r="I314" s="180"/>
      <c r="J314" s="180"/>
      <c r="K314" s="17" t="str">
        <f ca="1">IF(D314="","",VLOOKUP(D314&amp;E314,'[2]Category-IPQC'!A:Q,11,0))</f>
        <v>Time</v>
      </c>
      <c r="L314" s="39" t="s">
        <v>267</v>
      </c>
      <c r="M314" s="18" t="s">
        <v>45</v>
      </c>
      <c r="N314" s="15" t="s">
        <v>115</v>
      </c>
      <c r="O314" s="15" t="s">
        <v>115</v>
      </c>
      <c r="P314" s="17" t="str">
        <f ca="1">IF(D314="","",VLOOKUP(D314&amp;E314,'[2]Category-IPQC'!A:Z,16,0))</f>
        <v>Flow card control</v>
      </c>
      <c r="Q314" s="15" t="s">
        <v>20</v>
      </c>
      <c r="R314" s="15" t="s">
        <v>116</v>
      </c>
      <c r="S314" s="20">
        <v>1</v>
      </c>
      <c r="T314" s="21" t="str">
        <f ca="1">IF(D314="","",VLOOKUP(D314&amp;E314,'[2]Category-IPQC'!A:Z,20,0))</f>
        <v>Shift</v>
      </c>
      <c r="U314" s="22"/>
      <c r="V314" s="22"/>
      <c r="W314" s="21">
        <f ca="1">IF(D314="","",VLOOKUP(D314&amp;E314,'[2]Category-IPQC'!A:Z,23,0))</f>
        <v>0</v>
      </c>
      <c r="X314" s="25"/>
      <c r="Y314" s="24"/>
    </row>
    <row r="315" spans="1:25" ht="45">
      <c r="A315" s="162" t="s">
        <v>580</v>
      </c>
      <c r="B315" s="43"/>
      <c r="C315" s="176" t="s">
        <v>222</v>
      </c>
      <c r="D315" s="165" t="s">
        <v>222</v>
      </c>
      <c r="E315" s="16">
        <v>1</v>
      </c>
      <c r="F315" s="165" t="s">
        <v>223</v>
      </c>
      <c r="G315" s="165" t="s">
        <v>115</v>
      </c>
      <c r="H315" s="165" t="s">
        <v>115</v>
      </c>
      <c r="I315" s="165" t="s">
        <v>115</v>
      </c>
      <c r="J315" s="165" t="s">
        <v>115</v>
      </c>
      <c r="K315" s="17" t="s">
        <v>224</v>
      </c>
      <c r="L315" s="18" t="s">
        <v>225</v>
      </c>
      <c r="M315" s="18" t="s">
        <v>226</v>
      </c>
      <c r="N315" s="15"/>
      <c r="O315" s="15"/>
      <c r="P315" s="17" t="s">
        <v>227</v>
      </c>
      <c r="Q315" s="15" t="s">
        <v>20</v>
      </c>
      <c r="R315" s="15" t="s">
        <v>116</v>
      </c>
      <c r="S315" s="20">
        <v>1</v>
      </c>
      <c r="T315" s="21" t="s">
        <v>126</v>
      </c>
      <c r="U315" s="22"/>
      <c r="V315" s="22"/>
      <c r="W315" s="21">
        <v>0</v>
      </c>
      <c r="X315" s="25"/>
      <c r="Y315" s="24"/>
    </row>
    <row r="316" spans="1:25">
      <c r="A316" s="164"/>
      <c r="B316" s="43"/>
      <c r="C316" s="177"/>
      <c r="D316" s="167"/>
      <c r="E316" s="16">
        <v>2</v>
      </c>
      <c r="F316" s="167"/>
      <c r="G316" s="167"/>
      <c r="H316" s="167"/>
      <c r="I316" s="167"/>
      <c r="J316" s="167"/>
      <c r="K316" s="17" t="s">
        <v>57</v>
      </c>
      <c r="L316" s="18" t="s">
        <v>115</v>
      </c>
      <c r="M316" s="18" t="s">
        <v>115</v>
      </c>
      <c r="N316" s="15"/>
      <c r="O316" s="15"/>
      <c r="P316" s="17" t="s">
        <v>115</v>
      </c>
      <c r="Q316" s="15" t="s">
        <v>115</v>
      </c>
      <c r="R316" s="15" t="s">
        <v>115</v>
      </c>
      <c r="S316" s="15" t="s">
        <v>115</v>
      </c>
      <c r="T316" s="21" t="s">
        <v>115</v>
      </c>
      <c r="U316" s="22"/>
      <c r="V316" s="22"/>
      <c r="W316" s="21">
        <v>0</v>
      </c>
      <c r="X316" s="25"/>
      <c r="Y316" s="24"/>
    </row>
    <row r="317" spans="1:25" ht="30">
      <c r="A317" s="162" t="s">
        <v>581</v>
      </c>
      <c r="B317" s="43"/>
      <c r="C317" s="165" t="s">
        <v>34</v>
      </c>
      <c r="D317" s="15" t="str">
        <f>IF(C317&lt;&gt;"",C317,IF(IF(#REF!="","",MOD(COUNTIF(D$14:$E308,#REF!),COUNTIF('[2]Category-IPQC'!BC:BC,[2]IPQC!#REF!)))=0,"",#REF!))</f>
        <v>Offline Plasma</v>
      </c>
      <c r="E317" s="16">
        <f ca="1">IF(D317="","",IF(MOD(COUNTIF(D$14:$E317,D317),COUNTIF('[2]Category-IPQC'!BC:BC,[2]IPQC!D317))&lt;&gt;0,MOD(COUNTIF(D$14:$E317,D317),COUNTIF('[2]Category-IPQC'!BC:BC,[2]IPQC!D317)),COUNTIF('[2]Category-IPQC'!BC:BC,[2]IPQC!D317)))</f>
        <v>1</v>
      </c>
      <c r="F317" s="165" t="s">
        <v>582</v>
      </c>
      <c r="G317" s="165" t="s">
        <v>115</v>
      </c>
      <c r="H317" s="165" t="s">
        <v>262</v>
      </c>
      <c r="I317" s="165" t="s">
        <v>263</v>
      </c>
      <c r="J317" s="165" t="s">
        <v>148</v>
      </c>
      <c r="K317" s="17" t="str">
        <f ca="1">IF(D317="","",VLOOKUP(D317&amp;E317,'[2]Category-IPQC'!A:Q,11,0))</f>
        <v>Gas Ratio</v>
      </c>
      <c r="L317" s="18" t="s">
        <v>115</v>
      </c>
      <c r="M317" s="18" t="s">
        <v>115</v>
      </c>
      <c r="N317" s="15" t="s">
        <v>115</v>
      </c>
      <c r="O317" s="15" t="s">
        <v>115</v>
      </c>
      <c r="P317" s="17" t="str">
        <f ca="1">IF(D317="","",VLOOKUP(D317&amp;E317,'[2]Category-IPQC'!A:Z,16,0))</f>
        <v>Machine setup</v>
      </c>
      <c r="Q317" s="15" t="s">
        <v>115</v>
      </c>
      <c r="R317" s="15" t="s">
        <v>115</v>
      </c>
      <c r="S317" s="20" t="s">
        <v>115</v>
      </c>
      <c r="T317" s="21" t="str">
        <f ca="1">IF(D317="","",VLOOKUP(D317&amp;E317,'[2]Category-IPQC'!A:Z,20,0))</f>
        <v>Shift</v>
      </c>
      <c r="U317" s="22"/>
      <c r="V317" s="22"/>
      <c r="W317" s="21">
        <f ca="1">IF(D317="","",VLOOKUP(D317&amp;E317,'[2]Category-IPQC'!A:Z,23,0))</f>
        <v>0</v>
      </c>
      <c r="X317" s="25"/>
      <c r="Y317" s="24"/>
    </row>
    <row r="318" spans="1:25" ht="45">
      <c r="A318" s="163"/>
      <c r="B318" s="43"/>
      <c r="C318" s="166"/>
      <c r="D318" s="15" t="str">
        <f ca="1">IF(C318&lt;&gt;"",C318,IF(IF(D317="","",MOD(COUNTIF(D$14:$E317,D317),COUNTIF('[2]Category-IPQC'!BC:BC,[2]IPQC!D317)))=0,"",D317))</f>
        <v>Offline Plasma</v>
      </c>
      <c r="E318" s="16">
        <f ca="1">IF(D318="","",IF(MOD(COUNTIF(D$14:$E318,D318),COUNTIF('[2]Category-IPQC'!BC:BC,[2]IPQC!D318))&lt;&gt;0,MOD(COUNTIF(D$14:$E318,D318),COUNTIF('[2]Category-IPQC'!BC:BC,[2]IPQC!D318)),COUNTIF('[2]Category-IPQC'!BC:BC,[2]IPQC!D318)))</f>
        <v>2</v>
      </c>
      <c r="F318" s="166"/>
      <c r="G318" s="166"/>
      <c r="H318" s="166"/>
      <c r="I318" s="166"/>
      <c r="J318" s="166"/>
      <c r="K318" s="17" t="str">
        <f ca="1">IF(D318="","",VLOOKUP(D318&amp;E318,'[2]Category-IPQC'!A:Q,11,0))</f>
        <v>Air Pressure(mpa)</v>
      </c>
      <c r="L318" s="35" t="s">
        <v>583</v>
      </c>
      <c r="M318" s="35" t="s">
        <v>584</v>
      </c>
      <c r="N318" s="15" t="s">
        <v>115</v>
      </c>
      <c r="O318" s="15" t="s">
        <v>115</v>
      </c>
      <c r="P318" s="17" t="str">
        <f ca="1">IF(D318="","",VLOOKUP(D318&amp;E318,'[2]Category-IPQC'!A:Z,16,0))</f>
        <v>Machine setup</v>
      </c>
      <c r="Q318" s="15" t="s">
        <v>20</v>
      </c>
      <c r="R318" s="15" t="s">
        <v>116</v>
      </c>
      <c r="S318" s="20">
        <v>1</v>
      </c>
      <c r="T318" s="21" t="str">
        <f ca="1">IF(D318="","",VLOOKUP(D318&amp;E318,'[2]Category-IPQC'!A:Z,20,0))</f>
        <v>Shift</v>
      </c>
      <c r="U318" s="22"/>
      <c r="V318" s="22"/>
      <c r="W318" s="21">
        <f ca="1">IF(D318="","",VLOOKUP(D318&amp;E318,'[2]Category-IPQC'!A:Z,23,0))</f>
        <v>0</v>
      </c>
      <c r="X318" s="25"/>
      <c r="Y318" s="24"/>
    </row>
    <row r="319" spans="1:25" ht="30">
      <c r="A319" s="163"/>
      <c r="B319" s="43"/>
      <c r="C319" s="166"/>
      <c r="D319" s="15" t="str">
        <f ca="1">IF(C319&lt;&gt;"",C319,IF(IF(D318="","",MOD(COUNTIF(D$14:$E318,D318),COUNTIF('[2]Category-IPQC'!BC:BC,[2]IPQC!D318)))=0,"",D318))</f>
        <v>Offline Plasma</v>
      </c>
      <c r="E319" s="16">
        <f ca="1">IF(D319="","",IF(MOD(COUNTIF(D$14:$E319,D319),COUNTIF('[2]Category-IPQC'!BC:BC,[2]IPQC!D319))&lt;&gt;0,MOD(COUNTIF(D$14:$E319,D319),COUNTIF('[2]Category-IPQC'!BC:BC,[2]IPQC!D319)),COUNTIF('[2]Category-IPQC'!BC:BC,[2]IPQC!D319)))</f>
        <v>3</v>
      </c>
      <c r="F319" s="166"/>
      <c r="G319" s="166"/>
      <c r="H319" s="166"/>
      <c r="I319" s="166"/>
      <c r="J319" s="166"/>
      <c r="K319" s="17" t="str">
        <f ca="1">IF(D319="","",VLOOKUP(D319&amp;E319,'[2]Category-IPQC'!A:Q,11,0))</f>
        <v>Power (W)</v>
      </c>
      <c r="L319" s="35" t="s">
        <v>585</v>
      </c>
      <c r="M319" s="35" t="s">
        <v>586</v>
      </c>
      <c r="N319" s="15" t="s">
        <v>115</v>
      </c>
      <c r="O319" s="15" t="s">
        <v>115</v>
      </c>
      <c r="P319" s="17" t="str">
        <f ca="1">IF(D319="","",VLOOKUP(D319&amp;E319,'[2]Category-IPQC'!A:Z,16,0))</f>
        <v>Machine setup</v>
      </c>
      <c r="Q319" s="15" t="s">
        <v>20</v>
      </c>
      <c r="R319" s="15" t="s">
        <v>116</v>
      </c>
      <c r="S319" s="20">
        <v>1</v>
      </c>
      <c r="T319" s="21" t="str">
        <f ca="1">IF(D319="","",VLOOKUP(D319&amp;E319,'[2]Category-IPQC'!A:Z,20,0))</f>
        <v>Shift</v>
      </c>
      <c r="U319" s="22"/>
      <c r="V319" s="22"/>
      <c r="W319" s="21">
        <f ca="1">IF(D319="","",VLOOKUP(D319&amp;E319,'[2]Category-IPQC'!A:Z,23,0))</f>
        <v>0</v>
      </c>
      <c r="X319" s="25"/>
      <c r="Y319" s="24"/>
    </row>
    <row r="320" spans="1:25" ht="30">
      <c r="A320" s="163"/>
      <c r="B320" s="43"/>
      <c r="C320" s="166"/>
      <c r="D320" s="15" t="str">
        <f ca="1">IF(C320&lt;&gt;"",C320,IF(IF(D319="","",MOD(COUNTIF(D$14:$E319,D319),COUNTIF('[2]Category-IPQC'!BC:BC,[2]IPQC!D319)))=0,"",D319))</f>
        <v>Offline Plasma</v>
      </c>
      <c r="E320" s="16">
        <f ca="1">IF(D320="","",IF(MOD(COUNTIF(D$14:$E320,D320),COUNTIF('[2]Category-IPQC'!BC:BC,[2]IPQC!D320))&lt;&gt;0,MOD(COUNTIF(D$14:$E320,D320),COUNTIF('[2]Category-IPQC'!BC:BC,[2]IPQC!D320)),COUNTIF('[2]Category-IPQC'!BC:BC,[2]IPQC!D320)))</f>
        <v>4</v>
      </c>
      <c r="F320" s="166"/>
      <c r="G320" s="166"/>
      <c r="H320" s="166"/>
      <c r="I320" s="166"/>
      <c r="J320" s="166"/>
      <c r="K320" s="17" t="str">
        <f ca="1">IF(D320="","",VLOOKUP(D320&amp;E320,'[2]Category-IPQC'!A:Q,11,0))</f>
        <v>Current (A)</v>
      </c>
      <c r="L320" s="18" t="s">
        <v>115</v>
      </c>
      <c r="M320" s="18" t="s">
        <v>115</v>
      </c>
      <c r="N320" s="15" t="s">
        <v>115</v>
      </c>
      <c r="O320" s="15" t="s">
        <v>115</v>
      </c>
      <c r="P320" s="17" t="str">
        <f ca="1">IF(D320="","",VLOOKUP(D320&amp;E320,'[2]Category-IPQC'!A:Z,16,0))</f>
        <v>Machine setup</v>
      </c>
      <c r="Q320" s="15" t="s">
        <v>115</v>
      </c>
      <c r="R320" s="15" t="s">
        <v>115</v>
      </c>
      <c r="S320" s="20" t="s">
        <v>115</v>
      </c>
      <c r="T320" s="21" t="str">
        <f ca="1">IF(D320="","",VLOOKUP(D320&amp;E320,'[2]Category-IPQC'!A:Z,20,0))</f>
        <v>Shift</v>
      </c>
      <c r="U320" s="22"/>
      <c r="V320" s="22"/>
      <c r="W320" s="21">
        <f ca="1">IF(D320="","",VLOOKUP(D320&amp;E320,'[2]Category-IPQC'!A:Z,23,0))</f>
        <v>0</v>
      </c>
      <c r="X320" s="25"/>
      <c r="Y320" s="24"/>
    </row>
    <row r="321" spans="1:25" ht="30">
      <c r="A321" s="163"/>
      <c r="B321" s="43"/>
      <c r="C321" s="166"/>
      <c r="D321" s="15" t="str">
        <f ca="1">IF(C321&lt;&gt;"",C321,IF(IF(D320="","",MOD(COUNTIF(D$14:$E320,D320),COUNTIF('[2]Category-IPQC'!BC:BC,[2]IPQC!D320)))=0,"",D320))</f>
        <v>Offline Plasma</v>
      </c>
      <c r="E321" s="16">
        <f ca="1">IF(D321="","",IF(MOD(COUNTIF(D$14:$E321,D321),COUNTIF('[2]Category-IPQC'!BC:BC,[2]IPQC!D321))&lt;&gt;0,MOD(COUNTIF(D$14:$E321,D321),COUNTIF('[2]Category-IPQC'!BC:BC,[2]IPQC!D321)),COUNTIF('[2]Category-IPQC'!BC:BC,[2]IPQC!D321)))</f>
        <v>5</v>
      </c>
      <c r="F321" s="166"/>
      <c r="G321" s="166"/>
      <c r="H321" s="166"/>
      <c r="I321" s="166"/>
      <c r="J321" s="166"/>
      <c r="K321" s="17" t="str">
        <f ca="1">IF(D321="","",VLOOKUP(D321&amp;E321,'[2]Category-IPQC'!A:Q,11,0))</f>
        <v>Time (s)</v>
      </c>
      <c r="L321" s="35" t="s">
        <v>587</v>
      </c>
      <c r="M321" s="35"/>
      <c r="N321" s="15" t="s">
        <v>115</v>
      </c>
      <c r="O321" s="15" t="s">
        <v>115</v>
      </c>
      <c r="P321" s="17" t="str">
        <f ca="1">IF(D321="","",VLOOKUP(D321&amp;E321,'[2]Category-IPQC'!A:Z,16,0))</f>
        <v>Machine setup</v>
      </c>
      <c r="Q321" s="15" t="s">
        <v>20</v>
      </c>
      <c r="R321" s="15" t="s">
        <v>116</v>
      </c>
      <c r="S321" s="20">
        <v>1</v>
      </c>
      <c r="T321" s="21" t="str">
        <f ca="1">IF(D321="","",VLOOKUP(D321&amp;E321,'[2]Category-IPQC'!A:Z,20,0))</f>
        <v>Shift</v>
      </c>
      <c r="U321" s="22"/>
      <c r="V321" s="22"/>
      <c r="W321" s="21">
        <f ca="1">IF(D321="","",VLOOKUP(D321&amp;E321,'[2]Category-IPQC'!A:Z,23,0))</f>
        <v>0</v>
      </c>
      <c r="X321" s="25"/>
      <c r="Y321" s="24"/>
    </row>
    <row r="322" spans="1:25" ht="60">
      <c r="A322" s="163"/>
      <c r="B322" s="43"/>
      <c r="C322" s="166"/>
      <c r="D322" s="15" t="str">
        <f ca="1">IF(C322&lt;&gt;"",C322,IF(IF(D321="","",MOD(COUNTIF(D$14:$E321,D321),COUNTIF('[2]Category-IPQC'!BC:BC,[2]IPQC!D321)))=0,"",D321))</f>
        <v>Offline Plasma</v>
      </c>
      <c r="E322" s="16">
        <f ca="1">IF(D322="","",IF(MOD(COUNTIF(D$14:$E322,D322),COUNTIF('[2]Category-IPQC'!BC:BC,[2]IPQC!D322))&lt;&gt;0,MOD(COUNTIF(D$14:$E322,D322),COUNTIF('[2]Category-IPQC'!BC:BC,[2]IPQC!D322)),COUNTIF('[2]Category-IPQC'!BC:BC,[2]IPQC!D322)))</f>
        <v>6</v>
      </c>
      <c r="F322" s="166"/>
      <c r="G322" s="166"/>
      <c r="H322" s="166"/>
      <c r="I322" s="166"/>
      <c r="J322" s="166"/>
      <c r="K322" s="17" t="str">
        <f ca="1">IF(D322="","",VLOOKUP(D322&amp;E322,'[2]Category-IPQC'!A:Q,11,0))</f>
        <v>Surface Energy</v>
      </c>
      <c r="L322" s="18" t="s">
        <v>115</v>
      </c>
      <c r="M322" s="18" t="s">
        <v>115</v>
      </c>
      <c r="N322" s="15" t="s">
        <v>115</v>
      </c>
      <c r="O322" s="15" t="s">
        <v>115</v>
      </c>
      <c r="P322" s="17" t="str">
        <f ca="1">IF(D322="","",VLOOKUP(D322&amp;E322,'[2]Category-IPQC'!A:Z,16,0))</f>
        <v>Dyne Pen OR Water Contact Angle</v>
      </c>
      <c r="Q322" s="15" t="s">
        <v>20</v>
      </c>
      <c r="R322" s="15" t="s">
        <v>179</v>
      </c>
      <c r="S322" s="20">
        <v>1</v>
      </c>
      <c r="T322" s="21" t="str">
        <f ca="1">IF(D322="","",VLOOKUP(D322&amp;E322,'[2]Category-IPQC'!A:Z,20,0))</f>
        <v>Every batch</v>
      </c>
      <c r="U322" s="22"/>
      <c r="V322" s="22"/>
      <c r="W322" s="21">
        <f ca="1">IF(D322="","",VLOOKUP(D322&amp;E322,'[2]Category-IPQC'!A:Z,23,0))</f>
        <v>0</v>
      </c>
      <c r="X322" s="25"/>
      <c r="Y322" s="24"/>
    </row>
    <row r="323" spans="1:25" ht="75">
      <c r="A323" s="163"/>
      <c r="B323" s="43"/>
      <c r="C323" s="166"/>
      <c r="D323" s="15" t="str">
        <f ca="1">IF(C323&lt;&gt;"",C323,IF(IF(D322="","",MOD(COUNTIF(D$14:$E322,D322),COUNTIF('[2]Category-IPQC'!BC:BC,[2]IPQC!D322)))=0,"",D322))</f>
        <v>Offline Plasma</v>
      </c>
      <c r="E323" s="16">
        <f ca="1">IF(D323="","",IF(MOD(COUNTIF(D$14:$E323,D323),COUNTIF('[2]Category-IPQC'!BC:BC,[2]IPQC!D323))&lt;&gt;0,MOD(COUNTIF(D$14:$E323,D323),COUNTIF('[2]Category-IPQC'!BC:BC,[2]IPQC!D323)),COUNTIF('[2]Category-IPQC'!BC:BC,[2]IPQC!D323)))</f>
        <v>7</v>
      </c>
      <c r="F323" s="166"/>
      <c r="G323" s="166"/>
      <c r="H323" s="166"/>
      <c r="I323" s="166"/>
      <c r="J323" s="166"/>
      <c r="K323" s="17" t="str">
        <f ca="1">IF(D323="","",VLOOKUP(D323&amp;E323,'[2]Category-IPQC'!A:Q,11,0))</f>
        <v>Open Time before glue dispense</v>
      </c>
      <c r="L323" s="18" t="s">
        <v>115</v>
      </c>
      <c r="M323" s="18" t="s">
        <v>588</v>
      </c>
      <c r="N323" s="15" t="s">
        <v>115</v>
      </c>
      <c r="O323" s="15" t="s">
        <v>115</v>
      </c>
      <c r="P323" s="17" t="s">
        <v>268</v>
      </c>
      <c r="Q323" s="15" t="s">
        <v>115</v>
      </c>
      <c r="R323" s="15" t="s">
        <v>115</v>
      </c>
      <c r="S323" s="20" t="s">
        <v>115</v>
      </c>
      <c r="T323" s="21">
        <f ca="1">IF(D323="","",VLOOKUP(D323&amp;E323,'[2]Category-IPQC'!A:Z,20,0))</f>
        <v>0</v>
      </c>
      <c r="U323" s="22"/>
      <c r="V323" s="22"/>
      <c r="W323" s="21">
        <f ca="1">IF(D323="","",VLOOKUP(D323&amp;E323,'[2]Category-IPQC'!A:Z,23,0))</f>
        <v>0</v>
      </c>
      <c r="X323" s="25"/>
      <c r="Y323" s="24"/>
    </row>
    <row r="324" spans="1:25" ht="30">
      <c r="A324" s="163"/>
      <c r="B324" s="43"/>
      <c r="C324" s="166"/>
      <c r="D324" s="15" t="str">
        <f ca="1">IF(C324&lt;&gt;"",C324,IF(IF(D323="","",MOD(COUNTIF(D$14:$E323,D323),COUNTIF('[2]Category-IPQC'!BC:BC,[2]IPQC!D323)))=0,"",D323))</f>
        <v>Offline Plasma</v>
      </c>
      <c r="E324" s="16">
        <f ca="1">IF(D324="","",IF(MOD(COUNTIF(D$14:$E324,D324),COUNTIF('[2]Category-IPQC'!BC:BC,[2]IPQC!D324))&lt;&gt;0,MOD(COUNTIF(D$14:$E324,D324),COUNTIF('[2]Category-IPQC'!BC:BC,[2]IPQC!D324)),COUNTIF('[2]Category-IPQC'!BC:BC,[2]IPQC!D324)))</f>
        <v>8</v>
      </c>
      <c r="F324" s="166"/>
      <c r="G324" s="166"/>
      <c r="H324" s="166"/>
      <c r="I324" s="166"/>
      <c r="J324" s="166"/>
      <c r="K324" s="17" t="str">
        <f ca="1">IF(D324="","",VLOOKUP(D324&amp;E324,'[2]Category-IPQC'!A:Q,11,0))</f>
        <v>Gas</v>
      </c>
      <c r="L324" s="26" t="s">
        <v>269</v>
      </c>
      <c r="M324" s="27"/>
      <c r="N324" s="15" t="s">
        <v>115</v>
      </c>
      <c r="O324" s="15" t="s">
        <v>115</v>
      </c>
      <c r="P324" s="17" t="str">
        <f ca="1">IF(D324="","",VLOOKUP(D324&amp;E324,'[2]Category-IPQC'!A:Z,16,0))</f>
        <v xml:space="preserve">Visual check </v>
      </c>
      <c r="Q324" s="15" t="s">
        <v>20</v>
      </c>
      <c r="R324" s="15" t="s">
        <v>116</v>
      </c>
      <c r="S324" s="20">
        <v>1</v>
      </c>
      <c r="T324" s="21" t="str">
        <f ca="1">IF(D324="","",VLOOKUP(D324&amp;E324,'[2]Category-IPQC'!A:Z,20,0))</f>
        <v>Shift</v>
      </c>
      <c r="U324" s="22"/>
      <c r="V324" s="22"/>
      <c r="W324" s="21">
        <f ca="1">IF(D324="","",VLOOKUP(D324&amp;E324,'[2]Category-IPQC'!A:Z,23,0))</f>
        <v>0</v>
      </c>
      <c r="X324" s="25"/>
      <c r="Y324" s="24"/>
    </row>
    <row r="325" spans="1:25" ht="30">
      <c r="A325" s="163"/>
      <c r="B325" s="43"/>
      <c r="C325" s="166"/>
      <c r="D325" s="15" t="str">
        <f ca="1">IF(C325&lt;&gt;"",C325,IF(IF(D324="","",MOD(COUNTIF(D$14:$E324,D324),COUNTIF('[2]Category-IPQC'!BC:BC,[2]IPQC!D324)))=0,"",D324))</f>
        <v>Offline Plasma</v>
      </c>
      <c r="E325" s="16">
        <f ca="1">IF(D325="","",IF(MOD(COUNTIF(D$14:$E325,D325),COUNTIF('[2]Category-IPQC'!BC:BC,[2]IPQC!D325))&lt;&gt;0,MOD(COUNTIF(D$14:$E325,D325),COUNTIF('[2]Category-IPQC'!BC:BC,[2]IPQC!D325)),COUNTIF('[2]Category-IPQC'!BC:BC,[2]IPQC!D325)))</f>
        <v>9</v>
      </c>
      <c r="F325" s="166"/>
      <c r="G325" s="166"/>
      <c r="H325" s="166"/>
      <c r="I325" s="166"/>
      <c r="J325" s="166"/>
      <c r="K325" s="17" t="str">
        <f ca="1">IF(D325="","",VLOOKUP(D325&amp;E325,'[2]Category-IPQC'!A:Q,11,0))</f>
        <v>Degree of vacuum</v>
      </c>
      <c r="L325" s="35" t="s">
        <v>589</v>
      </c>
      <c r="M325" s="35" t="s">
        <v>590</v>
      </c>
      <c r="N325" s="15" t="s">
        <v>115</v>
      </c>
      <c r="O325" s="15" t="s">
        <v>115</v>
      </c>
      <c r="P325" s="17" t="str">
        <f ca="1">IF(D325="","",VLOOKUP(D325&amp;E325,'[2]Category-IPQC'!A:Z,16,0))</f>
        <v>Machine setup</v>
      </c>
      <c r="Q325" s="15" t="s">
        <v>20</v>
      </c>
      <c r="R325" s="15" t="s">
        <v>116</v>
      </c>
      <c r="S325" s="20">
        <v>1</v>
      </c>
      <c r="T325" s="21" t="str">
        <f ca="1">IF(D325="","",VLOOKUP(D325&amp;E325,'[2]Category-IPQC'!A:Z,20,0))</f>
        <v>Shift</v>
      </c>
      <c r="U325" s="22"/>
      <c r="V325" s="22"/>
      <c r="W325" s="21">
        <f ca="1">IF(D325="","",VLOOKUP(D325&amp;E325,'[2]Category-IPQC'!A:Z,23,0))</f>
        <v>0</v>
      </c>
      <c r="X325" s="25"/>
      <c r="Y325" s="24"/>
    </row>
    <row r="326" spans="1:25" ht="30">
      <c r="A326" s="164"/>
      <c r="B326" s="43"/>
      <c r="C326" s="167"/>
      <c r="D326" s="15" t="str">
        <f ca="1">IF(C326&lt;&gt;"",C326,IF(IF(D325="","",MOD(COUNTIF(D$14:$E325,D325),COUNTIF('[2]Category-IPQC'!BC:BC,[2]IPQC!D325)))=0,"",D325))</f>
        <v>Offline Plasma</v>
      </c>
      <c r="E326" s="16">
        <f ca="1">IF(D326="","",IF(MOD(COUNTIF(D$14:$E326,D326),COUNTIF('[2]Category-IPQC'!BC:BC,[2]IPQC!D326))&lt;&gt;0,MOD(COUNTIF(D$14:$E326,D326),COUNTIF('[2]Category-IPQC'!BC:BC,[2]IPQC!D326)),COUNTIF('[2]Category-IPQC'!BC:BC,[2]IPQC!D326)))</f>
        <v>10</v>
      </c>
      <c r="F326" s="167"/>
      <c r="G326" s="167"/>
      <c r="H326" s="167"/>
      <c r="I326" s="167"/>
      <c r="J326" s="167"/>
      <c r="K326" s="17" t="str">
        <f ca="1">IF(D326="","",VLOOKUP(D326&amp;E326,'[2]Category-IPQC'!A:Q,11,0))</f>
        <v>Gas flow</v>
      </c>
      <c r="L326" s="35" t="s">
        <v>591</v>
      </c>
      <c r="M326" s="35" t="s">
        <v>592</v>
      </c>
      <c r="N326" s="15" t="s">
        <v>115</v>
      </c>
      <c r="O326" s="15" t="s">
        <v>115</v>
      </c>
      <c r="P326" s="17" t="str">
        <f ca="1">IF(D326="","",VLOOKUP(D326&amp;E326,'[2]Category-IPQC'!A:Z,16,0))</f>
        <v>Machine setup</v>
      </c>
      <c r="Q326" s="15" t="s">
        <v>20</v>
      </c>
      <c r="R326" s="15" t="s">
        <v>116</v>
      </c>
      <c r="S326" s="20">
        <v>1</v>
      </c>
      <c r="T326" s="21" t="str">
        <f ca="1">IF(D326="","",VLOOKUP(D326&amp;E326,'[2]Category-IPQC'!A:Z,20,0))</f>
        <v>Shift</v>
      </c>
      <c r="U326" s="22"/>
      <c r="V326" s="22"/>
      <c r="W326" s="21">
        <f ca="1">IF(D326="","",VLOOKUP(D326&amp;E326,'[2]Category-IPQC'!A:Z,23,0))</f>
        <v>0</v>
      </c>
      <c r="X326" s="25"/>
      <c r="Y326" s="24"/>
    </row>
    <row r="327" spans="1:25" ht="45">
      <c r="A327" s="162" t="s">
        <v>593</v>
      </c>
      <c r="B327" s="43"/>
      <c r="C327" s="165" t="s">
        <v>19</v>
      </c>
      <c r="D327" s="15" t="str">
        <f>IF(C327&lt;&gt;"",C327,IF(IF(D352="","",MOD(COUNTIF(D$14:$E352,D352),COUNTIF('[2]Category-IPQC'!BC:BC,[2]IPQC!D352)))=0,"",D352))</f>
        <v>Gluing - Pneumatic Dispense</v>
      </c>
      <c r="E327" s="16">
        <f ca="1">IF(D327="","",IF(MOD(COUNTIF(D$14:$E327,D327),COUNTIF('[2]Category-IPQC'!BC:BC,[2]IPQC!D327))&lt;&gt;0,MOD(COUNTIF(D$14:$E327,D327),COUNTIF('[2]Category-IPQC'!BC:BC,[2]IPQC!D327)),COUNTIF('[2]Category-IPQC'!BC:BC,[2]IPQC!D327)))</f>
        <v>1</v>
      </c>
      <c r="F327" s="165" t="s">
        <v>594</v>
      </c>
      <c r="G327" s="165" t="s">
        <v>595</v>
      </c>
      <c r="H327" s="165" t="s">
        <v>522</v>
      </c>
      <c r="I327" s="165" t="s">
        <v>305</v>
      </c>
      <c r="J327" s="165" t="s">
        <v>306</v>
      </c>
      <c r="K327" s="17" t="str">
        <f ca="1">IF(D327="","",VLOOKUP(D327&amp;E327,'[2]Category-IPQC'!A:Q,11,0))</f>
        <v>Glue Volume</v>
      </c>
      <c r="L327" s="35" t="s">
        <v>596</v>
      </c>
      <c r="M327" s="35" t="s">
        <v>597</v>
      </c>
      <c r="N327" s="15" t="s">
        <v>115</v>
      </c>
      <c r="O327" s="15" t="s">
        <v>115</v>
      </c>
      <c r="P327" s="17" t="str">
        <f ca="1">IF(D327="","",VLOOKUP(D327&amp;E327,'[2]Category-IPQC'!A:Z,16,0))</f>
        <v>Electronic scale</v>
      </c>
      <c r="Q327" s="19" t="s">
        <v>160</v>
      </c>
      <c r="R327" s="15" t="s">
        <v>116</v>
      </c>
      <c r="S327" s="20">
        <v>1</v>
      </c>
      <c r="T327" s="21" t="str">
        <f ca="1">IF(D327="","",VLOOKUP(D327&amp;E327,'[2]Category-IPQC'!A:Z,20,0))</f>
        <v>half shift</v>
      </c>
      <c r="U327" s="22" t="s">
        <v>22</v>
      </c>
      <c r="V327" s="22" t="s">
        <v>118</v>
      </c>
      <c r="W327" s="21">
        <f ca="1">IF(D327="","",VLOOKUP(D327&amp;E327,'[2]Category-IPQC'!A:Z,23,0))</f>
        <v>0</v>
      </c>
      <c r="X327" s="25"/>
      <c r="Y327" s="24"/>
    </row>
    <row r="328" spans="1:25" ht="45">
      <c r="A328" s="163"/>
      <c r="B328" s="43"/>
      <c r="C328" s="166"/>
      <c r="D328" s="15" t="str">
        <f ca="1">IF(C328&lt;&gt;"",C328,IF(IF(D327="","",MOD(COUNTIF(D$14:$E327,D327),COUNTIF('[2]Category-IPQC'!BC:BC,[2]IPQC!D327)))=0,"",D327))</f>
        <v>Gluing - Pneumatic Dispense</v>
      </c>
      <c r="E328" s="16">
        <f ca="1">IF(D328="","",IF(MOD(COUNTIF(D$14:$E328,D328),COUNTIF('[2]Category-IPQC'!BC:BC,[2]IPQC!D328))&lt;&gt;0,MOD(COUNTIF(D$14:$E328,D328),COUNTIF('[2]Category-IPQC'!BC:BC,[2]IPQC!D328)),COUNTIF('[2]Category-IPQC'!BC:BC,[2]IPQC!D328)))</f>
        <v>2</v>
      </c>
      <c r="F328" s="166"/>
      <c r="G328" s="166"/>
      <c r="H328" s="166"/>
      <c r="I328" s="166"/>
      <c r="J328" s="166"/>
      <c r="K328" s="17" t="str">
        <f ca="1">IF(D328="","",VLOOKUP(D328&amp;E328,'[2]Category-IPQC'!A:Q,11,0))</f>
        <v>Air Pressure(mpa)</v>
      </c>
      <c r="L328" s="18" t="s">
        <v>598</v>
      </c>
      <c r="M328" s="35" t="s">
        <v>281</v>
      </c>
      <c r="N328" s="15" t="s">
        <v>115</v>
      </c>
      <c r="O328" s="15" t="s">
        <v>115</v>
      </c>
      <c r="P328" s="17" t="str">
        <f ca="1">IF(D328="","",VLOOKUP(D328&amp;E328,'[2]Category-IPQC'!A:Z,16,0))</f>
        <v>Machine setup</v>
      </c>
      <c r="Q328" s="15" t="s">
        <v>20</v>
      </c>
      <c r="R328" s="15" t="s">
        <v>116</v>
      </c>
      <c r="S328" s="20">
        <v>1</v>
      </c>
      <c r="T328" s="21" t="str">
        <f ca="1">IF(D328="","",VLOOKUP(D328&amp;E328,'[2]Category-IPQC'!A:Z,20,0))</f>
        <v>shift</v>
      </c>
      <c r="U328" s="22"/>
      <c r="V328" s="22"/>
      <c r="W328" s="21">
        <f ca="1">IF(D328="","",VLOOKUP(D328&amp;E328,'[2]Category-IPQC'!A:Z,23,0))</f>
        <v>0</v>
      </c>
      <c r="X328" s="25"/>
      <c r="Y328" s="24"/>
    </row>
    <row r="329" spans="1:25" ht="60">
      <c r="A329" s="163"/>
      <c r="B329" s="43"/>
      <c r="C329" s="166"/>
      <c r="D329" s="15" t="str">
        <f ca="1">IF(C329&lt;&gt;"",C329,IF(IF(D328="","",MOD(COUNTIF(D$14:$E328,D328),COUNTIF('[2]Category-IPQC'!BC:BC,[2]IPQC!D328)))=0,"",D328))</f>
        <v>Gluing - Pneumatic Dispense</v>
      </c>
      <c r="E329" s="16">
        <f ca="1">IF(D329="","",IF(MOD(COUNTIF(D$14:$E329,D329),COUNTIF('[2]Category-IPQC'!BC:BC,[2]IPQC!D329))&lt;&gt;0,MOD(COUNTIF(D$14:$E329,D329),COUNTIF('[2]Category-IPQC'!BC:BC,[2]IPQC!D329)),COUNTIF('[2]Category-IPQC'!BC:BC,[2]IPQC!D329)))</f>
        <v>3</v>
      </c>
      <c r="F329" s="166"/>
      <c r="G329" s="166"/>
      <c r="H329" s="166"/>
      <c r="I329" s="166"/>
      <c r="J329" s="166"/>
      <c r="K329" s="17" t="str">
        <f ca="1">IF(D329="","",VLOOKUP(D329&amp;E329,'[2]Category-IPQC'!A:Q,11,0))</f>
        <v>Glue Active time (pot life)</v>
      </c>
      <c r="L329" s="18" t="s">
        <v>115</v>
      </c>
      <c r="M329" s="39" t="s">
        <v>599</v>
      </c>
      <c r="N329" s="15" t="s">
        <v>115</v>
      </c>
      <c r="O329" s="15" t="s">
        <v>115</v>
      </c>
      <c r="P329" s="17" t="s">
        <v>283</v>
      </c>
      <c r="Q329" s="15" t="s">
        <v>115</v>
      </c>
      <c r="R329" s="15" t="s">
        <v>115</v>
      </c>
      <c r="S329" s="20" t="s">
        <v>115</v>
      </c>
      <c r="T329" s="21">
        <v>0</v>
      </c>
      <c r="U329" s="22"/>
      <c r="V329" s="22"/>
      <c r="W329" s="21">
        <f ca="1">IF(D329="","",VLOOKUP(D329&amp;E329,'[2]Category-IPQC'!A:Z,23,0))</f>
        <v>0</v>
      </c>
      <c r="X329" s="25"/>
      <c r="Y329" s="24"/>
    </row>
    <row r="330" spans="1:25" ht="45">
      <c r="A330" s="163"/>
      <c r="B330" s="43"/>
      <c r="C330" s="166"/>
      <c r="D330" s="15" t="str">
        <f ca="1">IF(C330&lt;&gt;"",C330,IF(IF(D329="","",MOD(COUNTIF(D$14:$E329,D329),COUNTIF('[2]Category-IPQC'!BC:BC,[2]IPQC!D329)))=0,"",D329))</f>
        <v>Gluing - Pneumatic Dispense</v>
      </c>
      <c r="E330" s="16">
        <f ca="1">IF(D330="","",IF(MOD(COUNTIF(D$14:$E330,D330),COUNTIF('[2]Category-IPQC'!BC:BC,[2]IPQC!D330))&lt;&gt;0,MOD(COUNTIF(D$14:$E330,D330),COUNTIF('[2]Category-IPQC'!BC:BC,[2]IPQC!D330)),COUNTIF('[2]Category-IPQC'!BC:BC,[2]IPQC!D330)))</f>
        <v>4</v>
      </c>
      <c r="F330" s="166"/>
      <c r="G330" s="166"/>
      <c r="H330" s="166"/>
      <c r="I330" s="166"/>
      <c r="J330" s="166"/>
      <c r="K330" s="17" t="str">
        <f ca="1">IF(D330="","",VLOOKUP(D330&amp;E330,'[2]Category-IPQC'!A:Q,11,0))</f>
        <v>Needle Spec</v>
      </c>
      <c r="L330" s="39" t="s">
        <v>124</v>
      </c>
      <c r="M330" s="48"/>
      <c r="N330" s="15" t="s">
        <v>115</v>
      </c>
      <c r="O330" s="15" t="s">
        <v>115</v>
      </c>
      <c r="P330" s="17" t="str">
        <f ca="1">IF(D330="","",VLOOKUP(D330&amp;E330,'[2]Category-IPQC'!A:Z,16,0))</f>
        <v>Visual check</v>
      </c>
      <c r="Q330" s="15" t="s">
        <v>20</v>
      </c>
      <c r="R330" s="15" t="s">
        <v>116</v>
      </c>
      <c r="S330" s="20">
        <v>1</v>
      </c>
      <c r="T330" s="21" t="str">
        <f ca="1">IF(D330="","",VLOOKUP(D330&amp;E330,'[2]Category-IPQC'!A:Z,20,0))</f>
        <v>change nozzle</v>
      </c>
      <c r="U330" s="22"/>
      <c r="V330" s="22"/>
      <c r="W330" s="21">
        <f ca="1">IF(D330="","",VLOOKUP(D330&amp;E330,'[2]Category-IPQC'!A:Z,23,0))</f>
        <v>0</v>
      </c>
      <c r="X330" s="25"/>
      <c r="Y330" s="24"/>
    </row>
    <row r="331" spans="1:25" ht="45">
      <c r="A331" s="163"/>
      <c r="B331" s="43"/>
      <c r="C331" s="166"/>
      <c r="D331" s="15" t="str">
        <f ca="1">IF(C331&lt;&gt;"",C331,IF(IF(D330="","",MOD(COUNTIF(D$14:$E330,D330),COUNTIF('[2]Category-IPQC'!BC:BC,[2]IPQC!D330)))=0,"",D330))</f>
        <v>Gluing - Pneumatic Dispense</v>
      </c>
      <c r="E331" s="16">
        <f ca="1">IF(D331="","",IF(MOD(COUNTIF(D$14:$E331,D331),COUNTIF('[2]Category-IPQC'!BC:BC,[2]IPQC!D331))&lt;&gt;0,MOD(COUNTIF(D$14:$E331,D331),COUNTIF('[2]Category-IPQC'!BC:BC,[2]IPQC!D331)),COUNTIF('[2]Category-IPQC'!BC:BC,[2]IPQC!D331)))</f>
        <v>5</v>
      </c>
      <c r="F331" s="166"/>
      <c r="G331" s="166"/>
      <c r="H331" s="166"/>
      <c r="I331" s="166"/>
      <c r="J331" s="166"/>
      <c r="K331" s="17" t="str">
        <f ca="1">IF(D331="","",VLOOKUP(D331&amp;E331,'[2]Category-IPQC'!A:Q,11,0))</f>
        <v>Glue Open Time</v>
      </c>
      <c r="L331" s="18" t="s">
        <v>115</v>
      </c>
      <c r="M331" s="27" t="s">
        <v>115</v>
      </c>
      <c r="N331" s="15" t="s">
        <v>115</v>
      </c>
      <c r="O331" s="15" t="s">
        <v>115</v>
      </c>
      <c r="P331" s="17" t="str">
        <f ca="1">IF(D331="","",VLOOKUP(D331&amp;E331,'[2]Category-IPQC'!A:Z,16,0))</f>
        <v>Machine setup</v>
      </c>
      <c r="Q331" s="15" t="s">
        <v>20</v>
      </c>
      <c r="R331" s="15" t="s">
        <v>116</v>
      </c>
      <c r="S331" s="20">
        <v>1</v>
      </c>
      <c r="T331" s="21" t="str">
        <f ca="1">IF(D331="","",VLOOKUP(D331&amp;E331,'[2]Category-IPQC'!A:Z,20,0))</f>
        <v>weekly</v>
      </c>
      <c r="U331" s="22"/>
      <c r="V331" s="22"/>
      <c r="W331" s="21">
        <f ca="1">IF(D331="","",VLOOKUP(D331&amp;E331,'[2]Category-IPQC'!A:Z,23,0))</f>
        <v>0</v>
      </c>
      <c r="X331" s="25"/>
      <c r="Y331" s="24"/>
    </row>
    <row r="332" spans="1:25" ht="45">
      <c r="A332" s="163"/>
      <c r="B332" s="43"/>
      <c r="C332" s="166"/>
      <c r="D332" s="15" t="str">
        <f ca="1">IF(C332&lt;&gt;"",C332,IF(IF(D331="","",MOD(COUNTIF(D$14:$E331,D331),COUNTIF('[2]Category-IPQC'!BC:BC,[2]IPQC!D331)))=0,"",D331))</f>
        <v>Gluing - Pneumatic Dispense</v>
      </c>
      <c r="E332" s="16">
        <f ca="1">IF(D332="","",IF(MOD(COUNTIF(D$14:$E332,D332),COUNTIF('[2]Category-IPQC'!BC:BC,[2]IPQC!D332))&lt;&gt;0,MOD(COUNTIF(D$14:$E332,D332),COUNTIF('[2]Category-IPQC'!BC:BC,[2]IPQC!D332)),COUNTIF('[2]Category-IPQC'!BC:BC,[2]IPQC!D332)))</f>
        <v>6</v>
      </c>
      <c r="F332" s="166"/>
      <c r="G332" s="166"/>
      <c r="H332" s="166"/>
      <c r="I332" s="166"/>
      <c r="J332" s="166"/>
      <c r="K332" s="17" t="str">
        <f ca="1">IF(D332="","",VLOOKUP(D332&amp;E332,'[2]Category-IPQC'!A:Q,11,0))</f>
        <v>Speed</v>
      </c>
      <c r="L332" s="18" t="s">
        <v>115</v>
      </c>
      <c r="M332" s="18" t="s">
        <v>115</v>
      </c>
      <c r="N332" s="15" t="s">
        <v>115</v>
      </c>
      <c r="O332" s="15" t="s">
        <v>115</v>
      </c>
      <c r="P332" s="17" t="str">
        <f ca="1">IF(D332="","",VLOOKUP(D332&amp;E332,'[2]Category-IPQC'!A:Z,16,0))</f>
        <v>Machine setup</v>
      </c>
      <c r="Q332" s="15" t="s">
        <v>115</v>
      </c>
      <c r="R332" s="15" t="s">
        <v>115</v>
      </c>
      <c r="S332" s="20" t="s">
        <v>115</v>
      </c>
      <c r="T332" s="21">
        <f ca="1">IF(D332="","",VLOOKUP(D332&amp;E332,'[2]Category-IPQC'!A:Z,20,0))</f>
        <v>0</v>
      </c>
      <c r="U332" s="22"/>
      <c r="V332" s="22"/>
      <c r="W332" s="21">
        <f ca="1">IF(D332="","",VLOOKUP(D332&amp;E332,'[2]Category-IPQC'!A:Z,23,0))</f>
        <v>0</v>
      </c>
      <c r="X332" s="25"/>
      <c r="Y332" s="24"/>
    </row>
    <row r="333" spans="1:25" ht="60">
      <c r="A333" s="163"/>
      <c r="B333" s="43"/>
      <c r="C333" s="166"/>
      <c r="D333" s="15" t="str">
        <f ca="1">IF(C333&lt;&gt;"",C333,IF(IF(D332="","",MOD(COUNTIF(D$14:$E332,D332),COUNTIF('[2]Category-IPQC'!BC:BC,[2]IPQC!D332)))=0,"",D332))</f>
        <v>Gluing - Pneumatic Dispense</v>
      </c>
      <c r="E333" s="16">
        <f ca="1">IF(D333="","",IF(MOD(COUNTIF(D$14:$E333,D333),COUNTIF('[2]Category-IPQC'!BC:BC,[2]IPQC!D333))&lt;&gt;0,MOD(COUNTIF(D$14:$E333,D333),COUNTIF('[2]Category-IPQC'!BC:BC,[2]IPQC!D333)),COUNTIF('[2]Category-IPQC'!BC:BC,[2]IPQC!D333)))</f>
        <v>7</v>
      </c>
      <c r="F333" s="166"/>
      <c r="G333" s="166"/>
      <c r="H333" s="166"/>
      <c r="I333" s="166"/>
      <c r="J333" s="166"/>
      <c r="K333" s="17" t="str">
        <f ca="1">IF(D333="","",VLOOKUP(D333&amp;E333,'[2]Category-IPQC'!A:Q,11,0))</f>
        <v>Nozzle Cleaning - Frequnecy, Setup</v>
      </c>
      <c r="L333" s="18" t="s">
        <v>115</v>
      </c>
      <c r="M333" s="18" t="s">
        <v>115</v>
      </c>
      <c r="N333" s="15" t="s">
        <v>115</v>
      </c>
      <c r="O333" s="15" t="s">
        <v>115</v>
      </c>
      <c r="P333" s="17" t="str">
        <f ca="1">IF(D333="","",VLOOKUP(D333&amp;E333,'[2]Category-IPQC'!A:Z,16,0))</f>
        <v>Machine setup</v>
      </c>
      <c r="Q333" s="15" t="s">
        <v>115</v>
      </c>
      <c r="R333" s="15" t="s">
        <v>115</v>
      </c>
      <c r="S333" s="20" t="s">
        <v>115</v>
      </c>
      <c r="T333" s="21">
        <f ca="1">IF(D333="","",VLOOKUP(D333&amp;E333,'[2]Category-IPQC'!A:Z,20,0))</f>
        <v>0</v>
      </c>
      <c r="U333" s="22"/>
      <c r="V333" s="22"/>
      <c r="W333" s="21">
        <f ca="1">IF(D333="","",VLOOKUP(D333&amp;E333,'[2]Category-IPQC'!A:Z,23,0))</f>
        <v>0</v>
      </c>
      <c r="X333" s="25"/>
      <c r="Y333" s="24"/>
    </row>
    <row r="334" spans="1:25" ht="45">
      <c r="A334" s="163"/>
      <c r="B334" s="43"/>
      <c r="C334" s="166"/>
      <c r="D334" s="15" t="str">
        <f ca="1">IF(C334&lt;&gt;"",C334,IF(IF(D333="","",MOD(COUNTIF(D$14:$E333,D333),COUNTIF('[2]Category-IPQC'!BC:BC,[2]IPQC!D333)))=0,"",D333))</f>
        <v>Gluing - Pneumatic Dispense</v>
      </c>
      <c r="E334" s="16">
        <f ca="1">IF(D334="","",IF(MOD(COUNTIF(D$14:$E334,D334),COUNTIF('[2]Category-IPQC'!BC:BC,[2]IPQC!D334))&lt;&gt;0,MOD(COUNTIF(D$14:$E334,D334),COUNTIF('[2]Category-IPQC'!BC:BC,[2]IPQC!D334)),COUNTIF('[2]Category-IPQC'!BC:BC,[2]IPQC!D334)))</f>
        <v>8</v>
      </c>
      <c r="F334" s="166"/>
      <c r="G334" s="166"/>
      <c r="H334" s="166"/>
      <c r="I334" s="166"/>
      <c r="J334" s="166"/>
      <c r="K334" s="17" t="str">
        <f ca="1">IF(D334="","",VLOOKUP(D334&amp;E334,'[2]Category-IPQC'!A:Q,11,0))</f>
        <v>Nozzle Temperature</v>
      </c>
      <c r="L334" s="18" t="s">
        <v>115</v>
      </c>
      <c r="M334" s="18" t="s">
        <v>115</v>
      </c>
      <c r="N334" s="15" t="s">
        <v>115</v>
      </c>
      <c r="O334" s="15" t="s">
        <v>115</v>
      </c>
      <c r="P334" s="17" t="str">
        <f ca="1">IF(D334="","",VLOOKUP(D334&amp;E334,'[2]Category-IPQC'!A:Z,16,0))</f>
        <v>Machine setup</v>
      </c>
      <c r="Q334" s="15" t="s">
        <v>20</v>
      </c>
      <c r="R334" s="15" t="s">
        <v>116</v>
      </c>
      <c r="S334" s="20">
        <v>1</v>
      </c>
      <c r="T334" s="21" t="str">
        <f ca="1">IF(D334="","",VLOOKUP(D334&amp;E334,'[2]Category-IPQC'!A:Z,20,0))</f>
        <v>shift</v>
      </c>
      <c r="U334" s="22"/>
      <c r="V334" s="22"/>
      <c r="W334" s="21">
        <f ca="1">IF(D334="","",VLOOKUP(D334&amp;E334,'[2]Category-IPQC'!A:Z,23,0))</f>
        <v>0</v>
      </c>
      <c r="X334" s="25"/>
      <c r="Y334" s="24"/>
    </row>
    <row r="335" spans="1:25" ht="45">
      <c r="A335" s="163"/>
      <c r="B335" s="43"/>
      <c r="C335" s="167"/>
      <c r="D335" s="15" t="str">
        <f ca="1">IF(C335&lt;&gt;"",C335,IF(IF(D334="","",MOD(COUNTIF(D$14:$E334,D334),COUNTIF('[2]Category-IPQC'!BC:BC,[2]IPQC!D334)))=0,"",D334))</f>
        <v>Gluing - Pneumatic Dispense</v>
      </c>
      <c r="E335" s="16">
        <f ca="1">IF(D335="","",IF(MOD(COUNTIF(D$14:$E335,D335),COUNTIF('[2]Category-IPQC'!BC:BC,[2]IPQC!D335))&lt;&gt;0,MOD(COUNTIF(D$14:$E335,D335),COUNTIF('[2]Category-IPQC'!BC:BC,[2]IPQC!D335)),COUNTIF('[2]Category-IPQC'!BC:BC,[2]IPQC!D335)))</f>
        <v>9</v>
      </c>
      <c r="F335" s="167"/>
      <c r="G335" s="167"/>
      <c r="H335" s="167"/>
      <c r="I335" s="167"/>
      <c r="J335" s="167"/>
      <c r="K335" s="17" t="str">
        <f ca="1">IF(D335="","",VLOOKUP(D335&amp;E335,'[2]Category-IPQC'!A:Q,11,0))</f>
        <v>Syringe Temperature</v>
      </c>
      <c r="L335" s="18" t="s">
        <v>115</v>
      </c>
      <c r="M335" s="18" t="s">
        <v>115</v>
      </c>
      <c r="N335" s="15" t="s">
        <v>115</v>
      </c>
      <c r="O335" s="15" t="s">
        <v>115</v>
      </c>
      <c r="P335" s="17" t="str">
        <f ca="1">IF(D335="","",VLOOKUP(D335&amp;E335,'[2]Category-IPQC'!A:Z,16,0))</f>
        <v>Machine setup</v>
      </c>
      <c r="Q335" s="15" t="s">
        <v>20</v>
      </c>
      <c r="R335" s="15" t="s">
        <v>116</v>
      </c>
      <c r="S335" s="20">
        <v>1</v>
      </c>
      <c r="T335" s="21" t="str">
        <f ca="1">IF(D335="","",VLOOKUP(D335&amp;E335,'[2]Category-IPQC'!A:Z,20,0))</f>
        <v>shift</v>
      </c>
      <c r="U335" s="22"/>
      <c r="V335" s="22"/>
      <c r="W335" s="21">
        <f ca="1">IF(D335="","",VLOOKUP(D335&amp;E335,'[2]Category-IPQC'!A:Z,23,0))</f>
        <v>0</v>
      </c>
      <c r="X335" s="25"/>
      <c r="Y335" s="24"/>
    </row>
    <row r="336" spans="1:25" ht="45">
      <c r="A336" s="163"/>
      <c r="B336" s="43"/>
      <c r="C336" s="165" t="s">
        <v>19</v>
      </c>
      <c r="D336" s="15" t="str">
        <f>IF(C336&lt;&gt;"",C336,IF(IF(D326="","",MOD(COUNTIF(D$14:$E326,D326),COUNTIF('[2]Category-IPQC'!BC:BC,[2]IPQC!D326)))=0,"",D326))</f>
        <v>Gluing - Pneumatic Dispense</v>
      </c>
      <c r="E336" s="16">
        <f ca="1">IF(D336="","",IF(MOD(COUNTIF(D$14:$E336,D336),COUNTIF('[2]Category-IPQC'!BC:BC,[2]IPQC!D336))&lt;&gt;0,MOD(COUNTIF(D$14:$E336,D336),COUNTIF('[2]Category-IPQC'!BC:BC,[2]IPQC!D336)),COUNTIF('[2]Category-IPQC'!BC:BC,[2]IPQC!D336)))</f>
        <v>1</v>
      </c>
      <c r="F336" s="165" t="s">
        <v>600</v>
      </c>
      <c r="G336" s="165" t="s">
        <v>601</v>
      </c>
      <c r="H336" s="165" t="s">
        <v>522</v>
      </c>
      <c r="I336" s="165" t="s">
        <v>305</v>
      </c>
      <c r="J336" s="165" t="s">
        <v>306</v>
      </c>
      <c r="K336" s="17" t="str">
        <f ca="1">IF(D336="","",VLOOKUP(D336&amp;E336,'[2]Category-IPQC'!A:Q,11,0))</f>
        <v>Glue Volume</v>
      </c>
      <c r="L336" s="35" t="s">
        <v>602</v>
      </c>
      <c r="M336" s="35" t="s">
        <v>603</v>
      </c>
      <c r="N336" s="15" t="s">
        <v>115</v>
      </c>
      <c r="O336" s="15" t="s">
        <v>115</v>
      </c>
      <c r="P336" s="17" t="str">
        <f ca="1">IF(D336="","",VLOOKUP(D336&amp;E336,'[2]Category-IPQC'!A:Z,16,0))</f>
        <v>Electronic scale</v>
      </c>
      <c r="Q336" s="19" t="s">
        <v>160</v>
      </c>
      <c r="R336" s="15" t="s">
        <v>116</v>
      </c>
      <c r="S336" s="20">
        <v>1</v>
      </c>
      <c r="T336" s="21" t="str">
        <f ca="1">IF(D336="","",VLOOKUP(D336&amp;E336,'[2]Category-IPQC'!A:Z,20,0))</f>
        <v>half shift</v>
      </c>
      <c r="U336" s="22" t="s">
        <v>22</v>
      </c>
      <c r="V336" s="22" t="s">
        <v>118</v>
      </c>
      <c r="W336" s="21">
        <f ca="1">IF(D336="","",VLOOKUP(D336&amp;E336,'[2]Category-IPQC'!A:Z,23,0))</f>
        <v>0</v>
      </c>
      <c r="X336" s="25"/>
      <c r="Y336" s="24"/>
    </row>
    <row r="337" spans="1:25" ht="45">
      <c r="A337" s="163"/>
      <c r="B337" s="43"/>
      <c r="C337" s="166"/>
      <c r="D337" s="15" t="str">
        <f ca="1">IF(C337&lt;&gt;"",C337,IF(IF(D336="","",MOD(COUNTIF(D$14:$E336,D336),COUNTIF('[2]Category-IPQC'!BC:BC,[2]IPQC!D336)))=0,"",D336))</f>
        <v>Gluing - Pneumatic Dispense</v>
      </c>
      <c r="E337" s="16">
        <f ca="1">IF(D337="","",IF(MOD(COUNTIF(D$14:$E337,D337),COUNTIF('[2]Category-IPQC'!BC:BC,[2]IPQC!D337))&lt;&gt;0,MOD(COUNTIF(D$14:$E337,D337),COUNTIF('[2]Category-IPQC'!BC:BC,[2]IPQC!D337)),COUNTIF('[2]Category-IPQC'!BC:BC,[2]IPQC!D337)))</f>
        <v>2</v>
      </c>
      <c r="F337" s="166"/>
      <c r="G337" s="166"/>
      <c r="H337" s="166"/>
      <c r="I337" s="166"/>
      <c r="J337" s="166"/>
      <c r="K337" s="17" t="str">
        <f ca="1">IF(D337="","",VLOOKUP(D337&amp;E337,'[2]Category-IPQC'!A:Q,11,0))</f>
        <v>Air Pressure(mpa)</v>
      </c>
      <c r="L337" s="18" t="s">
        <v>598</v>
      </c>
      <c r="M337" s="35" t="s">
        <v>281</v>
      </c>
      <c r="N337" s="15" t="s">
        <v>115</v>
      </c>
      <c r="O337" s="15" t="s">
        <v>115</v>
      </c>
      <c r="P337" s="17" t="str">
        <f ca="1">IF(D337="","",VLOOKUP(D337&amp;E337,'[2]Category-IPQC'!A:Z,16,0))</f>
        <v>Machine setup</v>
      </c>
      <c r="Q337" s="15" t="s">
        <v>20</v>
      </c>
      <c r="R337" s="15" t="s">
        <v>116</v>
      </c>
      <c r="S337" s="20">
        <v>1</v>
      </c>
      <c r="T337" s="21" t="str">
        <f ca="1">IF(D337="","",VLOOKUP(D337&amp;E337,'[2]Category-IPQC'!A:Z,20,0))</f>
        <v>shift</v>
      </c>
      <c r="U337" s="22"/>
      <c r="V337" s="22"/>
      <c r="W337" s="21">
        <f ca="1">IF(D337="","",VLOOKUP(D337&amp;E337,'[2]Category-IPQC'!A:Z,23,0))</f>
        <v>0</v>
      </c>
      <c r="X337" s="25"/>
      <c r="Y337" s="24"/>
    </row>
    <row r="338" spans="1:25" ht="60">
      <c r="A338" s="163"/>
      <c r="B338" s="43"/>
      <c r="C338" s="166"/>
      <c r="D338" s="15" t="str">
        <f ca="1">IF(C338&lt;&gt;"",C338,IF(IF(D337="","",MOD(COUNTIF(D$14:$E337,D337),COUNTIF('[2]Category-IPQC'!BC:BC,[2]IPQC!D337)))=0,"",D337))</f>
        <v>Gluing - Pneumatic Dispense</v>
      </c>
      <c r="E338" s="16">
        <f ca="1">IF(D338="","",IF(MOD(COUNTIF(D$14:$E338,D338),COUNTIF('[2]Category-IPQC'!BC:BC,[2]IPQC!D338))&lt;&gt;0,MOD(COUNTIF(D$14:$E338,D338),COUNTIF('[2]Category-IPQC'!BC:BC,[2]IPQC!D338)),COUNTIF('[2]Category-IPQC'!BC:BC,[2]IPQC!D338)))</f>
        <v>3</v>
      </c>
      <c r="F338" s="166"/>
      <c r="G338" s="166"/>
      <c r="H338" s="166"/>
      <c r="I338" s="166"/>
      <c r="J338" s="166"/>
      <c r="K338" s="17" t="str">
        <f ca="1">IF(D338="","",VLOOKUP(D338&amp;E338,'[2]Category-IPQC'!A:Q,11,0))</f>
        <v>Glue Active time (pot life)</v>
      </c>
      <c r="L338" s="18" t="s">
        <v>115</v>
      </c>
      <c r="M338" s="39" t="s">
        <v>599</v>
      </c>
      <c r="N338" s="15" t="s">
        <v>115</v>
      </c>
      <c r="O338" s="15" t="s">
        <v>115</v>
      </c>
      <c r="P338" s="17" t="s">
        <v>283</v>
      </c>
      <c r="Q338" s="15" t="s">
        <v>115</v>
      </c>
      <c r="R338" s="15" t="s">
        <v>115</v>
      </c>
      <c r="S338" s="20" t="s">
        <v>115</v>
      </c>
      <c r="T338" s="21">
        <v>0</v>
      </c>
      <c r="U338" s="22"/>
      <c r="V338" s="22"/>
      <c r="W338" s="21">
        <f ca="1">IF(D338="","",VLOOKUP(D338&amp;E338,'[2]Category-IPQC'!A:Z,23,0))</f>
        <v>0</v>
      </c>
      <c r="X338" s="25"/>
      <c r="Y338" s="24"/>
    </row>
    <row r="339" spans="1:25" ht="45">
      <c r="A339" s="163"/>
      <c r="B339" s="43"/>
      <c r="C339" s="166"/>
      <c r="D339" s="15" t="str">
        <f ca="1">IF(C339&lt;&gt;"",C339,IF(IF(D338="","",MOD(COUNTIF(D$14:$E338,D338),COUNTIF('[2]Category-IPQC'!BC:BC,[2]IPQC!D338)))=0,"",D338))</f>
        <v>Gluing - Pneumatic Dispense</v>
      </c>
      <c r="E339" s="16">
        <f ca="1">IF(D339="","",IF(MOD(COUNTIF(D$14:$E339,D339),COUNTIF('[2]Category-IPQC'!BC:BC,[2]IPQC!D339))&lt;&gt;0,MOD(COUNTIF(D$14:$E339,D339),COUNTIF('[2]Category-IPQC'!BC:BC,[2]IPQC!D339)),COUNTIF('[2]Category-IPQC'!BC:BC,[2]IPQC!D339)))</f>
        <v>4</v>
      </c>
      <c r="F339" s="166"/>
      <c r="G339" s="166"/>
      <c r="H339" s="166"/>
      <c r="I339" s="166"/>
      <c r="J339" s="166"/>
      <c r="K339" s="17" t="str">
        <f ca="1">IF(D339="","",VLOOKUP(D339&amp;E339,'[2]Category-IPQC'!A:Q,11,0))</f>
        <v>Needle Spec</v>
      </c>
      <c r="L339" s="39" t="s">
        <v>604</v>
      </c>
      <c r="M339" s="48"/>
      <c r="N339" s="15" t="s">
        <v>115</v>
      </c>
      <c r="O339" s="15" t="s">
        <v>115</v>
      </c>
      <c r="P339" s="17" t="str">
        <f ca="1">IF(D339="","",VLOOKUP(D339&amp;E339,'[2]Category-IPQC'!A:Z,16,0))</f>
        <v>Visual check</v>
      </c>
      <c r="Q339" s="15" t="s">
        <v>20</v>
      </c>
      <c r="R339" s="15" t="s">
        <v>116</v>
      </c>
      <c r="S339" s="20">
        <v>1</v>
      </c>
      <c r="T339" s="21" t="str">
        <f ca="1">IF(D339="","",VLOOKUP(D339&amp;E339,'[2]Category-IPQC'!A:Z,20,0))</f>
        <v>change nozzle</v>
      </c>
      <c r="U339" s="22"/>
      <c r="V339" s="22"/>
      <c r="W339" s="21">
        <f ca="1">IF(D339="","",VLOOKUP(D339&amp;E339,'[2]Category-IPQC'!A:Z,23,0))</f>
        <v>0</v>
      </c>
      <c r="X339" s="25"/>
      <c r="Y339" s="24"/>
    </row>
    <row r="340" spans="1:25" ht="45">
      <c r="A340" s="163"/>
      <c r="B340" s="43"/>
      <c r="C340" s="166"/>
      <c r="D340" s="15" t="str">
        <f ca="1">IF(C340&lt;&gt;"",C340,IF(IF(D339="","",MOD(COUNTIF(D$14:$E339,D339),COUNTIF('[2]Category-IPQC'!BC:BC,[2]IPQC!D339)))=0,"",D339))</f>
        <v>Gluing - Pneumatic Dispense</v>
      </c>
      <c r="E340" s="16">
        <f ca="1">IF(D340="","",IF(MOD(COUNTIF(D$14:$E340,D340),COUNTIF('[2]Category-IPQC'!BC:BC,[2]IPQC!D340))&lt;&gt;0,MOD(COUNTIF(D$14:$E340,D340),COUNTIF('[2]Category-IPQC'!BC:BC,[2]IPQC!D340)),COUNTIF('[2]Category-IPQC'!BC:BC,[2]IPQC!D340)))</f>
        <v>5</v>
      </c>
      <c r="F340" s="166"/>
      <c r="G340" s="166"/>
      <c r="H340" s="166"/>
      <c r="I340" s="166"/>
      <c r="J340" s="166"/>
      <c r="K340" s="17" t="str">
        <f ca="1">IF(D340="","",VLOOKUP(D340&amp;E340,'[2]Category-IPQC'!A:Q,11,0))</f>
        <v>Glue Open Time</v>
      </c>
      <c r="L340" s="18" t="s">
        <v>45</v>
      </c>
      <c r="M340" s="18" t="s">
        <v>115</v>
      </c>
      <c r="N340" s="15" t="s">
        <v>115</v>
      </c>
      <c r="O340" s="15" t="s">
        <v>115</v>
      </c>
      <c r="P340" s="17" t="str">
        <f ca="1">IF(D340="","",VLOOKUP(D340&amp;E340,'[2]Category-IPQC'!A:Z,16,0))</f>
        <v>Machine setup</v>
      </c>
      <c r="Q340" s="15" t="s">
        <v>20</v>
      </c>
      <c r="R340" s="15" t="s">
        <v>116</v>
      </c>
      <c r="S340" s="20">
        <v>1</v>
      </c>
      <c r="T340" s="21" t="str">
        <f ca="1">IF(D340="","",VLOOKUP(D340&amp;E340,'[2]Category-IPQC'!A:Z,20,0))</f>
        <v>weekly</v>
      </c>
      <c r="U340" s="22"/>
      <c r="V340" s="22"/>
      <c r="W340" s="21">
        <f ca="1">IF(D340="","",VLOOKUP(D340&amp;E340,'[2]Category-IPQC'!A:Z,23,0))</f>
        <v>0</v>
      </c>
      <c r="X340" s="25"/>
      <c r="Y340" s="24"/>
    </row>
    <row r="341" spans="1:25" ht="45">
      <c r="A341" s="163"/>
      <c r="B341" s="43"/>
      <c r="C341" s="166"/>
      <c r="D341" s="15" t="str">
        <f ca="1">IF(C341&lt;&gt;"",C341,IF(IF(D340="","",MOD(COUNTIF(D$14:$E340,D340),COUNTIF('[2]Category-IPQC'!BC:BC,[2]IPQC!D340)))=0,"",D340))</f>
        <v>Gluing - Pneumatic Dispense</v>
      </c>
      <c r="E341" s="16">
        <f ca="1">IF(D341="","",IF(MOD(COUNTIF(D$14:$E341,D341),COUNTIF('[2]Category-IPQC'!BC:BC,[2]IPQC!D341))&lt;&gt;0,MOD(COUNTIF(D$14:$E341,D341),COUNTIF('[2]Category-IPQC'!BC:BC,[2]IPQC!D341)),COUNTIF('[2]Category-IPQC'!BC:BC,[2]IPQC!D341)))</f>
        <v>6</v>
      </c>
      <c r="F341" s="166"/>
      <c r="G341" s="166"/>
      <c r="H341" s="166"/>
      <c r="I341" s="166"/>
      <c r="J341" s="166"/>
      <c r="K341" s="17" t="str">
        <f ca="1">IF(D341="","",VLOOKUP(D341&amp;E341,'[2]Category-IPQC'!A:Q,11,0))</f>
        <v>Speed</v>
      </c>
      <c r="L341" s="18" t="s">
        <v>45</v>
      </c>
      <c r="M341" s="18" t="s">
        <v>45</v>
      </c>
      <c r="N341" s="15" t="s">
        <v>115</v>
      </c>
      <c r="O341" s="15" t="s">
        <v>115</v>
      </c>
      <c r="P341" s="17" t="str">
        <f ca="1">IF(D341="","",VLOOKUP(D341&amp;E341,'[2]Category-IPQC'!A:Z,16,0))</f>
        <v>Machine setup</v>
      </c>
      <c r="Q341" s="15" t="s">
        <v>115</v>
      </c>
      <c r="R341" s="15" t="s">
        <v>115</v>
      </c>
      <c r="S341" s="20" t="s">
        <v>115</v>
      </c>
      <c r="T341" s="21">
        <f ca="1">IF(D341="","",VLOOKUP(D341&amp;E341,'[2]Category-IPQC'!A:Z,20,0))</f>
        <v>0</v>
      </c>
      <c r="U341" s="22"/>
      <c r="V341" s="22"/>
      <c r="W341" s="21">
        <f ca="1">IF(D341="","",VLOOKUP(D341&amp;E341,'[2]Category-IPQC'!A:Z,23,0))</f>
        <v>0</v>
      </c>
      <c r="X341" s="25"/>
      <c r="Y341" s="24"/>
    </row>
    <row r="342" spans="1:25" ht="60">
      <c r="A342" s="163"/>
      <c r="B342" s="43"/>
      <c r="C342" s="166"/>
      <c r="D342" s="15" t="str">
        <f ca="1">IF(C342&lt;&gt;"",C342,IF(IF(D341="","",MOD(COUNTIF(D$14:$E341,D341),COUNTIF('[2]Category-IPQC'!BC:BC,[2]IPQC!D341)))=0,"",D341))</f>
        <v>Gluing - Pneumatic Dispense</v>
      </c>
      <c r="E342" s="16">
        <f ca="1">IF(D342="","",IF(MOD(COUNTIF(D$14:$E342,D342),COUNTIF('[2]Category-IPQC'!BC:BC,[2]IPQC!D342))&lt;&gt;0,MOD(COUNTIF(D$14:$E342,D342),COUNTIF('[2]Category-IPQC'!BC:BC,[2]IPQC!D342)),COUNTIF('[2]Category-IPQC'!BC:BC,[2]IPQC!D342)))</f>
        <v>7</v>
      </c>
      <c r="F342" s="166"/>
      <c r="G342" s="166"/>
      <c r="H342" s="166"/>
      <c r="I342" s="166"/>
      <c r="J342" s="166"/>
      <c r="K342" s="17" t="str">
        <f ca="1">IF(D342="","",VLOOKUP(D342&amp;E342,'[2]Category-IPQC'!A:Q,11,0))</f>
        <v>Nozzle Cleaning - Frequnecy, Setup</v>
      </c>
      <c r="L342" s="18" t="s">
        <v>45</v>
      </c>
      <c r="M342" s="18" t="s">
        <v>45</v>
      </c>
      <c r="N342" s="15" t="s">
        <v>115</v>
      </c>
      <c r="O342" s="15" t="s">
        <v>115</v>
      </c>
      <c r="P342" s="17" t="str">
        <f ca="1">IF(D342="","",VLOOKUP(D342&amp;E342,'[2]Category-IPQC'!A:Z,16,0))</f>
        <v>Machine setup</v>
      </c>
      <c r="Q342" s="15" t="s">
        <v>115</v>
      </c>
      <c r="R342" s="15" t="s">
        <v>115</v>
      </c>
      <c r="S342" s="20" t="s">
        <v>115</v>
      </c>
      <c r="T342" s="21">
        <f ca="1">IF(D342="","",VLOOKUP(D342&amp;E342,'[2]Category-IPQC'!A:Z,20,0))</f>
        <v>0</v>
      </c>
      <c r="U342" s="22"/>
      <c r="V342" s="22"/>
      <c r="W342" s="21">
        <f ca="1">IF(D342="","",VLOOKUP(D342&amp;E342,'[2]Category-IPQC'!A:Z,23,0))</f>
        <v>0</v>
      </c>
      <c r="X342" s="25"/>
      <c r="Y342" s="24"/>
    </row>
    <row r="343" spans="1:25" ht="45">
      <c r="A343" s="163"/>
      <c r="B343" s="43"/>
      <c r="C343" s="166"/>
      <c r="D343" s="15" t="str">
        <f ca="1">IF(C343&lt;&gt;"",C343,IF(IF(D342="","",MOD(COUNTIF(D$14:$E342,D342),COUNTIF('[2]Category-IPQC'!BC:BC,[2]IPQC!D342)))=0,"",D342))</f>
        <v>Gluing - Pneumatic Dispense</v>
      </c>
      <c r="E343" s="16">
        <f ca="1">IF(D343="","",IF(MOD(COUNTIF(D$14:$E343,D343),COUNTIF('[2]Category-IPQC'!BC:BC,[2]IPQC!D343))&lt;&gt;0,MOD(COUNTIF(D$14:$E343,D343),COUNTIF('[2]Category-IPQC'!BC:BC,[2]IPQC!D343)),COUNTIF('[2]Category-IPQC'!BC:BC,[2]IPQC!D343)))</f>
        <v>8</v>
      </c>
      <c r="F343" s="166"/>
      <c r="G343" s="166"/>
      <c r="H343" s="166"/>
      <c r="I343" s="166"/>
      <c r="J343" s="166"/>
      <c r="K343" s="17" t="str">
        <f ca="1">IF(D343="","",VLOOKUP(D343&amp;E343,'[2]Category-IPQC'!A:Q,11,0))</f>
        <v>Nozzle Temperature</v>
      </c>
      <c r="L343" s="18" t="s">
        <v>45</v>
      </c>
      <c r="M343" s="18" t="s">
        <v>45</v>
      </c>
      <c r="N343" s="15" t="s">
        <v>115</v>
      </c>
      <c r="O343" s="15" t="s">
        <v>115</v>
      </c>
      <c r="P343" s="17" t="str">
        <f ca="1">IF(D343="","",VLOOKUP(D343&amp;E343,'[2]Category-IPQC'!A:Z,16,0))</f>
        <v>Machine setup</v>
      </c>
      <c r="Q343" s="15" t="s">
        <v>20</v>
      </c>
      <c r="R343" s="15" t="s">
        <v>116</v>
      </c>
      <c r="S343" s="20">
        <v>1</v>
      </c>
      <c r="T343" s="21" t="str">
        <f ca="1">IF(D343="","",VLOOKUP(D343&amp;E343,'[2]Category-IPQC'!A:Z,20,0))</f>
        <v>shift</v>
      </c>
      <c r="U343" s="22"/>
      <c r="V343" s="22"/>
      <c r="W343" s="21">
        <f ca="1">IF(D343="","",VLOOKUP(D343&amp;E343,'[2]Category-IPQC'!A:Z,23,0))</f>
        <v>0</v>
      </c>
      <c r="X343" s="25"/>
      <c r="Y343" s="24"/>
    </row>
    <row r="344" spans="1:25" ht="45">
      <c r="A344" s="164"/>
      <c r="B344" s="43"/>
      <c r="C344" s="167"/>
      <c r="D344" s="15" t="str">
        <f ca="1">IF(C344&lt;&gt;"",C344,IF(IF(D343="","",MOD(COUNTIF(D$14:$E343,D343),COUNTIF('[2]Category-IPQC'!BC:BC,[2]IPQC!D343)))=0,"",D343))</f>
        <v>Gluing - Pneumatic Dispense</v>
      </c>
      <c r="E344" s="16">
        <f ca="1">IF(D344="","",IF(MOD(COUNTIF(D$14:$E350,D344),COUNTIF('[2]Category-IPQC'!BC:BC,[2]IPQC!D344))&lt;&gt;0,MOD(COUNTIF(D$14:$E350,D344),COUNTIF('[2]Category-IPQC'!BC:BC,[2]IPQC!D344)),COUNTIF('[2]Category-IPQC'!BC:BC,[2]IPQC!D344)))</f>
        <v>9</v>
      </c>
      <c r="F344" s="167"/>
      <c r="G344" s="167"/>
      <c r="H344" s="167"/>
      <c r="I344" s="167"/>
      <c r="J344" s="167"/>
      <c r="K344" s="17" t="str">
        <f ca="1">IF(D344="","",VLOOKUP(D344&amp;E344,'[2]Category-IPQC'!A:Q,11,0))</f>
        <v>Syringe Temperature</v>
      </c>
      <c r="L344" s="18" t="s">
        <v>45</v>
      </c>
      <c r="M344" s="18" t="s">
        <v>45</v>
      </c>
      <c r="N344" s="15" t="s">
        <v>115</v>
      </c>
      <c r="O344" s="15" t="s">
        <v>115</v>
      </c>
      <c r="P344" s="17" t="str">
        <f ca="1">IF(D344="","",VLOOKUP(D344&amp;E344,'[2]Category-IPQC'!A:Z,16,0))</f>
        <v>Machine setup</v>
      </c>
      <c r="Q344" s="15" t="s">
        <v>20</v>
      </c>
      <c r="R344" s="15" t="s">
        <v>116</v>
      </c>
      <c r="S344" s="20">
        <v>1</v>
      </c>
      <c r="T344" s="21" t="str">
        <f ca="1">IF(D344="","",VLOOKUP(D344&amp;E344,'[2]Category-IPQC'!A:Z,20,0))</f>
        <v>shift</v>
      </c>
      <c r="U344" s="22"/>
      <c r="V344" s="22"/>
      <c r="W344" s="21">
        <f ca="1">IF(D344="","",VLOOKUP(D344&amp;E344,'[2]Category-IPQC'!A:Z,23,0))</f>
        <v>0</v>
      </c>
      <c r="X344" s="25"/>
      <c r="Y344" s="24"/>
    </row>
    <row r="345" spans="1:25" ht="45">
      <c r="A345" s="162" t="s">
        <v>605</v>
      </c>
      <c r="B345" s="43"/>
      <c r="C345" s="165" t="s">
        <v>365</v>
      </c>
      <c r="D345" s="15" t="str">
        <f>IF(C345&lt;&gt;"",C345,IF(IF(D335="","",MOD(COUNTIF(D$14:$E335,D335),COUNTIF('[2]Category-IPQC'!BC:BC,[2]IPQC!D335)))=0,"",D335))</f>
        <v xml:space="preserve">UV Curing </v>
      </c>
      <c r="E345" s="16">
        <f ca="1">IF(D345="","",IF(MOD(COUNTIF(D$14:$E345,D345),COUNTIF('[2]Category-IPQC'!BC:BC,[2]IPQC!D345))&lt;&gt;0,MOD(COUNTIF(D$14:$E345,D345),COUNTIF('[2]Category-IPQC'!BC:BC,[2]IPQC!D345)),COUNTIF('[2]Category-IPQC'!BC:BC,[2]IPQC!D345)))</f>
        <v>1</v>
      </c>
      <c r="F345" s="165" t="s">
        <v>606</v>
      </c>
      <c r="G345" s="178" t="s">
        <v>115</v>
      </c>
      <c r="H345" s="165" t="s">
        <v>276</v>
      </c>
      <c r="I345" s="178" t="s">
        <v>416</v>
      </c>
      <c r="J345" s="178" t="s">
        <v>254</v>
      </c>
      <c r="K345" s="17" t="str">
        <f ca="1">IF(D345="","",VLOOKUP(D345&amp;E345,'[2]Category-IPQC'!A:Q,11,0))</f>
        <v>UV Illumination</v>
      </c>
      <c r="L345" s="18" t="s">
        <v>607</v>
      </c>
      <c r="M345" s="18" t="s">
        <v>608</v>
      </c>
      <c r="N345" s="15" t="s">
        <v>115</v>
      </c>
      <c r="O345" s="15" t="s">
        <v>115</v>
      </c>
      <c r="P345" s="17" t="str">
        <f ca="1">IF(D345="","",VLOOKUP(D345&amp;E345,'[2]Category-IPQC'!A:Z,16,0))</f>
        <v>UV Energy Meter with Graph</v>
      </c>
      <c r="Q345" s="19" t="s">
        <v>160</v>
      </c>
      <c r="R345" s="15" t="s">
        <v>116</v>
      </c>
      <c r="S345" s="20">
        <v>1</v>
      </c>
      <c r="T345" s="21" t="str">
        <f ca="1">IF(D345="","",VLOOKUP(D345&amp;E345,'[2]Category-IPQC'!A:Z,20,0))</f>
        <v>weekly</v>
      </c>
      <c r="U345" s="22" t="s">
        <v>22</v>
      </c>
      <c r="V345" s="22" t="s">
        <v>118</v>
      </c>
      <c r="W345" s="21">
        <f ca="1">IF(D345="","",VLOOKUP(D345&amp;E345,'[2]Category-IPQC'!A:Z,23,0))</f>
        <v>0</v>
      </c>
      <c r="X345" s="25"/>
      <c r="Y345" s="24"/>
    </row>
    <row r="346" spans="1:25" ht="30">
      <c r="A346" s="164"/>
      <c r="B346" s="43"/>
      <c r="C346" s="167"/>
      <c r="D346" s="15" t="str">
        <f ca="1">IF(C346&lt;&gt;"",C346,IF(IF(D345="","",MOD(COUNTIF(D$14:$E345,D345),COUNTIF('[2]Category-IPQC'!BC:BC,[2]IPQC!D345)))=0,"",D345))</f>
        <v xml:space="preserve">UV Curing </v>
      </c>
      <c r="E346" s="16">
        <f ca="1">IF(D346="","",IF(MOD(COUNTIF(D$14:$E346,D346),COUNTIF('[2]Category-IPQC'!BC:BC,[2]IPQC!D346))&lt;&gt;0,MOD(COUNTIF(D$14:$E346,D346),COUNTIF('[2]Category-IPQC'!BC:BC,[2]IPQC!D346)),COUNTIF('[2]Category-IPQC'!BC:BC,[2]IPQC!D346)))</f>
        <v>2</v>
      </c>
      <c r="F346" s="167"/>
      <c r="G346" s="180"/>
      <c r="H346" s="167"/>
      <c r="I346" s="180"/>
      <c r="J346" s="180"/>
      <c r="K346" s="17" t="str">
        <f ca="1">IF(D346="","",VLOOKUP(D346&amp;E346,'[2]Category-IPQC'!A:Q,11,0))</f>
        <v>Time (s)</v>
      </c>
      <c r="L346" s="18" t="s">
        <v>300</v>
      </c>
      <c r="M346" s="18" t="s">
        <v>368</v>
      </c>
      <c r="N346" s="15" t="s">
        <v>115</v>
      </c>
      <c r="O346" s="15" t="s">
        <v>115</v>
      </c>
      <c r="P346" s="17" t="str">
        <f ca="1">IF(D346="","",VLOOKUP(D346&amp;E346,'[2]Category-IPQC'!A:Z,16,0))</f>
        <v>Machine setup</v>
      </c>
      <c r="Q346" s="15" t="s">
        <v>20</v>
      </c>
      <c r="R346" s="15" t="s">
        <v>116</v>
      </c>
      <c r="S346" s="20">
        <v>1</v>
      </c>
      <c r="T346" s="21" t="str">
        <f ca="1">IF(D346="","",VLOOKUP(D346&amp;E346,'[2]Category-IPQC'!A:Z,20,0))</f>
        <v>weekly</v>
      </c>
      <c r="U346" s="22"/>
      <c r="V346" s="22"/>
      <c r="W346" s="21">
        <f ca="1">IF(D346="","",VLOOKUP(D346&amp;E346,'[2]Category-IPQC'!A:Z,23,0))</f>
        <v>0</v>
      </c>
      <c r="X346" s="25"/>
      <c r="Y346" s="24"/>
    </row>
    <row r="347" spans="1:25" ht="45">
      <c r="A347" s="162" t="s">
        <v>609</v>
      </c>
      <c r="B347" s="43"/>
      <c r="C347" s="165" t="s">
        <v>365</v>
      </c>
      <c r="D347" s="15" t="str">
        <f>IF(C347&lt;&gt;"",C347,IF(IF(D344="","",MOD(COUNTIF(D$14:$E350,D344),COUNTIF('[2]Category-IPQC'!BC:BC,[2]IPQC!D344)))=0,"",D344))</f>
        <v xml:space="preserve">UV Curing </v>
      </c>
      <c r="E347" s="16">
        <f ca="1">IF(D347="","",IF(MOD(COUNTIF(D$14:$E347,D347),COUNTIF('[2]Category-IPQC'!BC:BC,[2]IPQC!D347))&lt;&gt;0,MOD(COUNTIF(D$14:$E347,D347),COUNTIF('[2]Category-IPQC'!BC:BC,[2]IPQC!D347)),COUNTIF('[2]Category-IPQC'!BC:BC,[2]IPQC!D347)))</f>
        <v>1</v>
      </c>
      <c r="F347" s="165" t="s">
        <v>610</v>
      </c>
      <c r="G347" s="178" t="s">
        <v>115</v>
      </c>
      <c r="H347" s="165" t="s">
        <v>276</v>
      </c>
      <c r="I347" s="178" t="s">
        <v>416</v>
      </c>
      <c r="J347" s="178" t="s">
        <v>254</v>
      </c>
      <c r="K347" s="17" t="str">
        <f ca="1">IF(D347="","",VLOOKUP(D347&amp;E347,'[2]Category-IPQC'!A:Q,11,0))</f>
        <v>UV Illumination</v>
      </c>
      <c r="L347" s="18" t="s">
        <v>607</v>
      </c>
      <c r="M347" s="18" t="s">
        <v>608</v>
      </c>
      <c r="N347" s="15" t="s">
        <v>115</v>
      </c>
      <c r="O347" s="15" t="s">
        <v>115</v>
      </c>
      <c r="P347" s="17" t="str">
        <f ca="1">IF(D347="","",VLOOKUP(D347&amp;E347,'[2]Category-IPQC'!A:Z,16,0))</f>
        <v>UV Energy Meter with Graph</v>
      </c>
      <c r="Q347" s="19" t="s">
        <v>160</v>
      </c>
      <c r="R347" s="15" t="s">
        <v>116</v>
      </c>
      <c r="S347" s="20">
        <v>1</v>
      </c>
      <c r="T347" s="21" t="str">
        <f ca="1">IF(D347="","",VLOOKUP(D347&amp;E347,'[2]Category-IPQC'!A:Z,20,0))</f>
        <v>weekly</v>
      </c>
      <c r="U347" s="22" t="s">
        <v>22</v>
      </c>
      <c r="V347" s="22" t="s">
        <v>118</v>
      </c>
      <c r="W347" s="21">
        <f ca="1">IF(D347="","",VLOOKUP(D347&amp;E347,'[2]Category-IPQC'!A:Z,23,0))</f>
        <v>0</v>
      </c>
      <c r="X347" s="25"/>
      <c r="Y347" s="24"/>
    </row>
    <row r="348" spans="1:25" ht="30">
      <c r="A348" s="164"/>
      <c r="B348" s="43"/>
      <c r="C348" s="167"/>
      <c r="D348" s="15" t="str">
        <f ca="1">IF(C348&lt;&gt;"",C348,IF(IF(D347="","",MOD(COUNTIF(D$14:$E347,D347),COUNTIF('[2]Category-IPQC'!BC:BC,[2]IPQC!D347)))=0,"",D347))</f>
        <v xml:space="preserve">UV Curing </v>
      </c>
      <c r="E348" s="16">
        <f ca="1">IF(D348="","",IF(MOD(COUNTIF(D$14:$E352,D348),COUNTIF('[2]Category-IPQC'!BC:BC,[2]IPQC!D348))&lt;&gt;0,MOD(COUNTIF(D$14:$E352,D348),COUNTIF('[2]Category-IPQC'!BC:BC,[2]IPQC!D348)),COUNTIF('[2]Category-IPQC'!BC:BC,[2]IPQC!D348)))</f>
        <v>2</v>
      </c>
      <c r="F348" s="167"/>
      <c r="G348" s="180"/>
      <c r="H348" s="167"/>
      <c r="I348" s="180"/>
      <c r="J348" s="180"/>
      <c r="K348" s="17" t="str">
        <f ca="1">IF(D348="","",VLOOKUP(D348&amp;E348,'[2]Category-IPQC'!A:Q,11,0))</f>
        <v>Time (s)</v>
      </c>
      <c r="L348" s="18" t="s">
        <v>300</v>
      </c>
      <c r="M348" s="18" t="s">
        <v>368</v>
      </c>
      <c r="N348" s="15" t="s">
        <v>115</v>
      </c>
      <c r="O348" s="15" t="s">
        <v>115</v>
      </c>
      <c r="P348" s="17" t="str">
        <f ca="1">IF(D348="","",VLOOKUP(D348&amp;E348,'[2]Category-IPQC'!A:Z,16,0))</f>
        <v>Machine setup</v>
      </c>
      <c r="Q348" s="15" t="s">
        <v>20</v>
      </c>
      <c r="R348" s="15" t="s">
        <v>116</v>
      </c>
      <c r="S348" s="20">
        <v>1</v>
      </c>
      <c r="T348" s="21" t="str">
        <f ca="1">IF(D348="","",VLOOKUP(D348&amp;E348,'[2]Category-IPQC'!A:Z,20,0))</f>
        <v>weekly</v>
      </c>
      <c r="U348" s="22"/>
      <c r="V348" s="22"/>
      <c r="W348" s="21">
        <f ca="1">IF(D348="","",VLOOKUP(D348&amp;E348,'[2]Category-IPQC'!A:Z,23,0))</f>
        <v>0</v>
      </c>
      <c r="X348" s="25"/>
      <c r="Y348" s="24"/>
    </row>
    <row r="349" spans="1:25" ht="60">
      <c r="A349" s="162" t="s">
        <v>611</v>
      </c>
      <c r="B349" s="43"/>
      <c r="C349" s="165" t="s">
        <v>612</v>
      </c>
      <c r="D349" s="15" t="str">
        <f>IF(C349&lt;&gt;"",C349,IF(IF(D346="","",MOD(COUNTIF(D$14:$E346,D346),COUNTIF('[2]Category-IPQC'!BC:BC,[2]IPQC!D346)))=0,"",D346))</f>
        <v>AOI - Top cover sealing glue AOI</v>
      </c>
      <c r="E349" s="16">
        <f ca="1">IF(D349="","",IF(MOD(COUNTIF(D$14:$E349,D349),COUNTIF('[2]Category-IPQC'!BC:BC,[2]IPQC!D349))&lt;&gt;0,MOD(COUNTIF(D$14:$E349,D349),COUNTIF('[2]Category-IPQC'!BC:BC,[2]IPQC!D349)),COUNTIF('[2]Category-IPQC'!BC:BC,[2]IPQC!D349)))</f>
        <v>1</v>
      </c>
      <c r="F349" s="165" t="s">
        <v>613</v>
      </c>
      <c r="G349" s="165" t="s">
        <v>115</v>
      </c>
      <c r="H349" s="165" t="s">
        <v>276</v>
      </c>
      <c r="I349" s="165" t="s">
        <v>289</v>
      </c>
      <c r="J349" s="165" t="s">
        <v>254</v>
      </c>
      <c r="K349" s="17" t="str">
        <f ca="1">IF(D349="","",VLOOKUP(D349&amp;E349,'[2]Category-IPQC'!A:Q,11,0))</f>
        <v>Check CCD with OK/NG Sample</v>
      </c>
      <c r="L349" s="26" t="s">
        <v>290</v>
      </c>
      <c r="M349" s="27"/>
      <c r="N349" s="15" t="s">
        <v>115</v>
      </c>
      <c r="O349" s="15" t="s">
        <v>115</v>
      </c>
      <c r="P349" s="17" t="str">
        <f ca="1">IF(D349="","",VLOOKUP(D349&amp;E349,'[2]Category-IPQC'!A:Z,16,0))</f>
        <v>AOI</v>
      </c>
      <c r="Q349" s="15" t="s">
        <v>20</v>
      </c>
      <c r="R349" s="15" t="s">
        <v>116</v>
      </c>
      <c r="S349" s="20">
        <v>1</v>
      </c>
      <c r="T349" s="21" t="str">
        <f ca="1">IF(D349="","",VLOOKUP(D349&amp;E349,'[2]Category-IPQC'!A:Z,20,0))</f>
        <v>Follow AOI</v>
      </c>
      <c r="U349" s="22"/>
      <c r="V349" s="22"/>
      <c r="W349" s="21">
        <f ca="1">IF(D349="","",VLOOKUP(D349&amp;E349,'[2]Category-IPQC'!A:Z,23,0))</f>
        <v>0</v>
      </c>
      <c r="X349" s="25"/>
      <c r="Y349" s="24"/>
    </row>
    <row r="350" spans="1:25" ht="75">
      <c r="A350" s="164"/>
      <c r="B350" s="43"/>
      <c r="C350" s="167"/>
      <c r="D350" s="15" t="str">
        <f ca="1">IF(C350&lt;&gt;"",C350,IF(IF(D349="","",MOD(COUNTIF(D$14:$E349,D349),COUNTIF('[2]Category-IPQC'!BC:BC,[2]IPQC!D349)))=0,"",D349))</f>
        <v>AOI - Top cover sealing glue AOI</v>
      </c>
      <c r="E350" s="16">
        <f ca="1">IF(D350="","",IF(MOD(COUNTIF(D$14:$E352,D350),COUNTIF('[2]Category-IPQC'!BC:BC,[2]IPQC!D350))&lt;&gt;0,MOD(COUNTIF(D$14:$E352,D350),COUNTIF('[2]Category-IPQC'!BC:BC,[2]IPQC!D350)),COUNTIF('[2]Category-IPQC'!BC:BC,[2]IPQC!D350)))</f>
        <v>2</v>
      </c>
      <c r="F350" s="167"/>
      <c r="G350" s="167"/>
      <c r="H350" s="167"/>
      <c r="I350" s="167"/>
      <c r="J350" s="167"/>
      <c r="K350" s="17" t="str">
        <f ca="1">IF(D350="","",VLOOKUP(D350&amp;E350,'[2]Category-IPQC'!A:Q,11,0))</f>
        <v>Correlation</v>
      </c>
      <c r="L350" s="18" t="s">
        <v>115</v>
      </c>
      <c r="M350" s="18" t="s">
        <v>115</v>
      </c>
      <c r="N350" s="15" t="s">
        <v>115</v>
      </c>
      <c r="O350" s="15" t="s">
        <v>115</v>
      </c>
      <c r="P350" s="17" t="str">
        <f ca="1">IF(D350="","",VLOOKUP(D350&amp;E350,'[2]Category-IPQC'!A:Z,16,0))</f>
        <v>AOI</v>
      </c>
      <c r="Q350" s="15" t="s">
        <v>115</v>
      </c>
      <c r="R350" s="15" t="s">
        <v>115</v>
      </c>
      <c r="S350" s="20" t="s">
        <v>115</v>
      </c>
      <c r="T350" s="21" t="str">
        <f ca="1">IF(D350="","",VLOOKUP(D350&amp;E350,'[2]Category-IPQC'!A:Z,20,0))</f>
        <v>1. AOI daily calibration
2.OMM weekly</v>
      </c>
      <c r="U350" s="22"/>
      <c r="V350" s="22"/>
      <c r="W350" s="21">
        <f ca="1">IF(D350="","",VLOOKUP(D350&amp;E350,'[2]Category-IPQC'!A:Z,23,0))</f>
        <v>0</v>
      </c>
      <c r="X350" s="25"/>
      <c r="Y350" s="24"/>
    </row>
    <row r="351" spans="1:25" ht="60">
      <c r="A351" s="162" t="s">
        <v>614</v>
      </c>
      <c r="B351" s="43"/>
      <c r="C351" s="165" t="s">
        <v>615</v>
      </c>
      <c r="D351" s="15" t="str">
        <f>IF(C351&lt;&gt;"",C351,IF(IF(D348="","",MOD(COUNTIF(D$14:$E352,D348),COUNTIF('[2]Category-IPQC'!BC:BC,[2]IPQC!D348)))=0,"",D348))</f>
        <v>AOI - Top cover sealing glue AOI</v>
      </c>
      <c r="E351" s="16">
        <f ca="1">IF(D351="","",IF(MOD(COUNTIF(D$14:$E351,D351),COUNTIF('[2]Category-IPQC'!BC:BC,[2]IPQC!D351))&lt;&gt;0,MOD(COUNTIF(D$14:$E351,D351),COUNTIF('[2]Category-IPQC'!BC:BC,[2]IPQC!D351)),COUNTIF('[2]Category-IPQC'!BC:BC,[2]IPQC!D351)))</f>
        <v>1</v>
      </c>
      <c r="F351" s="165" t="s">
        <v>616</v>
      </c>
      <c r="G351" s="165" t="s">
        <v>45</v>
      </c>
      <c r="H351" s="165" t="s">
        <v>522</v>
      </c>
      <c r="I351" s="165" t="s">
        <v>289</v>
      </c>
      <c r="J351" s="165" t="s">
        <v>354</v>
      </c>
      <c r="K351" s="17" t="str">
        <f ca="1">IF(D351="","",VLOOKUP(D351&amp;E351,'[2]Category-IPQC'!A:Q,11,0))</f>
        <v>Check CCD with OK/NG Sample</v>
      </c>
      <c r="L351" s="26" t="s">
        <v>290</v>
      </c>
      <c r="M351" s="27"/>
      <c r="N351" s="15" t="s">
        <v>115</v>
      </c>
      <c r="O351" s="15" t="s">
        <v>115</v>
      </c>
      <c r="P351" s="17" t="str">
        <f ca="1">IF(D351="","",VLOOKUP(D351&amp;E351,'[2]Category-IPQC'!A:Z,16,0))</f>
        <v>AOI</v>
      </c>
      <c r="Q351" s="15" t="s">
        <v>20</v>
      </c>
      <c r="R351" s="15" t="s">
        <v>116</v>
      </c>
      <c r="S351" s="20">
        <v>1</v>
      </c>
      <c r="T351" s="21" t="str">
        <f ca="1">IF(D351="","",VLOOKUP(D351&amp;E351,'[2]Category-IPQC'!A:Z,20,0))</f>
        <v>Follow AOI</v>
      </c>
      <c r="U351" s="22"/>
      <c r="V351" s="22"/>
      <c r="W351" s="21">
        <f ca="1">IF(D351="","",VLOOKUP(D351&amp;E351,'[2]Category-IPQC'!A:Z,23,0))</f>
        <v>0</v>
      </c>
      <c r="X351" s="25"/>
      <c r="Y351" s="24"/>
    </row>
    <row r="352" spans="1:25" ht="75">
      <c r="A352" s="164"/>
      <c r="B352" s="43"/>
      <c r="C352" s="167"/>
      <c r="D352" s="15" t="str">
        <f ca="1">IF(C352&lt;&gt;"",C352,IF(IF(D351="","",MOD(COUNTIF(D$14:$E351,D351),COUNTIF('[2]Category-IPQC'!BC:BC,[2]IPQC!D351)))=0,"",D351))</f>
        <v>AOI - Top cover sealing glue AOI</v>
      </c>
      <c r="E352" s="16">
        <f ca="1">IF(D352="","",IF(MOD(COUNTIF(D$14:$E352,D352),COUNTIF('[2]Category-IPQC'!BC:BC,[2]IPQC!D352))&lt;&gt;0,MOD(COUNTIF(D$14:$E352,D352),COUNTIF('[2]Category-IPQC'!BC:BC,[2]IPQC!D352)),COUNTIF('[2]Category-IPQC'!BC:BC,[2]IPQC!D352)))</f>
        <v>2</v>
      </c>
      <c r="F352" s="167"/>
      <c r="G352" s="167"/>
      <c r="H352" s="167"/>
      <c r="I352" s="167"/>
      <c r="J352" s="167"/>
      <c r="K352" s="17" t="str">
        <f ca="1">IF(D352="","",VLOOKUP(D352&amp;E352,'[2]Category-IPQC'!A:Q,11,0))</f>
        <v>Correlation</v>
      </c>
      <c r="L352" s="18" t="s">
        <v>115</v>
      </c>
      <c r="M352" s="18" t="s">
        <v>115</v>
      </c>
      <c r="N352" s="15" t="s">
        <v>115</v>
      </c>
      <c r="O352" s="15" t="s">
        <v>115</v>
      </c>
      <c r="P352" s="17" t="str">
        <f ca="1">IF(D352="","",VLOOKUP(D352&amp;E352,'[2]Category-IPQC'!A:Z,16,0))</f>
        <v>AOI</v>
      </c>
      <c r="Q352" s="15" t="s">
        <v>20</v>
      </c>
      <c r="R352" s="15" t="s">
        <v>116</v>
      </c>
      <c r="S352" s="20">
        <v>1</v>
      </c>
      <c r="T352" s="21" t="str">
        <f ca="1">IF(D352="","",VLOOKUP(D352&amp;E352,'[2]Category-IPQC'!A:Z,20,0))</f>
        <v>1. AOI daily calibration
2.OMM weekly</v>
      </c>
      <c r="U352" s="22"/>
      <c r="V352" s="22"/>
      <c r="W352" s="21">
        <f ca="1">IF(D352="","",VLOOKUP(D352&amp;E352,'[2]Category-IPQC'!A:Z,23,0))</f>
        <v>0</v>
      </c>
      <c r="X352" s="25"/>
      <c r="Y352" s="24"/>
    </row>
    <row r="353" spans="1:25" ht="45">
      <c r="A353" s="162" t="s">
        <v>617</v>
      </c>
      <c r="B353" s="43"/>
      <c r="C353" s="176" t="s">
        <v>222</v>
      </c>
      <c r="D353" s="165" t="s">
        <v>222</v>
      </c>
      <c r="E353" s="16">
        <v>1</v>
      </c>
      <c r="F353" s="165" t="s">
        <v>223</v>
      </c>
      <c r="G353" s="165" t="s">
        <v>115</v>
      </c>
      <c r="H353" s="165" t="s">
        <v>115</v>
      </c>
      <c r="I353" s="165" t="s">
        <v>115</v>
      </c>
      <c r="J353" s="165" t="s">
        <v>115</v>
      </c>
      <c r="K353" s="17" t="s">
        <v>224</v>
      </c>
      <c r="L353" s="18" t="s">
        <v>225</v>
      </c>
      <c r="M353" s="18" t="s">
        <v>226</v>
      </c>
      <c r="N353" s="15"/>
      <c r="O353" s="15"/>
      <c r="P353" s="17" t="s">
        <v>227</v>
      </c>
      <c r="Q353" s="15" t="s">
        <v>20</v>
      </c>
      <c r="R353" s="15" t="s">
        <v>116</v>
      </c>
      <c r="S353" s="20">
        <v>1</v>
      </c>
      <c r="T353" s="21" t="s">
        <v>126</v>
      </c>
      <c r="U353" s="22"/>
      <c r="V353" s="22"/>
      <c r="W353" s="21">
        <v>0</v>
      </c>
      <c r="X353" s="25"/>
      <c r="Y353" s="24"/>
    </row>
    <row r="354" spans="1:25">
      <c r="A354" s="164"/>
      <c r="B354" s="43"/>
      <c r="C354" s="177"/>
      <c r="D354" s="167"/>
      <c r="E354" s="16">
        <v>2</v>
      </c>
      <c r="F354" s="167"/>
      <c r="G354" s="167"/>
      <c r="H354" s="167"/>
      <c r="I354" s="167"/>
      <c r="J354" s="167"/>
      <c r="K354" s="17" t="s">
        <v>57</v>
      </c>
      <c r="L354" s="18" t="s">
        <v>115</v>
      </c>
      <c r="M354" s="18" t="s">
        <v>115</v>
      </c>
      <c r="N354" s="15"/>
      <c r="O354" s="15"/>
      <c r="P354" s="17" t="s">
        <v>115</v>
      </c>
      <c r="Q354" s="15" t="s">
        <v>115</v>
      </c>
      <c r="R354" s="15" t="s">
        <v>115</v>
      </c>
      <c r="S354" s="15" t="s">
        <v>115</v>
      </c>
      <c r="T354" s="21" t="s">
        <v>115</v>
      </c>
      <c r="U354" s="22"/>
      <c r="V354" s="22"/>
      <c r="W354" s="21">
        <v>0</v>
      </c>
      <c r="X354" s="25"/>
      <c r="Y354" s="24"/>
    </row>
    <row r="355" spans="1:25" ht="30">
      <c r="A355" s="162" t="s">
        <v>618</v>
      </c>
      <c r="B355" s="43"/>
      <c r="C355" s="165" t="s">
        <v>34</v>
      </c>
      <c r="D355" s="15" t="str">
        <f>IF(C355&lt;&gt;"",C355,IF(IF(D350="","",MOD(COUNTIF(D$14:$E352,D350),COUNTIF('[2]Category-IPQC'!BC:BC,[2]IPQC!D350)))=0,"",D350))</f>
        <v>Offline Plasma</v>
      </c>
      <c r="E355" s="16">
        <f ca="1">IF(D355="","",IF(MOD(COUNTIF(D$14:$E355,D355),COUNTIF('[2]Category-IPQC'!BC:BC,[2]IPQC!D355))&lt;&gt;0,MOD(COUNTIF(D$14:$E355,D355),COUNTIF('[2]Category-IPQC'!BC:BC,[2]IPQC!D355)),COUNTIF('[2]Category-IPQC'!BC:BC,[2]IPQC!D355)))</f>
        <v>1</v>
      </c>
      <c r="F355" s="165" t="s">
        <v>619</v>
      </c>
      <c r="G355" s="165" t="s">
        <v>115</v>
      </c>
      <c r="H355" s="165" t="s">
        <v>262</v>
      </c>
      <c r="I355" s="165" t="s">
        <v>263</v>
      </c>
      <c r="J355" s="165" t="s">
        <v>254</v>
      </c>
      <c r="K355" s="17" t="str">
        <f ca="1">IF(D355="","",VLOOKUP(D355&amp;E355,'[2]Category-IPQC'!A:Q,11,0))</f>
        <v>Gas Ratio</v>
      </c>
      <c r="L355" s="18" t="s">
        <v>115</v>
      </c>
      <c r="M355" s="18" t="s">
        <v>115</v>
      </c>
      <c r="N355" s="15" t="s">
        <v>115</v>
      </c>
      <c r="O355" s="15" t="s">
        <v>115</v>
      </c>
      <c r="P355" s="17" t="str">
        <f ca="1">IF(D355="","",VLOOKUP(D355&amp;E355,'[2]Category-IPQC'!A:Z,16,0))</f>
        <v>Machine setup</v>
      </c>
      <c r="Q355" s="15" t="s">
        <v>115</v>
      </c>
      <c r="R355" s="15" t="s">
        <v>115</v>
      </c>
      <c r="S355" s="20" t="s">
        <v>115</v>
      </c>
      <c r="T355" s="21" t="str">
        <f ca="1">IF(D355="","",VLOOKUP(D355&amp;E355,'[2]Category-IPQC'!A:Z,20,0))</f>
        <v>Shift</v>
      </c>
      <c r="U355" s="22"/>
      <c r="V355" s="22"/>
      <c r="W355" s="21">
        <f ca="1">IF(D355="","",VLOOKUP(D355&amp;E355,'[2]Category-IPQC'!A:Z,23,0))</f>
        <v>0</v>
      </c>
      <c r="X355" s="25"/>
      <c r="Y355" s="24"/>
    </row>
    <row r="356" spans="1:25" ht="45">
      <c r="A356" s="163"/>
      <c r="B356" s="43"/>
      <c r="C356" s="166"/>
      <c r="D356" s="15" t="str">
        <f ca="1">IF(C356&lt;&gt;"",C356,IF(IF(D355="","",MOD(COUNTIF(D$14:$E355,D355),COUNTIF('[2]Category-IPQC'!BC:BC,[2]IPQC!D355)))=0,"",D355))</f>
        <v>Offline Plasma</v>
      </c>
      <c r="E356" s="16">
        <f ca="1">IF(D356="","",IF(MOD(COUNTIF(D$14:$E356,D356),COUNTIF('[2]Category-IPQC'!BC:BC,[2]IPQC!D356))&lt;&gt;0,MOD(COUNTIF(D$14:$E356,D356),COUNTIF('[2]Category-IPQC'!BC:BC,[2]IPQC!D356)),COUNTIF('[2]Category-IPQC'!BC:BC,[2]IPQC!D356)))</f>
        <v>2</v>
      </c>
      <c r="F356" s="166"/>
      <c r="G356" s="166"/>
      <c r="H356" s="166"/>
      <c r="I356" s="166"/>
      <c r="J356" s="166"/>
      <c r="K356" s="17" t="str">
        <f ca="1">IF(D356="","",VLOOKUP(D356&amp;E356,'[2]Category-IPQC'!A:Q,11,0))</f>
        <v>Air Pressure(mpa)</v>
      </c>
      <c r="L356" s="35" t="s">
        <v>583</v>
      </c>
      <c r="M356" s="35" t="s">
        <v>584</v>
      </c>
      <c r="N356" s="15" t="s">
        <v>115</v>
      </c>
      <c r="O356" s="15" t="s">
        <v>115</v>
      </c>
      <c r="P356" s="17" t="str">
        <f ca="1">IF(D356="","",VLOOKUP(D356&amp;E356,'[2]Category-IPQC'!A:Z,16,0))</f>
        <v>Machine setup</v>
      </c>
      <c r="Q356" s="15" t="s">
        <v>20</v>
      </c>
      <c r="R356" s="15" t="s">
        <v>116</v>
      </c>
      <c r="S356" s="20">
        <v>1</v>
      </c>
      <c r="T356" s="21" t="str">
        <f ca="1">IF(D356="","",VLOOKUP(D356&amp;E356,'[2]Category-IPQC'!A:Z,20,0))</f>
        <v>Shift</v>
      </c>
      <c r="U356" s="22"/>
      <c r="V356" s="22"/>
      <c r="W356" s="21">
        <f ca="1">IF(D356="","",VLOOKUP(D356&amp;E356,'[2]Category-IPQC'!A:Z,23,0))</f>
        <v>0</v>
      </c>
      <c r="X356" s="25"/>
      <c r="Y356" s="24"/>
    </row>
    <row r="357" spans="1:25" ht="30">
      <c r="A357" s="163"/>
      <c r="B357" s="43"/>
      <c r="C357" s="166"/>
      <c r="D357" s="15" t="str">
        <f ca="1">IF(C357&lt;&gt;"",C357,IF(IF(D356="","",MOD(COUNTIF(D$14:$E356,D356),COUNTIF('[2]Category-IPQC'!BC:BC,[2]IPQC!D356)))=0,"",D356))</f>
        <v>Offline Plasma</v>
      </c>
      <c r="E357" s="16">
        <f ca="1">IF(D357="","",IF(MOD(COUNTIF(D$14:$E357,D357),COUNTIF('[2]Category-IPQC'!BC:BC,[2]IPQC!D357))&lt;&gt;0,MOD(COUNTIF(D$14:$E357,D357),COUNTIF('[2]Category-IPQC'!BC:BC,[2]IPQC!D357)),COUNTIF('[2]Category-IPQC'!BC:BC,[2]IPQC!D357)))</f>
        <v>3</v>
      </c>
      <c r="F357" s="166"/>
      <c r="G357" s="166"/>
      <c r="H357" s="166"/>
      <c r="I357" s="166"/>
      <c r="J357" s="166"/>
      <c r="K357" s="17" t="str">
        <f ca="1">IF(D357="","",VLOOKUP(D357&amp;E357,'[2]Category-IPQC'!A:Q,11,0))</f>
        <v>Power (W)</v>
      </c>
      <c r="L357" s="35" t="s">
        <v>585</v>
      </c>
      <c r="M357" s="35" t="s">
        <v>586</v>
      </c>
      <c r="N357" s="15" t="s">
        <v>115</v>
      </c>
      <c r="O357" s="15" t="s">
        <v>115</v>
      </c>
      <c r="P357" s="17" t="str">
        <f ca="1">IF(D357="","",VLOOKUP(D357&amp;E357,'[2]Category-IPQC'!A:Z,16,0))</f>
        <v>Machine setup</v>
      </c>
      <c r="Q357" s="15" t="s">
        <v>20</v>
      </c>
      <c r="R357" s="15" t="s">
        <v>116</v>
      </c>
      <c r="S357" s="20">
        <v>1</v>
      </c>
      <c r="T357" s="21" t="str">
        <f ca="1">IF(D357="","",VLOOKUP(D357&amp;E357,'[2]Category-IPQC'!A:Z,20,0))</f>
        <v>Shift</v>
      </c>
      <c r="U357" s="22"/>
      <c r="V357" s="22"/>
      <c r="W357" s="21">
        <f ca="1">IF(D357="","",VLOOKUP(D357&amp;E357,'[2]Category-IPQC'!A:Z,23,0))</f>
        <v>0</v>
      </c>
      <c r="X357" s="25"/>
      <c r="Y357" s="24"/>
    </row>
    <row r="358" spans="1:25" ht="30">
      <c r="A358" s="163"/>
      <c r="B358" s="43"/>
      <c r="C358" s="166"/>
      <c r="D358" s="15" t="str">
        <f ca="1">IF(C358&lt;&gt;"",C358,IF(IF(D357="","",MOD(COUNTIF(D$14:$E357,D357),COUNTIF('[2]Category-IPQC'!BC:BC,[2]IPQC!D357)))=0,"",D357))</f>
        <v>Offline Plasma</v>
      </c>
      <c r="E358" s="16">
        <f ca="1">IF(D358="","",IF(MOD(COUNTIF(D$14:$E358,D358),COUNTIF('[2]Category-IPQC'!BC:BC,[2]IPQC!D358))&lt;&gt;0,MOD(COUNTIF(D$14:$E358,D358),COUNTIF('[2]Category-IPQC'!BC:BC,[2]IPQC!D358)),COUNTIF('[2]Category-IPQC'!BC:BC,[2]IPQC!D358)))</f>
        <v>4</v>
      </c>
      <c r="F358" s="166"/>
      <c r="G358" s="166"/>
      <c r="H358" s="166"/>
      <c r="I358" s="166"/>
      <c r="J358" s="166"/>
      <c r="K358" s="17" t="str">
        <f ca="1">IF(D358="","",VLOOKUP(D358&amp;E358,'[2]Category-IPQC'!A:Q,11,0))</f>
        <v>Current (A)</v>
      </c>
      <c r="L358" s="18" t="s">
        <v>115</v>
      </c>
      <c r="M358" s="18" t="s">
        <v>115</v>
      </c>
      <c r="N358" s="15" t="s">
        <v>115</v>
      </c>
      <c r="O358" s="15" t="s">
        <v>115</v>
      </c>
      <c r="P358" s="17" t="str">
        <f ca="1">IF(D358="","",VLOOKUP(D358&amp;E358,'[2]Category-IPQC'!A:Z,16,0))</f>
        <v>Machine setup</v>
      </c>
      <c r="Q358" s="15" t="s">
        <v>115</v>
      </c>
      <c r="R358" s="15" t="s">
        <v>115</v>
      </c>
      <c r="S358" s="20" t="s">
        <v>115</v>
      </c>
      <c r="T358" s="21" t="str">
        <f ca="1">IF(D358="","",VLOOKUP(D358&amp;E358,'[2]Category-IPQC'!A:Z,20,0))</f>
        <v>Shift</v>
      </c>
      <c r="U358" s="22"/>
      <c r="V358" s="22"/>
      <c r="W358" s="21">
        <f ca="1">IF(D358="","",VLOOKUP(D358&amp;E358,'[2]Category-IPQC'!A:Z,23,0))</f>
        <v>0</v>
      </c>
      <c r="X358" s="25"/>
      <c r="Y358" s="24"/>
    </row>
    <row r="359" spans="1:25" ht="30">
      <c r="A359" s="163"/>
      <c r="B359" s="43"/>
      <c r="C359" s="166"/>
      <c r="D359" s="15" t="str">
        <f ca="1">IF(C359&lt;&gt;"",C359,IF(IF(D358="","",MOD(COUNTIF(D$14:$E358,D358),COUNTIF('[2]Category-IPQC'!BC:BC,[2]IPQC!D358)))=0,"",D358))</f>
        <v>Offline Plasma</v>
      </c>
      <c r="E359" s="16">
        <f ca="1">IF(D359="","",IF(MOD(COUNTIF(D$14:$E359,D359),COUNTIF('[2]Category-IPQC'!BC:BC,[2]IPQC!D359))&lt;&gt;0,MOD(COUNTIF(D$14:$E359,D359),COUNTIF('[2]Category-IPQC'!BC:BC,[2]IPQC!D359)),COUNTIF('[2]Category-IPQC'!BC:BC,[2]IPQC!D359)))</f>
        <v>5</v>
      </c>
      <c r="F359" s="166"/>
      <c r="G359" s="166"/>
      <c r="H359" s="166"/>
      <c r="I359" s="166"/>
      <c r="J359" s="166"/>
      <c r="K359" s="17" t="str">
        <f ca="1">IF(D359="","",VLOOKUP(D359&amp;E359,'[2]Category-IPQC'!A:Q,11,0))</f>
        <v>Time (s)</v>
      </c>
      <c r="L359" s="35" t="s">
        <v>587</v>
      </c>
      <c r="M359" s="18" t="s">
        <v>115</v>
      </c>
      <c r="N359" s="15" t="s">
        <v>115</v>
      </c>
      <c r="O359" s="15" t="s">
        <v>115</v>
      </c>
      <c r="P359" s="17" t="str">
        <f ca="1">IF(D359="","",VLOOKUP(D359&amp;E359,'[2]Category-IPQC'!A:Z,16,0))</f>
        <v>Machine setup</v>
      </c>
      <c r="Q359" s="15" t="s">
        <v>20</v>
      </c>
      <c r="R359" s="15" t="s">
        <v>116</v>
      </c>
      <c r="S359" s="20">
        <v>1</v>
      </c>
      <c r="T359" s="21" t="str">
        <f ca="1">IF(D359="","",VLOOKUP(D359&amp;E359,'[2]Category-IPQC'!A:Z,20,0))</f>
        <v>Shift</v>
      </c>
      <c r="U359" s="22"/>
      <c r="V359" s="22"/>
      <c r="W359" s="21">
        <f ca="1">IF(D359="","",VLOOKUP(D359&amp;E359,'[2]Category-IPQC'!A:Z,23,0))</f>
        <v>0</v>
      </c>
      <c r="X359" s="25"/>
      <c r="Y359" s="24"/>
    </row>
    <row r="360" spans="1:25" ht="60">
      <c r="A360" s="163"/>
      <c r="B360" s="43"/>
      <c r="C360" s="166"/>
      <c r="D360" s="15" t="str">
        <f ca="1">IF(C360&lt;&gt;"",C360,IF(IF(D359="","",MOD(COUNTIF(D$14:$E359,D359),COUNTIF('[2]Category-IPQC'!BC:BC,[2]IPQC!D359)))=0,"",D359))</f>
        <v>Offline Plasma</v>
      </c>
      <c r="E360" s="16">
        <f ca="1">IF(D360="","",IF(MOD(COUNTIF(D$14:$E360,D360),COUNTIF('[2]Category-IPQC'!BC:BC,[2]IPQC!D360))&lt;&gt;0,MOD(COUNTIF(D$14:$E360,D360),COUNTIF('[2]Category-IPQC'!BC:BC,[2]IPQC!D360)),COUNTIF('[2]Category-IPQC'!BC:BC,[2]IPQC!D360)))</f>
        <v>6</v>
      </c>
      <c r="F360" s="166"/>
      <c r="G360" s="166"/>
      <c r="H360" s="166"/>
      <c r="I360" s="166"/>
      <c r="J360" s="166"/>
      <c r="K360" s="17" t="str">
        <f ca="1">IF(D360="","",VLOOKUP(D360&amp;E360,'[2]Category-IPQC'!A:Q,11,0))</f>
        <v>Surface Energy</v>
      </c>
      <c r="L360" s="18" t="s">
        <v>115</v>
      </c>
      <c r="M360" s="18" t="s">
        <v>115</v>
      </c>
      <c r="N360" s="15" t="s">
        <v>115</v>
      </c>
      <c r="O360" s="15" t="s">
        <v>115</v>
      </c>
      <c r="P360" s="17" t="str">
        <f ca="1">IF(D360="","",VLOOKUP(D360&amp;E360,'[2]Category-IPQC'!A:Z,16,0))</f>
        <v>Dyne Pen OR Water Contact Angle</v>
      </c>
      <c r="Q360" s="15" t="s">
        <v>20</v>
      </c>
      <c r="R360" s="15" t="s">
        <v>179</v>
      </c>
      <c r="S360" s="20">
        <v>1</v>
      </c>
      <c r="T360" s="21" t="str">
        <f ca="1">IF(D360="","",VLOOKUP(D360&amp;E360,'[2]Category-IPQC'!A:Z,20,0))</f>
        <v>Every batch</v>
      </c>
      <c r="U360" s="22"/>
      <c r="V360" s="22"/>
      <c r="W360" s="21">
        <f ca="1">IF(D360="","",VLOOKUP(D360&amp;E360,'[2]Category-IPQC'!A:Z,23,0))</f>
        <v>0</v>
      </c>
      <c r="X360" s="25"/>
      <c r="Y360" s="24"/>
    </row>
    <row r="361" spans="1:25" ht="75">
      <c r="A361" s="163"/>
      <c r="B361" s="43"/>
      <c r="C361" s="166"/>
      <c r="D361" s="15" t="str">
        <f ca="1">IF(C361&lt;&gt;"",C361,IF(IF(D360="","",MOD(COUNTIF(D$14:$E360,D360),COUNTIF('[2]Category-IPQC'!BC:BC,[2]IPQC!D360)))=0,"",D360))</f>
        <v>Offline Plasma</v>
      </c>
      <c r="E361" s="16">
        <f ca="1">IF(D361="","",IF(MOD(COUNTIF(D$14:$E361,D361),COUNTIF('[2]Category-IPQC'!BC:BC,[2]IPQC!D361))&lt;&gt;0,MOD(COUNTIF(D$14:$E361,D361),COUNTIF('[2]Category-IPQC'!BC:BC,[2]IPQC!D361)),COUNTIF('[2]Category-IPQC'!BC:BC,[2]IPQC!D361)))</f>
        <v>7</v>
      </c>
      <c r="F361" s="166"/>
      <c r="G361" s="166"/>
      <c r="H361" s="166"/>
      <c r="I361" s="166"/>
      <c r="J361" s="166"/>
      <c r="K361" s="17" t="str">
        <f ca="1">IF(D361="","",VLOOKUP(D361&amp;E361,'[2]Category-IPQC'!A:Q,11,0))</f>
        <v>Open Time before glue dispense</v>
      </c>
      <c r="L361" s="18" t="s">
        <v>115</v>
      </c>
      <c r="M361" s="18" t="s">
        <v>588</v>
      </c>
      <c r="N361" s="15" t="s">
        <v>115</v>
      </c>
      <c r="O361" s="15" t="s">
        <v>115</v>
      </c>
      <c r="P361" s="17" t="s">
        <v>268</v>
      </c>
      <c r="Q361" s="15" t="s">
        <v>115</v>
      </c>
      <c r="R361" s="15" t="s">
        <v>115</v>
      </c>
      <c r="S361" s="20" t="s">
        <v>115</v>
      </c>
      <c r="T361" s="21">
        <f ca="1">IF(D361="","",VLOOKUP(D361&amp;E361,'[2]Category-IPQC'!A:Z,20,0))</f>
        <v>0</v>
      </c>
      <c r="U361" s="22"/>
      <c r="V361" s="22"/>
      <c r="W361" s="21">
        <f ca="1">IF(D361="","",VLOOKUP(D361&amp;E361,'[2]Category-IPQC'!A:Z,23,0))</f>
        <v>0</v>
      </c>
      <c r="X361" s="25"/>
      <c r="Y361" s="24"/>
    </row>
    <row r="362" spans="1:25" ht="30">
      <c r="A362" s="163"/>
      <c r="B362" s="43"/>
      <c r="C362" s="166"/>
      <c r="D362" s="15" t="str">
        <f ca="1">IF(C362&lt;&gt;"",C362,IF(IF(D361="","",MOD(COUNTIF(D$14:$E361,D361),COUNTIF('[2]Category-IPQC'!BC:BC,[2]IPQC!D361)))=0,"",D361))</f>
        <v>Offline Plasma</v>
      </c>
      <c r="E362" s="16">
        <f ca="1">IF(D362="","",IF(MOD(COUNTIF(D$14:$E362,D362),COUNTIF('[2]Category-IPQC'!BC:BC,[2]IPQC!D362))&lt;&gt;0,MOD(COUNTIF(D$14:$E362,D362),COUNTIF('[2]Category-IPQC'!BC:BC,[2]IPQC!D362)),COUNTIF('[2]Category-IPQC'!BC:BC,[2]IPQC!D362)))</f>
        <v>8</v>
      </c>
      <c r="F362" s="166"/>
      <c r="G362" s="166"/>
      <c r="H362" s="166"/>
      <c r="I362" s="166"/>
      <c r="J362" s="166"/>
      <c r="K362" s="17" t="str">
        <f ca="1">IF(D362="","",VLOOKUP(D362&amp;E362,'[2]Category-IPQC'!A:Q,11,0))</f>
        <v>Gas</v>
      </c>
      <c r="L362" s="26" t="s">
        <v>269</v>
      </c>
      <c r="M362" s="27"/>
      <c r="N362" s="15" t="s">
        <v>115</v>
      </c>
      <c r="O362" s="15" t="s">
        <v>115</v>
      </c>
      <c r="P362" s="17" t="str">
        <f ca="1">IF(D362="","",VLOOKUP(D362&amp;E362,'[2]Category-IPQC'!A:Z,16,0))</f>
        <v xml:space="preserve">Visual check </v>
      </c>
      <c r="Q362" s="15" t="s">
        <v>20</v>
      </c>
      <c r="R362" s="15" t="s">
        <v>116</v>
      </c>
      <c r="S362" s="20">
        <v>1</v>
      </c>
      <c r="T362" s="21" t="str">
        <f ca="1">IF(D362="","",VLOOKUP(D362&amp;E362,'[2]Category-IPQC'!A:Z,20,0))</f>
        <v>Shift</v>
      </c>
      <c r="U362" s="22"/>
      <c r="V362" s="22"/>
      <c r="W362" s="21">
        <f ca="1">IF(D362="","",VLOOKUP(D362&amp;E362,'[2]Category-IPQC'!A:Z,23,0))</f>
        <v>0</v>
      </c>
      <c r="X362" s="25"/>
      <c r="Y362" s="24"/>
    </row>
    <row r="363" spans="1:25" ht="30">
      <c r="A363" s="163"/>
      <c r="B363" s="43"/>
      <c r="C363" s="166"/>
      <c r="D363" s="15" t="str">
        <f ca="1">IF(C363&lt;&gt;"",C363,IF(IF(D362="","",MOD(COUNTIF(D$14:$E362,D362),COUNTIF('[2]Category-IPQC'!BC:BC,[2]IPQC!D362)))=0,"",D362))</f>
        <v>Offline Plasma</v>
      </c>
      <c r="E363" s="16">
        <f ca="1">IF(D363="","",IF(MOD(COUNTIF(D$14:$E363,D363),COUNTIF('[2]Category-IPQC'!BC:BC,[2]IPQC!D363))&lt;&gt;0,MOD(COUNTIF(D$14:$E363,D363),COUNTIF('[2]Category-IPQC'!BC:BC,[2]IPQC!D363)),COUNTIF('[2]Category-IPQC'!BC:BC,[2]IPQC!D363)))</f>
        <v>9</v>
      </c>
      <c r="F363" s="166"/>
      <c r="G363" s="166"/>
      <c r="H363" s="166"/>
      <c r="I363" s="166"/>
      <c r="J363" s="166"/>
      <c r="K363" s="17" t="str">
        <f ca="1">IF(D363="","",VLOOKUP(D363&amp;E363,'[2]Category-IPQC'!A:Q,11,0))</f>
        <v>Degree of vacuum</v>
      </c>
      <c r="L363" s="35" t="s">
        <v>589</v>
      </c>
      <c r="M363" s="35" t="s">
        <v>590</v>
      </c>
      <c r="N363" s="15" t="s">
        <v>115</v>
      </c>
      <c r="O363" s="15" t="s">
        <v>115</v>
      </c>
      <c r="P363" s="17" t="str">
        <f ca="1">IF(D363="","",VLOOKUP(D363&amp;E363,'[2]Category-IPQC'!A:Z,16,0))</f>
        <v>Machine setup</v>
      </c>
      <c r="Q363" s="15" t="s">
        <v>20</v>
      </c>
      <c r="R363" s="15" t="s">
        <v>116</v>
      </c>
      <c r="S363" s="20">
        <v>1</v>
      </c>
      <c r="T363" s="21" t="str">
        <f ca="1">IF(D363="","",VLOOKUP(D363&amp;E363,'[2]Category-IPQC'!A:Z,20,0))</f>
        <v>Shift</v>
      </c>
      <c r="U363" s="22"/>
      <c r="V363" s="22"/>
      <c r="W363" s="21">
        <f ca="1">IF(D363="","",VLOOKUP(D363&amp;E363,'[2]Category-IPQC'!A:Z,23,0))</f>
        <v>0</v>
      </c>
      <c r="X363" s="25"/>
      <c r="Y363" s="24"/>
    </row>
    <row r="364" spans="1:25" ht="30">
      <c r="A364" s="163"/>
      <c r="B364" s="43"/>
      <c r="C364" s="166"/>
      <c r="D364" s="15" t="str">
        <f ca="1">IF(C364&lt;&gt;"",C364,IF(IF(D363="","",MOD(COUNTIF(D$14:$E363,D363),COUNTIF('[2]Category-IPQC'!BC:BC,[2]IPQC!D363)))=0,"",D363))</f>
        <v>Offline Plasma</v>
      </c>
      <c r="E364" s="16">
        <f ca="1">IF(D364="","",IF(MOD(COUNTIF(D$14:$E364,D364),COUNTIF('[2]Category-IPQC'!BC:BC,[2]IPQC!D364))&lt;&gt;0,MOD(COUNTIF(D$14:$E364,D364),COUNTIF('[2]Category-IPQC'!BC:BC,[2]IPQC!D364)),COUNTIF('[2]Category-IPQC'!BC:BC,[2]IPQC!D364)))</f>
        <v>10</v>
      </c>
      <c r="F364" s="167"/>
      <c r="G364" s="167"/>
      <c r="H364" s="167"/>
      <c r="I364" s="167"/>
      <c r="J364" s="167"/>
      <c r="K364" s="17" t="str">
        <f ca="1">IF(D364="","",VLOOKUP(D364&amp;E364,'[2]Category-IPQC'!A:Q,11,0))</f>
        <v>Gas flow</v>
      </c>
      <c r="L364" s="35" t="s">
        <v>591</v>
      </c>
      <c r="M364" s="35" t="s">
        <v>592</v>
      </c>
      <c r="N364" s="15" t="s">
        <v>115</v>
      </c>
      <c r="O364" s="15" t="s">
        <v>115</v>
      </c>
      <c r="P364" s="17" t="str">
        <f ca="1">IF(D364="","",VLOOKUP(D364&amp;E364,'[2]Category-IPQC'!A:Z,16,0))</f>
        <v>Machine setup</v>
      </c>
      <c r="Q364" s="15" t="s">
        <v>20</v>
      </c>
      <c r="R364" s="15" t="s">
        <v>116</v>
      </c>
      <c r="S364" s="20">
        <v>1</v>
      </c>
      <c r="T364" s="21" t="str">
        <f ca="1">IF(D364="","",VLOOKUP(D364&amp;E364,'[2]Category-IPQC'!A:Z,20,0))</f>
        <v>Shift</v>
      </c>
      <c r="U364" s="22"/>
      <c r="V364" s="22"/>
      <c r="W364" s="21">
        <f ca="1">IF(D364="","",VLOOKUP(D364&amp;E364,'[2]Category-IPQC'!A:Z,23,0))</f>
        <v>0</v>
      </c>
      <c r="X364" s="25"/>
      <c r="Y364" s="24"/>
    </row>
    <row r="365" spans="1:25" ht="45">
      <c r="A365" s="162" t="s">
        <v>620</v>
      </c>
      <c r="B365" s="43"/>
      <c r="C365" s="165" t="s">
        <v>621</v>
      </c>
      <c r="D365" s="15" t="str">
        <f>IF(C365&lt;&gt;"",C365,IF(IF(D364="","",MOD(COUNTIF(D$14:$E364,D364),COUNTIF('[2]Category-IPQC'!BC:BC,[2]IPQC!D364)))=0,"",D364))</f>
        <v>glue preheating</v>
      </c>
      <c r="E365" s="16">
        <f ca="1">IF(D365="","",IF(MOD(COUNTIF(D$14:$E365,D365),COUNTIF('[2]Category-IPQC'!BC:BC,[2]IPQC!D365))&lt;&gt;0,MOD(COUNTIF(D$14:$E365,D365),COUNTIF('[2]Category-IPQC'!BC:BC,[2]IPQC!D365)),COUNTIF('[2]Category-IPQC'!BC:BC,[2]IPQC!D365)))</f>
        <v>1</v>
      </c>
      <c r="F365" s="165" t="s">
        <v>621</v>
      </c>
      <c r="G365" s="165"/>
      <c r="H365" s="165" t="s">
        <v>45</v>
      </c>
      <c r="I365" s="165" t="s">
        <v>622</v>
      </c>
      <c r="J365" s="165" t="s">
        <v>254</v>
      </c>
      <c r="K365" s="17" t="str">
        <f ca="1">IF(D365="","",VLOOKUP(D365&amp;E365,'[2]Category-IPQC'!A:Q,11,0))</f>
        <v>preheating time</v>
      </c>
      <c r="L365" s="18" t="s">
        <v>623</v>
      </c>
      <c r="M365" s="18" t="s">
        <v>115</v>
      </c>
      <c r="N365" s="15" t="s">
        <v>115</v>
      </c>
      <c r="O365" s="15" t="s">
        <v>115</v>
      </c>
      <c r="P365" s="17" t="str">
        <f ca="1">IF(D365="","",VLOOKUP(D365&amp;E365,'[2]Category-IPQC'!A:Z,16,0))</f>
        <v>machine setup</v>
      </c>
      <c r="Q365" s="15" t="s">
        <v>20</v>
      </c>
      <c r="R365" s="15" t="s">
        <v>116</v>
      </c>
      <c r="S365" s="20">
        <v>1</v>
      </c>
      <c r="T365" s="21" t="str">
        <f ca="1">IF(D365="","",VLOOKUP(D365&amp;E365,'[2]Category-IPQC'!A:Z,20,0))</f>
        <v>shift</v>
      </c>
      <c r="U365" s="22"/>
      <c r="V365" s="22"/>
      <c r="W365" s="21">
        <f ca="1">IF(D365="","",VLOOKUP(D365&amp;E365,'[2]Category-IPQC'!A:Z,23,0))</f>
        <v>0</v>
      </c>
      <c r="X365" s="25"/>
      <c r="Y365" s="24"/>
    </row>
    <row r="366" spans="1:25" ht="60">
      <c r="A366" s="164"/>
      <c r="B366" s="43"/>
      <c r="C366" s="167"/>
      <c r="D366" s="15" t="str">
        <f ca="1">IF(C366&lt;&gt;"",C366,IF(IF(D365="","",MOD(COUNTIF(D$14:$E365,D365),COUNTIF('[2]Category-IPQC'!BC:BC,[2]IPQC!D365)))=0,"",D365))</f>
        <v>glue preheating</v>
      </c>
      <c r="E366" s="16">
        <f ca="1">IF(D366="","",IF(MOD(COUNTIF(D$14:$E366,D366),COUNTIF('[2]Category-IPQC'!BC:BC,[2]IPQC!D366))&lt;&gt;0,MOD(COUNTIF(D$14:$E366,D366),COUNTIF('[2]Category-IPQC'!BC:BC,[2]IPQC!D366)),COUNTIF('[2]Category-IPQC'!BC:BC,[2]IPQC!D366)))</f>
        <v>2</v>
      </c>
      <c r="F366" s="167"/>
      <c r="G366" s="167"/>
      <c r="H366" s="167"/>
      <c r="I366" s="167"/>
      <c r="J366" s="167"/>
      <c r="K366" s="17" t="str">
        <f ca="1">IF(D366="","",VLOOKUP(D366&amp;E366,'[2]Category-IPQC'!A:Q,11,0))</f>
        <v>preheating temperature</v>
      </c>
      <c r="L366" s="18" t="s">
        <v>624</v>
      </c>
      <c r="M366" s="18" t="s">
        <v>78</v>
      </c>
      <c r="N366" s="15" t="s">
        <v>115</v>
      </c>
      <c r="O366" s="15" t="s">
        <v>115</v>
      </c>
      <c r="P366" s="17" t="str">
        <f ca="1">IF(D366="","",VLOOKUP(D366&amp;E366,'[2]Category-IPQC'!A:Z,16,0))</f>
        <v>temperature Sensor</v>
      </c>
      <c r="Q366" s="15" t="s">
        <v>20</v>
      </c>
      <c r="R366" s="15" t="s">
        <v>116</v>
      </c>
      <c r="S366" s="20">
        <v>1</v>
      </c>
      <c r="T366" s="21" t="str">
        <f ca="1">IF(D366="","",VLOOKUP(D366&amp;E366,'[2]Category-IPQC'!A:Z,20,0))</f>
        <v>weekly</v>
      </c>
      <c r="U366" s="22"/>
      <c r="V366" s="22"/>
      <c r="W366" s="21">
        <f ca="1">IF(D366="","",VLOOKUP(D366&amp;E366,'[2]Category-IPQC'!A:Z,23,0))</f>
        <v>0</v>
      </c>
      <c r="X366" s="25"/>
      <c r="Y366" s="24"/>
    </row>
    <row r="367" spans="1:25" ht="45">
      <c r="A367" s="162" t="s">
        <v>625</v>
      </c>
      <c r="B367" s="43"/>
      <c r="C367" s="165" t="s">
        <v>19</v>
      </c>
      <c r="D367" s="15" t="str">
        <f>IF(C367&lt;&gt;"",C367,IF(IF(D357="","",MOD(COUNTIF(D$14:$E357,D357),COUNTIF('[2]Category-IPQC'!BC:BC,[2]IPQC!D357)))=0,"",D357))</f>
        <v>Gluing - Pneumatic Dispense</v>
      </c>
      <c r="E367" s="16">
        <f ca="1">IF(D367="","",IF(MOD(COUNTIF(D$14:$E367,D367),COUNTIF('[2]Category-IPQC'!BC:BC,[2]IPQC!D367))&lt;&gt;0,MOD(COUNTIF(D$14:$E367,D367),COUNTIF('[2]Category-IPQC'!BC:BC,[2]IPQC!D367)),COUNTIF('[2]Category-IPQC'!BC:BC,[2]IPQC!D367)))</f>
        <v>1</v>
      </c>
      <c r="F367" s="165" t="s">
        <v>626</v>
      </c>
      <c r="G367" s="165" t="s">
        <v>627</v>
      </c>
      <c r="H367" s="165" t="s">
        <v>276</v>
      </c>
      <c r="I367" s="165" t="s">
        <v>305</v>
      </c>
      <c r="J367" s="165" t="s">
        <v>628</v>
      </c>
      <c r="K367" s="17" t="str">
        <f ca="1">IF(D367="","",VLOOKUP(D367&amp;E367,'[2]Category-IPQC'!A:Q,11,0))</f>
        <v>Glue Volume</v>
      </c>
      <c r="L367" s="18" t="s">
        <v>629</v>
      </c>
      <c r="M367" s="18" t="s">
        <v>630</v>
      </c>
      <c r="N367" s="15" t="s">
        <v>115</v>
      </c>
      <c r="O367" s="15" t="s">
        <v>115</v>
      </c>
      <c r="P367" s="17" t="str">
        <f ca="1">IF(D367="","",VLOOKUP(D367&amp;E367,'[2]Category-IPQC'!A:Z,16,0))</f>
        <v>Electronic scale</v>
      </c>
      <c r="Q367" s="19" t="s">
        <v>160</v>
      </c>
      <c r="R367" s="15" t="s">
        <v>116</v>
      </c>
      <c r="S367" s="20">
        <v>1</v>
      </c>
      <c r="T367" s="21" t="str">
        <f ca="1">IF(D367="","",VLOOKUP(D367&amp;E367,'[2]Category-IPQC'!A:Z,20,0))</f>
        <v>half shift</v>
      </c>
      <c r="U367" s="22" t="s">
        <v>22</v>
      </c>
      <c r="V367" s="22" t="s">
        <v>118</v>
      </c>
      <c r="W367" s="21">
        <f ca="1">IF(D367="","",VLOOKUP(D367&amp;E367,'[2]Category-IPQC'!A:Z,23,0))</f>
        <v>0</v>
      </c>
      <c r="X367" s="25"/>
      <c r="Y367" s="24"/>
    </row>
    <row r="368" spans="1:25" ht="45">
      <c r="A368" s="163"/>
      <c r="B368" s="43"/>
      <c r="C368" s="166"/>
      <c r="D368" s="15" t="str">
        <f ca="1">IF(C368&lt;&gt;"",C368,IF(IF(D367="","",MOD(COUNTIF(D$14:$E367,D367),COUNTIF('[2]Category-IPQC'!BC:BC,[2]IPQC!D367)))=0,"",D367))</f>
        <v>Gluing - Pneumatic Dispense</v>
      </c>
      <c r="E368" s="16">
        <f ca="1">IF(D368="","",IF(MOD(COUNTIF(D$14:$E368,D368),COUNTIF('[2]Category-IPQC'!BC:BC,[2]IPQC!D368))&lt;&gt;0,MOD(COUNTIF(D$14:$E368,D368),COUNTIF('[2]Category-IPQC'!BC:BC,[2]IPQC!D368)),COUNTIF('[2]Category-IPQC'!BC:BC,[2]IPQC!D368)))</f>
        <v>2</v>
      </c>
      <c r="F368" s="166"/>
      <c r="G368" s="166"/>
      <c r="H368" s="166"/>
      <c r="I368" s="166"/>
      <c r="J368" s="166"/>
      <c r="K368" s="17" t="str">
        <f ca="1">IF(D368="","",VLOOKUP(D368&amp;E368,'[2]Category-IPQC'!A:Q,11,0))</f>
        <v>Air Pressure(mpa)</v>
      </c>
      <c r="L368" s="18" t="s">
        <v>280</v>
      </c>
      <c r="M368" s="18" t="s">
        <v>281</v>
      </c>
      <c r="N368" s="15" t="s">
        <v>115</v>
      </c>
      <c r="O368" s="15" t="s">
        <v>115</v>
      </c>
      <c r="P368" s="17" t="str">
        <f ca="1">IF(D368="","",VLOOKUP(D368&amp;E368,'[2]Category-IPQC'!A:Z,16,0))</f>
        <v>Machine setup</v>
      </c>
      <c r="Q368" s="15" t="s">
        <v>20</v>
      </c>
      <c r="R368" s="15" t="s">
        <v>116</v>
      </c>
      <c r="S368" s="20">
        <v>1</v>
      </c>
      <c r="T368" s="21" t="str">
        <f ca="1">IF(D368="","",VLOOKUP(D368&amp;E368,'[2]Category-IPQC'!A:Z,20,0))</f>
        <v>shift</v>
      </c>
      <c r="U368" s="22"/>
      <c r="V368" s="22"/>
      <c r="W368" s="21">
        <f ca="1">IF(D368="","",VLOOKUP(D368&amp;E368,'[2]Category-IPQC'!A:Z,23,0))</f>
        <v>0</v>
      </c>
      <c r="X368" s="25"/>
      <c r="Y368" s="24"/>
    </row>
    <row r="369" spans="1:25" ht="60">
      <c r="A369" s="163"/>
      <c r="B369" s="43"/>
      <c r="C369" s="166"/>
      <c r="D369" s="15" t="str">
        <f ca="1">IF(C369&lt;&gt;"",C369,IF(IF(D368="","",MOD(COUNTIF(D$14:$E368,D368),COUNTIF('[2]Category-IPQC'!BC:BC,[2]IPQC!D368)))=0,"",D368))</f>
        <v>Gluing - Pneumatic Dispense</v>
      </c>
      <c r="E369" s="16">
        <f ca="1">IF(D369="","",IF(MOD(COUNTIF(D$14:$E369,D369),COUNTIF('[2]Category-IPQC'!BC:BC,[2]IPQC!D369))&lt;&gt;0,MOD(COUNTIF(D$14:$E369,D369),COUNTIF('[2]Category-IPQC'!BC:BC,[2]IPQC!D369)),COUNTIF('[2]Category-IPQC'!BC:BC,[2]IPQC!D369)))</f>
        <v>3</v>
      </c>
      <c r="F369" s="166"/>
      <c r="G369" s="166"/>
      <c r="H369" s="166"/>
      <c r="I369" s="166"/>
      <c r="J369" s="166"/>
      <c r="K369" s="17" t="str">
        <f ca="1">IF(D369="","",VLOOKUP(D369&amp;E369,'[2]Category-IPQC'!A:Q,11,0))</f>
        <v>Glue Active time (pot life)</v>
      </c>
      <c r="L369" s="18" t="s">
        <v>115</v>
      </c>
      <c r="M369" s="26" t="s">
        <v>42</v>
      </c>
      <c r="N369" s="15" t="s">
        <v>115</v>
      </c>
      <c r="O369" s="15" t="s">
        <v>115</v>
      </c>
      <c r="P369" s="17" t="s">
        <v>283</v>
      </c>
      <c r="Q369" s="15" t="s">
        <v>115</v>
      </c>
      <c r="R369" s="15" t="s">
        <v>115</v>
      </c>
      <c r="S369" s="20" t="s">
        <v>115</v>
      </c>
      <c r="T369" s="21">
        <v>0</v>
      </c>
      <c r="U369" s="22"/>
      <c r="V369" s="22"/>
      <c r="W369" s="21">
        <f ca="1">IF(D369="","",VLOOKUP(D369&amp;E369,'[2]Category-IPQC'!A:Z,23,0))</f>
        <v>0</v>
      </c>
      <c r="X369" s="25"/>
      <c r="Y369" s="24"/>
    </row>
    <row r="370" spans="1:25" ht="45">
      <c r="A370" s="163"/>
      <c r="B370" s="43"/>
      <c r="C370" s="166"/>
      <c r="D370" s="15" t="str">
        <f ca="1">IF(C370&lt;&gt;"",C370,IF(IF(D369="","",MOD(COUNTIF(D$14:$E369,D369),COUNTIF('[2]Category-IPQC'!BC:BC,[2]IPQC!D369)))=0,"",D369))</f>
        <v>Gluing - Pneumatic Dispense</v>
      </c>
      <c r="E370" s="16">
        <f ca="1">IF(D370="","",IF(MOD(COUNTIF(D$14:$E370,D370),COUNTIF('[2]Category-IPQC'!BC:BC,[2]IPQC!D370))&lt;&gt;0,MOD(COUNTIF(D$14:$E370,D370),COUNTIF('[2]Category-IPQC'!BC:BC,[2]IPQC!D370)),COUNTIF('[2]Category-IPQC'!BC:BC,[2]IPQC!D370)))</f>
        <v>4</v>
      </c>
      <c r="F370" s="166"/>
      <c r="G370" s="166"/>
      <c r="H370" s="166"/>
      <c r="I370" s="166"/>
      <c r="J370" s="166"/>
      <c r="K370" s="17" t="str">
        <f ca="1">IF(D370="","",VLOOKUP(D370&amp;E370,'[2]Category-IPQC'!A:Q,11,0))</f>
        <v>Needle Spec</v>
      </c>
      <c r="L370" s="26" t="s">
        <v>363</v>
      </c>
      <c r="M370" s="27"/>
      <c r="N370" s="15" t="s">
        <v>115</v>
      </c>
      <c r="O370" s="15" t="s">
        <v>115</v>
      </c>
      <c r="P370" s="17" t="str">
        <f ca="1">IF(D370="","",VLOOKUP(D370&amp;E370,'[2]Category-IPQC'!A:Z,16,0))</f>
        <v>Visual check</v>
      </c>
      <c r="Q370" s="15" t="s">
        <v>20</v>
      </c>
      <c r="R370" s="15" t="s">
        <v>116</v>
      </c>
      <c r="S370" s="20">
        <v>1</v>
      </c>
      <c r="T370" s="21" t="str">
        <f ca="1">IF(D370="","",VLOOKUP(D370&amp;E370,'[2]Category-IPQC'!A:Z,20,0))</f>
        <v>change nozzle</v>
      </c>
      <c r="U370" s="22"/>
      <c r="V370" s="22"/>
      <c r="W370" s="21">
        <f ca="1">IF(D370="","",VLOOKUP(D370&amp;E370,'[2]Category-IPQC'!A:Z,23,0))</f>
        <v>0</v>
      </c>
      <c r="X370" s="25"/>
      <c r="Y370" s="24"/>
    </row>
    <row r="371" spans="1:25" ht="45">
      <c r="A371" s="163"/>
      <c r="B371" s="43"/>
      <c r="C371" s="166"/>
      <c r="D371" s="15" t="str">
        <f ca="1">IF(C371&lt;&gt;"",C371,IF(IF(D370="","",MOD(COUNTIF(D$14:$E370,D370),COUNTIF('[2]Category-IPQC'!BC:BC,[2]IPQC!D370)))=0,"",D370))</f>
        <v>Gluing - Pneumatic Dispense</v>
      </c>
      <c r="E371" s="16">
        <f ca="1">IF(D371="","",IF(MOD(COUNTIF(D$14:$E371,D371),COUNTIF('[2]Category-IPQC'!BC:BC,[2]IPQC!D371))&lt;&gt;0,MOD(COUNTIF(D$14:$E371,D371),COUNTIF('[2]Category-IPQC'!BC:BC,[2]IPQC!D371)),COUNTIF('[2]Category-IPQC'!BC:BC,[2]IPQC!D371)))</f>
        <v>5</v>
      </c>
      <c r="F371" s="166"/>
      <c r="G371" s="166"/>
      <c r="H371" s="166"/>
      <c r="I371" s="166"/>
      <c r="J371" s="166"/>
      <c r="K371" s="17" t="str">
        <f ca="1">IF(D371="","",VLOOKUP(D371&amp;E371,'[2]Category-IPQC'!A:Q,11,0))</f>
        <v>Glue Open Time</v>
      </c>
      <c r="L371" s="18" t="s">
        <v>115</v>
      </c>
      <c r="M371" s="18" t="s">
        <v>402</v>
      </c>
      <c r="N371" s="15" t="s">
        <v>115</v>
      </c>
      <c r="O371" s="15" t="s">
        <v>115</v>
      </c>
      <c r="P371" s="17" t="str">
        <f ca="1">IF(D371="","",VLOOKUP(D371&amp;E371,'[2]Category-IPQC'!A:Z,16,0))</f>
        <v>Machine setup</v>
      </c>
      <c r="Q371" s="15" t="s">
        <v>20</v>
      </c>
      <c r="R371" s="15" t="s">
        <v>116</v>
      </c>
      <c r="S371" s="20">
        <v>1</v>
      </c>
      <c r="T371" s="21" t="str">
        <f ca="1">IF(D371="","",VLOOKUP(D371&amp;E371,'[2]Category-IPQC'!A:Z,20,0))</f>
        <v>weekly</v>
      </c>
      <c r="U371" s="22"/>
      <c r="V371" s="22"/>
      <c r="W371" s="21">
        <f ca="1">IF(D371="","",VLOOKUP(D371&amp;E371,'[2]Category-IPQC'!A:Z,23,0))</f>
        <v>0</v>
      </c>
      <c r="X371" s="25"/>
      <c r="Y371" s="24"/>
    </row>
    <row r="372" spans="1:25" ht="45">
      <c r="A372" s="163"/>
      <c r="B372" s="43"/>
      <c r="C372" s="166"/>
      <c r="D372" s="15" t="str">
        <f ca="1">IF(C372&lt;&gt;"",C372,IF(IF(D371="","",MOD(COUNTIF(D$14:$E371,D371),COUNTIF('[2]Category-IPQC'!BC:BC,[2]IPQC!D371)))=0,"",D371))</f>
        <v>Gluing - Pneumatic Dispense</v>
      </c>
      <c r="E372" s="16">
        <f ca="1">IF(D372="","",IF(MOD(COUNTIF(D$14:$E372,D372),COUNTIF('[2]Category-IPQC'!BC:BC,[2]IPQC!D372))&lt;&gt;0,MOD(COUNTIF(D$14:$E372,D372),COUNTIF('[2]Category-IPQC'!BC:BC,[2]IPQC!D372)),COUNTIF('[2]Category-IPQC'!BC:BC,[2]IPQC!D372)))</f>
        <v>6</v>
      </c>
      <c r="F372" s="166"/>
      <c r="G372" s="166"/>
      <c r="H372" s="166"/>
      <c r="I372" s="166"/>
      <c r="J372" s="166"/>
      <c r="K372" s="17" t="str">
        <f ca="1">IF(D372="","",VLOOKUP(D372&amp;E372,'[2]Category-IPQC'!A:Q,11,0))</f>
        <v>Speed</v>
      </c>
      <c r="L372" s="18" t="s">
        <v>115</v>
      </c>
      <c r="M372" s="18" t="s">
        <v>115</v>
      </c>
      <c r="N372" s="15" t="s">
        <v>115</v>
      </c>
      <c r="O372" s="15" t="s">
        <v>115</v>
      </c>
      <c r="P372" s="17" t="str">
        <f ca="1">IF(D372="","",VLOOKUP(D372&amp;E372,'[2]Category-IPQC'!A:Z,16,0))</f>
        <v>Machine setup</v>
      </c>
      <c r="Q372" s="15" t="s">
        <v>115</v>
      </c>
      <c r="R372" s="15" t="s">
        <v>115</v>
      </c>
      <c r="S372" s="20" t="s">
        <v>115</v>
      </c>
      <c r="T372" s="21">
        <f ca="1">IF(D372="","",VLOOKUP(D372&amp;E372,'[2]Category-IPQC'!A:Z,20,0))</f>
        <v>0</v>
      </c>
      <c r="U372" s="22"/>
      <c r="V372" s="22"/>
      <c r="W372" s="21">
        <f ca="1">IF(D372="","",VLOOKUP(D372&amp;E372,'[2]Category-IPQC'!A:Z,23,0))</f>
        <v>0</v>
      </c>
      <c r="X372" s="25"/>
      <c r="Y372" s="24"/>
    </row>
    <row r="373" spans="1:25" ht="60">
      <c r="A373" s="163"/>
      <c r="B373" s="43"/>
      <c r="C373" s="166"/>
      <c r="D373" s="15" t="str">
        <f ca="1">IF(C373&lt;&gt;"",C373,IF(IF(D372="","",MOD(COUNTIF(D$14:$E372,D372),COUNTIF('[2]Category-IPQC'!BC:BC,[2]IPQC!D372)))=0,"",D372))</f>
        <v>Gluing - Pneumatic Dispense</v>
      </c>
      <c r="E373" s="16">
        <f ca="1">IF(D373="","",IF(MOD(COUNTIF(D$14:$E373,D373),COUNTIF('[2]Category-IPQC'!BC:BC,[2]IPQC!D373))&lt;&gt;0,MOD(COUNTIF(D$14:$E373,D373),COUNTIF('[2]Category-IPQC'!BC:BC,[2]IPQC!D373)),COUNTIF('[2]Category-IPQC'!BC:BC,[2]IPQC!D373)))</f>
        <v>7</v>
      </c>
      <c r="F373" s="166"/>
      <c r="G373" s="166"/>
      <c r="H373" s="166"/>
      <c r="I373" s="166"/>
      <c r="J373" s="166"/>
      <c r="K373" s="17" t="str">
        <f ca="1">IF(D373="","",VLOOKUP(D373&amp;E373,'[2]Category-IPQC'!A:Q,11,0))</f>
        <v>Nozzle Cleaning - Frequnecy, Setup</v>
      </c>
      <c r="L373" s="18" t="s">
        <v>115</v>
      </c>
      <c r="M373" s="18" t="s">
        <v>115</v>
      </c>
      <c r="N373" s="15" t="s">
        <v>115</v>
      </c>
      <c r="O373" s="15" t="s">
        <v>115</v>
      </c>
      <c r="P373" s="17" t="str">
        <f ca="1">IF(D373="","",VLOOKUP(D373&amp;E373,'[2]Category-IPQC'!A:Z,16,0))</f>
        <v>Machine setup</v>
      </c>
      <c r="Q373" s="15" t="s">
        <v>115</v>
      </c>
      <c r="R373" s="15" t="s">
        <v>115</v>
      </c>
      <c r="S373" s="20" t="s">
        <v>115</v>
      </c>
      <c r="T373" s="21">
        <f ca="1">IF(D373="","",VLOOKUP(D373&amp;E373,'[2]Category-IPQC'!A:Z,20,0))</f>
        <v>0</v>
      </c>
      <c r="U373" s="22"/>
      <c r="V373" s="22"/>
      <c r="W373" s="21">
        <f ca="1">IF(D373="","",VLOOKUP(D373&amp;E373,'[2]Category-IPQC'!A:Z,23,0))</f>
        <v>0</v>
      </c>
      <c r="X373" s="25"/>
      <c r="Y373" s="24"/>
    </row>
    <row r="374" spans="1:25" ht="45">
      <c r="A374" s="163"/>
      <c r="B374" s="43"/>
      <c r="C374" s="166"/>
      <c r="D374" s="15" t="str">
        <f ca="1">IF(C374&lt;&gt;"",C374,IF(IF(D373="","",MOD(COUNTIF(D$14:$E373,D373),COUNTIF('[2]Category-IPQC'!BC:BC,[2]IPQC!D373)))=0,"",D373))</f>
        <v>Gluing - Pneumatic Dispense</v>
      </c>
      <c r="E374" s="16">
        <f ca="1">IF(D374="","",IF(MOD(COUNTIF(D$14:$E374,D374),COUNTIF('[2]Category-IPQC'!BC:BC,[2]IPQC!D374))&lt;&gt;0,MOD(COUNTIF(D$14:$E374,D374),COUNTIF('[2]Category-IPQC'!BC:BC,[2]IPQC!D374)),COUNTIF('[2]Category-IPQC'!BC:BC,[2]IPQC!D374)))</f>
        <v>8</v>
      </c>
      <c r="F374" s="166"/>
      <c r="G374" s="166"/>
      <c r="H374" s="166"/>
      <c r="I374" s="166"/>
      <c r="J374" s="166"/>
      <c r="K374" s="17" t="str">
        <f ca="1">IF(D374="","",VLOOKUP(D374&amp;E374,'[2]Category-IPQC'!A:Q,11,0))</f>
        <v>Nozzle Temperature</v>
      </c>
      <c r="L374" s="18" t="s">
        <v>298</v>
      </c>
      <c r="M374" s="18" t="s">
        <v>631</v>
      </c>
      <c r="N374" s="15" t="s">
        <v>115</v>
      </c>
      <c r="O374" s="15" t="s">
        <v>115</v>
      </c>
      <c r="P374" s="17" t="str">
        <f ca="1">IF(D374="","",VLOOKUP(D374&amp;E374,'[2]Category-IPQC'!A:Z,16,0))</f>
        <v>Machine setup</v>
      </c>
      <c r="Q374" s="15" t="s">
        <v>20</v>
      </c>
      <c r="R374" s="15" t="s">
        <v>116</v>
      </c>
      <c r="S374" s="20">
        <v>1</v>
      </c>
      <c r="T374" s="21" t="str">
        <f ca="1">IF(D374="","",VLOOKUP(D374&amp;E374,'[2]Category-IPQC'!A:Z,20,0))</f>
        <v>shift</v>
      </c>
      <c r="U374" s="22"/>
      <c r="V374" s="22"/>
      <c r="W374" s="21">
        <f ca="1">IF(D374="","",VLOOKUP(D374&amp;E374,'[2]Category-IPQC'!A:Z,23,0))</f>
        <v>0</v>
      </c>
      <c r="X374" s="25"/>
      <c r="Y374" s="24"/>
    </row>
    <row r="375" spans="1:25" ht="45">
      <c r="A375" s="164"/>
      <c r="B375" s="43"/>
      <c r="C375" s="167"/>
      <c r="D375" s="15" t="str">
        <f ca="1">IF(C375&lt;&gt;"",C375,IF(IF(D374="","",MOD(COUNTIF(D$14:$E374,D374),COUNTIF('[2]Category-IPQC'!BC:BC,[2]IPQC!D374)))=0,"",D374))</f>
        <v>Gluing - Pneumatic Dispense</v>
      </c>
      <c r="E375" s="16">
        <f ca="1">IF(D375="","",IF(MOD(COUNTIF(D$14:$E375,D375),COUNTIF('[2]Category-IPQC'!BC:BC,[2]IPQC!D375))&lt;&gt;0,MOD(COUNTIF(D$14:$E375,D375),COUNTIF('[2]Category-IPQC'!BC:BC,[2]IPQC!D375)),COUNTIF('[2]Category-IPQC'!BC:BC,[2]IPQC!D375)))</f>
        <v>9</v>
      </c>
      <c r="F375" s="167"/>
      <c r="G375" s="167"/>
      <c r="H375" s="167"/>
      <c r="I375" s="167"/>
      <c r="J375" s="167"/>
      <c r="K375" s="17" t="str">
        <f ca="1">IF(D375="","",VLOOKUP(D375&amp;E375,'[2]Category-IPQC'!A:Q,11,0))</f>
        <v>Syringe Temperature</v>
      </c>
      <c r="L375" s="18" t="s">
        <v>632</v>
      </c>
      <c r="M375" s="18" t="s">
        <v>633</v>
      </c>
      <c r="N375" s="15" t="s">
        <v>115</v>
      </c>
      <c r="O375" s="15" t="s">
        <v>115</v>
      </c>
      <c r="P375" s="17" t="str">
        <f ca="1">IF(D375="","",VLOOKUP(D375&amp;E375,'[2]Category-IPQC'!A:Z,16,0))</f>
        <v>Machine setup</v>
      </c>
      <c r="Q375" s="15" t="s">
        <v>20</v>
      </c>
      <c r="R375" s="15" t="s">
        <v>116</v>
      </c>
      <c r="S375" s="20">
        <v>1</v>
      </c>
      <c r="T375" s="21" t="str">
        <f ca="1">IF(D375="","",VLOOKUP(D375&amp;E375,'[2]Category-IPQC'!A:Z,20,0))</f>
        <v>shift</v>
      </c>
      <c r="U375" s="22"/>
      <c r="V375" s="22"/>
      <c r="W375" s="21">
        <f ca="1">IF(D375="","",VLOOKUP(D375&amp;E375,'[2]Category-IPQC'!A:Z,23,0))</f>
        <v>0</v>
      </c>
      <c r="X375" s="25"/>
      <c r="Y375" s="24"/>
    </row>
    <row r="376" spans="1:25" ht="45">
      <c r="A376" s="162" t="s">
        <v>634</v>
      </c>
      <c r="B376" s="43"/>
      <c r="C376" s="165" t="s">
        <v>19</v>
      </c>
      <c r="D376" s="15" t="str">
        <f>IF(C376&lt;&gt;"",C376,IF(IF(D366="","",MOD(COUNTIF(D$14:$E366,D366),COUNTIF('[2]Category-IPQC'!BC:BC,[2]IPQC!D366)))=0,"",D366))</f>
        <v>Gluing - Pneumatic Dispense</v>
      </c>
      <c r="E376" s="16">
        <f ca="1">IF(D376="","",IF(MOD(COUNTIF(D$14:$E376,D376),COUNTIF('[2]Category-IPQC'!BC:BC,[2]IPQC!D376))&lt;&gt;0,MOD(COUNTIF(D$14:$E376,D376),COUNTIF('[2]Category-IPQC'!BC:BC,[2]IPQC!D376)),COUNTIF('[2]Category-IPQC'!BC:BC,[2]IPQC!D376)))</f>
        <v>1</v>
      </c>
      <c r="F376" s="165" t="s">
        <v>635</v>
      </c>
      <c r="G376" s="165" t="s">
        <v>627</v>
      </c>
      <c r="H376" s="165" t="s">
        <v>276</v>
      </c>
      <c r="I376" s="165" t="s">
        <v>305</v>
      </c>
      <c r="J376" s="165" t="s">
        <v>628</v>
      </c>
      <c r="K376" s="17" t="str">
        <f ca="1">IF(D376="","",VLOOKUP(D376&amp;E376,'[2]Category-IPQC'!A:Q,11,0))</f>
        <v>Glue Volume</v>
      </c>
      <c r="L376" s="18" t="s">
        <v>636</v>
      </c>
      <c r="M376" s="18" t="s">
        <v>637</v>
      </c>
      <c r="N376" s="15" t="s">
        <v>115</v>
      </c>
      <c r="O376" s="15" t="s">
        <v>115</v>
      </c>
      <c r="P376" s="17" t="str">
        <f ca="1">IF(D376="","",VLOOKUP(D376&amp;E376,'[2]Category-IPQC'!A:Z,16,0))</f>
        <v>Electronic scale</v>
      </c>
      <c r="Q376" s="19" t="s">
        <v>160</v>
      </c>
      <c r="R376" s="15" t="s">
        <v>116</v>
      </c>
      <c r="S376" s="20">
        <v>1</v>
      </c>
      <c r="T376" s="21" t="str">
        <f ca="1">IF(D376="","",VLOOKUP(D376&amp;E376,'[2]Category-IPQC'!A:Z,20,0))</f>
        <v>half shift</v>
      </c>
      <c r="U376" s="22" t="s">
        <v>22</v>
      </c>
      <c r="V376" s="22" t="s">
        <v>118</v>
      </c>
      <c r="W376" s="21">
        <f ca="1">IF(D376="","",VLOOKUP(D376&amp;E376,'[2]Category-IPQC'!A:Z,23,0))</f>
        <v>0</v>
      </c>
      <c r="X376" s="25"/>
      <c r="Y376" s="24"/>
    </row>
    <row r="377" spans="1:25" ht="45">
      <c r="A377" s="163"/>
      <c r="B377" s="43"/>
      <c r="C377" s="166"/>
      <c r="D377" s="15" t="str">
        <f ca="1">IF(C377&lt;&gt;"",C377,IF(IF(D376="","",MOD(COUNTIF(D$14:$E376,D376),COUNTIF('[2]Category-IPQC'!BC:BC,[2]IPQC!D376)))=0,"",D376))</f>
        <v>Gluing - Pneumatic Dispense</v>
      </c>
      <c r="E377" s="16">
        <f ca="1">IF(D377="","",IF(MOD(COUNTIF(D$14:$E377,D377),COUNTIF('[2]Category-IPQC'!BC:BC,[2]IPQC!D377))&lt;&gt;0,MOD(COUNTIF(D$14:$E377,D377),COUNTIF('[2]Category-IPQC'!BC:BC,[2]IPQC!D377)),COUNTIF('[2]Category-IPQC'!BC:BC,[2]IPQC!D377)))</f>
        <v>2</v>
      </c>
      <c r="F377" s="166"/>
      <c r="G377" s="166"/>
      <c r="H377" s="166"/>
      <c r="I377" s="166"/>
      <c r="J377" s="166"/>
      <c r="K377" s="17" t="str">
        <f ca="1">IF(D377="","",VLOOKUP(D377&amp;E377,'[2]Category-IPQC'!A:Q,11,0))</f>
        <v>Air Pressure(mpa)</v>
      </c>
      <c r="L377" s="18" t="s">
        <v>280</v>
      </c>
      <c r="M377" s="18" t="s">
        <v>281</v>
      </c>
      <c r="N377" s="15" t="s">
        <v>115</v>
      </c>
      <c r="O377" s="15" t="s">
        <v>115</v>
      </c>
      <c r="P377" s="17" t="str">
        <f ca="1">IF(D377="","",VLOOKUP(D377&amp;E377,'[2]Category-IPQC'!A:Z,16,0))</f>
        <v>Machine setup</v>
      </c>
      <c r="Q377" s="15" t="s">
        <v>20</v>
      </c>
      <c r="R377" s="15" t="s">
        <v>116</v>
      </c>
      <c r="S377" s="20">
        <v>1</v>
      </c>
      <c r="T377" s="21" t="str">
        <f ca="1">IF(D377="","",VLOOKUP(D377&amp;E377,'[2]Category-IPQC'!A:Z,20,0))</f>
        <v>shift</v>
      </c>
      <c r="U377" s="22"/>
      <c r="V377" s="22"/>
      <c r="W377" s="21">
        <f ca="1">IF(D377="","",VLOOKUP(D377&amp;E377,'[2]Category-IPQC'!A:Z,23,0))</f>
        <v>0</v>
      </c>
      <c r="X377" s="25"/>
      <c r="Y377" s="24"/>
    </row>
    <row r="378" spans="1:25" ht="60">
      <c r="A378" s="163"/>
      <c r="B378" s="43"/>
      <c r="C378" s="166"/>
      <c r="D378" s="15" t="str">
        <f ca="1">IF(C378&lt;&gt;"",C378,IF(IF(D377="","",MOD(COUNTIF(D$14:$E377,D377),COUNTIF('[2]Category-IPQC'!BC:BC,[2]IPQC!D377)))=0,"",D377))</f>
        <v>Gluing - Pneumatic Dispense</v>
      </c>
      <c r="E378" s="16">
        <f ca="1">IF(D378="","",IF(MOD(COUNTIF(D$14:$E378,D378),COUNTIF('[2]Category-IPQC'!BC:BC,[2]IPQC!D378))&lt;&gt;0,MOD(COUNTIF(D$14:$E378,D378),COUNTIF('[2]Category-IPQC'!BC:BC,[2]IPQC!D378)),COUNTIF('[2]Category-IPQC'!BC:BC,[2]IPQC!D378)))</f>
        <v>3</v>
      </c>
      <c r="F378" s="166"/>
      <c r="G378" s="166"/>
      <c r="H378" s="166"/>
      <c r="I378" s="166"/>
      <c r="J378" s="166"/>
      <c r="K378" s="17" t="str">
        <f ca="1">IF(D378="","",VLOOKUP(D378&amp;E378,'[2]Category-IPQC'!A:Q,11,0))</f>
        <v>Glue Active time (pot life)</v>
      </c>
      <c r="L378" s="18" t="s">
        <v>115</v>
      </c>
      <c r="M378" s="26" t="s">
        <v>42</v>
      </c>
      <c r="N378" s="15" t="s">
        <v>115</v>
      </c>
      <c r="O378" s="15" t="s">
        <v>115</v>
      </c>
      <c r="P378" s="17" t="s">
        <v>283</v>
      </c>
      <c r="Q378" s="15" t="s">
        <v>115</v>
      </c>
      <c r="R378" s="15" t="s">
        <v>115</v>
      </c>
      <c r="S378" s="20" t="s">
        <v>115</v>
      </c>
      <c r="T378" s="21">
        <v>0</v>
      </c>
      <c r="U378" s="22"/>
      <c r="V378" s="22"/>
      <c r="W378" s="21">
        <f ca="1">IF(D378="","",VLOOKUP(D378&amp;E378,'[2]Category-IPQC'!A:Z,23,0))</f>
        <v>0</v>
      </c>
      <c r="X378" s="25"/>
      <c r="Y378" s="24"/>
    </row>
    <row r="379" spans="1:25" ht="45">
      <c r="A379" s="163"/>
      <c r="B379" s="43"/>
      <c r="C379" s="166"/>
      <c r="D379" s="15" t="str">
        <f ca="1">IF(C379&lt;&gt;"",C379,IF(IF(D378="","",MOD(COUNTIF(D$14:$E378,D378),COUNTIF('[2]Category-IPQC'!BC:BC,[2]IPQC!D378)))=0,"",D378))</f>
        <v>Gluing - Pneumatic Dispense</v>
      </c>
      <c r="E379" s="16">
        <f ca="1">IF(D379="","",IF(MOD(COUNTIF(D$14:$E379,D379),COUNTIF('[2]Category-IPQC'!BC:BC,[2]IPQC!D379))&lt;&gt;0,MOD(COUNTIF(D$14:$E379,D379),COUNTIF('[2]Category-IPQC'!BC:BC,[2]IPQC!D379)),COUNTIF('[2]Category-IPQC'!BC:BC,[2]IPQC!D379)))</f>
        <v>4</v>
      </c>
      <c r="F379" s="166"/>
      <c r="G379" s="166"/>
      <c r="H379" s="166"/>
      <c r="I379" s="166"/>
      <c r="J379" s="166"/>
      <c r="K379" s="17" t="str">
        <f ca="1">IF(D379="","",VLOOKUP(D379&amp;E379,'[2]Category-IPQC'!A:Q,11,0))</f>
        <v>Needle Spec</v>
      </c>
      <c r="L379" s="26" t="s">
        <v>363</v>
      </c>
      <c r="M379" s="27"/>
      <c r="N379" s="15" t="s">
        <v>115</v>
      </c>
      <c r="O379" s="15" t="s">
        <v>115</v>
      </c>
      <c r="P379" s="17" t="str">
        <f ca="1">IF(D379="","",VLOOKUP(D379&amp;E379,'[2]Category-IPQC'!A:Z,16,0))</f>
        <v>Visual check</v>
      </c>
      <c r="Q379" s="15" t="s">
        <v>20</v>
      </c>
      <c r="R379" s="15" t="s">
        <v>116</v>
      </c>
      <c r="S379" s="20">
        <v>1</v>
      </c>
      <c r="T379" s="21" t="str">
        <f ca="1">IF(D379="","",VLOOKUP(D379&amp;E379,'[2]Category-IPQC'!A:Z,20,0))</f>
        <v>change nozzle</v>
      </c>
      <c r="U379" s="22"/>
      <c r="V379" s="22"/>
      <c r="W379" s="21">
        <f ca="1">IF(D379="","",VLOOKUP(D379&amp;E379,'[2]Category-IPQC'!A:Z,23,0))</f>
        <v>0</v>
      </c>
      <c r="X379" s="25"/>
      <c r="Y379" s="24"/>
    </row>
    <row r="380" spans="1:25" ht="45">
      <c r="A380" s="163"/>
      <c r="B380" s="43"/>
      <c r="C380" s="166"/>
      <c r="D380" s="15" t="str">
        <f ca="1">IF(C380&lt;&gt;"",C380,IF(IF(D379="","",MOD(COUNTIF(D$14:$E379,D379),COUNTIF('[2]Category-IPQC'!BC:BC,[2]IPQC!D379)))=0,"",D379))</f>
        <v>Gluing - Pneumatic Dispense</v>
      </c>
      <c r="E380" s="16">
        <f ca="1">IF(D380="","",IF(MOD(COUNTIF(D$14:$E380,D380),COUNTIF('[2]Category-IPQC'!BC:BC,[2]IPQC!D380))&lt;&gt;0,MOD(COUNTIF(D$14:$E380,D380),COUNTIF('[2]Category-IPQC'!BC:BC,[2]IPQC!D380)),COUNTIF('[2]Category-IPQC'!BC:BC,[2]IPQC!D380)))</f>
        <v>5</v>
      </c>
      <c r="F380" s="166"/>
      <c r="G380" s="166"/>
      <c r="H380" s="166"/>
      <c r="I380" s="166"/>
      <c r="J380" s="166"/>
      <c r="K380" s="17" t="str">
        <f ca="1">IF(D380="","",VLOOKUP(D380&amp;E380,'[2]Category-IPQC'!A:Q,11,0))</f>
        <v>Glue Open Time</v>
      </c>
      <c r="L380" s="18" t="s">
        <v>115</v>
      </c>
      <c r="M380" s="18" t="s">
        <v>402</v>
      </c>
      <c r="N380" s="15" t="s">
        <v>115</v>
      </c>
      <c r="O380" s="15" t="s">
        <v>115</v>
      </c>
      <c r="P380" s="17" t="str">
        <f ca="1">IF(D380="","",VLOOKUP(D380&amp;E380,'[2]Category-IPQC'!A:Z,16,0))</f>
        <v>Machine setup</v>
      </c>
      <c r="Q380" s="15" t="s">
        <v>20</v>
      </c>
      <c r="R380" s="15" t="s">
        <v>116</v>
      </c>
      <c r="S380" s="20">
        <v>1</v>
      </c>
      <c r="T380" s="21" t="str">
        <f ca="1">IF(D380="","",VLOOKUP(D380&amp;E380,'[2]Category-IPQC'!A:Z,20,0))</f>
        <v>weekly</v>
      </c>
      <c r="U380" s="22"/>
      <c r="V380" s="22"/>
      <c r="W380" s="21">
        <f ca="1">IF(D380="","",VLOOKUP(D380&amp;E380,'[2]Category-IPQC'!A:Z,23,0))</f>
        <v>0</v>
      </c>
      <c r="X380" s="25"/>
      <c r="Y380" s="24"/>
    </row>
    <row r="381" spans="1:25" ht="45">
      <c r="A381" s="163"/>
      <c r="B381" s="43"/>
      <c r="C381" s="166"/>
      <c r="D381" s="15" t="str">
        <f ca="1">IF(C381&lt;&gt;"",C381,IF(IF(D380="","",MOD(COUNTIF(D$14:$E380,D380),COUNTIF('[2]Category-IPQC'!BC:BC,[2]IPQC!D380)))=0,"",D380))</f>
        <v>Gluing - Pneumatic Dispense</v>
      </c>
      <c r="E381" s="16">
        <f ca="1">IF(D381="","",IF(MOD(COUNTIF(D$14:$E381,D381),COUNTIF('[2]Category-IPQC'!BC:BC,[2]IPQC!D381))&lt;&gt;0,MOD(COUNTIF(D$14:$E381,D381),COUNTIF('[2]Category-IPQC'!BC:BC,[2]IPQC!D381)),COUNTIF('[2]Category-IPQC'!BC:BC,[2]IPQC!D381)))</f>
        <v>6</v>
      </c>
      <c r="F381" s="166"/>
      <c r="G381" s="166"/>
      <c r="H381" s="166"/>
      <c r="I381" s="166"/>
      <c r="J381" s="166"/>
      <c r="K381" s="17" t="str">
        <f ca="1">IF(D381="","",VLOOKUP(D381&amp;E381,'[2]Category-IPQC'!A:Q,11,0))</f>
        <v>Speed</v>
      </c>
      <c r="L381" s="18" t="s">
        <v>115</v>
      </c>
      <c r="M381" s="18" t="s">
        <v>115</v>
      </c>
      <c r="N381" s="15" t="s">
        <v>115</v>
      </c>
      <c r="O381" s="15" t="s">
        <v>115</v>
      </c>
      <c r="P381" s="17" t="str">
        <f ca="1">IF(D381="","",VLOOKUP(D381&amp;E381,'[2]Category-IPQC'!A:Z,16,0))</f>
        <v>Machine setup</v>
      </c>
      <c r="Q381" s="15" t="s">
        <v>115</v>
      </c>
      <c r="R381" s="15" t="s">
        <v>115</v>
      </c>
      <c r="S381" s="20" t="s">
        <v>115</v>
      </c>
      <c r="T381" s="21">
        <f ca="1">IF(D381="","",VLOOKUP(D381&amp;E381,'[2]Category-IPQC'!A:Z,20,0))</f>
        <v>0</v>
      </c>
      <c r="U381" s="22"/>
      <c r="V381" s="22"/>
      <c r="W381" s="21">
        <f ca="1">IF(D381="","",VLOOKUP(D381&amp;E381,'[2]Category-IPQC'!A:Z,23,0))</f>
        <v>0</v>
      </c>
      <c r="X381" s="25"/>
      <c r="Y381" s="24"/>
    </row>
    <row r="382" spans="1:25" ht="60">
      <c r="A382" s="163"/>
      <c r="B382" s="43"/>
      <c r="C382" s="166"/>
      <c r="D382" s="15" t="str">
        <f ca="1">IF(C382&lt;&gt;"",C382,IF(IF(D381="","",MOD(COUNTIF(D$14:$E381,D381),COUNTIF('[2]Category-IPQC'!BC:BC,[2]IPQC!D381)))=0,"",D381))</f>
        <v>Gluing - Pneumatic Dispense</v>
      </c>
      <c r="E382" s="16">
        <f ca="1">IF(D382="","",IF(MOD(COUNTIF(D$14:$E382,D382),COUNTIF('[2]Category-IPQC'!BC:BC,[2]IPQC!D382))&lt;&gt;0,MOD(COUNTIF(D$14:$E382,D382),COUNTIF('[2]Category-IPQC'!BC:BC,[2]IPQC!D382)),COUNTIF('[2]Category-IPQC'!BC:BC,[2]IPQC!D382)))</f>
        <v>7</v>
      </c>
      <c r="F382" s="166"/>
      <c r="G382" s="166"/>
      <c r="H382" s="166"/>
      <c r="I382" s="166"/>
      <c r="J382" s="166"/>
      <c r="K382" s="17" t="str">
        <f ca="1">IF(D382="","",VLOOKUP(D382&amp;E382,'[2]Category-IPQC'!A:Q,11,0))</f>
        <v>Nozzle Cleaning - Frequnecy, Setup</v>
      </c>
      <c r="L382" s="18" t="s">
        <v>115</v>
      </c>
      <c r="M382" s="18" t="s">
        <v>115</v>
      </c>
      <c r="N382" s="15" t="s">
        <v>115</v>
      </c>
      <c r="O382" s="15" t="s">
        <v>115</v>
      </c>
      <c r="P382" s="17" t="str">
        <f ca="1">IF(D382="","",VLOOKUP(D382&amp;E382,'[2]Category-IPQC'!A:Z,16,0))</f>
        <v>Machine setup</v>
      </c>
      <c r="Q382" s="15" t="s">
        <v>115</v>
      </c>
      <c r="R382" s="15" t="s">
        <v>115</v>
      </c>
      <c r="S382" s="20" t="s">
        <v>115</v>
      </c>
      <c r="T382" s="21">
        <f ca="1">IF(D382="","",VLOOKUP(D382&amp;E382,'[2]Category-IPQC'!A:Z,20,0))</f>
        <v>0</v>
      </c>
      <c r="U382" s="22"/>
      <c r="V382" s="22"/>
      <c r="W382" s="21">
        <f ca="1">IF(D382="","",VLOOKUP(D382&amp;E382,'[2]Category-IPQC'!A:Z,23,0))</f>
        <v>0</v>
      </c>
      <c r="X382" s="25"/>
      <c r="Y382" s="24"/>
    </row>
    <row r="383" spans="1:25" ht="45">
      <c r="A383" s="163"/>
      <c r="B383" s="43"/>
      <c r="C383" s="166"/>
      <c r="D383" s="15" t="str">
        <f ca="1">IF(C383&lt;&gt;"",C383,IF(IF(D382="","",MOD(COUNTIF(D$14:$E382,D382),COUNTIF('[2]Category-IPQC'!BC:BC,[2]IPQC!D382)))=0,"",D382))</f>
        <v>Gluing - Pneumatic Dispense</v>
      </c>
      <c r="E383" s="16">
        <f ca="1">IF(D383="","",IF(MOD(COUNTIF(D$14:$E383,D383),COUNTIF('[2]Category-IPQC'!BC:BC,[2]IPQC!D383))&lt;&gt;0,MOD(COUNTIF(D$14:$E383,D383),COUNTIF('[2]Category-IPQC'!BC:BC,[2]IPQC!D383)),COUNTIF('[2]Category-IPQC'!BC:BC,[2]IPQC!D383)))</f>
        <v>8</v>
      </c>
      <c r="F383" s="166"/>
      <c r="G383" s="166"/>
      <c r="H383" s="166"/>
      <c r="I383" s="166"/>
      <c r="J383" s="166"/>
      <c r="K383" s="17" t="str">
        <f ca="1">IF(D383="","",VLOOKUP(D383&amp;E383,'[2]Category-IPQC'!A:Q,11,0))</f>
        <v>Nozzle Temperature</v>
      </c>
      <c r="L383" s="18" t="s">
        <v>298</v>
      </c>
      <c r="M383" s="18" t="s">
        <v>631</v>
      </c>
      <c r="N383" s="15" t="s">
        <v>115</v>
      </c>
      <c r="O383" s="15" t="s">
        <v>115</v>
      </c>
      <c r="P383" s="17" t="str">
        <f ca="1">IF(D383="","",VLOOKUP(D383&amp;E383,'[2]Category-IPQC'!A:Z,16,0))</f>
        <v>Machine setup</v>
      </c>
      <c r="Q383" s="15" t="s">
        <v>20</v>
      </c>
      <c r="R383" s="15" t="s">
        <v>116</v>
      </c>
      <c r="S383" s="20">
        <v>1</v>
      </c>
      <c r="T383" s="21" t="str">
        <f ca="1">IF(D383="","",VLOOKUP(D383&amp;E383,'[2]Category-IPQC'!A:Z,20,0))</f>
        <v>shift</v>
      </c>
      <c r="U383" s="22"/>
      <c r="V383" s="22"/>
      <c r="W383" s="21">
        <f ca="1">IF(D383="","",VLOOKUP(D383&amp;E383,'[2]Category-IPQC'!A:Z,23,0))</f>
        <v>0</v>
      </c>
      <c r="X383" s="25"/>
      <c r="Y383" s="24"/>
    </row>
    <row r="384" spans="1:25" ht="45">
      <c r="A384" s="164"/>
      <c r="B384" s="43"/>
      <c r="C384" s="167"/>
      <c r="D384" s="15" t="str">
        <f ca="1">IF(C384&lt;&gt;"",C384,IF(IF(D383="","",MOD(COUNTIF(D$14:$E383,D383),COUNTIF('[2]Category-IPQC'!BC:BC,[2]IPQC!D383)))=0,"",D383))</f>
        <v>Gluing - Pneumatic Dispense</v>
      </c>
      <c r="E384" s="16">
        <f ca="1">IF(D384="","",IF(MOD(COUNTIF(D$14:$E384,D384),COUNTIF('[2]Category-IPQC'!BC:BC,[2]IPQC!D384))&lt;&gt;0,MOD(COUNTIF(D$14:$E384,D384),COUNTIF('[2]Category-IPQC'!BC:BC,[2]IPQC!D384)),COUNTIF('[2]Category-IPQC'!BC:BC,[2]IPQC!D384)))</f>
        <v>9</v>
      </c>
      <c r="F384" s="167"/>
      <c r="G384" s="167"/>
      <c r="H384" s="167"/>
      <c r="I384" s="167"/>
      <c r="J384" s="167"/>
      <c r="K384" s="17" t="str">
        <f ca="1">IF(D384="","",VLOOKUP(D384&amp;E384,'[2]Category-IPQC'!A:Q,11,0))</f>
        <v>Syringe Temperature</v>
      </c>
      <c r="L384" s="18" t="s">
        <v>632</v>
      </c>
      <c r="M384" s="18" t="s">
        <v>633</v>
      </c>
      <c r="N384" s="15" t="s">
        <v>115</v>
      </c>
      <c r="O384" s="15" t="s">
        <v>115</v>
      </c>
      <c r="P384" s="17" t="str">
        <f ca="1">IF(D384="","",VLOOKUP(D384&amp;E384,'[2]Category-IPQC'!A:Z,16,0))</f>
        <v>Machine setup</v>
      </c>
      <c r="Q384" s="15" t="s">
        <v>20</v>
      </c>
      <c r="R384" s="15" t="s">
        <v>116</v>
      </c>
      <c r="S384" s="20">
        <v>1</v>
      </c>
      <c r="T384" s="21" t="str">
        <f ca="1">IF(D384="","",VLOOKUP(D384&amp;E384,'[2]Category-IPQC'!A:Z,20,0))</f>
        <v>shift</v>
      </c>
      <c r="U384" s="22"/>
      <c r="V384" s="22"/>
      <c r="W384" s="21">
        <f ca="1">IF(D384="","",VLOOKUP(D384&amp;E384,'[2]Category-IPQC'!A:Z,23,0))</f>
        <v>0</v>
      </c>
      <c r="X384" s="25"/>
      <c r="Y384" s="24"/>
    </row>
    <row r="385" spans="1:25" ht="75">
      <c r="A385" s="162" t="s">
        <v>638</v>
      </c>
      <c r="B385" s="43"/>
      <c r="C385" s="165" t="s">
        <v>639</v>
      </c>
      <c r="D385" s="15" t="str">
        <f>IF(C385&lt;&gt;"",C385,IF(IF(D384="","",MOD(COUNTIF(D$14:$E384,D384),COUNTIF('[2]Category-IPQC'!BC:BC,[2]IPQC!D384)))=0,"",D384))</f>
        <v>AOI - Driver to top cover bonding glue AOI </v>
      </c>
      <c r="E385" s="16">
        <f ca="1">IF(D385="","",IF(MOD(COUNTIF(D$14:$E385,D385),COUNTIF('[2]Category-IPQC'!BC:BC,[2]IPQC!D385))&lt;&gt;0,MOD(COUNTIF(D$14:$E385,D385),COUNTIF('[2]Category-IPQC'!BC:BC,[2]IPQC!D385)),COUNTIF('[2]Category-IPQC'!BC:BC,[2]IPQC!D385)))</f>
        <v>1</v>
      </c>
      <c r="F385" s="165" t="s">
        <v>640</v>
      </c>
      <c r="G385" s="165" t="s">
        <v>115</v>
      </c>
      <c r="H385" s="165" t="s">
        <v>276</v>
      </c>
      <c r="I385" s="165" t="s">
        <v>289</v>
      </c>
      <c r="J385" s="165" t="s">
        <v>254</v>
      </c>
      <c r="K385" s="17" t="str">
        <f ca="1">IF(D385="","",VLOOKUP(D385&amp;E385,'[2]Category-IPQC'!A:Q,11,0))</f>
        <v>Check CCD with OK/NG Sample</v>
      </c>
      <c r="L385" s="26" t="s">
        <v>290</v>
      </c>
      <c r="M385" s="27"/>
      <c r="N385" s="15" t="s">
        <v>115</v>
      </c>
      <c r="O385" s="15" t="s">
        <v>115</v>
      </c>
      <c r="P385" s="17" t="str">
        <f ca="1">IF(D385="","",VLOOKUP(D385&amp;E385,'[2]Category-IPQC'!A:Z,16,0))</f>
        <v>AOI</v>
      </c>
      <c r="Q385" s="15" t="s">
        <v>20</v>
      </c>
      <c r="R385" s="15" t="s">
        <v>116</v>
      </c>
      <c r="S385" s="20">
        <v>1</v>
      </c>
      <c r="T385" s="21" t="str">
        <f ca="1">IF(D385="","",VLOOKUP(D385&amp;E385,'[2]Category-IPQC'!A:Z,20,0))</f>
        <v>Follow AOI</v>
      </c>
      <c r="U385" s="22"/>
      <c r="V385" s="22"/>
      <c r="W385" s="21">
        <f ca="1">IF(D385="","",VLOOKUP(D385&amp;E385,'[2]Category-IPQC'!A:Z,23,0))</f>
        <v>0</v>
      </c>
      <c r="X385" s="25"/>
      <c r="Y385" s="24"/>
    </row>
    <row r="386" spans="1:25" ht="75">
      <c r="A386" s="164"/>
      <c r="B386" s="43"/>
      <c r="C386" s="167"/>
      <c r="D386" s="15" t="str">
        <f ca="1">IF(C386&lt;&gt;"",C386,IF(IF(D385="","",MOD(COUNTIF(D$14:$E385,D385),COUNTIF('[2]Category-IPQC'!BC:BC,[2]IPQC!D385)))=0,"",D385))</f>
        <v>AOI - Driver to top cover bonding glue AOI </v>
      </c>
      <c r="E386" s="16">
        <f ca="1">IF(D386="","",IF(MOD(COUNTIF(D$14:$E386,D386),COUNTIF('[2]Category-IPQC'!BC:BC,[2]IPQC!D386))&lt;&gt;0,MOD(COUNTIF(D$14:$E386,D386),COUNTIF('[2]Category-IPQC'!BC:BC,[2]IPQC!D386)),COUNTIF('[2]Category-IPQC'!BC:BC,[2]IPQC!D386)))</f>
        <v>2</v>
      </c>
      <c r="F386" s="167"/>
      <c r="G386" s="167"/>
      <c r="H386" s="167"/>
      <c r="I386" s="167"/>
      <c r="J386" s="167"/>
      <c r="K386" s="17" t="str">
        <f ca="1">IF(D386="","",VLOOKUP(D386&amp;E386,'[2]Category-IPQC'!A:Q,11,0))</f>
        <v>Correlation</v>
      </c>
      <c r="L386" s="18" t="s">
        <v>115</v>
      </c>
      <c r="M386" s="18" t="s">
        <v>115</v>
      </c>
      <c r="N386" s="15" t="s">
        <v>115</v>
      </c>
      <c r="O386" s="15" t="s">
        <v>115</v>
      </c>
      <c r="P386" s="17" t="str">
        <f ca="1">IF(D386="","",VLOOKUP(D386&amp;E386,'[2]Category-IPQC'!A:Z,16,0))</f>
        <v>AOI</v>
      </c>
      <c r="Q386" s="15" t="s">
        <v>115</v>
      </c>
      <c r="R386" s="15" t="s">
        <v>115</v>
      </c>
      <c r="S386" s="20" t="s">
        <v>115</v>
      </c>
      <c r="T386" s="21" t="str">
        <f ca="1">IF(D386="","",VLOOKUP(D386&amp;E386,'[2]Category-IPQC'!A:Z,20,0))</f>
        <v>1. AOI daily calibration
2.OMM weekly</v>
      </c>
      <c r="U386" s="22"/>
      <c r="V386" s="22"/>
      <c r="W386" s="21">
        <f ca="1">IF(D386="","",VLOOKUP(D386&amp;E386,'[2]Category-IPQC'!A:Z,23,0))</f>
        <v>0</v>
      </c>
      <c r="X386" s="25"/>
      <c r="Y386" s="24"/>
    </row>
    <row r="387" spans="1:25" ht="30">
      <c r="A387" s="162" t="s">
        <v>641</v>
      </c>
      <c r="B387" s="43"/>
      <c r="C387" s="165" t="s">
        <v>642</v>
      </c>
      <c r="D387" s="15" t="str">
        <f>IF(C387&lt;&gt;"",C387,IF(IF(#REF!="","",MOD(COUNTIF(D$14:$E386,#REF!),COUNTIF('[2]Category-IPQC'!BC:BC,[2]IPQC!#REF!)))=0,"",#REF!))</f>
        <v>Hot Air</v>
      </c>
      <c r="E387" s="16">
        <f ca="1">IF(D387="","",IF(MOD(COUNTIF(D$14:$E387,D387),COUNTIF('[2]Category-IPQC'!BC:BC,[2]IPQC!D387))&lt;&gt;0,MOD(COUNTIF(D$14:$E387,D387),COUNTIF('[2]Category-IPQC'!BC:BC,[2]IPQC!D387)),COUNTIF('[2]Category-IPQC'!BC:BC,[2]IPQC!D387)))</f>
        <v>1</v>
      </c>
      <c r="F387" s="165" t="s">
        <v>643</v>
      </c>
      <c r="G387" s="165" t="s">
        <v>115</v>
      </c>
      <c r="H387" s="165" t="s">
        <v>276</v>
      </c>
      <c r="I387" s="165" t="s">
        <v>644</v>
      </c>
      <c r="J387" s="165" t="s">
        <v>254</v>
      </c>
      <c r="K387" s="17" t="s">
        <v>645</v>
      </c>
      <c r="L387" s="18" t="s">
        <v>646</v>
      </c>
      <c r="M387" s="18" t="s">
        <v>647</v>
      </c>
      <c r="N387" s="15" t="s">
        <v>115</v>
      </c>
      <c r="O387" s="15" t="s">
        <v>115</v>
      </c>
      <c r="P387" s="17" t="s">
        <v>648</v>
      </c>
      <c r="Q387" s="15" t="s">
        <v>20</v>
      </c>
      <c r="R387" s="15" t="s">
        <v>116</v>
      </c>
      <c r="S387" s="20">
        <v>1</v>
      </c>
      <c r="T387" s="21" t="str">
        <f ca="1">IF(D387="","",VLOOKUP(D387&amp;E387,'[2]Category-IPQC'!A:Z,20,0))</f>
        <v>weekly</v>
      </c>
      <c r="U387" s="22"/>
      <c r="V387" s="22"/>
      <c r="W387" s="21">
        <f ca="1">IF(D387="","",VLOOKUP(D387&amp;E387,'[2]Category-IPQC'!A:Z,23,0))</f>
        <v>0</v>
      </c>
      <c r="X387" s="25"/>
      <c r="Y387" s="24"/>
    </row>
    <row r="388" spans="1:25" ht="30">
      <c r="A388" s="164"/>
      <c r="B388" s="43"/>
      <c r="C388" s="167"/>
      <c r="D388" s="15" t="str">
        <f ca="1">IF(C388&lt;&gt;"",C388,IF(IF(D387="","",MOD(COUNTIF(D$14:$E387,D387),COUNTIF('[2]Category-IPQC'!BC:BC,[2]IPQC!D387)))=0,"",D387))</f>
        <v>Hot Air</v>
      </c>
      <c r="E388" s="16">
        <f ca="1">IF(D388="","",IF(MOD(COUNTIF(D$14:$E388,D388),COUNTIF('[2]Category-IPQC'!BC:BC,[2]IPQC!D388))&lt;&gt;0,MOD(COUNTIF(D$14:$E388,D388),COUNTIF('[2]Category-IPQC'!BC:BC,[2]IPQC!D388)),COUNTIF('[2]Category-IPQC'!BC:BC,[2]IPQC!D388)))</f>
        <v>2</v>
      </c>
      <c r="F388" s="167"/>
      <c r="G388" s="167"/>
      <c r="H388" s="167"/>
      <c r="I388" s="167"/>
      <c r="J388" s="167"/>
      <c r="K388" s="17" t="str">
        <f ca="1">IF(D388="","",VLOOKUP(D388&amp;E388,'[2]Category-IPQC'!A:Q,11,0))</f>
        <v>time</v>
      </c>
      <c r="L388" s="39" t="s">
        <v>649</v>
      </c>
      <c r="M388" s="35" t="s">
        <v>587</v>
      </c>
      <c r="N388" s="15" t="s">
        <v>115</v>
      </c>
      <c r="O388" s="15" t="s">
        <v>115</v>
      </c>
      <c r="P388" s="17" t="s">
        <v>650</v>
      </c>
      <c r="Q388" s="15" t="s">
        <v>20</v>
      </c>
      <c r="R388" s="15" t="s">
        <v>116</v>
      </c>
      <c r="S388" s="20">
        <v>1</v>
      </c>
      <c r="T388" s="21" t="str">
        <f ca="1">IF(D388="","",VLOOKUP(D388&amp;E388,'[2]Category-IPQC'!A:Z,20,0))</f>
        <v>shift</v>
      </c>
      <c r="U388" s="22"/>
      <c r="V388" s="22"/>
      <c r="W388" s="21">
        <f ca="1">IF(D388="","",VLOOKUP(D388&amp;E388,'[2]Category-IPQC'!A:Z,23,0))</f>
        <v>0</v>
      </c>
      <c r="X388" s="25"/>
      <c r="Y388" s="24"/>
    </row>
    <row r="389" spans="1:25" ht="30" customHeight="1">
      <c r="A389" s="162" t="s">
        <v>651</v>
      </c>
      <c r="B389" s="43"/>
      <c r="C389" s="165" t="s">
        <v>192</v>
      </c>
      <c r="D389" s="15" t="str">
        <f>IF(C389&lt;&gt;"",C389,IF(IF(D388="","",MOD(COUNTIF(D$14:$E388,D388),COUNTIF('[2]Category-IPQC'!BC:BC,[2]IPQC!D388)))=0,"",D388))</f>
        <v>Press</v>
      </c>
      <c r="E389" s="16">
        <f ca="1">IF(D389="","",IF(MOD(COUNTIF(D$14:$E389,D389),COUNTIF('[2]Category-IPQC'!BC:BC,[2]IPQC!D389))&lt;&gt;0,MOD(COUNTIF(D$14:$E389,D389),COUNTIF('[2]Category-IPQC'!BC:BC,[2]IPQC!D389)),COUNTIF('[2]Category-IPQC'!BC:BC,[2]IPQC!D389)))</f>
        <v>1</v>
      </c>
      <c r="F389" s="165" t="s">
        <v>652</v>
      </c>
      <c r="G389" s="165" t="s">
        <v>115</v>
      </c>
      <c r="H389" s="165" t="s">
        <v>276</v>
      </c>
      <c r="I389" s="165" t="s">
        <v>376</v>
      </c>
      <c r="J389" s="165" t="s">
        <v>541</v>
      </c>
      <c r="K389" s="17" t="str">
        <f ca="1">IF(D389="","",VLOOKUP(D389&amp;E389,'[2]Category-IPQC'!A:Q,11,0))</f>
        <v>pressure</v>
      </c>
      <c r="L389" s="26" t="s">
        <v>653</v>
      </c>
      <c r="M389" s="27"/>
      <c r="N389" s="15" t="s">
        <v>115</v>
      </c>
      <c r="O389" s="15" t="s">
        <v>115</v>
      </c>
      <c r="P389" s="17" t="str">
        <f ca="1">IF(D389="","",VLOOKUP(D389&amp;E389,'[2]Category-IPQC'!A:Z,16,0))</f>
        <v>Pressure Sensor</v>
      </c>
      <c r="Q389" s="15" t="s">
        <v>20</v>
      </c>
      <c r="R389" s="15" t="s">
        <v>116</v>
      </c>
      <c r="S389" s="20">
        <v>1</v>
      </c>
      <c r="T389" s="21" t="str">
        <f ca="1">IF(D389="","",VLOOKUP(D389&amp;E389,'[2]Category-IPQC'!A:Z,20,0))</f>
        <v>weekly</v>
      </c>
      <c r="U389" s="22"/>
      <c r="V389" s="22"/>
      <c r="W389" s="21">
        <f ca="1">IF(D389="","",VLOOKUP(D389&amp;E389,'[2]Category-IPQC'!A:Z,23,0))</f>
        <v>0</v>
      </c>
      <c r="X389" s="25"/>
      <c r="Y389" s="24"/>
    </row>
    <row r="390" spans="1:25" ht="30">
      <c r="A390" s="163"/>
      <c r="B390" s="43"/>
      <c r="C390" s="166"/>
      <c r="D390" s="15" t="str">
        <f ca="1">IF(C390&lt;&gt;"",C390,IF(IF(D389="","",MOD(COUNTIF(D$14:$E389,D389),COUNTIF('[2]Category-IPQC'!BC:BC,[2]IPQC!D389)))=0,"",D389))</f>
        <v>Press</v>
      </c>
      <c r="E390" s="16">
        <f ca="1">IF(D390="","",IF(MOD(COUNTIF(D$14:$E390,D390),COUNTIF('[2]Category-IPQC'!BC:BC,[2]IPQC!D390))&lt;&gt;0,MOD(COUNTIF(D$14:$E390,D390),COUNTIF('[2]Category-IPQC'!BC:BC,[2]IPQC!D390)),COUNTIF('[2]Category-IPQC'!BC:BC,[2]IPQC!D390)))</f>
        <v>2</v>
      </c>
      <c r="F390" s="166"/>
      <c r="G390" s="166"/>
      <c r="H390" s="166"/>
      <c r="I390" s="166"/>
      <c r="J390" s="166"/>
      <c r="K390" s="17" t="str">
        <f ca="1">IF(D390="","",VLOOKUP(D390&amp;E390,'[2]Category-IPQC'!A:Q,11,0))</f>
        <v>time</v>
      </c>
      <c r="L390" s="35" t="s">
        <v>654</v>
      </c>
      <c r="M390" s="40"/>
      <c r="N390" s="15" t="s">
        <v>115</v>
      </c>
      <c r="O390" s="15" t="s">
        <v>115</v>
      </c>
      <c r="P390" s="17" t="str">
        <f ca="1">IF(D390="","",VLOOKUP(D390&amp;E390,'[2]Category-IPQC'!A:Z,16,0))</f>
        <v>machine setup</v>
      </c>
      <c r="Q390" s="15" t="s">
        <v>20</v>
      </c>
      <c r="R390" s="15" t="s">
        <v>116</v>
      </c>
      <c r="S390" s="20">
        <v>1</v>
      </c>
      <c r="T390" s="21" t="str">
        <f ca="1">IF(D390="","",VLOOKUP(D390&amp;E390,'[2]Category-IPQC'!A:Z,20,0))</f>
        <v>shift</v>
      </c>
      <c r="U390" s="22"/>
      <c r="V390" s="22"/>
      <c r="W390" s="21">
        <f ca="1">IF(D390="","",VLOOKUP(D390&amp;E390,'[2]Category-IPQC'!A:Z,23,0))</f>
        <v>0</v>
      </c>
      <c r="X390" s="25"/>
      <c r="Y390" s="24"/>
    </row>
    <row r="391" spans="1:25" ht="30">
      <c r="A391" s="164"/>
      <c r="B391" s="43"/>
      <c r="C391" s="167"/>
      <c r="D391" s="15" t="str">
        <f ca="1">IF(C391&lt;&gt;"",C391,IF(IF(D390="","",MOD(COUNTIF(D$14:$E390,D390),COUNTIF('[2]Category-IPQC'!BC:BC,[2]IPQC!D390)))=0,"",D390))</f>
        <v>Press</v>
      </c>
      <c r="E391" s="16">
        <f ca="1">IF(D391="","",IF(MOD(COUNTIF(D$14:$E391,D391),COUNTIF('[2]Category-IPQC'!BC:BC,[2]IPQC!D391))&lt;&gt;0,MOD(COUNTIF(D$14:$E391,D391),COUNTIF('[2]Category-IPQC'!BC:BC,[2]IPQC!D391)),COUNTIF('[2]Category-IPQC'!BC:BC,[2]IPQC!D391)))</f>
        <v>3</v>
      </c>
      <c r="F391" s="167"/>
      <c r="G391" s="167"/>
      <c r="H391" s="167"/>
      <c r="I391" s="167"/>
      <c r="J391" s="167"/>
      <c r="K391" s="17" t="str">
        <f ca="1">IF(D391="","",VLOOKUP(D391&amp;E391,'[2]Category-IPQC'!A:Q,11,0))</f>
        <v>carbon paper</v>
      </c>
      <c r="L391" s="18" t="s">
        <v>115</v>
      </c>
      <c r="M391" s="18" t="s">
        <v>115</v>
      </c>
      <c r="N391" s="15" t="s">
        <v>115</v>
      </c>
      <c r="O391" s="15" t="s">
        <v>115</v>
      </c>
      <c r="P391" s="17" t="str">
        <f ca="1">IF(D391="","",VLOOKUP(D391&amp;E391,'[2]Category-IPQC'!A:Z,16,0))</f>
        <v xml:space="preserve">Visual check </v>
      </c>
      <c r="Q391" s="15" t="s">
        <v>20</v>
      </c>
      <c r="R391" s="15" t="s">
        <v>116</v>
      </c>
      <c r="S391" s="20">
        <v>1</v>
      </c>
      <c r="T391" s="21" t="str">
        <f ca="1">IF(D391="","",VLOOKUP(D391&amp;E391,'[2]Category-IPQC'!A:Z,20,0))</f>
        <v>shift</v>
      </c>
      <c r="U391" s="22"/>
      <c r="V391" s="22"/>
      <c r="W391" s="21">
        <f ca="1">IF(D391="","",VLOOKUP(D391&amp;E391,'[2]Category-IPQC'!A:Z,23,0))</f>
        <v>0</v>
      </c>
      <c r="X391" s="25"/>
      <c r="Y391" s="24"/>
    </row>
    <row r="392" spans="1:25" ht="60">
      <c r="A392" s="162" t="s">
        <v>655</v>
      </c>
      <c r="B392" s="43"/>
      <c r="C392" s="165" t="s">
        <v>421</v>
      </c>
      <c r="D392" s="15" t="str">
        <f>IF(C392&lt;&gt;"",C392,IF(IF(D391="","",MOD(COUNTIF(D$14:$E391,D391),COUNTIF('[2]Category-IPQC'!BC:BC,[2]IPQC!D391)))=0,"",D391))</f>
        <v>Rest</v>
      </c>
      <c r="E392" s="16">
        <f ca="1">IF(D392="","",IF(MOD(COUNTIF(D$14:$E392,D392),COUNTIF('[2]Category-IPQC'!BC:BC,[2]IPQC!D392))&lt;&gt;0,MOD(COUNTIF(D$14:$E392,D392),COUNTIF('[2]Category-IPQC'!BC:BC,[2]IPQC!D392)),COUNTIF('[2]Category-IPQC'!BC:BC,[2]IPQC!D392)))</f>
        <v>1</v>
      </c>
      <c r="F392" s="165" t="s">
        <v>421</v>
      </c>
      <c r="G392" s="178" t="s">
        <v>115</v>
      </c>
      <c r="H392" s="178" t="s">
        <v>262</v>
      </c>
      <c r="I392" s="178" t="s">
        <v>422</v>
      </c>
      <c r="J392" s="178" t="s">
        <v>115</v>
      </c>
      <c r="K392" s="17" t="str">
        <f ca="1">IF(D392="","",VLOOKUP(D392&amp;E392,'[2]Category-IPQC'!A:Q,11,0))</f>
        <v>Temperature</v>
      </c>
      <c r="L392" s="46" t="s">
        <v>423</v>
      </c>
      <c r="M392" s="46" t="s">
        <v>424</v>
      </c>
      <c r="N392" s="15" t="s">
        <v>115</v>
      </c>
      <c r="O392" s="15" t="s">
        <v>115</v>
      </c>
      <c r="P392" s="17" t="str">
        <f ca="1">IF(D392="","",VLOOKUP(D392&amp;E392,'[2]Category-IPQC'!A:Z,16,0))</f>
        <v>Temperature and humdity tester</v>
      </c>
      <c r="Q392" s="15" t="s">
        <v>20</v>
      </c>
      <c r="R392" s="15" t="s">
        <v>116</v>
      </c>
      <c r="S392" s="20">
        <v>1</v>
      </c>
      <c r="T392" s="21" t="str">
        <f ca="1">IF(D392="","",VLOOKUP(D392&amp;E392,'[2]Category-IPQC'!A:Z,20,0))</f>
        <v>Shift</v>
      </c>
      <c r="U392" s="22"/>
      <c r="V392" s="22"/>
      <c r="W392" s="21">
        <f ca="1">IF(D392="","",VLOOKUP(D392&amp;E392,'[2]Category-IPQC'!A:Z,23,0))</f>
        <v>0</v>
      </c>
      <c r="X392" s="25"/>
      <c r="Y392" s="24"/>
    </row>
    <row r="393" spans="1:25" ht="60">
      <c r="A393" s="163"/>
      <c r="B393" s="43"/>
      <c r="C393" s="166"/>
      <c r="D393" s="15" t="str">
        <f ca="1">IF(C393&lt;&gt;"",C393,IF(IF(D392="","",MOD(COUNTIF(D$14:$E392,D392),COUNTIF('[2]Category-IPQC'!BC:BC,[2]IPQC!D392)))=0,"",D392))</f>
        <v>Rest</v>
      </c>
      <c r="E393" s="16">
        <f ca="1">IF(D393="","",IF(MOD(COUNTIF(D$14:$E393,D393),COUNTIF('[2]Category-IPQC'!BC:BC,[2]IPQC!D393))&lt;&gt;0,MOD(COUNTIF(D$14:$E393,D393),COUNTIF('[2]Category-IPQC'!BC:BC,[2]IPQC!D393)),COUNTIF('[2]Category-IPQC'!BC:BC,[2]IPQC!D393)))</f>
        <v>2</v>
      </c>
      <c r="F393" s="166"/>
      <c r="G393" s="179"/>
      <c r="H393" s="179"/>
      <c r="I393" s="179"/>
      <c r="J393" s="179"/>
      <c r="K393" s="17" t="str">
        <f ca="1">IF(D393="","",VLOOKUP(D393&amp;E393,'[2]Category-IPQC'!A:Q,11,0))</f>
        <v>Humidity</v>
      </c>
      <c r="L393" s="46" t="s">
        <v>656</v>
      </c>
      <c r="M393" s="46" t="s">
        <v>426</v>
      </c>
      <c r="N393" s="15" t="s">
        <v>115</v>
      </c>
      <c r="O393" s="15" t="s">
        <v>115</v>
      </c>
      <c r="P393" s="17" t="str">
        <f ca="1">IF(D393="","",VLOOKUP(D393&amp;E393,'[2]Category-IPQC'!A:Z,16,0))</f>
        <v>Temperature and humdity tester</v>
      </c>
      <c r="Q393" s="15" t="s">
        <v>20</v>
      </c>
      <c r="R393" s="15" t="s">
        <v>116</v>
      </c>
      <c r="S393" s="20">
        <v>1</v>
      </c>
      <c r="T393" s="21" t="str">
        <f ca="1">IF(D393="","",VLOOKUP(D393&amp;E393,'[2]Category-IPQC'!A:Z,20,0))</f>
        <v>Shift</v>
      </c>
      <c r="U393" s="22"/>
      <c r="V393" s="22"/>
      <c r="W393" s="21">
        <f ca="1">IF(D393="","",VLOOKUP(D393&amp;E393,'[2]Category-IPQC'!A:Z,23,0))</f>
        <v>0</v>
      </c>
      <c r="X393" s="25"/>
      <c r="Y393" s="24"/>
    </row>
    <row r="394" spans="1:25" ht="30">
      <c r="A394" s="164"/>
      <c r="B394" s="43"/>
      <c r="C394" s="167"/>
      <c r="D394" s="15" t="str">
        <f ca="1">IF(C394&lt;&gt;"",C394,IF(IF(D393="","",MOD(COUNTIF(D$14:$E393,D393),COUNTIF('[2]Category-IPQC'!BC:BC,[2]IPQC!D393)))=0,"",D393))</f>
        <v>Rest</v>
      </c>
      <c r="E394" s="16">
        <f ca="1">IF(D394="","",IF(MOD(COUNTIF(D$14:$E394,D394),COUNTIF('[2]Category-IPQC'!BC:BC,[2]IPQC!D394))&lt;&gt;0,MOD(COUNTIF(D$14:$E394,D394),COUNTIF('[2]Category-IPQC'!BC:BC,[2]IPQC!D394)),COUNTIF('[2]Category-IPQC'!BC:BC,[2]IPQC!D394)))</f>
        <v>3</v>
      </c>
      <c r="F394" s="167"/>
      <c r="G394" s="180"/>
      <c r="H394" s="180"/>
      <c r="I394" s="180"/>
      <c r="J394" s="180"/>
      <c r="K394" s="17" t="str">
        <f ca="1">IF(D394="","",VLOOKUP(D394&amp;E394,'[2]Category-IPQC'!A:Q,11,0))</f>
        <v>Time</v>
      </c>
      <c r="L394" s="39" t="s">
        <v>657</v>
      </c>
      <c r="M394" s="18" t="s">
        <v>45</v>
      </c>
      <c r="N394" s="15" t="s">
        <v>115</v>
      </c>
      <c r="O394" s="15" t="s">
        <v>115</v>
      </c>
      <c r="P394" s="17" t="str">
        <f ca="1">IF(D394="","",VLOOKUP(D394&amp;E394,'[2]Category-IPQC'!A:Z,16,0))</f>
        <v>Flow card control</v>
      </c>
      <c r="Q394" s="15" t="s">
        <v>20</v>
      </c>
      <c r="R394" s="15" t="s">
        <v>116</v>
      </c>
      <c r="S394" s="20">
        <v>1</v>
      </c>
      <c r="T394" s="21" t="str">
        <f ca="1">IF(D394="","",VLOOKUP(D394&amp;E394,'[2]Category-IPQC'!A:Z,20,0))</f>
        <v>Shift</v>
      </c>
      <c r="U394" s="22"/>
      <c r="V394" s="22"/>
      <c r="W394" s="21">
        <f ca="1">IF(D394="","",VLOOKUP(D394&amp;E394,'[2]Category-IPQC'!A:Z,23,0))</f>
        <v>0</v>
      </c>
      <c r="X394" s="25"/>
      <c r="Y394" s="24"/>
    </row>
    <row r="395" spans="1:25" ht="60">
      <c r="A395" s="32" t="s">
        <v>658</v>
      </c>
      <c r="B395" s="43"/>
      <c r="C395" s="33" t="s">
        <v>251</v>
      </c>
      <c r="D395" s="15" t="str">
        <f>IF(C395&lt;&gt;"",C395,IF(IF(D394="","",MOD(COUNTIF(D$14:$E394,D394),COUNTIF('[2]Category-IPQC'!BC:BC,[2]IPQC!D394)))=0,"",D394))</f>
        <v>CTQ Force Test</v>
      </c>
      <c r="E395" s="16">
        <f ca="1">IF(D395="","",IF(MOD(COUNTIF(D$14:$E395,D395),COUNTIF('[2]Category-IPQC'!BC:BC,[2]IPQC!D395))&lt;&gt;0,MOD(COUNTIF(D$14:$E395,D395),COUNTIF('[2]Category-IPQC'!BC:BC,[2]IPQC!D395)),COUNTIF('[2]Category-IPQC'!BC:BC,[2]IPQC!D395)))</f>
        <v>1</v>
      </c>
      <c r="F395" s="15" t="s">
        <v>659</v>
      </c>
      <c r="G395" s="37" t="s">
        <v>115</v>
      </c>
      <c r="H395" s="15" t="s">
        <v>115</v>
      </c>
      <c r="I395" s="37" t="s">
        <v>353</v>
      </c>
      <c r="J395" s="37" t="s">
        <v>254</v>
      </c>
      <c r="K395" s="17" t="str">
        <f ca="1">IF(D395="","",VLOOKUP(D395&amp;E395,'[2]Category-IPQC'!A:Q,11,0))</f>
        <v>Force</v>
      </c>
      <c r="L395" s="18" t="s">
        <v>660</v>
      </c>
      <c r="M395" s="18" t="s">
        <v>115</v>
      </c>
      <c r="N395" s="15" t="s">
        <v>115</v>
      </c>
      <c r="O395" s="15" t="s">
        <v>115</v>
      </c>
      <c r="P395" s="17" t="str">
        <f ca="1">IF(D395="","",VLOOKUP(D395&amp;E395,'[2]Category-IPQC'!A:Z,16,0))</f>
        <v>Pull force tester</v>
      </c>
      <c r="Q395" s="19" t="s">
        <v>160</v>
      </c>
      <c r="R395" s="15" t="s">
        <v>356</v>
      </c>
      <c r="S395" s="20">
        <v>1</v>
      </c>
      <c r="T395" s="21" t="str">
        <f ca="1">IF(D395="","",VLOOKUP(D395&amp;E395,'[2]Category-IPQC'!A:Z,20,0))</f>
        <v>half shift</v>
      </c>
      <c r="U395" s="22" t="s">
        <v>26</v>
      </c>
      <c r="V395" s="22" t="s">
        <v>118</v>
      </c>
      <c r="W395" s="21">
        <f ca="1">IF(D395="","",VLOOKUP(D395&amp;E395,'[2]Category-IPQC'!A:Z,23,0))</f>
        <v>0</v>
      </c>
      <c r="X395" s="25"/>
      <c r="Y395" s="24"/>
    </row>
    <row r="396" spans="1:25" ht="45">
      <c r="A396" s="162" t="s">
        <v>661</v>
      </c>
      <c r="B396" s="43"/>
      <c r="C396" s="176" t="s">
        <v>222</v>
      </c>
      <c r="D396" s="165" t="s">
        <v>222</v>
      </c>
      <c r="E396" s="16">
        <v>1</v>
      </c>
      <c r="F396" s="165" t="s">
        <v>223</v>
      </c>
      <c r="G396" s="165" t="s">
        <v>115</v>
      </c>
      <c r="H396" s="165" t="s">
        <v>115</v>
      </c>
      <c r="I396" s="165" t="s">
        <v>115</v>
      </c>
      <c r="J396" s="165" t="s">
        <v>115</v>
      </c>
      <c r="K396" s="17" t="s">
        <v>224</v>
      </c>
      <c r="L396" s="18" t="s">
        <v>225</v>
      </c>
      <c r="M396" s="18" t="s">
        <v>226</v>
      </c>
      <c r="N396" s="15"/>
      <c r="O396" s="15"/>
      <c r="P396" s="17" t="s">
        <v>227</v>
      </c>
      <c r="Q396" s="15" t="s">
        <v>20</v>
      </c>
      <c r="R396" s="15" t="s">
        <v>116</v>
      </c>
      <c r="S396" s="9">
        <v>1463</v>
      </c>
      <c r="T396" s="21" t="s">
        <v>126</v>
      </c>
      <c r="U396" s="22"/>
      <c r="V396" s="22"/>
      <c r="W396" s="21">
        <v>0</v>
      </c>
      <c r="X396" s="25"/>
      <c r="Y396" s="24"/>
    </row>
    <row r="397" spans="1:25">
      <c r="A397" s="164"/>
      <c r="B397" s="43"/>
      <c r="C397" s="177"/>
      <c r="D397" s="167"/>
      <c r="E397" s="16">
        <v>2</v>
      </c>
      <c r="F397" s="167"/>
      <c r="G397" s="167"/>
      <c r="H397" s="167"/>
      <c r="I397" s="167"/>
      <c r="J397" s="167"/>
      <c r="K397" s="17" t="s">
        <v>57</v>
      </c>
      <c r="L397" s="18" t="s">
        <v>115</v>
      </c>
      <c r="M397" s="18" t="s">
        <v>115</v>
      </c>
      <c r="N397" s="15"/>
      <c r="O397" s="15"/>
      <c r="P397" s="17" t="s">
        <v>115</v>
      </c>
      <c r="Q397" s="15" t="s">
        <v>115</v>
      </c>
      <c r="R397" s="15" t="s">
        <v>115</v>
      </c>
      <c r="S397" s="15" t="s">
        <v>115</v>
      </c>
      <c r="T397" s="21" t="s">
        <v>115</v>
      </c>
      <c r="U397" s="22"/>
      <c r="V397" s="22"/>
      <c r="W397" s="21">
        <v>0</v>
      </c>
      <c r="X397" s="25"/>
      <c r="Y397" s="24"/>
    </row>
    <row r="398" spans="1:25" ht="135">
      <c r="A398" s="162" t="s">
        <v>662</v>
      </c>
      <c r="B398" s="43"/>
      <c r="C398" s="165" t="s">
        <v>663</v>
      </c>
      <c r="D398" s="15" t="str">
        <f>IF(C398&lt;&gt;"",C398,IF(IF(D395="","",MOD(COUNTIF(D$14:$E395,D395),COUNTIF('[2]Category-IPQC'!BC:BC,[2]IPQC!D395)))=0,"",D395))</f>
        <v>Functional</v>
      </c>
      <c r="E398" s="16">
        <f ca="1">IF(D398="","",IF(MOD(COUNTIF(D$14:$E398,D398),COUNTIF('[2]Category-IPQC'!BC:BC,[2]IPQC!D398))&lt;&gt;0,MOD(COUNTIF(D$14:$E398,D398),COUNTIF('[2]Category-IPQC'!BC:BC,[2]IPQC!D398)),COUNTIF('[2]Category-IPQC'!BC:BC,[2]IPQC!D398)))</f>
        <v>1</v>
      </c>
      <c r="F398" s="165" t="s">
        <v>664</v>
      </c>
      <c r="G398" s="165" t="s">
        <v>115</v>
      </c>
      <c r="H398" s="165" t="s">
        <v>262</v>
      </c>
      <c r="I398" s="165" t="s">
        <v>665</v>
      </c>
      <c r="J398" s="165" t="s">
        <v>297</v>
      </c>
      <c r="K398" s="17" t="str">
        <f ca="1">IF(D398="","",VLOOKUP(D398&amp;E398,'[2]Category-IPQC'!A:Q,11,0))</f>
        <v>GR&amp;R Correlation</v>
      </c>
      <c r="L398" s="18" t="s">
        <v>115</v>
      </c>
      <c r="M398" s="18" t="s">
        <v>115</v>
      </c>
      <c r="N398" s="15" t="s">
        <v>115</v>
      </c>
      <c r="O398" s="15" t="s">
        <v>115</v>
      </c>
      <c r="P398" s="17">
        <f ca="1">IF(D398="","",VLOOKUP(D398&amp;E398,'[2]Category-IPQC'!A:Z,16,0))</f>
        <v>0</v>
      </c>
      <c r="Q398" s="15" t="s">
        <v>20</v>
      </c>
      <c r="R398" s="15" t="s">
        <v>666</v>
      </c>
      <c r="S398" s="20">
        <v>1</v>
      </c>
      <c r="T398" s="21" t="str">
        <f ca="1">IF(D398="","",VLOOKUP(D398&amp;E398,'[2]Category-IPQC'!A:Z,20,0))</f>
        <v>once per build in NPI
two weeks in ramp
monthly after first 6 weeks of ramp</v>
      </c>
      <c r="U398" s="22"/>
      <c r="V398" s="22"/>
      <c r="W398" s="21">
        <f ca="1">IF(D398="","",VLOOKUP(D398&amp;E398,'[2]Category-IPQC'!A:Z,23,0))</f>
        <v>0</v>
      </c>
      <c r="X398" s="25"/>
      <c r="Y398" s="24"/>
    </row>
    <row r="399" spans="1:25" ht="60">
      <c r="A399" s="163"/>
      <c r="B399" s="43"/>
      <c r="C399" s="166"/>
      <c r="D399" s="15" t="str">
        <f ca="1">IF(C399&lt;&gt;"",C399,IF(IF(D398="","",MOD(COUNTIF(D$14:$E398,D398),COUNTIF('[2]Category-IPQC'!BC:BC,[2]IPQC!D398)))=0,"",D398))</f>
        <v>Functional</v>
      </c>
      <c r="E399" s="16">
        <f ca="1">IF(D399="","",IF(MOD(COUNTIF(D$14:$E399,D399),COUNTIF('[2]Category-IPQC'!BC:BC,[2]IPQC!D399))&lt;&gt;0,MOD(COUNTIF(D$14:$E399,D399),COUNTIF('[2]Category-IPQC'!BC:BC,[2]IPQC!D399)),COUNTIF('[2]Category-IPQC'!BC:BC,[2]IPQC!D399)))</f>
        <v>2</v>
      </c>
      <c r="F399" s="166"/>
      <c r="G399" s="166"/>
      <c r="H399" s="166"/>
      <c r="I399" s="166"/>
      <c r="J399" s="166"/>
      <c r="K399" s="17" t="str">
        <f ca="1">IF(D399="","",VLOOKUP(D399&amp;E399,'[2]Category-IPQC'!A:Q,11,0))</f>
        <v>Calbration（OK&amp;NG）</v>
      </c>
      <c r="L399" s="26" t="s">
        <v>350</v>
      </c>
      <c r="M399" s="27"/>
      <c r="N399" s="15" t="s">
        <v>115</v>
      </c>
      <c r="O399" s="15" t="s">
        <v>115</v>
      </c>
      <c r="P399" s="17" t="str">
        <f ca="1">IF(D399="","",VLOOKUP(D399&amp;E399,'[2]Category-IPQC'!A:Z,16,0))</f>
        <v>Actual checking</v>
      </c>
      <c r="Q399" s="15" t="s">
        <v>20</v>
      </c>
      <c r="R399" s="15" t="s">
        <v>116</v>
      </c>
      <c r="S399" s="20">
        <v>1</v>
      </c>
      <c r="T399" s="21" t="str">
        <f ca="1">IF(D399="","",VLOOKUP(D399&amp;E399,'[2]Category-IPQC'!A:Z,20,0))</f>
        <v>Shift (cover all machine&amp;cavity)</v>
      </c>
      <c r="U399" s="22"/>
      <c r="V399" s="22"/>
      <c r="W399" s="21">
        <f ca="1">IF(D399="","",VLOOKUP(D399&amp;E399,'[2]Category-IPQC'!A:Z,23,0))</f>
        <v>0</v>
      </c>
      <c r="X399" s="25"/>
      <c r="Y399" s="24"/>
    </row>
    <row r="400" spans="1:25" ht="60">
      <c r="A400" s="163"/>
      <c r="B400" s="43"/>
      <c r="C400" s="166"/>
      <c r="D400" s="15" t="str">
        <f ca="1">IF(C400&lt;&gt;"",C400,IF(IF(D399="","",MOD(COUNTIF(D$14:$E399,D399),COUNTIF('[2]Category-IPQC'!BC:BC,[2]IPQC!D399)))=0,"",D399))</f>
        <v>Functional</v>
      </c>
      <c r="E400" s="16">
        <f ca="1">IF(D400="","",IF(MOD(COUNTIF(D$14:$E400,D400),COUNTIF('[2]Category-IPQC'!BC:BC,[2]IPQC!D400))&lt;&gt;0,MOD(COUNTIF(D$14:$E400,D400),COUNTIF('[2]Category-IPQC'!BC:BC,[2]IPQC!D400)),COUNTIF('[2]Category-IPQC'!BC:BC,[2]IPQC!D400)))</f>
        <v>3</v>
      </c>
      <c r="F400" s="166"/>
      <c r="G400" s="166"/>
      <c r="H400" s="166"/>
      <c r="I400" s="166"/>
      <c r="J400" s="166"/>
      <c r="K400" s="17" t="str">
        <f ca="1">IF(D400="","",VLOOKUP(D400&amp;E400,'[2]Category-IPQC'!A:Q,11,0))</f>
        <v xml:space="preserve"> Golden sample change cycling</v>
      </c>
      <c r="L400" s="18" t="s">
        <v>115</v>
      </c>
      <c r="M400" s="18" t="s">
        <v>115</v>
      </c>
      <c r="N400" s="15" t="s">
        <v>115</v>
      </c>
      <c r="O400" s="15" t="s">
        <v>115</v>
      </c>
      <c r="P400" s="17" t="str">
        <f ca="1">IF(D400="","",VLOOKUP(D400&amp;E400,'[2]Category-IPQC'!A:Z,16,0))</f>
        <v>Visual check</v>
      </c>
      <c r="Q400" s="15" t="s">
        <v>115</v>
      </c>
      <c r="R400" s="15" t="s">
        <v>115</v>
      </c>
      <c r="S400" s="20" t="s">
        <v>115</v>
      </c>
      <c r="T400" s="21" t="str">
        <f ca="1">IF(D400="","",VLOOKUP(D400&amp;E400,'[2]Category-IPQC'!A:Z,20,0))</f>
        <v>Shift</v>
      </c>
      <c r="U400" s="22"/>
      <c r="V400" s="22"/>
      <c r="W400" s="21">
        <f ca="1">IF(D400="","",VLOOKUP(D400&amp;E400,'[2]Category-IPQC'!A:Z,23,0))</f>
        <v>0</v>
      </c>
      <c r="X400" s="25"/>
      <c r="Y400" s="24"/>
    </row>
    <row r="401" spans="1:25" ht="45">
      <c r="A401" s="163"/>
      <c r="B401" s="43"/>
      <c r="C401" s="166"/>
      <c r="D401" s="15" t="str">
        <f ca="1">IF(C401&lt;&gt;"",C401,IF(IF(D400="","",MOD(COUNTIF(D$14:$E400,D400),COUNTIF('[2]Category-IPQC'!BC:BC,[2]IPQC!D400)))=0,"",D400))</f>
        <v>Functional</v>
      </c>
      <c r="E401" s="16">
        <f ca="1">IF(D401="","",IF(MOD(COUNTIF(D$14:$E401,D401),COUNTIF('[2]Category-IPQC'!BC:BC,[2]IPQC!D401))&lt;&gt;0,MOD(COUNTIF(D$14:$E401,D401),COUNTIF('[2]Category-IPQC'!BC:BC,[2]IPQC!D401)),COUNTIF('[2]Category-IPQC'!BC:BC,[2]IPQC!D401)))</f>
        <v>4</v>
      </c>
      <c r="F401" s="166"/>
      <c r="G401" s="166"/>
      <c r="H401" s="166"/>
      <c r="I401" s="166"/>
      <c r="J401" s="166"/>
      <c r="K401" s="17" t="str">
        <f ca="1">IF(D401="","",VLOOKUP(D401&amp;E401,'[2]Category-IPQC'!A:Q,11,0))</f>
        <v>Polarity Confirmation</v>
      </c>
      <c r="L401" s="18" t="s">
        <v>115</v>
      </c>
      <c r="M401" s="18" t="s">
        <v>115</v>
      </c>
      <c r="N401" s="15" t="s">
        <v>115</v>
      </c>
      <c r="O401" s="15" t="s">
        <v>115</v>
      </c>
      <c r="P401" s="17" t="str">
        <f ca="1">IF(D401="","",VLOOKUP(D401&amp;E401,'[2]Category-IPQC'!A:Z,16,0))</f>
        <v>Machine setup</v>
      </c>
      <c r="Q401" s="15" t="s">
        <v>115</v>
      </c>
      <c r="R401" s="15" t="s">
        <v>115</v>
      </c>
      <c r="S401" s="20" t="s">
        <v>115</v>
      </c>
      <c r="T401" s="21" t="str">
        <f ca="1">IF(D401="","",VLOOKUP(D401&amp;E401,'[2]Category-IPQC'!A:Z,20,0))</f>
        <v>Shift</v>
      </c>
      <c r="U401" s="22"/>
      <c r="V401" s="22"/>
      <c r="W401" s="21">
        <f ca="1">IF(D401="","",VLOOKUP(D401&amp;E401,'[2]Category-IPQC'!A:Z,23,0))</f>
        <v>0</v>
      </c>
      <c r="X401" s="25"/>
      <c r="Y401" s="24"/>
    </row>
    <row r="402" spans="1:25" ht="75">
      <c r="A402" s="163"/>
      <c r="B402" s="43"/>
      <c r="C402" s="166"/>
      <c r="D402" s="15" t="str">
        <f ca="1">IF(C402&lt;&gt;"",C402,IF(IF(D401="","",MOD(COUNTIF(D$14:$E401,D401),COUNTIF('[2]Category-IPQC'!BC:BC,[2]IPQC!D401)))=0,"",D401))</f>
        <v>Functional</v>
      </c>
      <c r="E402" s="16">
        <f ca="1">IF(D402="","",IF(MOD(COUNTIF(D$14:$E402,D402),COUNTIF('[2]Category-IPQC'!BC:BC,[2]IPQC!D402))&lt;&gt;0,MOD(COUNTIF(D$14:$E402,D402),COUNTIF('[2]Category-IPQC'!BC:BC,[2]IPQC!D402)),COUNTIF('[2]Category-IPQC'!BC:BC,[2]IPQC!D402)))</f>
        <v>5</v>
      </c>
      <c r="F402" s="166"/>
      <c r="G402" s="166"/>
      <c r="H402" s="166"/>
      <c r="I402" s="166"/>
      <c r="J402" s="166"/>
      <c r="K402" s="17" t="str">
        <f ca="1">IF(D402="","",VLOOKUP(D402&amp;E402,'[2]Category-IPQC'!A:Q,11,0))</f>
        <v>Noise Control (for acoustic testers)</v>
      </c>
      <c r="L402" s="18" t="s">
        <v>115</v>
      </c>
      <c r="M402" s="18" t="s">
        <v>115</v>
      </c>
      <c r="N402" s="15" t="s">
        <v>115</v>
      </c>
      <c r="O402" s="15" t="s">
        <v>115</v>
      </c>
      <c r="P402" s="17" t="str">
        <f ca="1">IF(D402="","",VLOOKUP(D402&amp;E402,'[2]Category-IPQC'!A:Z,16,0))</f>
        <v>Actual checking</v>
      </c>
      <c r="Q402" s="15" t="s">
        <v>115</v>
      </c>
      <c r="R402" s="15" t="s">
        <v>115</v>
      </c>
      <c r="S402" s="20" t="s">
        <v>115</v>
      </c>
      <c r="T402" s="21" t="str">
        <f ca="1">IF(D402="","",VLOOKUP(D402&amp;E402,'[2]Category-IPQC'!A:Z,20,0))</f>
        <v>Shift</v>
      </c>
      <c r="U402" s="22"/>
      <c r="V402" s="22"/>
      <c r="W402" s="21">
        <f ca="1">IF(D402="","",VLOOKUP(D402&amp;E402,'[2]Category-IPQC'!A:Z,23,0))</f>
        <v>0</v>
      </c>
      <c r="X402" s="25"/>
      <c r="Y402" s="24"/>
    </row>
    <row r="403" spans="1:25" ht="60">
      <c r="A403" s="163"/>
      <c r="B403" s="43"/>
      <c r="C403" s="166"/>
      <c r="D403" s="15" t="str">
        <f ca="1">IF(C403&lt;&gt;"",C403,IF(IF(D402="","",MOD(COUNTIF(D$14:$E402,D402),COUNTIF('[2]Category-IPQC'!BC:BC,[2]IPQC!D402)))=0,"",D402))</f>
        <v>Functional</v>
      </c>
      <c r="E403" s="16">
        <f ca="1">IF(D403="","",IF(MOD(COUNTIF(D$14:$E403,D403),COUNTIF('[2]Category-IPQC'!BC:BC,[2]IPQC!D403))&lt;&gt;0,MOD(COUNTIF(D$14:$E403,D403),COUNTIF('[2]Category-IPQC'!BC:BC,[2]IPQC!D403)),COUNTIF('[2]Category-IPQC'!BC:BC,[2]IPQC!D403)))</f>
        <v>6</v>
      </c>
      <c r="F403" s="166"/>
      <c r="G403" s="166"/>
      <c r="H403" s="166"/>
      <c r="I403" s="166"/>
      <c r="J403" s="166"/>
      <c r="K403" s="17" t="str">
        <f ca="1">IF(D403="","",VLOOKUP(D403&amp;E403,'[2]Category-IPQC'!A:Q,11,0))</f>
        <v>Temperature</v>
      </c>
      <c r="L403" s="18" t="s">
        <v>115</v>
      </c>
      <c r="M403" s="18" t="s">
        <v>115</v>
      </c>
      <c r="N403" s="15" t="s">
        <v>115</v>
      </c>
      <c r="O403" s="15" t="s">
        <v>115</v>
      </c>
      <c r="P403" s="17" t="str">
        <f ca="1">IF(D403="","",VLOOKUP(D403&amp;E403,'[2]Category-IPQC'!A:Z,16,0))</f>
        <v>Temperature and humdity tester</v>
      </c>
      <c r="Q403" s="15" t="s">
        <v>20</v>
      </c>
      <c r="R403" s="15" t="s">
        <v>116</v>
      </c>
      <c r="S403" s="20">
        <v>1</v>
      </c>
      <c r="T403" s="21" t="str">
        <f ca="1">IF(D403="","",VLOOKUP(D403&amp;E403,'[2]Category-IPQC'!A:Z,20,0))</f>
        <v>Shift</v>
      </c>
      <c r="U403" s="22"/>
      <c r="V403" s="22"/>
      <c r="W403" s="21">
        <f ca="1">IF(D403="","",VLOOKUP(D403&amp;E403,'[2]Category-IPQC'!A:Z,23,0))</f>
        <v>0</v>
      </c>
      <c r="X403" s="25"/>
      <c r="Y403" s="24"/>
    </row>
    <row r="404" spans="1:25" ht="60">
      <c r="A404" s="163"/>
      <c r="B404" s="43"/>
      <c r="C404" s="166"/>
      <c r="D404" s="15" t="str">
        <f ca="1">IF(C404&lt;&gt;"",C404,IF(IF(D403="","",MOD(COUNTIF(D$14:$E403,D403),COUNTIF('[2]Category-IPQC'!BC:BC,[2]IPQC!D403)))=0,"",D403))</f>
        <v>Functional</v>
      </c>
      <c r="E404" s="16">
        <f ca="1">IF(D404="","",IF(MOD(COUNTIF(D$14:$E404,D404),COUNTIF('[2]Category-IPQC'!BC:BC,[2]IPQC!D404))&lt;&gt;0,MOD(COUNTIF(D$14:$E404,D404),COUNTIF('[2]Category-IPQC'!BC:BC,[2]IPQC!D404)),COUNTIF('[2]Category-IPQC'!BC:BC,[2]IPQC!D404)))</f>
        <v>7</v>
      </c>
      <c r="F404" s="166"/>
      <c r="G404" s="166"/>
      <c r="H404" s="166"/>
      <c r="I404" s="166"/>
      <c r="J404" s="166"/>
      <c r="K404" s="17" t="str">
        <f ca="1">IF(D404="","",VLOOKUP(D404&amp;E404,'[2]Category-IPQC'!A:Q,11,0))</f>
        <v>Humidity</v>
      </c>
      <c r="L404" s="18" t="s">
        <v>115</v>
      </c>
      <c r="M404" s="18" t="s">
        <v>115</v>
      </c>
      <c r="N404" s="15" t="s">
        <v>115</v>
      </c>
      <c r="O404" s="15" t="s">
        <v>115</v>
      </c>
      <c r="P404" s="17" t="str">
        <f ca="1">IF(D404="","",VLOOKUP(D404&amp;E404,'[2]Category-IPQC'!A:Z,16,0))</f>
        <v>Temperature and humdity tester</v>
      </c>
      <c r="Q404" s="15" t="s">
        <v>20</v>
      </c>
      <c r="R404" s="15" t="s">
        <v>116</v>
      </c>
      <c r="S404" s="20">
        <v>1</v>
      </c>
      <c r="T404" s="21" t="str">
        <f ca="1">IF(D404="","",VLOOKUP(D404&amp;E404,'[2]Category-IPQC'!A:Z,20,0))</f>
        <v>Shift</v>
      </c>
      <c r="U404" s="22"/>
      <c r="V404" s="22"/>
      <c r="W404" s="21">
        <f ca="1">IF(D404="","",VLOOKUP(D404&amp;E404,'[2]Category-IPQC'!A:Z,23,0))</f>
        <v>0</v>
      </c>
      <c r="X404" s="25"/>
      <c r="Y404" s="24"/>
    </row>
    <row r="405" spans="1:25" ht="90" customHeight="1">
      <c r="A405" s="164"/>
      <c r="B405" s="43"/>
      <c r="C405" s="167"/>
      <c r="D405" s="15" t="str">
        <f ca="1">IF(C405&lt;&gt;"",C405,IF(IF(D404="","",MOD(COUNTIF(D$14:$E404,D404),COUNTIF('[2]Category-IPQC'!BC:BC,[2]IPQC!D404)))=0,"",D404))</f>
        <v>Functional</v>
      </c>
      <c r="E405" s="16">
        <f ca="1">IF(D405="","",IF(MOD(COUNTIF(D$14:$E405,D405),COUNTIF('[2]Category-IPQC'!BC:BC,[2]IPQC!D405))&lt;&gt;0,MOD(COUNTIF(D$14:$E405,D405),COUNTIF('[2]Category-IPQC'!BC:BC,[2]IPQC!D405)),COUNTIF('[2]Category-IPQC'!BC:BC,[2]IPQC!D405)))</f>
        <v>8</v>
      </c>
      <c r="F405" s="167"/>
      <c r="G405" s="167"/>
      <c r="H405" s="167"/>
      <c r="I405" s="167"/>
      <c r="J405" s="167"/>
      <c r="K405" s="17" t="str">
        <f ca="1">IF(D405="","",VLOOKUP(D405&amp;E405,'[2]Category-IPQC'!A:Q,11,0))</f>
        <v>Pressure Profile - ramp up and down (leakage testers)</v>
      </c>
      <c r="L405" s="26" t="s">
        <v>667</v>
      </c>
      <c r="M405" s="27"/>
      <c r="N405" s="15" t="s">
        <v>115</v>
      </c>
      <c r="O405" s="15" t="s">
        <v>115</v>
      </c>
      <c r="P405" s="17" t="str">
        <f ca="1">IF(D405="","",VLOOKUP(D405&amp;E405,'[2]Category-IPQC'!A:Z,16,0))</f>
        <v>Machine setup</v>
      </c>
      <c r="Q405" s="15" t="s">
        <v>20</v>
      </c>
      <c r="R405" s="15" t="s">
        <v>116</v>
      </c>
      <c r="S405" s="20">
        <v>1</v>
      </c>
      <c r="T405" s="21" t="str">
        <f ca="1">IF(D405="","",VLOOKUP(D405&amp;E405,'[2]Category-IPQC'!A:Z,20,0))</f>
        <v>Shift</v>
      </c>
      <c r="U405" s="22"/>
      <c r="V405" s="22"/>
      <c r="W405" s="21">
        <f ca="1">IF(D405="","",VLOOKUP(D405&amp;E405,'[2]Category-IPQC'!A:Z,23,0))</f>
        <v>0</v>
      </c>
      <c r="X405" s="25"/>
      <c r="Y405" s="24"/>
    </row>
    <row r="406" spans="1:25" ht="30">
      <c r="A406" s="162" t="s">
        <v>668</v>
      </c>
      <c r="B406" s="43"/>
      <c r="C406" s="165" t="s">
        <v>34</v>
      </c>
      <c r="D406" s="15" t="str">
        <f>IF(C406&lt;&gt;"",C406,IF(IF(D404="","",MOD(COUNTIF(D$14:$E404,D404),COUNTIF('[2]Category-IPQC'!BC:BC,[2]IPQC!D404)))=0,"",D404))</f>
        <v>Offline Plasma</v>
      </c>
      <c r="E406" s="16">
        <f ca="1">IF(D406="","",IF(MOD(COUNTIF(D$14:$E406,D406),COUNTIF('[2]Category-IPQC'!BC:BC,[2]IPQC!D406))&lt;&gt;0,MOD(COUNTIF(D$14:$E406,D406),COUNTIF('[2]Category-IPQC'!BC:BC,[2]IPQC!D406)),COUNTIF('[2]Category-IPQC'!BC:BC,[2]IPQC!D406)))</f>
        <v>1</v>
      </c>
      <c r="F406" s="165" t="s">
        <v>669</v>
      </c>
      <c r="G406" s="165" t="s">
        <v>115</v>
      </c>
      <c r="H406" s="165" t="s">
        <v>262</v>
      </c>
      <c r="I406" s="165" t="s">
        <v>263</v>
      </c>
      <c r="J406" s="165" t="s">
        <v>254</v>
      </c>
      <c r="K406" s="17" t="str">
        <f ca="1">IF(D406="","",VLOOKUP(D406&amp;E406,'[2]Category-IPQC'!A:Q,11,0))</f>
        <v>Gas Ratio</v>
      </c>
      <c r="L406" s="18" t="s">
        <v>115</v>
      </c>
      <c r="M406" s="18" t="s">
        <v>115</v>
      </c>
      <c r="N406" s="15" t="s">
        <v>115</v>
      </c>
      <c r="O406" s="15" t="s">
        <v>115</v>
      </c>
      <c r="P406" s="17" t="str">
        <f ca="1">IF(D406="","",VLOOKUP(D406&amp;E406,'[2]Category-IPQC'!A:Z,16,0))</f>
        <v>Machine setup</v>
      </c>
      <c r="Q406" s="15" t="s">
        <v>115</v>
      </c>
      <c r="R406" s="15" t="s">
        <v>115</v>
      </c>
      <c r="S406" s="20" t="s">
        <v>115</v>
      </c>
      <c r="T406" s="21" t="str">
        <f ca="1">IF(D406="","",VLOOKUP(D406&amp;E406,'[2]Category-IPQC'!A:Z,20,0))</f>
        <v>Shift</v>
      </c>
      <c r="U406" s="22"/>
      <c r="V406" s="22"/>
      <c r="W406" s="21">
        <f ca="1">IF(D406="","",VLOOKUP(D406&amp;E406,'[2]Category-IPQC'!A:Z,23,0))</f>
        <v>0</v>
      </c>
      <c r="X406" s="25"/>
      <c r="Y406" s="24"/>
    </row>
    <row r="407" spans="1:25" ht="45">
      <c r="A407" s="163"/>
      <c r="B407" s="43"/>
      <c r="C407" s="166"/>
      <c r="D407" s="15" t="str">
        <f ca="1">IF(C407&lt;&gt;"",C407,IF(IF(D406="","",MOD(COUNTIF(D$14:$E406,D406),COUNTIF('[2]Category-IPQC'!BC:BC,[2]IPQC!D406)))=0,"",D406))</f>
        <v>Offline Plasma</v>
      </c>
      <c r="E407" s="16">
        <f ca="1">IF(D407="","",IF(MOD(COUNTIF(D$14:$E407,D407),COUNTIF('[2]Category-IPQC'!BC:BC,[2]IPQC!D407))&lt;&gt;0,MOD(COUNTIF(D$14:$E407,D407),COUNTIF('[2]Category-IPQC'!BC:BC,[2]IPQC!D407)),COUNTIF('[2]Category-IPQC'!BC:BC,[2]IPQC!D407)))</f>
        <v>2</v>
      </c>
      <c r="F407" s="166"/>
      <c r="G407" s="166"/>
      <c r="H407" s="166"/>
      <c r="I407" s="166"/>
      <c r="J407" s="166"/>
      <c r="K407" s="17" t="str">
        <f ca="1">IF(D407="","",VLOOKUP(D407&amp;E407,'[2]Category-IPQC'!A:Q,11,0))</f>
        <v>Air Pressure(mpa)</v>
      </c>
      <c r="L407" s="35" t="s">
        <v>583</v>
      </c>
      <c r="M407" s="35" t="s">
        <v>584</v>
      </c>
      <c r="N407" s="15" t="s">
        <v>115</v>
      </c>
      <c r="O407" s="15" t="s">
        <v>115</v>
      </c>
      <c r="P407" s="17" t="str">
        <f ca="1">IF(D407="","",VLOOKUP(D407&amp;E407,'[2]Category-IPQC'!A:Z,16,0))</f>
        <v>Machine setup</v>
      </c>
      <c r="Q407" s="15" t="s">
        <v>20</v>
      </c>
      <c r="R407" s="15" t="s">
        <v>116</v>
      </c>
      <c r="S407" s="20">
        <v>1</v>
      </c>
      <c r="T407" s="21" t="str">
        <f ca="1">IF(D407="","",VLOOKUP(D407&amp;E407,'[2]Category-IPQC'!A:Z,20,0))</f>
        <v>Shift</v>
      </c>
      <c r="U407" s="22"/>
      <c r="V407" s="22"/>
      <c r="W407" s="21">
        <f ca="1">IF(D407="","",VLOOKUP(D407&amp;E407,'[2]Category-IPQC'!A:Z,23,0))</f>
        <v>0</v>
      </c>
      <c r="X407" s="25"/>
      <c r="Y407" s="24"/>
    </row>
    <row r="408" spans="1:25" ht="30">
      <c r="A408" s="163"/>
      <c r="B408" s="43"/>
      <c r="C408" s="166"/>
      <c r="D408" s="15" t="str">
        <f ca="1">IF(C408&lt;&gt;"",C408,IF(IF(D407="","",MOD(COUNTIF(D$14:$E407,D407),COUNTIF('[2]Category-IPQC'!BC:BC,[2]IPQC!D407)))=0,"",D407))</f>
        <v>Offline Plasma</v>
      </c>
      <c r="E408" s="16">
        <f ca="1">IF(D408="","",IF(MOD(COUNTIF(D$14:$E408,D408),COUNTIF('[2]Category-IPQC'!BC:BC,[2]IPQC!D408))&lt;&gt;0,MOD(COUNTIF(D$14:$E408,D408),COUNTIF('[2]Category-IPQC'!BC:BC,[2]IPQC!D408)),COUNTIF('[2]Category-IPQC'!BC:BC,[2]IPQC!D408)))</f>
        <v>3</v>
      </c>
      <c r="F408" s="166"/>
      <c r="G408" s="166"/>
      <c r="H408" s="166"/>
      <c r="I408" s="166"/>
      <c r="J408" s="166"/>
      <c r="K408" s="17" t="str">
        <f ca="1">IF(D408="","",VLOOKUP(D408&amp;E408,'[2]Category-IPQC'!A:Q,11,0))</f>
        <v>Power (W)</v>
      </c>
      <c r="L408" s="35" t="s">
        <v>585</v>
      </c>
      <c r="M408" s="35" t="s">
        <v>586</v>
      </c>
      <c r="N408" s="15" t="s">
        <v>115</v>
      </c>
      <c r="O408" s="15" t="s">
        <v>115</v>
      </c>
      <c r="P408" s="17" t="str">
        <f ca="1">IF(D408="","",VLOOKUP(D408&amp;E408,'[2]Category-IPQC'!A:Z,16,0))</f>
        <v>Machine setup</v>
      </c>
      <c r="Q408" s="15" t="s">
        <v>20</v>
      </c>
      <c r="R408" s="15" t="s">
        <v>116</v>
      </c>
      <c r="S408" s="20">
        <v>1</v>
      </c>
      <c r="T408" s="21" t="str">
        <f ca="1">IF(D408="","",VLOOKUP(D408&amp;E408,'[2]Category-IPQC'!A:Z,20,0))</f>
        <v>Shift</v>
      </c>
      <c r="U408" s="22"/>
      <c r="V408" s="22"/>
      <c r="W408" s="21">
        <f ca="1">IF(D408="","",VLOOKUP(D408&amp;E408,'[2]Category-IPQC'!A:Z,23,0))</f>
        <v>0</v>
      </c>
      <c r="X408" s="25"/>
      <c r="Y408" s="24"/>
    </row>
    <row r="409" spans="1:25" ht="30">
      <c r="A409" s="163"/>
      <c r="B409" s="43"/>
      <c r="C409" s="166"/>
      <c r="D409" s="15" t="str">
        <f ca="1">IF(C409&lt;&gt;"",C409,IF(IF(D408="","",MOD(COUNTIF(D$14:$E408,D408),COUNTIF('[2]Category-IPQC'!BC:BC,[2]IPQC!D408)))=0,"",D408))</f>
        <v>Offline Plasma</v>
      </c>
      <c r="E409" s="16">
        <f ca="1">IF(D409="","",IF(MOD(COUNTIF(D$14:$E409,D409),COUNTIF('[2]Category-IPQC'!BC:BC,[2]IPQC!D409))&lt;&gt;0,MOD(COUNTIF(D$14:$E409,D409),COUNTIF('[2]Category-IPQC'!BC:BC,[2]IPQC!D409)),COUNTIF('[2]Category-IPQC'!BC:BC,[2]IPQC!D409)))</f>
        <v>4</v>
      </c>
      <c r="F409" s="166"/>
      <c r="G409" s="166"/>
      <c r="H409" s="166"/>
      <c r="I409" s="166"/>
      <c r="J409" s="166"/>
      <c r="K409" s="17" t="str">
        <f ca="1">IF(D409="","",VLOOKUP(D409&amp;E409,'[2]Category-IPQC'!A:Q,11,0))</f>
        <v>Current (A)</v>
      </c>
      <c r="L409" s="18" t="s">
        <v>115</v>
      </c>
      <c r="M409" s="18" t="s">
        <v>115</v>
      </c>
      <c r="N409" s="15" t="s">
        <v>115</v>
      </c>
      <c r="O409" s="15" t="s">
        <v>115</v>
      </c>
      <c r="P409" s="17" t="str">
        <f ca="1">IF(D409="","",VLOOKUP(D409&amp;E409,'[2]Category-IPQC'!A:Z,16,0))</f>
        <v>Machine setup</v>
      </c>
      <c r="Q409" s="15" t="s">
        <v>115</v>
      </c>
      <c r="R409" s="15" t="s">
        <v>115</v>
      </c>
      <c r="S409" s="20" t="s">
        <v>115</v>
      </c>
      <c r="T409" s="21" t="str">
        <f ca="1">IF(D409="","",VLOOKUP(D409&amp;E409,'[2]Category-IPQC'!A:Z,20,0))</f>
        <v>Shift</v>
      </c>
      <c r="U409" s="22"/>
      <c r="V409" s="22"/>
      <c r="W409" s="21">
        <f ca="1">IF(D409="","",VLOOKUP(D409&amp;E409,'[2]Category-IPQC'!A:Z,23,0))</f>
        <v>0</v>
      </c>
      <c r="X409" s="25"/>
      <c r="Y409" s="24"/>
    </row>
    <row r="410" spans="1:25" ht="30">
      <c r="A410" s="163"/>
      <c r="B410" s="43"/>
      <c r="C410" s="166"/>
      <c r="D410" s="15" t="str">
        <f ca="1">IF(C410&lt;&gt;"",C410,IF(IF(D409="","",MOD(COUNTIF(D$14:$E409,D409),COUNTIF('[2]Category-IPQC'!BC:BC,[2]IPQC!D409)))=0,"",D409))</f>
        <v>Offline Plasma</v>
      </c>
      <c r="E410" s="16">
        <f ca="1">IF(D410="","",IF(MOD(COUNTIF(D$14:$E410,D410),COUNTIF('[2]Category-IPQC'!BC:BC,[2]IPQC!D410))&lt;&gt;0,MOD(COUNTIF(D$14:$E410,D410),COUNTIF('[2]Category-IPQC'!BC:BC,[2]IPQC!D410)),COUNTIF('[2]Category-IPQC'!BC:BC,[2]IPQC!D410)))</f>
        <v>5</v>
      </c>
      <c r="F410" s="166"/>
      <c r="G410" s="166"/>
      <c r="H410" s="166"/>
      <c r="I410" s="166"/>
      <c r="J410" s="166"/>
      <c r="K410" s="17" t="str">
        <f ca="1">IF(D410="","",VLOOKUP(D410&amp;E410,'[2]Category-IPQC'!A:Q,11,0))</f>
        <v>Time (s)</v>
      </c>
      <c r="L410" s="35" t="s">
        <v>587</v>
      </c>
      <c r="M410" s="18" t="s">
        <v>115</v>
      </c>
      <c r="N410" s="15" t="s">
        <v>115</v>
      </c>
      <c r="O410" s="15" t="s">
        <v>115</v>
      </c>
      <c r="P410" s="17" t="str">
        <f ca="1">IF(D410="","",VLOOKUP(D410&amp;E410,'[2]Category-IPQC'!A:Z,16,0))</f>
        <v>Machine setup</v>
      </c>
      <c r="Q410" s="15" t="s">
        <v>20</v>
      </c>
      <c r="R410" s="15" t="s">
        <v>116</v>
      </c>
      <c r="S410" s="20">
        <v>1</v>
      </c>
      <c r="T410" s="21" t="str">
        <f ca="1">IF(D410="","",VLOOKUP(D410&amp;E410,'[2]Category-IPQC'!A:Z,20,0))</f>
        <v>Shift</v>
      </c>
      <c r="U410" s="22"/>
      <c r="V410" s="22"/>
      <c r="W410" s="21">
        <f ca="1">IF(D410="","",VLOOKUP(D410&amp;E410,'[2]Category-IPQC'!A:Z,23,0))</f>
        <v>0</v>
      </c>
      <c r="X410" s="25"/>
      <c r="Y410" s="24"/>
    </row>
    <row r="411" spans="1:25" ht="60">
      <c r="A411" s="163"/>
      <c r="B411" s="43"/>
      <c r="C411" s="166"/>
      <c r="D411" s="15" t="str">
        <f ca="1">IF(C411&lt;&gt;"",C411,IF(IF(D410="","",MOD(COUNTIF(D$14:$E410,D410),COUNTIF('[2]Category-IPQC'!BC:BC,[2]IPQC!D410)))=0,"",D410))</f>
        <v>Offline Plasma</v>
      </c>
      <c r="E411" s="16">
        <f ca="1">IF(D411="","",IF(MOD(COUNTIF(D$14:$E411,D411),COUNTIF('[2]Category-IPQC'!BC:BC,[2]IPQC!D411))&lt;&gt;0,MOD(COUNTIF(D$14:$E411,D411),COUNTIF('[2]Category-IPQC'!BC:BC,[2]IPQC!D411)),COUNTIF('[2]Category-IPQC'!BC:BC,[2]IPQC!D411)))</f>
        <v>6</v>
      </c>
      <c r="F411" s="166"/>
      <c r="G411" s="166"/>
      <c r="H411" s="166"/>
      <c r="I411" s="166"/>
      <c r="J411" s="166"/>
      <c r="K411" s="17" t="str">
        <f ca="1">IF(D411="","",VLOOKUP(D411&amp;E411,'[2]Category-IPQC'!A:Q,11,0))</f>
        <v>Surface Energy</v>
      </c>
      <c r="L411" s="18" t="s">
        <v>115</v>
      </c>
      <c r="M411" s="18" t="s">
        <v>115</v>
      </c>
      <c r="N411" s="15" t="s">
        <v>115</v>
      </c>
      <c r="O411" s="15" t="s">
        <v>115</v>
      </c>
      <c r="P411" s="17" t="str">
        <f ca="1">IF(D411="","",VLOOKUP(D411&amp;E411,'[2]Category-IPQC'!A:Z,16,0))</f>
        <v>Dyne Pen OR Water Contact Angle</v>
      </c>
      <c r="Q411" s="15" t="s">
        <v>20</v>
      </c>
      <c r="R411" s="15" t="s">
        <v>179</v>
      </c>
      <c r="S411" s="20">
        <v>1</v>
      </c>
      <c r="T411" s="21" t="str">
        <f ca="1">IF(D411="","",VLOOKUP(D411&amp;E411,'[2]Category-IPQC'!A:Z,20,0))</f>
        <v>Every batch</v>
      </c>
      <c r="U411" s="22"/>
      <c r="V411" s="22"/>
      <c r="W411" s="21">
        <f ca="1">IF(D411="","",VLOOKUP(D411&amp;E411,'[2]Category-IPQC'!A:Z,23,0))</f>
        <v>0</v>
      </c>
      <c r="X411" s="25"/>
      <c r="Y411" s="24"/>
    </row>
    <row r="412" spans="1:25" ht="75">
      <c r="A412" s="163"/>
      <c r="B412" s="43"/>
      <c r="C412" s="166"/>
      <c r="D412" s="15" t="str">
        <f ca="1">IF(C412&lt;&gt;"",C412,IF(IF(D411="","",MOD(COUNTIF(D$14:$E411,D411),COUNTIF('[2]Category-IPQC'!BC:BC,[2]IPQC!D411)))=0,"",D411))</f>
        <v>Offline Plasma</v>
      </c>
      <c r="E412" s="16">
        <f ca="1">IF(D412="","",IF(MOD(COUNTIF(D$14:$E412,D412),COUNTIF('[2]Category-IPQC'!BC:BC,[2]IPQC!D412))&lt;&gt;0,MOD(COUNTIF(D$14:$E412,D412),COUNTIF('[2]Category-IPQC'!BC:BC,[2]IPQC!D412)),COUNTIF('[2]Category-IPQC'!BC:BC,[2]IPQC!D412)))</f>
        <v>7</v>
      </c>
      <c r="F412" s="166"/>
      <c r="G412" s="166"/>
      <c r="H412" s="166"/>
      <c r="I412" s="166"/>
      <c r="J412" s="166"/>
      <c r="K412" s="17" t="str">
        <f ca="1">IF(D412="","",VLOOKUP(D412&amp;E412,'[2]Category-IPQC'!A:Q,11,0))</f>
        <v>Open Time before glue dispense</v>
      </c>
      <c r="L412" s="18" t="s">
        <v>115</v>
      </c>
      <c r="M412" s="18" t="s">
        <v>588</v>
      </c>
      <c r="N412" s="15" t="s">
        <v>115</v>
      </c>
      <c r="O412" s="15" t="s">
        <v>115</v>
      </c>
      <c r="P412" s="17" t="s">
        <v>268</v>
      </c>
      <c r="Q412" s="15" t="s">
        <v>115</v>
      </c>
      <c r="R412" s="15" t="s">
        <v>115</v>
      </c>
      <c r="S412" s="20" t="s">
        <v>115</v>
      </c>
      <c r="T412" s="21">
        <f ca="1">IF(D412="","",VLOOKUP(D412&amp;E412,'[2]Category-IPQC'!A:Z,20,0))</f>
        <v>0</v>
      </c>
      <c r="U412" s="22"/>
      <c r="V412" s="22"/>
      <c r="W412" s="21">
        <f ca="1">IF(D412="","",VLOOKUP(D412&amp;E412,'[2]Category-IPQC'!A:Z,23,0))</f>
        <v>0</v>
      </c>
      <c r="X412" s="25"/>
      <c r="Y412" s="24"/>
    </row>
    <row r="413" spans="1:25" ht="30">
      <c r="A413" s="163"/>
      <c r="B413" s="43"/>
      <c r="C413" s="166"/>
      <c r="D413" s="15" t="str">
        <f ca="1">IF(C413&lt;&gt;"",C413,IF(IF(D412="","",MOD(COUNTIF(D$14:$E412,D412),COUNTIF('[2]Category-IPQC'!BC:BC,[2]IPQC!D412)))=0,"",D412))</f>
        <v>Offline Plasma</v>
      </c>
      <c r="E413" s="16">
        <f ca="1">IF(D413="","",IF(MOD(COUNTIF(D$14:$E413,D413),COUNTIF('[2]Category-IPQC'!BC:BC,[2]IPQC!D413))&lt;&gt;0,MOD(COUNTIF(D$14:$E413,D413),COUNTIF('[2]Category-IPQC'!BC:BC,[2]IPQC!D413)),COUNTIF('[2]Category-IPQC'!BC:BC,[2]IPQC!D413)))</f>
        <v>8</v>
      </c>
      <c r="F413" s="166"/>
      <c r="G413" s="166"/>
      <c r="H413" s="166"/>
      <c r="I413" s="166"/>
      <c r="J413" s="166"/>
      <c r="K413" s="17" t="str">
        <f ca="1">IF(D413="","",VLOOKUP(D413&amp;E413,'[2]Category-IPQC'!A:Q,11,0))</f>
        <v>Gas</v>
      </c>
      <c r="L413" s="26" t="s">
        <v>269</v>
      </c>
      <c r="M413" s="27"/>
      <c r="N413" s="15" t="s">
        <v>115</v>
      </c>
      <c r="O413" s="15" t="s">
        <v>115</v>
      </c>
      <c r="P413" s="17" t="str">
        <f ca="1">IF(D413="","",VLOOKUP(D413&amp;E413,'[2]Category-IPQC'!A:Z,16,0))</f>
        <v xml:space="preserve">Visual check </v>
      </c>
      <c r="Q413" s="15" t="s">
        <v>20</v>
      </c>
      <c r="R413" s="15" t="s">
        <v>116</v>
      </c>
      <c r="S413" s="20">
        <v>1</v>
      </c>
      <c r="T413" s="21" t="str">
        <f ca="1">IF(D413="","",VLOOKUP(D413&amp;E413,'[2]Category-IPQC'!A:Z,20,0))</f>
        <v>Shift</v>
      </c>
      <c r="U413" s="22"/>
      <c r="V413" s="22"/>
      <c r="W413" s="21">
        <f ca="1">IF(D413="","",VLOOKUP(D413&amp;E413,'[2]Category-IPQC'!A:Z,23,0))</f>
        <v>0</v>
      </c>
      <c r="X413" s="25"/>
      <c r="Y413" s="24"/>
    </row>
    <row r="414" spans="1:25" ht="30">
      <c r="A414" s="163"/>
      <c r="B414" s="43"/>
      <c r="C414" s="166"/>
      <c r="D414" s="15" t="str">
        <f ca="1">IF(C414&lt;&gt;"",C414,IF(IF(D413="","",MOD(COUNTIF(D$14:$E413,D413),COUNTIF('[2]Category-IPQC'!BC:BC,[2]IPQC!D413)))=0,"",D413))</f>
        <v>Offline Plasma</v>
      </c>
      <c r="E414" s="16">
        <f ca="1">IF(D414="","",IF(MOD(COUNTIF(D$14:$E414,D414),COUNTIF('[2]Category-IPQC'!BC:BC,[2]IPQC!D414))&lt;&gt;0,MOD(COUNTIF(D$14:$E414,D414),COUNTIF('[2]Category-IPQC'!BC:BC,[2]IPQC!D414)),COUNTIF('[2]Category-IPQC'!BC:BC,[2]IPQC!D414)))</f>
        <v>9</v>
      </c>
      <c r="F414" s="166"/>
      <c r="G414" s="166"/>
      <c r="H414" s="166"/>
      <c r="I414" s="166"/>
      <c r="J414" s="166"/>
      <c r="K414" s="17" t="str">
        <f ca="1">IF(D414="","",VLOOKUP(D414&amp;E414,'[2]Category-IPQC'!A:Q,11,0))</f>
        <v>Degree of vacuum</v>
      </c>
      <c r="L414" s="35" t="s">
        <v>589</v>
      </c>
      <c r="M414" s="35" t="s">
        <v>590</v>
      </c>
      <c r="N414" s="15" t="s">
        <v>115</v>
      </c>
      <c r="O414" s="15" t="s">
        <v>115</v>
      </c>
      <c r="P414" s="17" t="str">
        <f ca="1">IF(D414="","",VLOOKUP(D414&amp;E414,'[2]Category-IPQC'!A:Z,16,0))</f>
        <v>Machine setup</v>
      </c>
      <c r="Q414" s="15" t="s">
        <v>20</v>
      </c>
      <c r="R414" s="15" t="s">
        <v>116</v>
      </c>
      <c r="S414" s="20">
        <v>1</v>
      </c>
      <c r="T414" s="21" t="str">
        <f ca="1">IF(D414="","",VLOOKUP(D414&amp;E414,'[2]Category-IPQC'!A:Z,20,0))</f>
        <v>Shift</v>
      </c>
      <c r="U414" s="22"/>
      <c r="V414" s="22"/>
      <c r="W414" s="21">
        <f ca="1">IF(D414="","",VLOOKUP(D414&amp;E414,'[2]Category-IPQC'!A:Z,23,0))</f>
        <v>0</v>
      </c>
      <c r="X414" s="25"/>
      <c r="Y414" s="24"/>
    </row>
    <row r="415" spans="1:25" ht="30">
      <c r="A415" s="163"/>
      <c r="B415" s="43"/>
      <c r="C415" s="166"/>
      <c r="D415" s="15" t="str">
        <f ca="1">IF(C415&lt;&gt;"",C415,IF(IF(D414="","",MOD(COUNTIF(D$14:$E414,D414),COUNTIF('[2]Category-IPQC'!BC:BC,[2]IPQC!D414)))=0,"",D414))</f>
        <v>Offline Plasma</v>
      </c>
      <c r="E415" s="16">
        <f ca="1">IF(D415="","",IF(MOD(COUNTIF(D$14:$E415,D415),COUNTIF('[2]Category-IPQC'!BC:BC,[2]IPQC!D415))&lt;&gt;0,MOD(COUNTIF(D$14:$E415,D415),COUNTIF('[2]Category-IPQC'!BC:BC,[2]IPQC!D415)),COUNTIF('[2]Category-IPQC'!BC:BC,[2]IPQC!D415)))</f>
        <v>10</v>
      </c>
      <c r="F415" s="166"/>
      <c r="G415" s="166"/>
      <c r="H415" s="166"/>
      <c r="I415" s="167"/>
      <c r="J415" s="166"/>
      <c r="K415" s="17" t="str">
        <f ca="1">IF(D415="","",VLOOKUP(D415&amp;E415,'[2]Category-IPQC'!A:Q,11,0))</f>
        <v>Gas flow</v>
      </c>
      <c r="L415" s="35" t="s">
        <v>591</v>
      </c>
      <c r="M415" s="35" t="s">
        <v>592</v>
      </c>
      <c r="N415" s="15" t="s">
        <v>115</v>
      </c>
      <c r="O415" s="15" t="s">
        <v>115</v>
      </c>
      <c r="P415" s="17" t="str">
        <f ca="1">IF(D415="","",VLOOKUP(D415&amp;E415,'[2]Category-IPQC'!A:Z,16,0))</f>
        <v>Machine setup</v>
      </c>
      <c r="Q415" s="15" t="s">
        <v>20</v>
      </c>
      <c r="R415" s="15" t="s">
        <v>116</v>
      </c>
      <c r="S415" s="20">
        <v>1</v>
      </c>
      <c r="T415" s="21" t="str">
        <f ca="1">IF(D415="","",VLOOKUP(D415&amp;E415,'[2]Category-IPQC'!A:Z,20,0))</f>
        <v>Shift</v>
      </c>
      <c r="U415" s="22"/>
      <c r="V415" s="22"/>
      <c r="W415" s="21">
        <f ca="1">IF(D415="","",VLOOKUP(D415&amp;E415,'[2]Category-IPQC'!A:Z,23,0))</f>
        <v>0</v>
      </c>
      <c r="X415" s="25"/>
      <c r="Y415" s="24"/>
    </row>
    <row r="416" spans="1:25" ht="30">
      <c r="A416" s="162" t="s">
        <v>670</v>
      </c>
      <c r="B416" s="43"/>
      <c r="C416" s="165" t="s">
        <v>260</v>
      </c>
      <c r="D416" s="15" t="str">
        <f>IF(C416&lt;&gt;"",C416,IF(IF(D411="","",MOD(COUNTIF(D$14:$E411,D411),COUNTIF('[2]Category-IPQC'!BC:BC,[2]IPQC!D411)))=0,"",D411))</f>
        <v>Offline Plasma</v>
      </c>
      <c r="E416" s="16">
        <f ca="1">IF(D416="","",IF(MOD(COUNTIF(D$14:$E416,D416),COUNTIF('[2]Category-IPQC'!BC:BC,[2]IPQC!D416))&lt;&gt;0,MOD(COUNTIF(D$14:$E416,D416),COUNTIF('[2]Category-IPQC'!BC:BC,[2]IPQC!D416)),COUNTIF('[2]Category-IPQC'!BC:BC,[2]IPQC!D416)))</f>
        <v>1</v>
      </c>
      <c r="F416" s="165" t="s">
        <v>671</v>
      </c>
      <c r="G416" s="165" t="s">
        <v>115</v>
      </c>
      <c r="H416" s="165" t="s">
        <v>262</v>
      </c>
      <c r="I416" s="165" t="s">
        <v>263</v>
      </c>
      <c r="J416" s="165" t="s">
        <v>254</v>
      </c>
      <c r="K416" s="17" t="str">
        <f ca="1">IF(D416="","",VLOOKUP(D416&amp;E416,'[2]Category-IPQC'!A:Q,11,0))</f>
        <v>Gas Ratio</v>
      </c>
      <c r="L416" s="18" t="s">
        <v>115</v>
      </c>
      <c r="M416" s="18" t="s">
        <v>115</v>
      </c>
      <c r="N416" s="15" t="s">
        <v>115</v>
      </c>
      <c r="O416" s="15" t="s">
        <v>115</v>
      </c>
      <c r="P416" s="17" t="str">
        <f ca="1">IF(D416="","",VLOOKUP(D416&amp;E416,'[2]Category-IPQC'!A:Z,16,0))</f>
        <v>Machine setup</v>
      </c>
      <c r="Q416" s="15" t="s">
        <v>115</v>
      </c>
      <c r="R416" s="15" t="s">
        <v>115</v>
      </c>
      <c r="S416" s="20" t="s">
        <v>115</v>
      </c>
      <c r="T416" s="21" t="str">
        <f ca="1">IF(D416="","",VLOOKUP(D416&amp;E416,'[2]Category-IPQC'!A:Z,20,0))</f>
        <v>Shift</v>
      </c>
      <c r="U416" s="22"/>
      <c r="V416" s="22"/>
      <c r="W416" s="21">
        <f ca="1">IF(D416="","",VLOOKUP(D416&amp;E416,'[2]Category-IPQC'!A:Z,23,0))</f>
        <v>0</v>
      </c>
      <c r="X416" s="25"/>
      <c r="Y416" s="24"/>
    </row>
    <row r="417" spans="1:25" ht="45">
      <c r="A417" s="163"/>
      <c r="B417" s="43"/>
      <c r="C417" s="166"/>
      <c r="D417" s="15" t="str">
        <f ca="1">IF(C417&lt;&gt;"",C417,IF(IF(D416="","",MOD(COUNTIF(D$14:$E416,D416),COUNTIF('[2]Category-IPQC'!BC:BC,[2]IPQC!D416)))=0,"",D416))</f>
        <v>Offline Plasma</v>
      </c>
      <c r="E417" s="16">
        <f ca="1">IF(D417="","",IF(MOD(COUNTIF(D$14:$E417,D417),COUNTIF('[2]Category-IPQC'!BC:BC,[2]IPQC!D417))&lt;&gt;0,MOD(COUNTIF(D$14:$E417,D417),COUNTIF('[2]Category-IPQC'!BC:BC,[2]IPQC!D417)),COUNTIF('[2]Category-IPQC'!BC:BC,[2]IPQC!D417)))</f>
        <v>2</v>
      </c>
      <c r="F417" s="166"/>
      <c r="G417" s="166"/>
      <c r="H417" s="166"/>
      <c r="I417" s="166"/>
      <c r="J417" s="166"/>
      <c r="K417" s="17" t="str">
        <f ca="1">IF(D417="","",VLOOKUP(D417&amp;E417,'[2]Category-IPQC'!A:Q,11,0))</f>
        <v>Air Pressure(mpa)</v>
      </c>
      <c r="L417" s="35" t="s">
        <v>583</v>
      </c>
      <c r="M417" s="35" t="s">
        <v>584</v>
      </c>
      <c r="N417" s="15" t="s">
        <v>115</v>
      </c>
      <c r="O417" s="15" t="s">
        <v>115</v>
      </c>
      <c r="P417" s="17" t="str">
        <f ca="1">IF(D417="","",VLOOKUP(D417&amp;E417,'[2]Category-IPQC'!A:Z,16,0))</f>
        <v>Machine setup</v>
      </c>
      <c r="Q417" s="15" t="s">
        <v>20</v>
      </c>
      <c r="R417" s="15" t="s">
        <v>116</v>
      </c>
      <c r="S417" s="20">
        <v>1</v>
      </c>
      <c r="T417" s="21" t="str">
        <f ca="1">IF(D417="","",VLOOKUP(D417&amp;E417,'[2]Category-IPQC'!A:Z,20,0))</f>
        <v>Shift</v>
      </c>
      <c r="U417" s="22"/>
      <c r="V417" s="22"/>
      <c r="W417" s="21">
        <f ca="1">IF(D417="","",VLOOKUP(D417&amp;E417,'[2]Category-IPQC'!A:Z,23,0))</f>
        <v>0</v>
      </c>
      <c r="X417" s="25"/>
      <c r="Y417" s="24"/>
    </row>
    <row r="418" spans="1:25" ht="30">
      <c r="A418" s="163"/>
      <c r="B418" s="43"/>
      <c r="C418" s="166"/>
      <c r="D418" s="15" t="str">
        <f ca="1">IF(C418&lt;&gt;"",C418,IF(IF(D417="","",MOD(COUNTIF(D$14:$E417,D417),COUNTIF('[2]Category-IPQC'!BC:BC,[2]IPQC!D417)))=0,"",D417))</f>
        <v>Offline Plasma</v>
      </c>
      <c r="E418" s="16">
        <f ca="1">IF(D418="","",IF(MOD(COUNTIF(D$14:$E418,D418),COUNTIF('[2]Category-IPQC'!BC:BC,[2]IPQC!D418))&lt;&gt;0,MOD(COUNTIF(D$14:$E418,D418),COUNTIF('[2]Category-IPQC'!BC:BC,[2]IPQC!D418)),COUNTIF('[2]Category-IPQC'!BC:BC,[2]IPQC!D418)))</f>
        <v>3</v>
      </c>
      <c r="F418" s="166"/>
      <c r="G418" s="166"/>
      <c r="H418" s="166"/>
      <c r="I418" s="166"/>
      <c r="J418" s="166"/>
      <c r="K418" s="17" t="str">
        <f ca="1">IF(D418="","",VLOOKUP(D418&amp;E418,'[2]Category-IPQC'!A:Q,11,0))</f>
        <v>Power (W)</v>
      </c>
      <c r="L418" s="35" t="s">
        <v>585</v>
      </c>
      <c r="M418" s="35" t="s">
        <v>586</v>
      </c>
      <c r="N418" s="15" t="s">
        <v>115</v>
      </c>
      <c r="O418" s="15" t="s">
        <v>115</v>
      </c>
      <c r="P418" s="17" t="str">
        <f ca="1">IF(D418="","",VLOOKUP(D418&amp;E418,'[2]Category-IPQC'!A:Z,16,0))</f>
        <v>Machine setup</v>
      </c>
      <c r="Q418" s="15" t="s">
        <v>20</v>
      </c>
      <c r="R418" s="15" t="s">
        <v>116</v>
      </c>
      <c r="S418" s="20">
        <v>1</v>
      </c>
      <c r="T418" s="21" t="str">
        <f ca="1">IF(D418="","",VLOOKUP(D418&amp;E418,'[2]Category-IPQC'!A:Z,20,0))</f>
        <v>Shift</v>
      </c>
      <c r="U418" s="22"/>
      <c r="V418" s="22"/>
      <c r="W418" s="21">
        <f ca="1">IF(D418="","",VLOOKUP(D418&amp;E418,'[2]Category-IPQC'!A:Z,23,0))</f>
        <v>0</v>
      </c>
      <c r="X418" s="25"/>
      <c r="Y418" s="24"/>
    </row>
    <row r="419" spans="1:25" ht="30">
      <c r="A419" s="163"/>
      <c r="B419" s="43"/>
      <c r="C419" s="166"/>
      <c r="D419" s="15" t="str">
        <f ca="1">IF(C419&lt;&gt;"",C419,IF(IF(D418="","",MOD(COUNTIF(D$14:$E418,D418),COUNTIF('[2]Category-IPQC'!BC:BC,[2]IPQC!D418)))=0,"",D418))</f>
        <v>Offline Plasma</v>
      </c>
      <c r="E419" s="16">
        <f ca="1">IF(D419="","",IF(MOD(COUNTIF(D$14:$E419,D419),COUNTIF('[2]Category-IPQC'!BC:BC,[2]IPQC!D419))&lt;&gt;0,MOD(COUNTIF(D$14:$E419,D419),COUNTIF('[2]Category-IPQC'!BC:BC,[2]IPQC!D419)),COUNTIF('[2]Category-IPQC'!BC:BC,[2]IPQC!D419)))</f>
        <v>4</v>
      </c>
      <c r="F419" s="166"/>
      <c r="G419" s="166"/>
      <c r="H419" s="166"/>
      <c r="I419" s="166"/>
      <c r="J419" s="166"/>
      <c r="K419" s="17" t="str">
        <f ca="1">IF(D419="","",VLOOKUP(D419&amp;E419,'[2]Category-IPQC'!A:Q,11,0))</f>
        <v>Current (A)</v>
      </c>
      <c r="L419" s="18" t="s">
        <v>115</v>
      </c>
      <c r="M419" s="18" t="s">
        <v>115</v>
      </c>
      <c r="N419" s="15" t="s">
        <v>115</v>
      </c>
      <c r="O419" s="15" t="s">
        <v>115</v>
      </c>
      <c r="P419" s="17" t="str">
        <f ca="1">IF(D419="","",VLOOKUP(D419&amp;E419,'[2]Category-IPQC'!A:Z,16,0))</f>
        <v>Machine setup</v>
      </c>
      <c r="Q419" s="15" t="s">
        <v>115</v>
      </c>
      <c r="R419" s="15" t="s">
        <v>115</v>
      </c>
      <c r="S419" s="20" t="s">
        <v>115</v>
      </c>
      <c r="T419" s="21" t="str">
        <f ca="1">IF(D419="","",VLOOKUP(D419&amp;E419,'[2]Category-IPQC'!A:Z,20,0))</f>
        <v>Shift</v>
      </c>
      <c r="U419" s="22"/>
      <c r="V419" s="22"/>
      <c r="W419" s="21">
        <f ca="1">IF(D419="","",VLOOKUP(D419&amp;E419,'[2]Category-IPQC'!A:Z,23,0))</f>
        <v>0</v>
      </c>
      <c r="X419" s="25"/>
      <c r="Y419" s="24"/>
    </row>
    <row r="420" spans="1:25" ht="30">
      <c r="A420" s="163"/>
      <c r="B420" s="43"/>
      <c r="C420" s="166"/>
      <c r="D420" s="15" t="str">
        <f ca="1">IF(C420&lt;&gt;"",C420,IF(IF(D419="","",MOD(COUNTIF(D$14:$E419,D419),COUNTIF('[2]Category-IPQC'!BC:BC,[2]IPQC!D419)))=0,"",D419))</f>
        <v>Offline Plasma</v>
      </c>
      <c r="E420" s="16">
        <f ca="1">IF(D420="","",IF(MOD(COUNTIF(D$14:$E420,D420),COUNTIF('[2]Category-IPQC'!BC:BC,[2]IPQC!D420))&lt;&gt;0,MOD(COUNTIF(D$14:$E420,D420),COUNTIF('[2]Category-IPQC'!BC:BC,[2]IPQC!D420)),COUNTIF('[2]Category-IPQC'!BC:BC,[2]IPQC!D420)))</f>
        <v>5</v>
      </c>
      <c r="F420" s="166"/>
      <c r="G420" s="166"/>
      <c r="H420" s="166"/>
      <c r="I420" s="166"/>
      <c r="J420" s="166"/>
      <c r="K420" s="17" t="str">
        <f ca="1">IF(D420="","",VLOOKUP(D420&amp;E420,'[2]Category-IPQC'!A:Q,11,0))</f>
        <v>Time (s)</v>
      </c>
      <c r="L420" s="35" t="s">
        <v>587</v>
      </c>
      <c r="M420" s="18" t="s">
        <v>115</v>
      </c>
      <c r="N420" s="15" t="s">
        <v>115</v>
      </c>
      <c r="O420" s="15" t="s">
        <v>115</v>
      </c>
      <c r="P420" s="17" t="str">
        <f ca="1">IF(D420="","",VLOOKUP(D420&amp;E420,'[2]Category-IPQC'!A:Z,16,0))</f>
        <v>Machine setup</v>
      </c>
      <c r="Q420" s="15" t="s">
        <v>20</v>
      </c>
      <c r="R420" s="15" t="s">
        <v>116</v>
      </c>
      <c r="S420" s="20">
        <v>1</v>
      </c>
      <c r="T420" s="21" t="str">
        <f ca="1">IF(D420="","",VLOOKUP(D420&amp;E420,'[2]Category-IPQC'!A:Z,20,0))</f>
        <v>Shift</v>
      </c>
      <c r="U420" s="22"/>
      <c r="V420" s="22"/>
      <c r="W420" s="21">
        <f ca="1">IF(D420="","",VLOOKUP(D420&amp;E420,'[2]Category-IPQC'!A:Z,23,0))</f>
        <v>0</v>
      </c>
      <c r="X420" s="25"/>
      <c r="Y420" s="24"/>
    </row>
    <row r="421" spans="1:25" ht="60">
      <c r="A421" s="163"/>
      <c r="B421" s="43"/>
      <c r="C421" s="166"/>
      <c r="D421" s="15" t="str">
        <f ca="1">IF(C421&lt;&gt;"",C421,IF(IF(D420="","",MOD(COUNTIF(D$14:$E420,D420),COUNTIF('[2]Category-IPQC'!BC:BC,[2]IPQC!D420)))=0,"",D420))</f>
        <v>Offline Plasma</v>
      </c>
      <c r="E421" s="16">
        <f ca="1">IF(D421="","",IF(MOD(COUNTIF(D$14:$E421,D421),COUNTIF('[2]Category-IPQC'!BC:BC,[2]IPQC!D421))&lt;&gt;0,MOD(COUNTIF(D$14:$E421,D421),COUNTIF('[2]Category-IPQC'!BC:BC,[2]IPQC!D421)),COUNTIF('[2]Category-IPQC'!BC:BC,[2]IPQC!D421)))</f>
        <v>6</v>
      </c>
      <c r="F421" s="166"/>
      <c r="G421" s="166"/>
      <c r="H421" s="166"/>
      <c r="I421" s="166"/>
      <c r="J421" s="166"/>
      <c r="K421" s="17" t="str">
        <f ca="1">IF(D421="","",VLOOKUP(D421&amp;E421,'[2]Category-IPQC'!A:Q,11,0))</f>
        <v>Surface Energy</v>
      </c>
      <c r="L421" s="18" t="s">
        <v>115</v>
      </c>
      <c r="M421" s="18" t="s">
        <v>115</v>
      </c>
      <c r="N421" s="15" t="s">
        <v>115</v>
      </c>
      <c r="O421" s="15" t="s">
        <v>115</v>
      </c>
      <c r="P421" s="17" t="str">
        <f ca="1">IF(D421="","",VLOOKUP(D421&amp;E421,'[2]Category-IPQC'!A:Z,16,0))</f>
        <v>Dyne Pen OR Water Contact Angle</v>
      </c>
      <c r="Q421" s="15" t="s">
        <v>20</v>
      </c>
      <c r="R421" s="15" t="s">
        <v>179</v>
      </c>
      <c r="S421" s="20">
        <v>1</v>
      </c>
      <c r="T421" s="21" t="str">
        <f ca="1">IF(D421="","",VLOOKUP(D421&amp;E421,'[2]Category-IPQC'!A:Z,20,0))</f>
        <v>Every batch</v>
      </c>
      <c r="U421" s="22"/>
      <c r="V421" s="22"/>
      <c r="W421" s="21">
        <f ca="1">IF(D421="","",VLOOKUP(D421&amp;E421,'[2]Category-IPQC'!A:Z,23,0))</f>
        <v>0</v>
      </c>
      <c r="X421" s="25"/>
      <c r="Y421" s="24"/>
    </row>
    <row r="422" spans="1:25" ht="75">
      <c r="A422" s="163"/>
      <c r="B422" s="43"/>
      <c r="C422" s="166"/>
      <c r="D422" s="15" t="str">
        <f ca="1">IF(C422&lt;&gt;"",C422,IF(IF(D421="","",MOD(COUNTIF(D$14:$E421,D421),COUNTIF('[2]Category-IPQC'!BC:BC,[2]IPQC!D421)))=0,"",D421))</f>
        <v>Offline Plasma</v>
      </c>
      <c r="E422" s="16">
        <f ca="1">IF(D422="","",IF(MOD(COUNTIF(D$14:$E422,D422),COUNTIF('[2]Category-IPQC'!BC:BC,[2]IPQC!D422))&lt;&gt;0,MOD(COUNTIF(D$14:$E422,D422),COUNTIF('[2]Category-IPQC'!BC:BC,[2]IPQC!D422)),COUNTIF('[2]Category-IPQC'!BC:BC,[2]IPQC!D422)))</f>
        <v>7</v>
      </c>
      <c r="F422" s="166"/>
      <c r="G422" s="166"/>
      <c r="H422" s="166"/>
      <c r="I422" s="166"/>
      <c r="J422" s="166"/>
      <c r="K422" s="17" t="str">
        <f ca="1">IF(D422="","",VLOOKUP(D422&amp;E422,'[2]Category-IPQC'!A:Q,11,0))</f>
        <v>Open Time before glue dispense</v>
      </c>
      <c r="L422" s="18" t="s">
        <v>115</v>
      </c>
      <c r="M422" s="18" t="s">
        <v>588</v>
      </c>
      <c r="N422" s="15" t="s">
        <v>115</v>
      </c>
      <c r="O422" s="15" t="s">
        <v>115</v>
      </c>
      <c r="P422" s="17" t="s">
        <v>268</v>
      </c>
      <c r="Q422" s="15" t="s">
        <v>115</v>
      </c>
      <c r="R422" s="15" t="s">
        <v>115</v>
      </c>
      <c r="S422" s="20" t="s">
        <v>115</v>
      </c>
      <c r="T422" s="21">
        <f ca="1">IF(D422="","",VLOOKUP(D422&amp;E422,'[2]Category-IPQC'!A:Z,20,0))</f>
        <v>0</v>
      </c>
      <c r="U422" s="22"/>
      <c r="V422" s="22"/>
      <c r="W422" s="21">
        <f ca="1">IF(D422="","",VLOOKUP(D422&amp;E422,'[2]Category-IPQC'!A:Z,23,0))</f>
        <v>0</v>
      </c>
      <c r="X422" s="25"/>
      <c r="Y422" s="24"/>
    </row>
    <row r="423" spans="1:25" ht="30">
      <c r="A423" s="163"/>
      <c r="B423" s="43"/>
      <c r="C423" s="166"/>
      <c r="D423" s="15" t="str">
        <f ca="1">IF(C423&lt;&gt;"",C423,IF(IF(D422="","",MOD(COUNTIF(D$14:$E422,D422),COUNTIF('[2]Category-IPQC'!BC:BC,[2]IPQC!D422)))=0,"",D422))</f>
        <v>Offline Plasma</v>
      </c>
      <c r="E423" s="16">
        <f ca="1">IF(D423="","",IF(MOD(COUNTIF(D$14:$E423,D423),COUNTIF('[2]Category-IPQC'!BC:BC,[2]IPQC!D423))&lt;&gt;0,MOD(COUNTIF(D$14:$E423,D423),COUNTIF('[2]Category-IPQC'!BC:BC,[2]IPQC!D423)),COUNTIF('[2]Category-IPQC'!BC:BC,[2]IPQC!D423)))</f>
        <v>8</v>
      </c>
      <c r="F423" s="166"/>
      <c r="G423" s="166"/>
      <c r="H423" s="166"/>
      <c r="I423" s="166"/>
      <c r="J423" s="166"/>
      <c r="K423" s="17" t="str">
        <f ca="1">IF(D423="","",VLOOKUP(D423&amp;E423,'[2]Category-IPQC'!A:Q,11,0))</f>
        <v>Gas</v>
      </c>
      <c r="L423" s="26" t="s">
        <v>269</v>
      </c>
      <c r="M423" s="27"/>
      <c r="N423" s="15" t="s">
        <v>115</v>
      </c>
      <c r="O423" s="15" t="s">
        <v>115</v>
      </c>
      <c r="P423" s="17" t="str">
        <f ca="1">IF(D423="","",VLOOKUP(D423&amp;E423,'[2]Category-IPQC'!A:Z,16,0))</f>
        <v xml:space="preserve">Visual check </v>
      </c>
      <c r="Q423" s="15" t="s">
        <v>20</v>
      </c>
      <c r="R423" s="15" t="s">
        <v>116</v>
      </c>
      <c r="S423" s="20">
        <v>1</v>
      </c>
      <c r="T423" s="21" t="str">
        <f ca="1">IF(D423="","",VLOOKUP(D423&amp;E423,'[2]Category-IPQC'!A:Z,20,0))</f>
        <v>Shift</v>
      </c>
      <c r="U423" s="22"/>
      <c r="V423" s="22"/>
      <c r="W423" s="21">
        <f ca="1">IF(D423="","",VLOOKUP(D423&amp;E423,'[2]Category-IPQC'!A:Z,23,0))</f>
        <v>0</v>
      </c>
      <c r="X423" s="25"/>
      <c r="Y423" s="24"/>
    </row>
    <row r="424" spans="1:25" ht="30">
      <c r="A424" s="163"/>
      <c r="B424" s="43"/>
      <c r="C424" s="166"/>
      <c r="D424" s="15" t="str">
        <f ca="1">IF(C424&lt;&gt;"",C424,IF(IF(D423="","",MOD(COUNTIF(D$14:$E423,D423),COUNTIF('[2]Category-IPQC'!BC:BC,[2]IPQC!D423)))=0,"",D423))</f>
        <v>Offline Plasma</v>
      </c>
      <c r="E424" s="16">
        <f ca="1">IF(D424="","",IF(MOD(COUNTIF(D$14:$E424,D424),COUNTIF('[2]Category-IPQC'!BC:BC,[2]IPQC!D424))&lt;&gt;0,MOD(COUNTIF(D$14:$E424,D424),COUNTIF('[2]Category-IPQC'!BC:BC,[2]IPQC!D424)),COUNTIF('[2]Category-IPQC'!BC:BC,[2]IPQC!D424)))</f>
        <v>9</v>
      </c>
      <c r="F424" s="166"/>
      <c r="G424" s="166"/>
      <c r="H424" s="166"/>
      <c r="I424" s="166"/>
      <c r="J424" s="166"/>
      <c r="K424" s="17" t="str">
        <f ca="1">IF(D424="","",VLOOKUP(D424&amp;E424,'[2]Category-IPQC'!A:Q,11,0))</f>
        <v>Degree of vacuum</v>
      </c>
      <c r="L424" s="35" t="s">
        <v>589</v>
      </c>
      <c r="M424" s="35" t="s">
        <v>590</v>
      </c>
      <c r="N424" s="15" t="s">
        <v>115</v>
      </c>
      <c r="O424" s="15" t="s">
        <v>115</v>
      </c>
      <c r="P424" s="17" t="str">
        <f ca="1">IF(D424="","",VLOOKUP(D424&amp;E424,'[2]Category-IPQC'!A:Z,16,0))</f>
        <v>Machine setup</v>
      </c>
      <c r="Q424" s="15" t="s">
        <v>20</v>
      </c>
      <c r="R424" s="15" t="s">
        <v>116</v>
      </c>
      <c r="S424" s="20">
        <v>1</v>
      </c>
      <c r="T424" s="21" t="str">
        <f ca="1">IF(D424="","",VLOOKUP(D424&amp;E424,'[2]Category-IPQC'!A:Z,20,0))</f>
        <v>Shift</v>
      </c>
      <c r="U424" s="22"/>
      <c r="V424" s="22"/>
      <c r="W424" s="21">
        <f ca="1">IF(D424="","",VLOOKUP(D424&amp;E424,'[2]Category-IPQC'!A:Z,23,0))</f>
        <v>0</v>
      </c>
      <c r="X424" s="25"/>
      <c r="Y424" s="24"/>
    </row>
    <row r="425" spans="1:25" ht="30">
      <c r="A425" s="163"/>
      <c r="B425" s="43"/>
      <c r="C425" s="166"/>
      <c r="D425" s="15" t="str">
        <f ca="1">IF(C425&lt;&gt;"",C425,IF(IF(D424="","",MOD(COUNTIF(D$14:$E424,D424),COUNTIF('[2]Category-IPQC'!BC:BC,[2]IPQC!D424)))=0,"",D424))</f>
        <v>Offline Plasma</v>
      </c>
      <c r="E425" s="16">
        <f ca="1">IF(D425="","",IF(MOD(COUNTIF(D$14:$E425,D425),COUNTIF('[2]Category-IPQC'!BC:BC,[2]IPQC!D425))&lt;&gt;0,MOD(COUNTIF(D$14:$E425,D425),COUNTIF('[2]Category-IPQC'!BC:BC,[2]IPQC!D425)),COUNTIF('[2]Category-IPQC'!BC:BC,[2]IPQC!D425)))</f>
        <v>10</v>
      </c>
      <c r="F425" s="167"/>
      <c r="G425" s="167"/>
      <c r="H425" s="167"/>
      <c r="I425" s="167"/>
      <c r="J425" s="167"/>
      <c r="K425" s="17" t="str">
        <f ca="1">IF(D425="","",VLOOKUP(D425&amp;E425,'[2]Category-IPQC'!A:Q,11,0))</f>
        <v>Gas flow</v>
      </c>
      <c r="L425" s="35" t="s">
        <v>591</v>
      </c>
      <c r="M425" s="35" t="s">
        <v>592</v>
      </c>
      <c r="N425" s="15" t="s">
        <v>115</v>
      </c>
      <c r="O425" s="15" t="s">
        <v>115</v>
      </c>
      <c r="P425" s="17" t="str">
        <f ca="1">IF(D425="","",VLOOKUP(D425&amp;E425,'[2]Category-IPQC'!A:Z,16,0))</f>
        <v>Machine setup</v>
      </c>
      <c r="Q425" s="15" t="s">
        <v>20</v>
      </c>
      <c r="R425" s="15" t="s">
        <v>116</v>
      </c>
      <c r="S425" s="20">
        <v>1</v>
      </c>
      <c r="T425" s="21" t="str">
        <f ca="1">IF(D425="","",VLOOKUP(D425&amp;E425,'[2]Category-IPQC'!A:Z,20,0))</f>
        <v>Shift</v>
      </c>
      <c r="U425" s="22"/>
      <c r="V425" s="22"/>
      <c r="W425" s="21">
        <f ca="1">IF(D425="","",VLOOKUP(D425&amp;E425,'[2]Category-IPQC'!A:Z,23,0))</f>
        <v>0</v>
      </c>
      <c r="X425" s="25"/>
      <c r="Y425" s="24"/>
    </row>
    <row r="426" spans="1:25" ht="60">
      <c r="A426" s="162" t="s">
        <v>672</v>
      </c>
      <c r="B426" s="43"/>
      <c r="C426" s="165" t="s">
        <v>673</v>
      </c>
      <c r="D426" s="15" t="str">
        <f>IF(C426&lt;&gt;"",C426,IF(IF(D435="","",MOD(COUNTIF(D$14:$E435,D435),COUNTIF('[2]Category-IPQC'!BC:BC,[2]IPQC!D435)))=0,"",D435))</f>
        <v>Harp mesh check</v>
      </c>
      <c r="E426" s="16">
        <f ca="1">IF(D426="","",IF(MOD(COUNTIF(D$14:$E426,D426),COUNTIF('[2]Category-IPQC'!BC:BC,[2]IPQC!D426))&lt;&gt;0,MOD(COUNTIF(D$14:$E426,D426),COUNTIF('[2]Category-IPQC'!BC:BC,[2]IPQC!D426)),COUNTIF('[2]Category-IPQC'!BC:BC,[2]IPQC!D426)))</f>
        <v>1</v>
      </c>
      <c r="F426" s="165" t="s">
        <v>673</v>
      </c>
      <c r="G426" s="165" t="s">
        <v>45</v>
      </c>
      <c r="H426" s="165" t="s">
        <v>522</v>
      </c>
      <c r="I426" s="165" t="s">
        <v>289</v>
      </c>
      <c r="J426" s="165" t="s">
        <v>354</v>
      </c>
      <c r="K426" s="17" t="str">
        <f ca="1">IF(D426="","",VLOOKUP(D426&amp;E426,'[2]Category-IPQC'!A:Q,11,0))</f>
        <v>Check CCD with OK/NG Sample</v>
      </c>
      <c r="L426" s="26" t="s">
        <v>674</v>
      </c>
      <c r="M426" s="27"/>
      <c r="N426" s="15" t="s">
        <v>115</v>
      </c>
      <c r="O426" s="15" t="s">
        <v>115</v>
      </c>
      <c r="P426" s="17" t="str">
        <f ca="1">IF(D426="","",VLOOKUP(D426&amp;E426,'[2]Category-IPQC'!A:Z,16,0))</f>
        <v>AOI</v>
      </c>
      <c r="Q426" s="15" t="s">
        <v>20</v>
      </c>
      <c r="R426" s="15" t="s">
        <v>116</v>
      </c>
      <c r="S426" s="20">
        <v>1</v>
      </c>
      <c r="T426" s="21" t="str">
        <f ca="1">IF(D426="","",VLOOKUP(D426&amp;E426,'[2]Category-IPQC'!A:Z,20,0))</f>
        <v>Follow AOI</v>
      </c>
      <c r="U426" s="22"/>
      <c r="V426" s="22"/>
      <c r="W426" s="21">
        <f ca="1">IF(D426="","",VLOOKUP(D426&amp;E426,'[2]Category-IPQC'!A:Z,23,0))</f>
        <v>0</v>
      </c>
      <c r="X426" s="25"/>
      <c r="Y426" s="24"/>
    </row>
    <row r="427" spans="1:25" ht="75">
      <c r="A427" s="164"/>
      <c r="B427" s="43"/>
      <c r="C427" s="167"/>
      <c r="D427" s="15" t="str">
        <f ca="1">IF(C427&lt;&gt;"",C427,IF(IF(D426="","",MOD(COUNTIF(D$14:$E426,D426),COUNTIF('[2]Category-IPQC'!BC:BC,[2]IPQC!D426)))=0,"",D426))</f>
        <v>Harp mesh check</v>
      </c>
      <c r="E427" s="16">
        <f ca="1">IF(D427="","",IF(MOD(COUNTIF(D$14:$E427,D427),COUNTIF('[2]Category-IPQC'!BC:BC,[2]IPQC!D427))&lt;&gt;0,MOD(COUNTIF(D$14:$E427,D427),COUNTIF('[2]Category-IPQC'!BC:BC,[2]IPQC!D427)),COUNTIF('[2]Category-IPQC'!BC:BC,[2]IPQC!D427)))</f>
        <v>2</v>
      </c>
      <c r="F427" s="167"/>
      <c r="G427" s="167"/>
      <c r="H427" s="167"/>
      <c r="I427" s="167"/>
      <c r="J427" s="167"/>
      <c r="K427" s="17" t="str">
        <f ca="1">IF(D427="","",VLOOKUP(D427&amp;E427,'[2]Category-IPQC'!A:Q,11,0))</f>
        <v>Correlation</v>
      </c>
      <c r="L427" s="18" t="s">
        <v>115</v>
      </c>
      <c r="M427" s="18" t="s">
        <v>115</v>
      </c>
      <c r="N427" s="15" t="s">
        <v>115</v>
      </c>
      <c r="O427" s="15" t="s">
        <v>115</v>
      </c>
      <c r="P427" s="17" t="str">
        <f ca="1">IF(D427="","",VLOOKUP(D427&amp;E427,'[2]Category-IPQC'!A:Z,16,0))</f>
        <v>AOI</v>
      </c>
      <c r="Q427" s="15" t="s">
        <v>20</v>
      </c>
      <c r="R427" s="15" t="s">
        <v>116</v>
      </c>
      <c r="S427" s="20">
        <v>1</v>
      </c>
      <c r="T427" s="21" t="str">
        <f ca="1">IF(D427="","",VLOOKUP(D427&amp;E427,'[2]Category-IPQC'!A:Z,20,0))</f>
        <v>1. AOI daily calibration
2.OMM weekly</v>
      </c>
      <c r="U427" s="22"/>
      <c r="V427" s="22"/>
      <c r="W427" s="21">
        <f ca="1">IF(D427="","",VLOOKUP(D427&amp;E427,'[2]Category-IPQC'!A:Z,23,0))</f>
        <v>0</v>
      </c>
      <c r="X427" s="25"/>
      <c r="Y427" s="24"/>
    </row>
    <row r="428" spans="1:25" ht="45">
      <c r="A428" s="162" t="s">
        <v>675</v>
      </c>
      <c r="B428" s="43"/>
      <c r="C428" s="165" t="s">
        <v>621</v>
      </c>
      <c r="D428" s="15" t="str">
        <f>IF(C428&lt;&gt;"",C428,IF(IF(D425="","",MOD(COUNTIF(D$14:$E425,D425),COUNTIF('[2]Category-IPQC'!BC:BC,[2]IPQC!D425)))=0,"",D425))</f>
        <v>glue preheating</v>
      </c>
      <c r="E428" s="16">
        <f ca="1">IF(D428="","",IF(MOD(COUNTIF(D$14:$E428,D428),COUNTIF('[2]Category-IPQC'!BC:BC,[2]IPQC!D428))&lt;&gt;0,MOD(COUNTIF(D$14:$E428,D428),COUNTIF('[2]Category-IPQC'!BC:BC,[2]IPQC!D428)),COUNTIF('[2]Category-IPQC'!BC:BC,[2]IPQC!D428)))</f>
        <v>1</v>
      </c>
      <c r="F428" s="165" t="s">
        <v>676</v>
      </c>
      <c r="G428" s="165" t="s">
        <v>627</v>
      </c>
      <c r="H428" s="165" t="s">
        <v>45</v>
      </c>
      <c r="I428" s="165" t="s">
        <v>622</v>
      </c>
      <c r="J428" s="165" t="s">
        <v>254</v>
      </c>
      <c r="K428" s="17" t="str">
        <f ca="1">IF(D428="","",VLOOKUP(D428&amp;E428,'[2]Category-IPQC'!A:Q,11,0))</f>
        <v>preheating time</v>
      </c>
      <c r="L428" s="18" t="s">
        <v>623</v>
      </c>
      <c r="M428" s="18" t="s">
        <v>115</v>
      </c>
      <c r="N428" s="15" t="s">
        <v>115</v>
      </c>
      <c r="O428" s="15" t="s">
        <v>115</v>
      </c>
      <c r="P428" s="17" t="str">
        <f ca="1">IF(D428="","",VLOOKUP(D428&amp;E428,'[2]Category-IPQC'!A:Z,16,0))</f>
        <v>machine setup</v>
      </c>
      <c r="Q428" s="15" t="s">
        <v>20</v>
      </c>
      <c r="R428" s="15" t="s">
        <v>116</v>
      </c>
      <c r="S428" s="20">
        <v>1</v>
      </c>
      <c r="T428" s="21" t="str">
        <f ca="1">IF(D428="","",VLOOKUP(D428&amp;E428,'[2]Category-IPQC'!A:Z,20,0))</f>
        <v>shift</v>
      </c>
      <c r="U428" s="22"/>
      <c r="V428" s="22"/>
      <c r="W428" s="21">
        <f ca="1">IF(D428="","",VLOOKUP(D428&amp;E428,'[2]Category-IPQC'!A:Z,23,0))</f>
        <v>0</v>
      </c>
      <c r="X428" s="25"/>
      <c r="Y428" s="24"/>
    </row>
    <row r="429" spans="1:25" ht="60">
      <c r="A429" s="164"/>
      <c r="B429" s="43"/>
      <c r="C429" s="167"/>
      <c r="D429" s="15" t="str">
        <f ca="1">IF(C429&lt;&gt;"",C429,IF(IF(D428="","",MOD(COUNTIF(D$14:$E428,D428),COUNTIF('[2]Category-IPQC'!BC:BC,[2]IPQC!D428)))=0,"",D428))</f>
        <v>glue preheating</v>
      </c>
      <c r="E429" s="16">
        <f ca="1">IF(D429="","",IF(MOD(COUNTIF(D$14:$E429,D429),COUNTIF('[2]Category-IPQC'!BC:BC,[2]IPQC!D429))&lt;&gt;0,MOD(COUNTIF(D$14:$E429,D429),COUNTIF('[2]Category-IPQC'!BC:BC,[2]IPQC!D429)),COUNTIF('[2]Category-IPQC'!BC:BC,[2]IPQC!D429)))</f>
        <v>2</v>
      </c>
      <c r="F429" s="167"/>
      <c r="G429" s="167"/>
      <c r="H429" s="167"/>
      <c r="I429" s="167"/>
      <c r="J429" s="167"/>
      <c r="K429" s="17" t="str">
        <f ca="1">IF(D429="","",VLOOKUP(D429&amp;E429,'[2]Category-IPQC'!A:Q,11,0))</f>
        <v>preheating temperature</v>
      </c>
      <c r="L429" s="18" t="s">
        <v>624</v>
      </c>
      <c r="M429" s="18" t="s">
        <v>78</v>
      </c>
      <c r="N429" s="15" t="s">
        <v>115</v>
      </c>
      <c r="O429" s="15" t="s">
        <v>115</v>
      </c>
      <c r="P429" s="17" t="str">
        <f ca="1">IF(D429="","",VLOOKUP(D429&amp;E429,'[2]Category-IPQC'!A:Z,16,0))</f>
        <v>temperature Sensor</v>
      </c>
      <c r="Q429" s="15" t="s">
        <v>20</v>
      </c>
      <c r="R429" s="15" t="s">
        <v>116</v>
      </c>
      <c r="S429" s="20">
        <v>1</v>
      </c>
      <c r="T429" s="21" t="str">
        <f ca="1">IF(D429="","",VLOOKUP(D429&amp;E429,'[2]Category-IPQC'!A:Z,20,0))</f>
        <v>weekly</v>
      </c>
      <c r="U429" s="22"/>
      <c r="V429" s="22"/>
      <c r="W429" s="21">
        <f ca="1">IF(D429="","",VLOOKUP(D429&amp;E429,'[2]Category-IPQC'!A:Z,23,0))</f>
        <v>0</v>
      </c>
      <c r="X429" s="25"/>
      <c r="Y429" s="24"/>
    </row>
    <row r="430" spans="1:25" ht="45">
      <c r="A430" s="162" t="s">
        <v>677</v>
      </c>
      <c r="B430" s="43"/>
      <c r="C430" s="165" t="s">
        <v>273</v>
      </c>
      <c r="D430" s="15" t="str">
        <f>IF(C430&lt;&gt;"",C430,IF(IF(D429="","",MOD(COUNTIF(D$14:$E429,D429),COUNTIF('[2]Category-IPQC'!BC:BC,[2]IPQC!D429)))=0,"",D429))</f>
        <v>Gluing - Pneumatic Dispense</v>
      </c>
      <c r="E430" s="16">
        <f ca="1">IF(D430="","",IF(MOD(COUNTIF(D$14:$E430,D430),COUNTIF('[2]Category-IPQC'!BC:BC,[2]IPQC!D430))&lt;&gt;0,MOD(COUNTIF(D$14:$E430,D430),COUNTIF('[2]Category-IPQC'!BC:BC,[2]IPQC!D430)),COUNTIF('[2]Category-IPQC'!BC:BC,[2]IPQC!D430)))</f>
        <v>1</v>
      </c>
      <c r="F430" s="165" t="s">
        <v>678</v>
      </c>
      <c r="G430" s="165" t="s">
        <v>627</v>
      </c>
      <c r="H430" s="165" t="s">
        <v>276</v>
      </c>
      <c r="I430" s="165" t="s">
        <v>305</v>
      </c>
      <c r="J430" s="165" t="s">
        <v>306</v>
      </c>
      <c r="K430" s="17" t="str">
        <f ca="1">IF(D430="","",VLOOKUP(D430&amp;E430,'[2]Category-IPQC'!A:Q,11,0))</f>
        <v>Glue Volume</v>
      </c>
      <c r="L430" s="18" t="s">
        <v>637</v>
      </c>
      <c r="M430" s="18" t="s">
        <v>679</v>
      </c>
      <c r="N430" s="15" t="s">
        <v>115</v>
      </c>
      <c r="O430" s="15" t="s">
        <v>115</v>
      </c>
      <c r="P430" s="17" t="str">
        <f ca="1">IF(D430="","",VLOOKUP(D430&amp;E430,'[2]Category-IPQC'!A:Z,16,0))</f>
        <v>Electronic scale</v>
      </c>
      <c r="Q430" s="19" t="s">
        <v>160</v>
      </c>
      <c r="R430" s="15" t="s">
        <v>116</v>
      </c>
      <c r="S430" s="20">
        <v>1</v>
      </c>
      <c r="T430" s="21" t="str">
        <f ca="1">IF(D430="","",VLOOKUP(D430&amp;E430,'[2]Category-IPQC'!A:Z,20,0))</f>
        <v>half shift</v>
      </c>
      <c r="U430" s="22" t="s">
        <v>22</v>
      </c>
      <c r="V430" s="22" t="s">
        <v>118</v>
      </c>
      <c r="W430" s="21">
        <f ca="1">IF(D430="","",VLOOKUP(D430&amp;E430,'[2]Category-IPQC'!A:Z,23,0))</f>
        <v>0</v>
      </c>
      <c r="X430" s="25"/>
      <c r="Y430" s="24"/>
    </row>
    <row r="431" spans="1:25" ht="45">
      <c r="A431" s="163"/>
      <c r="B431" s="43"/>
      <c r="C431" s="166"/>
      <c r="D431" s="15" t="str">
        <f ca="1">IF(C431&lt;&gt;"",C431,IF(IF(D430="","",MOD(COUNTIF(D$14:$E430,D430),COUNTIF('[2]Category-IPQC'!BC:BC,[2]IPQC!D430)))=0,"",D430))</f>
        <v>Gluing - Pneumatic Dispense</v>
      </c>
      <c r="E431" s="16">
        <f ca="1">IF(D431="","",IF(MOD(COUNTIF(D$14:$E431,D431),COUNTIF('[2]Category-IPQC'!BC:BC,[2]IPQC!D431))&lt;&gt;0,MOD(COUNTIF(D$14:$E431,D431),COUNTIF('[2]Category-IPQC'!BC:BC,[2]IPQC!D431)),COUNTIF('[2]Category-IPQC'!BC:BC,[2]IPQC!D431)))</f>
        <v>2</v>
      </c>
      <c r="F431" s="166"/>
      <c r="G431" s="166"/>
      <c r="H431" s="166"/>
      <c r="I431" s="166"/>
      <c r="J431" s="166"/>
      <c r="K431" s="17" t="str">
        <f ca="1">IF(D431="","",VLOOKUP(D431&amp;E431,'[2]Category-IPQC'!A:Q,11,0))</f>
        <v>Air Pressure(mpa)</v>
      </c>
      <c r="L431" s="18" t="s">
        <v>280</v>
      </c>
      <c r="M431" s="18" t="s">
        <v>281</v>
      </c>
      <c r="N431" s="15" t="s">
        <v>115</v>
      </c>
      <c r="O431" s="15" t="s">
        <v>115</v>
      </c>
      <c r="P431" s="17" t="str">
        <f ca="1">IF(D431="","",VLOOKUP(D431&amp;E431,'[2]Category-IPQC'!A:Z,16,0))</f>
        <v>Machine setup</v>
      </c>
      <c r="Q431" s="15" t="s">
        <v>20</v>
      </c>
      <c r="R431" s="15" t="s">
        <v>116</v>
      </c>
      <c r="S431" s="20">
        <v>1</v>
      </c>
      <c r="T431" s="21" t="str">
        <f ca="1">IF(D431="","",VLOOKUP(D431&amp;E431,'[2]Category-IPQC'!A:Z,20,0))</f>
        <v>shift</v>
      </c>
      <c r="U431" s="22"/>
      <c r="V431" s="22"/>
      <c r="W431" s="21">
        <f ca="1">IF(D431="","",VLOOKUP(D431&amp;E431,'[2]Category-IPQC'!A:Z,23,0))</f>
        <v>0</v>
      </c>
      <c r="X431" s="25"/>
      <c r="Y431" s="24"/>
    </row>
    <row r="432" spans="1:25" ht="60">
      <c r="A432" s="163"/>
      <c r="B432" s="43"/>
      <c r="C432" s="166"/>
      <c r="D432" s="15" t="str">
        <f ca="1">IF(C432&lt;&gt;"",C432,IF(IF(D431="","",MOD(COUNTIF(D$14:$E431,D431),COUNTIF('[2]Category-IPQC'!BC:BC,[2]IPQC!D431)))=0,"",D431))</f>
        <v>Gluing - Pneumatic Dispense</v>
      </c>
      <c r="E432" s="16">
        <f ca="1">IF(D432="","",IF(MOD(COUNTIF(D$14:$E432,D432),COUNTIF('[2]Category-IPQC'!BC:BC,[2]IPQC!D432))&lt;&gt;0,MOD(COUNTIF(D$14:$E432,D432),COUNTIF('[2]Category-IPQC'!BC:BC,[2]IPQC!D432)),COUNTIF('[2]Category-IPQC'!BC:BC,[2]IPQC!D432)))</f>
        <v>3</v>
      </c>
      <c r="F432" s="166"/>
      <c r="G432" s="166"/>
      <c r="H432" s="166"/>
      <c r="I432" s="166"/>
      <c r="J432" s="166"/>
      <c r="K432" s="17" t="str">
        <f ca="1">IF(D432="","",VLOOKUP(D432&amp;E432,'[2]Category-IPQC'!A:Q,11,0))</f>
        <v>Glue Active time (pot life)</v>
      </c>
      <c r="L432" s="18" t="s">
        <v>115</v>
      </c>
      <c r="M432" s="26" t="s">
        <v>588</v>
      </c>
      <c r="N432" s="15" t="s">
        <v>115</v>
      </c>
      <c r="O432" s="15" t="s">
        <v>115</v>
      </c>
      <c r="P432" s="17" t="s">
        <v>283</v>
      </c>
      <c r="Q432" s="15" t="s">
        <v>115</v>
      </c>
      <c r="R432" s="15" t="s">
        <v>115</v>
      </c>
      <c r="S432" s="20" t="s">
        <v>115</v>
      </c>
      <c r="T432" s="21">
        <v>0</v>
      </c>
      <c r="U432" s="22"/>
      <c r="V432" s="22"/>
      <c r="W432" s="21">
        <f ca="1">IF(D432="","",VLOOKUP(D432&amp;E432,'[2]Category-IPQC'!A:Z,23,0))</f>
        <v>0</v>
      </c>
      <c r="X432" s="25"/>
      <c r="Y432" s="24"/>
    </row>
    <row r="433" spans="1:25" ht="45">
      <c r="A433" s="163"/>
      <c r="B433" s="43"/>
      <c r="C433" s="166"/>
      <c r="D433" s="15" t="str">
        <f ca="1">IF(C433&lt;&gt;"",C433,IF(IF(D432="","",MOD(COUNTIF(D$14:$E432,D432),COUNTIF('[2]Category-IPQC'!BC:BC,[2]IPQC!D432)))=0,"",D432))</f>
        <v>Gluing - Pneumatic Dispense</v>
      </c>
      <c r="E433" s="16">
        <f ca="1">IF(D433="","",IF(MOD(COUNTIF(D$14:$E433,D433),COUNTIF('[2]Category-IPQC'!BC:BC,[2]IPQC!D433))&lt;&gt;0,MOD(COUNTIF(D$14:$E433,D433),COUNTIF('[2]Category-IPQC'!BC:BC,[2]IPQC!D433)),COUNTIF('[2]Category-IPQC'!BC:BC,[2]IPQC!D433)))</f>
        <v>4</v>
      </c>
      <c r="F433" s="166"/>
      <c r="G433" s="166"/>
      <c r="H433" s="166"/>
      <c r="I433" s="166"/>
      <c r="J433" s="166"/>
      <c r="K433" s="17" t="str">
        <f ca="1">IF(D433="","",VLOOKUP(D433&amp;E433,'[2]Category-IPQC'!A:Q,11,0))</f>
        <v>Needle Spec</v>
      </c>
      <c r="L433" s="26" t="s">
        <v>363</v>
      </c>
      <c r="M433" s="27"/>
      <c r="N433" s="15" t="s">
        <v>115</v>
      </c>
      <c r="O433" s="15" t="s">
        <v>115</v>
      </c>
      <c r="P433" s="17" t="str">
        <f ca="1">IF(D433="","",VLOOKUP(D433&amp;E433,'[2]Category-IPQC'!A:Z,16,0))</f>
        <v>Visual check</v>
      </c>
      <c r="Q433" s="15" t="s">
        <v>20</v>
      </c>
      <c r="R433" s="15" t="s">
        <v>116</v>
      </c>
      <c r="S433" s="20">
        <v>1</v>
      </c>
      <c r="T433" s="21" t="str">
        <f ca="1">IF(D433="","",VLOOKUP(D433&amp;E433,'[2]Category-IPQC'!A:Z,20,0))</f>
        <v>change nozzle</v>
      </c>
      <c r="U433" s="22"/>
      <c r="V433" s="22"/>
      <c r="W433" s="21">
        <f ca="1">IF(D433="","",VLOOKUP(D433&amp;E433,'[2]Category-IPQC'!A:Z,23,0))</f>
        <v>0</v>
      </c>
      <c r="X433" s="25"/>
      <c r="Y433" s="24"/>
    </row>
    <row r="434" spans="1:25" ht="45">
      <c r="A434" s="163"/>
      <c r="B434" s="43"/>
      <c r="C434" s="166"/>
      <c r="D434" s="15" t="str">
        <f ca="1">IF(C434&lt;&gt;"",C434,IF(IF(D433="","",MOD(COUNTIF(D$14:$E433,D433),COUNTIF('[2]Category-IPQC'!BC:BC,[2]IPQC!D433)))=0,"",D433))</f>
        <v>Gluing - Pneumatic Dispense</v>
      </c>
      <c r="E434" s="16">
        <f ca="1">IF(D434="","",IF(MOD(COUNTIF(D$14:$E434,D434),COUNTIF('[2]Category-IPQC'!BC:BC,[2]IPQC!D434))&lt;&gt;0,MOD(COUNTIF(D$14:$E434,D434),COUNTIF('[2]Category-IPQC'!BC:BC,[2]IPQC!D434)),COUNTIF('[2]Category-IPQC'!BC:BC,[2]IPQC!D434)))</f>
        <v>5</v>
      </c>
      <c r="F434" s="166"/>
      <c r="G434" s="166"/>
      <c r="H434" s="166"/>
      <c r="I434" s="166"/>
      <c r="J434" s="166"/>
      <c r="K434" s="17" t="str">
        <f ca="1">IF(D434="","",VLOOKUP(D434&amp;E434,'[2]Category-IPQC'!A:Q,11,0))</f>
        <v>Glue Open Time</v>
      </c>
      <c r="L434" s="18" t="s">
        <v>115</v>
      </c>
      <c r="M434" s="18" t="s">
        <v>402</v>
      </c>
      <c r="N434" s="15" t="s">
        <v>115</v>
      </c>
      <c r="O434" s="15" t="s">
        <v>115</v>
      </c>
      <c r="P434" s="17" t="str">
        <f ca="1">IF(D434="","",VLOOKUP(D434&amp;E434,'[2]Category-IPQC'!A:Z,16,0))</f>
        <v>Machine setup</v>
      </c>
      <c r="Q434" s="15" t="s">
        <v>20</v>
      </c>
      <c r="R434" s="15" t="s">
        <v>116</v>
      </c>
      <c r="S434" s="20">
        <v>1</v>
      </c>
      <c r="T434" s="21" t="str">
        <f ca="1">IF(D434="","",VLOOKUP(D434&amp;E434,'[2]Category-IPQC'!A:Z,20,0))</f>
        <v>weekly</v>
      </c>
      <c r="U434" s="22"/>
      <c r="V434" s="22"/>
      <c r="W434" s="21">
        <f ca="1">IF(D434="","",VLOOKUP(D434&amp;E434,'[2]Category-IPQC'!A:Z,23,0))</f>
        <v>0</v>
      </c>
      <c r="X434" s="25"/>
      <c r="Y434" s="24"/>
    </row>
    <row r="435" spans="1:25" ht="45">
      <c r="A435" s="163"/>
      <c r="B435" s="43"/>
      <c r="C435" s="166"/>
      <c r="D435" s="15" t="str">
        <f ca="1">IF(C435&lt;&gt;"",C435,IF(IF(D434="","",MOD(COUNTIF(D$14:$E434,D434),COUNTIF('[2]Category-IPQC'!BC:BC,[2]IPQC!D434)))=0,"",D434))</f>
        <v>Gluing - Pneumatic Dispense</v>
      </c>
      <c r="E435" s="16">
        <f ca="1">IF(D435="","",IF(MOD(COUNTIF(D$14:$E435,D435),COUNTIF('[2]Category-IPQC'!BC:BC,[2]IPQC!D435))&lt;&gt;0,MOD(COUNTIF(D$14:$E435,D435),COUNTIF('[2]Category-IPQC'!BC:BC,[2]IPQC!D435)),COUNTIF('[2]Category-IPQC'!BC:BC,[2]IPQC!D435)))</f>
        <v>6</v>
      </c>
      <c r="F435" s="166"/>
      <c r="G435" s="166"/>
      <c r="H435" s="166"/>
      <c r="I435" s="166"/>
      <c r="J435" s="166"/>
      <c r="K435" s="17" t="str">
        <f ca="1">IF(D435="","",VLOOKUP(D435&amp;E435,'[2]Category-IPQC'!A:Q,11,0))</f>
        <v>Speed</v>
      </c>
      <c r="L435" s="18" t="s">
        <v>115</v>
      </c>
      <c r="M435" s="18" t="s">
        <v>115</v>
      </c>
      <c r="N435" s="15" t="s">
        <v>115</v>
      </c>
      <c r="O435" s="15" t="s">
        <v>115</v>
      </c>
      <c r="P435" s="17" t="str">
        <f ca="1">IF(D435="","",VLOOKUP(D435&amp;E435,'[2]Category-IPQC'!A:Z,16,0))</f>
        <v>Machine setup</v>
      </c>
      <c r="Q435" s="15" t="s">
        <v>115</v>
      </c>
      <c r="R435" s="15" t="s">
        <v>115</v>
      </c>
      <c r="S435" s="20" t="s">
        <v>115</v>
      </c>
      <c r="T435" s="21">
        <f ca="1">IF(D435="","",VLOOKUP(D435&amp;E435,'[2]Category-IPQC'!A:Z,20,0))</f>
        <v>0</v>
      </c>
      <c r="U435" s="22"/>
      <c r="V435" s="22"/>
      <c r="W435" s="21">
        <f ca="1">IF(D435="","",VLOOKUP(D435&amp;E435,'[2]Category-IPQC'!A:Z,23,0))</f>
        <v>0</v>
      </c>
      <c r="X435" s="25"/>
      <c r="Y435" s="24"/>
    </row>
    <row r="436" spans="1:25" ht="60">
      <c r="A436" s="163"/>
      <c r="B436" s="43"/>
      <c r="C436" s="166"/>
      <c r="D436" s="15" t="str">
        <f ca="1">IF(C436&lt;&gt;"",C436,IF(IF(D435="","",MOD(COUNTIF(D$14:$E435,D435),COUNTIF('[2]Category-IPQC'!BC:BC,[2]IPQC!D435)))=0,"",D435))</f>
        <v>Gluing - Pneumatic Dispense</v>
      </c>
      <c r="E436" s="16">
        <f ca="1">IF(D436="","",IF(MOD(COUNTIF(D$14:$E436,D436),COUNTIF('[2]Category-IPQC'!BC:BC,[2]IPQC!D436))&lt;&gt;0,MOD(COUNTIF(D$14:$E436,D436),COUNTIF('[2]Category-IPQC'!BC:BC,[2]IPQC!D436)),COUNTIF('[2]Category-IPQC'!BC:BC,[2]IPQC!D436)))</f>
        <v>7</v>
      </c>
      <c r="F436" s="166"/>
      <c r="G436" s="166"/>
      <c r="H436" s="166"/>
      <c r="I436" s="166"/>
      <c r="J436" s="166"/>
      <c r="K436" s="17" t="str">
        <f ca="1">IF(D436="","",VLOOKUP(D436&amp;E436,'[2]Category-IPQC'!A:Q,11,0))</f>
        <v>Nozzle Cleaning - Frequnecy, Setup</v>
      </c>
      <c r="L436" s="18" t="s">
        <v>115</v>
      </c>
      <c r="M436" s="18" t="s">
        <v>115</v>
      </c>
      <c r="N436" s="15" t="s">
        <v>115</v>
      </c>
      <c r="O436" s="15" t="s">
        <v>115</v>
      </c>
      <c r="P436" s="17" t="str">
        <f ca="1">IF(D436="","",VLOOKUP(D436&amp;E436,'[2]Category-IPQC'!A:Z,16,0))</f>
        <v>Machine setup</v>
      </c>
      <c r="Q436" s="15" t="s">
        <v>115</v>
      </c>
      <c r="R436" s="15" t="s">
        <v>115</v>
      </c>
      <c r="S436" s="20" t="s">
        <v>115</v>
      </c>
      <c r="T436" s="21">
        <f ca="1">IF(D436="","",VLOOKUP(D436&amp;E436,'[2]Category-IPQC'!A:Z,20,0))</f>
        <v>0</v>
      </c>
      <c r="U436" s="22"/>
      <c r="V436" s="22"/>
      <c r="W436" s="21">
        <f ca="1">IF(D436="","",VLOOKUP(D436&amp;E436,'[2]Category-IPQC'!A:Z,23,0))</f>
        <v>0</v>
      </c>
      <c r="X436" s="25"/>
      <c r="Y436" s="24"/>
    </row>
    <row r="437" spans="1:25" ht="45">
      <c r="A437" s="163"/>
      <c r="B437" s="43"/>
      <c r="C437" s="166"/>
      <c r="D437" s="15" t="str">
        <f ca="1">IF(C437&lt;&gt;"",C437,IF(IF(D436="","",MOD(COUNTIF(D$14:$E436,D436),COUNTIF('[2]Category-IPQC'!BC:BC,[2]IPQC!D436)))=0,"",D436))</f>
        <v>Gluing - Pneumatic Dispense</v>
      </c>
      <c r="E437" s="16">
        <f ca="1">IF(D437="","",IF(MOD(COUNTIF(D$14:$E437,D437),COUNTIF('[2]Category-IPQC'!BC:BC,[2]IPQC!D437))&lt;&gt;0,MOD(COUNTIF(D$14:$E437,D437),COUNTIF('[2]Category-IPQC'!BC:BC,[2]IPQC!D437)),COUNTIF('[2]Category-IPQC'!BC:BC,[2]IPQC!D437)))</f>
        <v>8</v>
      </c>
      <c r="F437" s="166"/>
      <c r="G437" s="166"/>
      <c r="H437" s="166"/>
      <c r="I437" s="166"/>
      <c r="J437" s="166"/>
      <c r="K437" s="17" t="str">
        <f ca="1">IF(D437="","",VLOOKUP(D437&amp;E437,'[2]Category-IPQC'!A:Q,11,0))</f>
        <v>Nozzle Temperature</v>
      </c>
      <c r="L437" s="18" t="s">
        <v>298</v>
      </c>
      <c r="M437" s="18" t="s">
        <v>631</v>
      </c>
      <c r="N437" s="15" t="s">
        <v>115</v>
      </c>
      <c r="O437" s="15" t="s">
        <v>115</v>
      </c>
      <c r="P437" s="17" t="str">
        <f ca="1">IF(D437="","",VLOOKUP(D437&amp;E437,'[2]Category-IPQC'!A:Z,16,0))</f>
        <v>Machine setup</v>
      </c>
      <c r="Q437" s="15" t="s">
        <v>20</v>
      </c>
      <c r="R437" s="15" t="s">
        <v>116</v>
      </c>
      <c r="S437" s="20">
        <v>1</v>
      </c>
      <c r="T437" s="21" t="str">
        <f ca="1">IF(D437="","",VLOOKUP(D437&amp;E437,'[2]Category-IPQC'!A:Z,20,0))</f>
        <v>shift</v>
      </c>
      <c r="U437" s="22"/>
      <c r="V437" s="22"/>
      <c r="W437" s="21">
        <f ca="1">IF(D437="","",VLOOKUP(D437&amp;E437,'[2]Category-IPQC'!A:Z,23,0))</f>
        <v>0</v>
      </c>
      <c r="X437" s="25"/>
      <c r="Y437" s="24"/>
    </row>
    <row r="438" spans="1:25" ht="45">
      <c r="A438" s="164"/>
      <c r="B438" s="43"/>
      <c r="C438" s="167"/>
      <c r="D438" s="15" t="str">
        <f ca="1">IF(C438&lt;&gt;"",C438,IF(IF(D437="","",MOD(COUNTIF(D$14:$E437,D437),COUNTIF('[2]Category-IPQC'!BC:BC,[2]IPQC!D437)))=0,"",D437))</f>
        <v>Gluing - Pneumatic Dispense</v>
      </c>
      <c r="E438" s="16">
        <f ca="1">IF(D438="","",IF(MOD(COUNTIF(D$14:$E438,D438),COUNTIF('[2]Category-IPQC'!BC:BC,[2]IPQC!D438))&lt;&gt;0,MOD(COUNTIF(D$14:$E438,D438),COUNTIF('[2]Category-IPQC'!BC:BC,[2]IPQC!D438)),COUNTIF('[2]Category-IPQC'!BC:BC,[2]IPQC!D438)))</f>
        <v>9</v>
      </c>
      <c r="F438" s="167"/>
      <c r="G438" s="167"/>
      <c r="H438" s="167"/>
      <c r="I438" s="167"/>
      <c r="J438" s="167"/>
      <c r="K438" s="17" t="str">
        <f ca="1">IF(D438="","",VLOOKUP(D438&amp;E438,'[2]Category-IPQC'!A:Q,11,0))</f>
        <v>Syringe Temperature</v>
      </c>
      <c r="L438" s="18" t="s">
        <v>632</v>
      </c>
      <c r="M438" s="18" t="s">
        <v>633</v>
      </c>
      <c r="N438" s="15" t="s">
        <v>115</v>
      </c>
      <c r="O438" s="15" t="s">
        <v>115</v>
      </c>
      <c r="P438" s="17" t="str">
        <f ca="1">IF(D438="","",VLOOKUP(D438&amp;E438,'[2]Category-IPQC'!A:Z,16,0))</f>
        <v>Machine setup</v>
      </c>
      <c r="Q438" s="15" t="s">
        <v>20</v>
      </c>
      <c r="R438" s="15" t="s">
        <v>116</v>
      </c>
      <c r="S438" s="20">
        <v>1</v>
      </c>
      <c r="T438" s="21" t="str">
        <f ca="1">IF(D438="","",VLOOKUP(D438&amp;E438,'[2]Category-IPQC'!A:Z,20,0))</f>
        <v>shift</v>
      </c>
      <c r="U438" s="22"/>
      <c r="V438" s="22"/>
      <c r="W438" s="21">
        <f ca="1">IF(D438="","",VLOOKUP(D438&amp;E438,'[2]Category-IPQC'!A:Z,23,0))</f>
        <v>0</v>
      </c>
      <c r="X438" s="25"/>
      <c r="Y438" s="24"/>
    </row>
    <row r="439" spans="1:25" ht="45">
      <c r="A439" s="162" t="s">
        <v>680</v>
      </c>
      <c r="B439" s="43"/>
      <c r="C439" s="165" t="s">
        <v>621</v>
      </c>
      <c r="D439" s="15" t="str">
        <f>IF(C439&lt;&gt;"",C439,IF(IF(D438="","",MOD(COUNTIF(D$14:$E438,D438),COUNTIF('[2]Category-IPQC'!BC:BC,[2]IPQC!D438)))=0,"",D438))</f>
        <v>glue preheating</v>
      </c>
      <c r="E439" s="16">
        <f ca="1">IF(D439="","",IF(MOD(COUNTIF(D$14:$E439,D439),COUNTIF('[2]Category-IPQC'!BC:BC,[2]IPQC!D439))&lt;&gt;0,MOD(COUNTIF(D$14:$E439,D439),COUNTIF('[2]Category-IPQC'!BC:BC,[2]IPQC!D439)),COUNTIF('[2]Category-IPQC'!BC:BC,[2]IPQC!D439)))</f>
        <v>1</v>
      </c>
      <c r="F439" s="165" t="s">
        <v>681</v>
      </c>
      <c r="G439" s="165" t="s">
        <v>627</v>
      </c>
      <c r="H439" s="165" t="s">
        <v>45</v>
      </c>
      <c r="I439" s="165" t="s">
        <v>622</v>
      </c>
      <c r="J439" s="165" t="s">
        <v>254</v>
      </c>
      <c r="K439" s="17" t="str">
        <f ca="1">IF(D439="","",VLOOKUP(D439&amp;E439,'[2]Category-IPQC'!A:Q,11,0))</f>
        <v>preheating time</v>
      </c>
      <c r="L439" s="18" t="s">
        <v>623</v>
      </c>
      <c r="M439" s="18" t="s">
        <v>115</v>
      </c>
      <c r="N439" s="15" t="s">
        <v>115</v>
      </c>
      <c r="O439" s="15" t="s">
        <v>115</v>
      </c>
      <c r="P439" s="17" t="str">
        <f ca="1">IF(D439="","",VLOOKUP(D439&amp;E439,'[2]Category-IPQC'!A:Z,16,0))</f>
        <v>machine setup</v>
      </c>
      <c r="Q439" s="15" t="s">
        <v>20</v>
      </c>
      <c r="R439" s="15" t="s">
        <v>116</v>
      </c>
      <c r="S439" s="20">
        <v>1</v>
      </c>
      <c r="T439" s="21" t="str">
        <f ca="1">IF(D439="","",VLOOKUP(D439&amp;E439,'[2]Category-IPQC'!A:Z,20,0))</f>
        <v>shift</v>
      </c>
      <c r="U439" s="22"/>
      <c r="V439" s="22"/>
      <c r="W439" s="21">
        <f ca="1">IF(D439="","",VLOOKUP(D439&amp;E439,'[2]Category-IPQC'!A:Z,23,0))</f>
        <v>0</v>
      </c>
      <c r="X439" s="25"/>
      <c r="Y439" s="24"/>
    </row>
    <row r="440" spans="1:25" ht="60">
      <c r="A440" s="164"/>
      <c r="B440" s="43"/>
      <c r="C440" s="167"/>
      <c r="D440" s="15" t="str">
        <f ca="1">IF(C440&lt;&gt;"",C440,IF(IF(D439="","",MOD(COUNTIF(D$14:$E439,D439),COUNTIF('[2]Category-IPQC'!BC:BC,[2]IPQC!D439)))=0,"",D439))</f>
        <v>glue preheating</v>
      </c>
      <c r="E440" s="16">
        <f ca="1">IF(D440="","",IF(MOD(COUNTIF(D$14:$E440,D440),COUNTIF('[2]Category-IPQC'!BC:BC,[2]IPQC!D440))&lt;&gt;0,MOD(COUNTIF(D$14:$E440,D440),COUNTIF('[2]Category-IPQC'!BC:BC,[2]IPQC!D440)),COUNTIF('[2]Category-IPQC'!BC:BC,[2]IPQC!D440)))</f>
        <v>2</v>
      </c>
      <c r="F440" s="167"/>
      <c r="G440" s="167"/>
      <c r="H440" s="167"/>
      <c r="I440" s="167"/>
      <c r="J440" s="167"/>
      <c r="K440" s="17" t="str">
        <f ca="1">IF(D440="","",VLOOKUP(D440&amp;E440,'[2]Category-IPQC'!A:Q,11,0))</f>
        <v>preheating temperature</v>
      </c>
      <c r="L440" s="18" t="s">
        <v>624</v>
      </c>
      <c r="M440" s="18" t="s">
        <v>78</v>
      </c>
      <c r="N440" s="15" t="s">
        <v>115</v>
      </c>
      <c r="O440" s="15" t="s">
        <v>115</v>
      </c>
      <c r="P440" s="17" t="str">
        <f ca="1">IF(D440="","",VLOOKUP(D440&amp;E440,'[2]Category-IPQC'!A:Z,16,0))</f>
        <v>temperature Sensor</v>
      </c>
      <c r="Q440" s="15" t="s">
        <v>20</v>
      </c>
      <c r="R440" s="15" t="s">
        <v>116</v>
      </c>
      <c r="S440" s="20">
        <v>1</v>
      </c>
      <c r="T440" s="21" t="str">
        <f ca="1">IF(D440="","",VLOOKUP(D440&amp;E440,'[2]Category-IPQC'!A:Z,20,0))</f>
        <v>weekly</v>
      </c>
      <c r="U440" s="22"/>
      <c r="V440" s="22"/>
      <c r="W440" s="21">
        <f ca="1">IF(D440="","",VLOOKUP(D440&amp;E440,'[2]Category-IPQC'!A:Z,23,0))</f>
        <v>0</v>
      </c>
      <c r="X440" s="25"/>
      <c r="Y440" s="24"/>
    </row>
    <row r="441" spans="1:25" ht="45">
      <c r="A441" s="162" t="s">
        <v>682</v>
      </c>
      <c r="B441" s="43"/>
      <c r="C441" s="165" t="s">
        <v>273</v>
      </c>
      <c r="D441" s="15" t="str">
        <f>IF(C441&lt;&gt;"",C441,IF(IF(D440="","",MOD(COUNTIF(D$14:$E440,D440),COUNTIF('[2]Category-IPQC'!BC:BC,[2]IPQC!D440)))=0,"",D440))</f>
        <v>Gluing - Pneumatic Dispense</v>
      </c>
      <c r="E441" s="16">
        <f ca="1">IF(D441="","",IF(MOD(COUNTIF(D$14:$E441,D441),COUNTIF('[2]Category-IPQC'!BC:BC,[2]IPQC!D441))&lt;&gt;0,MOD(COUNTIF(D$14:$E441,D441),COUNTIF('[2]Category-IPQC'!BC:BC,[2]IPQC!D441)),COUNTIF('[2]Category-IPQC'!BC:BC,[2]IPQC!D441)))</f>
        <v>1</v>
      </c>
      <c r="F441" s="165" t="s">
        <v>683</v>
      </c>
      <c r="G441" s="165" t="s">
        <v>627</v>
      </c>
      <c r="H441" s="165" t="s">
        <v>276</v>
      </c>
      <c r="I441" s="165" t="s">
        <v>305</v>
      </c>
      <c r="J441" s="165" t="s">
        <v>684</v>
      </c>
      <c r="K441" s="17" t="str">
        <f ca="1">IF(D441="","",VLOOKUP(D441&amp;E441,'[2]Category-IPQC'!A:Q,11,0))</f>
        <v>Glue Volume</v>
      </c>
      <c r="L441" s="18" t="s">
        <v>685</v>
      </c>
      <c r="M441" s="18" t="s">
        <v>686</v>
      </c>
      <c r="N441" s="15" t="s">
        <v>115</v>
      </c>
      <c r="O441" s="15" t="s">
        <v>115</v>
      </c>
      <c r="P441" s="17" t="str">
        <f ca="1">IF(D441="","",VLOOKUP(D441&amp;E441,'[2]Category-IPQC'!A:Z,16,0))</f>
        <v>Electronic scale</v>
      </c>
      <c r="Q441" s="19" t="s">
        <v>160</v>
      </c>
      <c r="R441" s="15" t="s">
        <v>116</v>
      </c>
      <c r="S441" s="20">
        <v>1</v>
      </c>
      <c r="T441" s="21" t="str">
        <f ca="1">IF(D441="","",VLOOKUP(D441&amp;E441,'[2]Category-IPQC'!A:Z,20,0))</f>
        <v>half shift</v>
      </c>
      <c r="U441" s="22" t="s">
        <v>22</v>
      </c>
      <c r="V441" s="22" t="s">
        <v>118</v>
      </c>
      <c r="W441" s="21">
        <f ca="1">IF(D441="","",VLOOKUP(D441&amp;E441,'[2]Category-IPQC'!A:Z,23,0))</f>
        <v>0</v>
      </c>
      <c r="X441" s="25"/>
      <c r="Y441" s="24"/>
    </row>
    <row r="442" spans="1:25" ht="45">
      <c r="A442" s="163"/>
      <c r="B442" s="43"/>
      <c r="C442" s="166"/>
      <c r="D442" s="15" t="str">
        <f ca="1">IF(C442&lt;&gt;"",C442,IF(IF(D441="","",MOD(COUNTIF(D$14:$E441,D441),COUNTIF('[2]Category-IPQC'!BC:BC,[2]IPQC!D441)))=0,"",D441))</f>
        <v>Gluing - Pneumatic Dispense</v>
      </c>
      <c r="E442" s="16">
        <f ca="1">IF(D442="","",IF(MOD(COUNTIF(D$14:$E442,D442),COUNTIF('[2]Category-IPQC'!BC:BC,[2]IPQC!D442))&lt;&gt;0,MOD(COUNTIF(D$14:$E442,D442),COUNTIF('[2]Category-IPQC'!BC:BC,[2]IPQC!D442)),COUNTIF('[2]Category-IPQC'!BC:BC,[2]IPQC!D442)))</f>
        <v>2</v>
      </c>
      <c r="F442" s="166"/>
      <c r="G442" s="166"/>
      <c r="H442" s="166"/>
      <c r="I442" s="166"/>
      <c r="J442" s="166"/>
      <c r="K442" s="17" t="str">
        <f ca="1">IF(D442="","",VLOOKUP(D442&amp;E442,'[2]Category-IPQC'!A:Q,11,0))</f>
        <v>Air Pressure(mpa)</v>
      </c>
      <c r="L442" s="18" t="s">
        <v>280</v>
      </c>
      <c r="M442" s="18" t="s">
        <v>281</v>
      </c>
      <c r="N442" s="15" t="s">
        <v>115</v>
      </c>
      <c r="O442" s="15" t="s">
        <v>115</v>
      </c>
      <c r="P442" s="17" t="str">
        <f ca="1">IF(D442="","",VLOOKUP(D442&amp;E442,'[2]Category-IPQC'!A:Z,16,0))</f>
        <v>Machine setup</v>
      </c>
      <c r="Q442" s="15" t="s">
        <v>20</v>
      </c>
      <c r="R442" s="15" t="s">
        <v>116</v>
      </c>
      <c r="S442" s="20">
        <v>1</v>
      </c>
      <c r="T442" s="21" t="str">
        <f ca="1">IF(D442="","",VLOOKUP(D442&amp;E442,'[2]Category-IPQC'!A:Z,20,0))</f>
        <v>shift</v>
      </c>
      <c r="U442" s="22"/>
      <c r="V442" s="22"/>
      <c r="W442" s="21">
        <f ca="1">IF(D442="","",VLOOKUP(D442&amp;E442,'[2]Category-IPQC'!A:Z,23,0))</f>
        <v>0</v>
      </c>
      <c r="X442" s="25"/>
      <c r="Y442" s="24"/>
    </row>
    <row r="443" spans="1:25" ht="60">
      <c r="A443" s="163"/>
      <c r="B443" s="43"/>
      <c r="C443" s="166"/>
      <c r="D443" s="15" t="str">
        <f ca="1">IF(C443&lt;&gt;"",C443,IF(IF(D442="","",MOD(COUNTIF(D$14:$E442,D442),COUNTIF('[2]Category-IPQC'!BC:BC,[2]IPQC!D442)))=0,"",D442))</f>
        <v>Gluing - Pneumatic Dispense</v>
      </c>
      <c r="E443" s="16">
        <f ca="1">IF(D443="","",IF(MOD(COUNTIF(D$14:$E443,D443),COUNTIF('[2]Category-IPQC'!BC:BC,[2]IPQC!D443))&lt;&gt;0,MOD(COUNTIF(D$14:$E443,D443),COUNTIF('[2]Category-IPQC'!BC:BC,[2]IPQC!D443)),COUNTIF('[2]Category-IPQC'!BC:BC,[2]IPQC!D443)))</f>
        <v>3</v>
      </c>
      <c r="F443" s="166"/>
      <c r="G443" s="166"/>
      <c r="H443" s="166"/>
      <c r="I443" s="166"/>
      <c r="J443" s="166"/>
      <c r="K443" s="17" t="str">
        <f ca="1">IF(D443="","",VLOOKUP(D443&amp;E443,'[2]Category-IPQC'!A:Q,11,0))</f>
        <v>Glue Active time (pot life)</v>
      </c>
      <c r="L443" s="18" t="s">
        <v>115</v>
      </c>
      <c r="M443" s="26" t="s">
        <v>588</v>
      </c>
      <c r="N443" s="15" t="s">
        <v>115</v>
      </c>
      <c r="O443" s="15" t="s">
        <v>115</v>
      </c>
      <c r="P443" s="17" t="s">
        <v>283</v>
      </c>
      <c r="Q443" s="15" t="s">
        <v>115</v>
      </c>
      <c r="R443" s="15" t="s">
        <v>115</v>
      </c>
      <c r="S443" s="20" t="s">
        <v>115</v>
      </c>
      <c r="T443" s="21">
        <v>0</v>
      </c>
      <c r="U443" s="22"/>
      <c r="V443" s="22"/>
      <c r="W443" s="21">
        <f ca="1">IF(D443="","",VLOOKUP(D443&amp;E443,'[2]Category-IPQC'!A:Z,23,0))</f>
        <v>0</v>
      </c>
      <c r="X443" s="25"/>
      <c r="Y443" s="24"/>
    </row>
    <row r="444" spans="1:25" ht="45">
      <c r="A444" s="163"/>
      <c r="B444" s="43"/>
      <c r="C444" s="166"/>
      <c r="D444" s="15" t="str">
        <f ca="1">IF(C444&lt;&gt;"",C444,IF(IF(D443="","",MOD(COUNTIF(D$14:$E443,D443),COUNTIF('[2]Category-IPQC'!BC:BC,[2]IPQC!D443)))=0,"",D443))</f>
        <v>Gluing - Pneumatic Dispense</v>
      </c>
      <c r="E444" s="16">
        <f ca="1">IF(D444="","",IF(MOD(COUNTIF(D$14:$E444,D444),COUNTIF('[2]Category-IPQC'!BC:BC,[2]IPQC!D444))&lt;&gt;0,MOD(COUNTIF(D$14:$E444,D444),COUNTIF('[2]Category-IPQC'!BC:BC,[2]IPQC!D444)),COUNTIF('[2]Category-IPQC'!BC:BC,[2]IPQC!D444)))</f>
        <v>4</v>
      </c>
      <c r="F444" s="166"/>
      <c r="G444" s="166"/>
      <c r="H444" s="166"/>
      <c r="I444" s="166"/>
      <c r="J444" s="166"/>
      <c r="K444" s="17" t="str">
        <f ca="1">IF(D444="","",VLOOKUP(D444&amp;E444,'[2]Category-IPQC'!A:Q,11,0))</f>
        <v>Needle Spec</v>
      </c>
      <c r="L444" s="26" t="s">
        <v>687</v>
      </c>
      <c r="M444" s="27"/>
      <c r="N444" s="15" t="s">
        <v>115</v>
      </c>
      <c r="O444" s="15" t="s">
        <v>115</v>
      </c>
      <c r="P444" s="17" t="str">
        <f ca="1">IF(D444="","",VLOOKUP(D444&amp;E444,'[2]Category-IPQC'!A:Z,16,0))</f>
        <v>Visual check</v>
      </c>
      <c r="Q444" s="15" t="s">
        <v>20</v>
      </c>
      <c r="R444" s="15" t="s">
        <v>116</v>
      </c>
      <c r="S444" s="20">
        <v>1</v>
      </c>
      <c r="T444" s="21" t="str">
        <f ca="1">IF(D444="","",VLOOKUP(D444&amp;E444,'[2]Category-IPQC'!A:Z,20,0))</f>
        <v>change nozzle</v>
      </c>
      <c r="U444" s="22"/>
      <c r="V444" s="22"/>
      <c r="W444" s="21">
        <f ca="1">IF(D444="","",VLOOKUP(D444&amp;E444,'[2]Category-IPQC'!A:Z,23,0))</f>
        <v>0</v>
      </c>
      <c r="X444" s="25"/>
      <c r="Y444" s="24"/>
    </row>
    <row r="445" spans="1:25" ht="45">
      <c r="A445" s="163"/>
      <c r="B445" s="43"/>
      <c r="C445" s="166"/>
      <c r="D445" s="15" t="str">
        <f ca="1">IF(C445&lt;&gt;"",C445,IF(IF(D444="","",MOD(COUNTIF(D$14:$E444,D444),COUNTIF('[2]Category-IPQC'!BC:BC,[2]IPQC!D444)))=0,"",D444))</f>
        <v>Gluing - Pneumatic Dispense</v>
      </c>
      <c r="E445" s="16">
        <f ca="1">IF(D445="","",IF(MOD(COUNTIF(D$14:$E445,D445),COUNTIF('[2]Category-IPQC'!BC:BC,[2]IPQC!D445))&lt;&gt;0,MOD(COUNTIF(D$14:$E445,D445),COUNTIF('[2]Category-IPQC'!BC:BC,[2]IPQC!D445)),COUNTIF('[2]Category-IPQC'!BC:BC,[2]IPQC!D445)))</f>
        <v>5</v>
      </c>
      <c r="F445" s="166"/>
      <c r="G445" s="166"/>
      <c r="H445" s="166"/>
      <c r="I445" s="166"/>
      <c r="J445" s="166"/>
      <c r="K445" s="17" t="str">
        <f ca="1">IF(D445="","",VLOOKUP(D445&amp;E445,'[2]Category-IPQC'!A:Q,11,0))</f>
        <v>Glue Open Time</v>
      </c>
      <c r="L445" s="18" t="s">
        <v>115</v>
      </c>
      <c r="M445" s="18" t="s">
        <v>402</v>
      </c>
      <c r="N445" s="15" t="s">
        <v>115</v>
      </c>
      <c r="O445" s="15" t="s">
        <v>115</v>
      </c>
      <c r="P445" s="17" t="str">
        <f ca="1">IF(D445="","",VLOOKUP(D445&amp;E445,'[2]Category-IPQC'!A:Z,16,0))</f>
        <v>Machine setup</v>
      </c>
      <c r="Q445" s="15" t="s">
        <v>115</v>
      </c>
      <c r="R445" s="15" t="s">
        <v>115</v>
      </c>
      <c r="S445" s="20" t="s">
        <v>115</v>
      </c>
      <c r="T445" s="21" t="str">
        <f ca="1">IF(D445="","",VLOOKUP(D445&amp;E445,'[2]Category-IPQC'!A:Z,20,0))</f>
        <v>weekly</v>
      </c>
      <c r="U445" s="22"/>
      <c r="V445" s="22"/>
      <c r="W445" s="21">
        <f ca="1">IF(D445="","",VLOOKUP(D445&amp;E445,'[2]Category-IPQC'!A:Z,23,0))</f>
        <v>0</v>
      </c>
      <c r="X445" s="25"/>
      <c r="Y445" s="24"/>
    </row>
    <row r="446" spans="1:25" ht="45">
      <c r="A446" s="163"/>
      <c r="B446" s="43"/>
      <c r="C446" s="166"/>
      <c r="D446" s="15" t="str">
        <f ca="1">IF(C446&lt;&gt;"",C446,IF(IF(D445="","",MOD(COUNTIF(D$14:$E445,D445),COUNTIF('[2]Category-IPQC'!BC:BC,[2]IPQC!D445)))=0,"",D445))</f>
        <v>Gluing - Pneumatic Dispense</v>
      </c>
      <c r="E446" s="16">
        <f ca="1">IF(D446="","",IF(MOD(COUNTIF(D$14:$E446,D446),COUNTIF('[2]Category-IPQC'!BC:BC,[2]IPQC!D446))&lt;&gt;0,MOD(COUNTIF(D$14:$E446,D446),COUNTIF('[2]Category-IPQC'!BC:BC,[2]IPQC!D446)),COUNTIF('[2]Category-IPQC'!BC:BC,[2]IPQC!D446)))</f>
        <v>6</v>
      </c>
      <c r="F446" s="166"/>
      <c r="G446" s="166"/>
      <c r="H446" s="166"/>
      <c r="I446" s="166"/>
      <c r="J446" s="166"/>
      <c r="K446" s="17" t="str">
        <f ca="1">IF(D446="","",VLOOKUP(D446&amp;E446,'[2]Category-IPQC'!A:Q,11,0))</f>
        <v>Speed</v>
      </c>
      <c r="L446" s="18" t="s">
        <v>115</v>
      </c>
      <c r="M446" s="18" t="s">
        <v>115</v>
      </c>
      <c r="N446" s="15" t="s">
        <v>115</v>
      </c>
      <c r="O446" s="15" t="s">
        <v>115</v>
      </c>
      <c r="P446" s="17" t="str">
        <f ca="1">IF(D446="","",VLOOKUP(D446&amp;E446,'[2]Category-IPQC'!A:Z,16,0))</f>
        <v>Machine setup</v>
      </c>
      <c r="Q446" s="15" t="s">
        <v>115</v>
      </c>
      <c r="R446" s="15" t="s">
        <v>115</v>
      </c>
      <c r="S446" s="20" t="s">
        <v>115</v>
      </c>
      <c r="T446" s="21">
        <f ca="1">IF(D446="","",VLOOKUP(D446&amp;E446,'[2]Category-IPQC'!A:Z,20,0))</f>
        <v>0</v>
      </c>
      <c r="U446" s="22"/>
      <c r="V446" s="22"/>
      <c r="W446" s="21">
        <f ca="1">IF(D446="","",VLOOKUP(D446&amp;E446,'[2]Category-IPQC'!A:Z,23,0))</f>
        <v>0</v>
      </c>
      <c r="X446" s="25"/>
      <c r="Y446" s="24"/>
    </row>
    <row r="447" spans="1:25" ht="60">
      <c r="A447" s="163"/>
      <c r="B447" s="43"/>
      <c r="C447" s="166"/>
      <c r="D447" s="15" t="str">
        <f ca="1">IF(C447&lt;&gt;"",C447,IF(IF(D446="","",MOD(COUNTIF(D$14:$E446,D446),COUNTIF('[2]Category-IPQC'!BC:BC,[2]IPQC!D446)))=0,"",D446))</f>
        <v>Gluing - Pneumatic Dispense</v>
      </c>
      <c r="E447" s="16">
        <f ca="1">IF(D447="","",IF(MOD(COUNTIF(D$14:$E447,D447),COUNTIF('[2]Category-IPQC'!BC:BC,[2]IPQC!D447))&lt;&gt;0,MOD(COUNTIF(D$14:$E447,D447),COUNTIF('[2]Category-IPQC'!BC:BC,[2]IPQC!D447)),COUNTIF('[2]Category-IPQC'!BC:BC,[2]IPQC!D447)))</f>
        <v>7</v>
      </c>
      <c r="F447" s="166"/>
      <c r="G447" s="166"/>
      <c r="H447" s="166"/>
      <c r="I447" s="166"/>
      <c r="J447" s="166"/>
      <c r="K447" s="17" t="str">
        <f ca="1">IF(D447="","",VLOOKUP(D447&amp;E447,'[2]Category-IPQC'!A:Q,11,0))</f>
        <v>Nozzle Cleaning - Frequnecy, Setup</v>
      </c>
      <c r="L447" s="18" t="s">
        <v>115</v>
      </c>
      <c r="M447" s="18" t="s">
        <v>115</v>
      </c>
      <c r="N447" s="15" t="s">
        <v>115</v>
      </c>
      <c r="O447" s="15" t="s">
        <v>115</v>
      </c>
      <c r="P447" s="17" t="str">
        <f ca="1">IF(D447="","",VLOOKUP(D447&amp;E447,'[2]Category-IPQC'!A:Z,16,0))</f>
        <v>Machine setup</v>
      </c>
      <c r="Q447" s="15" t="s">
        <v>115</v>
      </c>
      <c r="R447" s="15" t="s">
        <v>115</v>
      </c>
      <c r="S447" s="20" t="s">
        <v>115</v>
      </c>
      <c r="T447" s="21">
        <f ca="1">IF(D447="","",VLOOKUP(D447&amp;E447,'[2]Category-IPQC'!A:Z,20,0))</f>
        <v>0</v>
      </c>
      <c r="U447" s="22"/>
      <c r="V447" s="22"/>
      <c r="W447" s="21">
        <f ca="1">IF(D447="","",VLOOKUP(D447&amp;E447,'[2]Category-IPQC'!A:Z,23,0))</f>
        <v>0</v>
      </c>
      <c r="X447" s="25"/>
      <c r="Y447" s="24"/>
    </row>
    <row r="448" spans="1:25" ht="45">
      <c r="A448" s="163"/>
      <c r="B448" s="43"/>
      <c r="C448" s="166"/>
      <c r="D448" s="15" t="str">
        <f ca="1">IF(C448&lt;&gt;"",C448,IF(IF(D447="","",MOD(COUNTIF(D$14:$E447,D447),COUNTIF('[2]Category-IPQC'!BC:BC,[2]IPQC!D447)))=0,"",D447))</f>
        <v>Gluing - Pneumatic Dispense</v>
      </c>
      <c r="E448" s="16">
        <f ca="1">IF(D448="","",IF(MOD(COUNTIF(D$14:$E448,D448),COUNTIF('[2]Category-IPQC'!BC:BC,[2]IPQC!D448))&lt;&gt;0,MOD(COUNTIF(D$14:$E448,D448),COUNTIF('[2]Category-IPQC'!BC:BC,[2]IPQC!D448)),COUNTIF('[2]Category-IPQC'!BC:BC,[2]IPQC!D448)))</f>
        <v>8</v>
      </c>
      <c r="F448" s="166"/>
      <c r="G448" s="166"/>
      <c r="H448" s="166"/>
      <c r="I448" s="166"/>
      <c r="J448" s="166"/>
      <c r="K448" s="17" t="str">
        <f ca="1">IF(D448="","",VLOOKUP(D448&amp;E448,'[2]Category-IPQC'!A:Q,11,0))</f>
        <v>Nozzle Temperature</v>
      </c>
      <c r="L448" s="18" t="s">
        <v>298</v>
      </c>
      <c r="M448" s="18" t="s">
        <v>631</v>
      </c>
      <c r="N448" s="15" t="s">
        <v>115</v>
      </c>
      <c r="O448" s="15" t="s">
        <v>115</v>
      </c>
      <c r="P448" s="17" t="str">
        <f ca="1">IF(D448="","",VLOOKUP(D448&amp;E448,'[2]Category-IPQC'!A:Z,16,0))</f>
        <v>Machine setup</v>
      </c>
      <c r="Q448" s="15" t="s">
        <v>20</v>
      </c>
      <c r="R448" s="15" t="s">
        <v>116</v>
      </c>
      <c r="S448" s="20">
        <v>1</v>
      </c>
      <c r="T448" s="21" t="str">
        <f ca="1">IF(D448="","",VLOOKUP(D448&amp;E448,'[2]Category-IPQC'!A:Z,20,0))</f>
        <v>shift</v>
      </c>
      <c r="U448" s="22"/>
      <c r="V448" s="22"/>
      <c r="W448" s="21">
        <f ca="1">IF(D448="","",VLOOKUP(D448&amp;E448,'[2]Category-IPQC'!A:Z,23,0))</f>
        <v>0</v>
      </c>
      <c r="X448" s="25"/>
      <c r="Y448" s="24"/>
    </row>
    <row r="449" spans="1:25" ht="45">
      <c r="A449" s="164"/>
      <c r="B449" s="43"/>
      <c r="C449" s="167"/>
      <c r="D449" s="15" t="str">
        <f ca="1">IF(C449&lt;&gt;"",C449,IF(IF(D448="","",MOD(COUNTIF(D$14:$E448,D448),COUNTIF('[2]Category-IPQC'!BC:BC,[2]IPQC!D448)))=0,"",D448))</f>
        <v>Gluing - Pneumatic Dispense</v>
      </c>
      <c r="E449" s="16">
        <f ca="1">IF(D449="","",IF(MOD(COUNTIF(D$14:$E449,D449),COUNTIF('[2]Category-IPQC'!BC:BC,[2]IPQC!D449))&lt;&gt;0,MOD(COUNTIF(D$14:$E449,D449),COUNTIF('[2]Category-IPQC'!BC:BC,[2]IPQC!D449)),COUNTIF('[2]Category-IPQC'!BC:BC,[2]IPQC!D449)))</f>
        <v>9</v>
      </c>
      <c r="F449" s="167"/>
      <c r="G449" s="167"/>
      <c r="H449" s="167"/>
      <c r="I449" s="167"/>
      <c r="J449" s="167"/>
      <c r="K449" s="17" t="str">
        <f ca="1">IF(D449="","",VLOOKUP(D449&amp;E449,'[2]Category-IPQC'!A:Q,11,0))</f>
        <v>Syringe Temperature</v>
      </c>
      <c r="L449" s="18" t="s">
        <v>632</v>
      </c>
      <c r="M449" s="18" t="s">
        <v>633</v>
      </c>
      <c r="N449" s="15" t="s">
        <v>115</v>
      </c>
      <c r="O449" s="15" t="s">
        <v>115</v>
      </c>
      <c r="P449" s="17" t="str">
        <f ca="1">IF(D449="","",VLOOKUP(D449&amp;E449,'[2]Category-IPQC'!A:Z,16,0))</f>
        <v>Machine setup</v>
      </c>
      <c r="Q449" s="15" t="s">
        <v>20</v>
      </c>
      <c r="R449" s="15" t="s">
        <v>116</v>
      </c>
      <c r="S449" s="20">
        <v>1</v>
      </c>
      <c r="T449" s="21" t="str">
        <f ca="1">IF(D449="","",VLOOKUP(D449&amp;E449,'[2]Category-IPQC'!A:Z,20,0))</f>
        <v>shift</v>
      </c>
      <c r="U449" s="22"/>
      <c r="V449" s="22"/>
      <c r="W449" s="21">
        <f ca="1">IF(D449="","",VLOOKUP(D449&amp;E449,'[2]Category-IPQC'!A:Z,23,0))</f>
        <v>0</v>
      </c>
      <c r="X449" s="25"/>
      <c r="Y449" s="24"/>
    </row>
    <row r="450" spans="1:25" ht="90">
      <c r="A450" s="162" t="s">
        <v>688</v>
      </c>
      <c r="B450" s="43"/>
      <c r="C450" s="165" t="s">
        <v>689</v>
      </c>
      <c r="D450" s="15" t="str">
        <f>IF(C450&lt;&gt;"",C450,IF(IF(#REF!="","",MOD(COUNTIF(D$14:$E451,#REF!),COUNTIF('[2]Category-IPQC'!BC:BC,[2]IPQC!#REF!)))=0,"",#REF!))</f>
        <v>AOI - Bottom cover to Top cover bonding glue AOI </v>
      </c>
      <c r="E450" s="16">
        <f ca="1">IF(D450="","",IF(MOD(COUNTIF(D$14:$E450,D450),COUNTIF('[2]Category-IPQC'!BC:BC,[2]IPQC!D450))&lt;&gt;0,MOD(COUNTIF(D$14:$E450,D450),COUNTIF('[2]Category-IPQC'!BC:BC,[2]IPQC!D450)),COUNTIF('[2]Category-IPQC'!BC:BC,[2]IPQC!D450)))</f>
        <v>1</v>
      </c>
      <c r="F450" s="165" t="s">
        <v>690</v>
      </c>
      <c r="G450" s="165" t="s">
        <v>115</v>
      </c>
      <c r="H450" s="165" t="s">
        <v>115</v>
      </c>
      <c r="I450" s="165" t="s">
        <v>517</v>
      </c>
      <c r="J450" s="165" t="s">
        <v>297</v>
      </c>
      <c r="K450" s="17" t="str">
        <f ca="1">IF(D450="","",VLOOKUP(D450&amp;E450,'[2]Category-IPQC'!A:Q,11,0))</f>
        <v>Check CCD with OK/NG Sample</v>
      </c>
      <c r="L450" s="26" t="s">
        <v>290</v>
      </c>
      <c r="M450" s="27"/>
      <c r="N450" s="15" t="s">
        <v>115</v>
      </c>
      <c r="O450" s="15" t="s">
        <v>115</v>
      </c>
      <c r="P450" s="17" t="str">
        <f ca="1">IF(D450="","",VLOOKUP(D450&amp;E450,'[2]Category-IPQC'!A:Z,16,0))</f>
        <v>AOI</v>
      </c>
      <c r="Q450" s="15" t="s">
        <v>20</v>
      </c>
      <c r="R450" s="15" t="s">
        <v>116</v>
      </c>
      <c r="S450" s="20">
        <v>1</v>
      </c>
      <c r="T450" s="21" t="str">
        <f ca="1">IF(D450="","",VLOOKUP(D450&amp;E450,'[2]Category-IPQC'!A:Z,20,0))</f>
        <v>Follow AOI</v>
      </c>
      <c r="U450" s="22"/>
      <c r="V450" s="22"/>
      <c r="W450" s="21">
        <f ca="1">IF(D450="","",VLOOKUP(D450&amp;E450,'[2]Category-IPQC'!A:Z,23,0))</f>
        <v>0</v>
      </c>
      <c r="X450" s="25"/>
      <c r="Y450" s="24"/>
    </row>
    <row r="451" spans="1:25" ht="90">
      <c r="A451" s="164"/>
      <c r="B451" s="43"/>
      <c r="C451" s="167"/>
      <c r="D451" s="15" t="str">
        <f ca="1">IF(C451&lt;&gt;"",C451,IF(IF(D450="","",MOD(COUNTIF(D$14:$E450,D450),COUNTIF('[2]Category-IPQC'!BC:BC,[2]IPQC!D450)))=0,"",D450))</f>
        <v>AOI - Bottom cover to Top cover bonding glue AOI </v>
      </c>
      <c r="E451" s="16">
        <f ca="1">IF(D451="","",IF(MOD(COUNTIF(D$14:$E451,D451),COUNTIF('[2]Category-IPQC'!BC:BC,[2]IPQC!D451))&lt;&gt;0,MOD(COUNTIF(D$14:$E451,D451),COUNTIF('[2]Category-IPQC'!BC:BC,[2]IPQC!D451)),COUNTIF('[2]Category-IPQC'!BC:BC,[2]IPQC!D451)))</f>
        <v>2</v>
      </c>
      <c r="F451" s="167"/>
      <c r="G451" s="167"/>
      <c r="H451" s="167"/>
      <c r="I451" s="167"/>
      <c r="J451" s="167"/>
      <c r="K451" s="17" t="str">
        <f ca="1">IF(D451="","",VLOOKUP(D451&amp;E451,'[2]Category-IPQC'!A:Q,11,0))</f>
        <v>Correlation</v>
      </c>
      <c r="L451" s="18" t="s">
        <v>115</v>
      </c>
      <c r="M451" s="18" t="s">
        <v>115</v>
      </c>
      <c r="N451" s="15" t="s">
        <v>115</v>
      </c>
      <c r="O451" s="15" t="s">
        <v>115</v>
      </c>
      <c r="P451" s="17" t="str">
        <f ca="1">IF(D451="","",VLOOKUP(D451&amp;E451,'[2]Category-IPQC'!A:Z,16,0))</f>
        <v>AOI</v>
      </c>
      <c r="Q451" s="15" t="s">
        <v>115</v>
      </c>
      <c r="R451" s="15" t="s">
        <v>115</v>
      </c>
      <c r="S451" s="20" t="s">
        <v>115</v>
      </c>
      <c r="T451" s="21" t="str">
        <f ca="1">IF(D451="","",VLOOKUP(D451&amp;E451,'[2]Category-IPQC'!A:Z,20,0))</f>
        <v>1. AOI daily calibration
2.OMM weekly</v>
      </c>
      <c r="U451" s="22"/>
      <c r="V451" s="22"/>
      <c r="W451" s="21">
        <f ca="1">IF(D451="","",VLOOKUP(D451&amp;E451,'[2]Category-IPQC'!A:Z,23,0))</f>
        <v>0</v>
      </c>
      <c r="X451" s="25"/>
      <c r="Y451" s="24"/>
    </row>
    <row r="452" spans="1:25" ht="30">
      <c r="A452" s="162" t="s">
        <v>691</v>
      </c>
      <c r="B452" s="43"/>
      <c r="C452" s="165" t="s">
        <v>192</v>
      </c>
      <c r="D452" s="15" t="str">
        <f>IF(C452&lt;&gt;"",C452,IF(IF(D448="","",MOD(COUNTIF(D$14:$E448,D448),COUNTIF('[2]Category-IPQC'!BC:BC,[2]IPQC!D448)))=0,"",D448))</f>
        <v>Press</v>
      </c>
      <c r="E452" s="16">
        <f ca="1">IF(D452="","",IF(MOD(COUNTIF(D$14:$E452,D452),COUNTIF('[2]Category-IPQC'!BC:BC,[2]IPQC!D452))&lt;&gt;0,MOD(COUNTIF(D$14:$E452,D452),COUNTIF('[2]Category-IPQC'!BC:BC,[2]IPQC!D452)),COUNTIF('[2]Category-IPQC'!BC:BC,[2]IPQC!D452)))</f>
        <v>1</v>
      </c>
      <c r="F452" s="165" t="s">
        <v>692</v>
      </c>
      <c r="G452" s="165" t="s">
        <v>115</v>
      </c>
      <c r="H452" s="165" t="s">
        <v>45</v>
      </c>
      <c r="I452" s="165" t="s">
        <v>376</v>
      </c>
      <c r="J452" s="178" t="s">
        <v>254</v>
      </c>
      <c r="K452" s="17" t="str">
        <f ca="1">IF(D452="","",VLOOKUP(D452&amp;E452,'[2]Category-IPQC'!A:Q,11,0))</f>
        <v>pressure</v>
      </c>
      <c r="L452" s="18" t="s">
        <v>377</v>
      </c>
      <c r="M452" s="18" t="s">
        <v>378</v>
      </c>
      <c r="N452" s="15" t="s">
        <v>115</v>
      </c>
      <c r="O452" s="15" t="s">
        <v>115</v>
      </c>
      <c r="P452" s="17" t="str">
        <f ca="1">IF(D452="","",VLOOKUP(D452&amp;E452,'[2]Category-IPQC'!A:Z,16,0))</f>
        <v>Pressure Sensor</v>
      </c>
      <c r="Q452" s="15" t="s">
        <v>20</v>
      </c>
      <c r="R452" s="15" t="s">
        <v>116</v>
      </c>
      <c r="S452" s="20">
        <v>1</v>
      </c>
      <c r="T452" s="21" t="str">
        <f ca="1">IF(D452="","",VLOOKUP(D452&amp;E452,'[2]Category-IPQC'!A:Z,20,0))</f>
        <v>weekly</v>
      </c>
      <c r="U452" s="22"/>
      <c r="V452" s="22"/>
      <c r="W452" s="21">
        <f ca="1">IF(D452="","",VLOOKUP(D452&amp;E452,'[2]Category-IPQC'!A:Z,23,0))</f>
        <v>0</v>
      </c>
      <c r="X452" s="25"/>
      <c r="Y452" s="24"/>
    </row>
    <row r="453" spans="1:25" ht="30">
      <c r="A453" s="163"/>
      <c r="B453" s="43"/>
      <c r="C453" s="166"/>
      <c r="D453" s="15" t="str">
        <f ca="1">IF(C453&lt;&gt;"",C453,IF(IF(D452="","",MOD(COUNTIF(D$14:$E452,D452),COUNTIF('[2]Category-IPQC'!BC:BC,[2]IPQC!D452)))=0,"",D452))</f>
        <v>Press</v>
      </c>
      <c r="E453" s="16">
        <f ca="1">IF(D453="","",IF(MOD(COUNTIF(D$14:$E453,D453),COUNTIF('[2]Category-IPQC'!BC:BC,[2]IPQC!D453))&lt;&gt;0,MOD(COUNTIF(D$14:$E453,D453),COUNTIF('[2]Category-IPQC'!BC:BC,[2]IPQC!D453)),COUNTIF('[2]Category-IPQC'!BC:BC,[2]IPQC!D453)))</f>
        <v>2</v>
      </c>
      <c r="F453" s="166"/>
      <c r="G453" s="179"/>
      <c r="H453" s="166"/>
      <c r="I453" s="166"/>
      <c r="J453" s="179"/>
      <c r="K453" s="17" t="str">
        <f ca="1">IF(D453="","",VLOOKUP(D453&amp;E453,'[2]Category-IPQC'!A:Q,11,0))</f>
        <v>time</v>
      </c>
      <c r="L453" s="35" t="s">
        <v>379</v>
      </c>
      <c r="M453" s="18" t="s">
        <v>368</v>
      </c>
      <c r="N453" s="15" t="s">
        <v>115</v>
      </c>
      <c r="O453" s="15" t="s">
        <v>115</v>
      </c>
      <c r="P453" s="17" t="str">
        <f ca="1">IF(D453="","",VLOOKUP(D453&amp;E453,'[2]Category-IPQC'!A:Z,16,0))</f>
        <v>machine setup</v>
      </c>
      <c r="Q453" s="15" t="s">
        <v>20</v>
      </c>
      <c r="R453" s="15" t="s">
        <v>116</v>
      </c>
      <c r="S453" s="20">
        <v>1</v>
      </c>
      <c r="T453" s="21" t="str">
        <f ca="1">IF(D453="","",VLOOKUP(D453&amp;E453,'[2]Category-IPQC'!A:Z,20,0))</f>
        <v>shift</v>
      </c>
      <c r="U453" s="22"/>
      <c r="V453" s="22"/>
      <c r="W453" s="21">
        <f ca="1">IF(D453="","",VLOOKUP(D453&amp;E453,'[2]Category-IPQC'!A:Z,23,0))</f>
        <v>0</v>
      </c>
      <c r="X453" s="25"/>
      <c r="Y453" s="24"/>
    </row>
    <row r="454" spans="1:25" ht="30">
      <c r="A454" s="164"/>
      <c r="B454" s="43"/>
      <c r="C454" s="167"/>
      <c r="D454" s="15" t="str">
        <f ca="1">IF(C454&lt;&gt;"",C454,IF(IF(D453="","",MOD(COUNTIF(D$14:$E453,D453),COUNTIF('[2]Category-IPQC'!BC:BC,[2]IPQC!D453)))=0,"",D453))</f>
        <v>Press</v>
      </c>
      <c r="E454" s="16">
        <f ca="1">IF(D454="","",IF(MOD(COUNTIF(D$14:$E454,D454),COUNTIF('[2]Category-IPQC'!BC:BC,[2]IPQC!D454))&lt;&gt;0,MOD(COUNTIF(D$14:$E454,D454),COUNTIF('[2]Category-IPQC'!BC:BC,[2]IPQC!D454)),COUNTIF('[2]Category-IPQC'!BC:BC,[2]IPQC!D454)))</f>
        <v>3</v>
      </c>
      <c r="F454" s="167"/>
      <c r="G454" s="180"/>
      <c r="H454" s="167"/>
      <c r="I454" s="167"/>
      <c r="J454" s="180"/>
      <c r="K454" s="17" t="str">
        <f ca="1">IF(D454="","",VLOOKUP(D454&amp;E454,'[2]Category-IPQC'!A:Q,11,0))</f>
        <v>carbon paper</v>
      </c>
      <c r="L454" s="18" t="s">
        <v>115</v>
      </c>
      <c r="M454" s="18" t="s">
        <v>115</v>
      </c>
      <c r="N454" s="15" t="s">
        <v>115</v>
      </c>
      <c r="O454" s="15" t="s">
        <v>115</v>
      </c>
      <c r="P454" s="17" t="str">
        <f ca="1">IF(D454="","",VLOOKUP(D454&amp;E454,'[2]Category-IPQC'!A:Z,16,0))</f>
        <v xml:space="preserve">Visual check </v>
      </c>
      <c r="Q454" s="15" t="s">
        <v>115</v>
      </c>
      <c r="R454" s="15" t="s">
        <v>115</v>
      </c>
      <c r="S454" s="20" t="s">
        <v>115</v>
      </c>
      <c r="T454" s="21" t="str">
        <f ca="1">IF(D454="","",VLOOKUP(D454&amp;E454,'[2]Category-IPQC'!A:Z,20,0))</f>
        <v>shift</v>
      </c>
      <c r="U454" s="22"/>
      <c r="V454" s="22"/>
      <c r="W454" s="21">
        <f ca="1">IF(D454="","",VLOOKUP(D454&amp;E454,'[2]Category-IPQC'!A:Z,23,0))</f>
        <v>0</v>
      </c>
      <c r="X454" s="25"/>
      <c r="Y454" s="24"/>
    </row>
    <row r="455" spans="1:25" ht="45">
      <c r="A455" s="162" t="s">
        <v>693</v>
      </c>
      <c r="B455" s="43"/>
      <c r="C455" s="165" t="s">
        <v>642</v>
      </c>
      <c r="D455" s="15" t="str">
        <f>IF(C455&lt;&gt;"",C455,IF(IF(#REF!="","",MOD(COUNTIF(D$14:$E469,#REF!),COUNTIF('[2]Category-IPQC'!BC:BC,[2]IPQC!#REF!)))=0,"",#REF!))</f>
        <v>Hot Air</v>
      </c>
      <c r="E455" s="16">
        <f ca="1">IF(D455="","",IF(MOD(COUNTIF(D$14:$E455,D455),COUNTIF('[2]Category-IPQC'!BC:BC,[2]IPQC!D455))&lt;&gt;0,MOD(COUNTIF(D$14:$E455,D455),COUNTIF('[2]Category-IPQC'!BC:BC,[2]IPQC!D455)),COUNTIF('[2]Category-IPQC'!BC:BC,[2]IPQC!D455)))</f>
        <v>1</v>
      </c>
      <c r="F455" s="165" t="s">
        <v>643</v>
      </c>
      <c r="G455" s="165" t="s">
        <v>115</v>
      </c>
      <c r="H455" s="165" t="s">
        <v>115</v>
      </c>
      <c r="I455" s="165" t="s">
        <v>644</v>
      </c>
      <c r="J455" s="165" t="s">
        <v>254</v>
      </c>
      <c r="K455" s="17" t="s">
        <v>694</v>
      </c>
      <c r="L455" s="18" t="s">
        <v>646</v>
      </c>
      <c r="M455" s="18" t="s">
        <v>647</v>
      </c>
      <c r="N455" s="15" t="s">
        <v>115</v>
      </c>
      <c r="O455" s="15" t="s">
        <v>115</v>
      </c>
      <c r="P455" s="17" t="s">
        <v>695</v>
      </c>
      <c r="Q455" s="15" t="s">
        <v>20</v>
      </c>
      <c r="R455" s="15" t="s">
        <v>116</v>
      </c>
      <c r="S455" s="20">
        <v>1</v>
      </c>
      <c r="T455" s="21" t="str">
        <f ca="1">IF(D455="","",VLOOKUP(D455&amp;E455,'[2]Category-IPQC'!A:Z,20,0))</f>
        <v>weekly</v>
      </c>
      <c r="U455" s="22"/>
      <c r="V455" s="22"/>
      <c r="W455" s="21">
        <f ca="1">IF(D455="","",VLOOKUP(D455&amp;E455,'[2]Category-IPQC'!A:Z,23,0))</f>
        <v>0</v>
      </c>
      <c r="X455" s="25"/>
      <c r="Y455" s="24"/>
    </row>
    <row r="456" spans="1:25" ht="30">
      <c r="A456" s="164"/>
      <c r="B456" s="43"/>
      <c r="C456" s="167"/>
      <c r="D456" s="15" t="str">
        <f ca="1">IF(C456&lt;&gt;"",C456,IF(IF(D455="","",MOD(COUNTIF(D$14:$E455,D455),COUNTIF('[2]Category-IPQC'!BC:BC,[2]IPQC!D455)))=0,"",D455))</f>
        <v>Hot Air</v>
      </c>
      <c r="E456" s="16">
        <f ca="1">IF(D456="","",IF(MOD(COUNTIF(D$14:$E456,D456),COUNTIF('[2]Category-IPQC'!BC:BC,[2]IPQC!D456))&lt;&gt;0,MOD(COUNTIF(D$14:$E456,D456),COUNTIF('[2]Category-IPQC'!BC:BC,[2]IPQC!D456)),COUNTIF('[2]Category-IPQC'!BC:BC,[2]IPQC!D456)))</f>
        <v>2</v>
      </c>
      <c r="F456" s="167"/>
      <c r="G456" s="167"/>
      <c r="H456" s="167"/>
      <c r="I456" s="167"/>
      <c r="J456" s="167"/>
      <c r="K456" s="17" t="str">
        <f ca="1">IF(D456="","",VLOOKUP(D456&amp;E456,'[2]Category-IPQC'!A:Q,11,0))</f>
        <v>time</v>
      </c>
      <c r="L456" s="39" t="s">
        <v>649</v>
      </c>
      <c r="M456" s="35" t="s">
        <v>587</v>
      </c>
      <c r="N456" s="15" t="s">
        <v>115</v>
      </c>
      <c r="O456" s="15" t="s">
        <v>115</v>
      </c>
      <c r="P456" s="17" t="s">
        <v>650</v>
      </c>
      <c r="Q456" s="15" t="s">
        <v>20</v>
      </c>
      <c r="R456" s="15" t="s">
        <v>116</v>
      </c>
      <c r="S456" s="20">
        <v>1</v>
      </c>
      <c r="T456" s="21" t="str">
        <f ca="1">IF(D456="","",VLOOKUP(D456&amp;E456,'[2]Category-IPQC'!A:Z,20,0))</f>
        <v>shift</v>
      </c>
      <c r="U456" s="22"/>
      <c r="V456" s="22"/>
      <c r="W456" s="21">
        <f ca="1">IF(D456="","",VLOOKUP(D456&amp;E456,'[2]Category-IPQC'!A:Z,23,0))</f>
        <v>0</v>
      </c>
      <c r="X456" s="25"/>
      <c r="Y456" s="24"/>
    </row>
    <row r="457" spans="1:25" ht="45">
      <c r="A457" s="162" t="s">
        <v>696</v>
      </c>
      <c r="B457" s="43"/>
      <c r="C457" s="165" t="s">
        <v>23</v>
      </c>
      <c r="D457" s="15" t="str">
        <f>IF(C457&lt;&gt;"",C457,IF(IF(D450="","",MOD(COUNTIF(D$14:$E450,D450),COUNTIF('[2]Category-IPQC'!BC:BC,[2]IPQC!D450)))=0,"",D450))</f>
        <v>Hot Press</v>
      </c>
      <c r="E457" s="16">
        <f ca="1">IF(D457="","",IF(MOD(COUNTIF(D$14:$E457,D457),COUNTIF('[2]Category-IPQC'!BC:BC,[2]IPQC!D457))&lt;&gt;0,MOD(COUNTIF(D$14:$E457,D457),COUNTIF('[2]Category-IPQC'!BC:BC,[2]IPQC!D457)),COUNTIF('[2]Category-IPQC'!BC:BC,[2]IPQC!D457)))</f>
        <v>1</v>
      </c>
      <c r="F457" s="165" t="s">
        <v>697</v>
      </c>
      <c r="G457" s="165" t="s">
        <v>698</v>
      </c>
      <c r="H457" s="165" t="s">
        <v>45</v>
      </c>
      <c r="I457" s="165" t="s">
        <v>376</v>
      </c>
      <c r="J457" s="178" t="s">
        <v>297</v>
      </c>
      <c r="K457" s="17" t="str">
        <f ca="1">IF(D457="","",VLOOKUP(D457&amp;E457,'[2]Category-IPQC'!A:Q,11,0))</f>
        <v>Temperature</v>
      </c>
      <c r="L457" s="18" t="s">
        <v>203</v>
      </c>
      <c r="M457" s="18" t="s">
        <v>699</v>
      </c>
      <c r="N457" s="15" t="s">
        <v>115</v>
      </c>
      <c r="O457" s="15" t="s">
        <v>115</v>
      </c>
      <c r="P457" s="17" t="str">
        <f ca="1">IF(D457="","",VLOOKUP(D457&amp;E457,'[2]Category-IPQC'!A:Z,16,0))</f>
        <v>Temperature  tester</v>
      </c>
      <c r="Q457" s="15" t="s">
        <v>20</v>
      </c>
      <c r="R457" s="15" t="s">
        <v>116</v>
      </c>
      <c r="S457" s="20">
        <v>1</v>
      </c>
      <c r="T457" s="21" t="str">
        <f ca="1">IF(D457="","",VLOOKUP(D457&amp;E457,'[2]Category-IPQC'!A:Z,20,0))</f>
        <v>FPC:daily
plastic:weekly</v>
      </c>
      <c r="U457" s="22"/>
      <c r="V457" s="22"/>
      <c r="W457" s="21">
        <f ca="1">IF(D457="","",VLOOKUP(D457&amp;E457,'[2]Category-IPQC'!A:Z,23,0))</f>
        <v>0</v>
      </c>
      <c r="X457" s="25"/>
      <c r="Y457" s="24"/>
    </row>
    <row r="458" spans="1:25" ht="45">
      <c r="A458" s="163"/>
      <c r="B458" s="43"/>
      <c r="C458" s="166"/>
      <c r="D458" s="15" t="str">
        <f ca="1">IF(C458&lt;&gt;"",C458,IF(IF(D457="","",MOD(COUNTIF(D$14:$E457,D457),COUNTIF('[2]Category-IPQC'!BC:BC,[2]IPQC!D457)))=0,"",D457))</f>
        <v>Hot Press</v>
      </c>
      <c r="E458" s="16">
        <f ca="1">IF(D458="","",IF(MOD(COUNTIF(D$14:$E458,D458),COUNTIF('[2]Category-IPQC'!BC:BC,[2]IPQC!D458))&lt;&gt;0,MOD(COUNTIF(D$14:$E458,D458),COUNTIF('[2]Category-IPQC'!BC:BC,[2]IPQC!D458)),COUNTIF('[2]Category-IPQC'!BC:BC,[2]IPQC!D458)))</f>
        <v>2</v>
      </c>
      <c r="F458" s="166"/>
      <c r="G458" s="179"/>
      <c r="H458" s="166"/>
      <c r="I458" s="166"/>
      <c r="J458" s="179"/>
      <c r="K458" s="17" t="str">
        <f ca="1">IF(D458="","",VLOOKUP(D458&amp;E458,'[2]Category-IPQC'!A:Q,11,0))</f>
        <v>Time(s)</v>
      </c>
      <c r="L458" s="35" t="s">
        <v>300</v>
      </c>
      <c r="M458" s="18" t="s">
        <v>301</v>
      </c>
      <c r="N458" s="15" t="s">
        <v>115</v>
      </c>
      <c r="O458" s="15" t="s">
        <v>115</v>
      </c>
      <c r="P458" s="17" t="str">
        <f ca="1">IF(D458="","",VLOOKUP(D458&amp;E458,'[2]Category-IPQC'!A:Z,16,0))</f>
        <v>Machine setup</v>
      </c>
      <c r="Q458" s="15" t="s">
        <v>20</v>
      </c>
      <c r="R458" s="15" t="s">
        <v>116</v>
      </c>
      <c r="S458" s="20">
        <v>1</v>
      </c>
      <c r="T458" s="21" t="str">
        <f ca="1">IF(D458="","",VLOOKUP(D458&amp;E458,'[2]Category-IPQC'!A:Z,20,0))</f>
        <v>FPC:daily
plastic:weekly</v>
      </c>
      <c r="U458" s="22"/>
      <c r="V458" s="22"/>
      <c r="W458" s="21">
        <f ca="1">IF(D458="","",VLOOKUP(D458&amp;E458,'[2]Category-IPQC'!A:Z,23,0))</f>
        <v>0</v>
      </c>
      <c r="X458" s="25"/>
      <c r="Y458" s="24"/>
    </row>
    <row r="459" spans="1:25" ht="45">
      <c r="A459" s="164"/>
      <c r="B459" s="43"/>
      <c r="C459" s="167"/>
      <c r="D459" s="15" t="str">
        <f ca="1">IF(C459&lt;&gt;"",C459,IF(IF(D458="","",MOD(COUNTIF(D$14:$E458,D458),COUNTIF('[2]Category-IPQC'!BC:BC,[2]IPQC!D458)))=0,"",D458))</f>
        <v>Hot Press</v>
      </c>
      <c r="E459" s="16">
        <f ca="1">IF(D459="","",IF(MOD(COUNTIF(D$14:$E459,D459),COUNTIF('[2]Category-IPQC'!BC:BC,[2]IPQC!D459))&lt;&gt;0,MOD(COUNTIF(D$14:$E459,D459),COUNTIF('[2]Category-IPQC'!BC:BC,[2]IPQC!D459)),COUNTIF('[2]Category-IPQC'!BC:BC,[2]IPQC!D459)))</f>
        <v>3</v>
      </c>
      <c r="F459" s="167"/>
      <c r="G459" s="180"/>
      <c r="H459" s="167"/>
      <c r="I459" s="167"/>
      <c r="J459" s="180"/>
      <c r="K459" s="17" t="str">
        <f ca="1">IF(D459="","",VLOOKUP(D459&amp;E459,'[2]Category-IPQC'!A:Q,11,0))</f>
        <v>Dwell Pressure (N)</v>
      </c>
      <c r="L459" s="18" t="s">
        <v>115</v>
      </c>
      <c r="M459" s="18" t="s">
        <v>115</v>
      </c>
      <c r="N459" s="15" t="s">
        <v>115</v>
      </c>
      <c r="O459" s="15" t="s">
        <v>115</v>
      </c>
      <c r="P459" s="17" t="str">
        <f ca="1">IF(D459="","",VLOOKUP(D459&amp;E459,'[2]Category-IPQC'!A:Z,16,0))</f>
        <v>Pressure Sensor</v>
      </c>
      <c r="Q459" s="15" t="s">
        <v>115</v>
      </c>
      <c r="R459" s="15" t="s">
        <v>115</v>
      </c>
      <c r="S459" s="20" t="s">
        <v>115</v>
      </c>
      <c r="T459" s="21" t="str">
        <f ca="1">IF(D459="","",VLOOKUP(D459&amp;E459,'[2]Category-IPQC'!A:Z,20,0))</f>
        <v>FPC:daily
plastic:weekly</v>
      </c>
      <c r="U459" s="22"/>
      <c r="V459" s="22"/>
      <c r="W459" s="21">
        <f ca="1">IF(D459="","",VLOOKUP(D459&amp;E459,'[2]Category-IPQC'!A:Z,23,0))</f>
        <v>0</v>
      </c>
      <c r="X459" s="25"/>
      <c r="Y459" s="24"/>
    </row>
    <row r="460" spans="1:25" ht="30" customHeight="1">
      <c r="A460" s="162" t="s">
        <v>700</v>
      </c>
      <c r="B460" s="43"/>
      <c r="C460" s="165" t="s">
        <v>192</v>
      </c>
      <c r="D460" s="15" t="str">
        <f>IF(C460&lt;&gt;"",C460,IF(IF(D456="","",MOD(COUNTIF(D$14:$E456,D456),COUNTIF('[2]Category-IPQC'!BC:BC,[2]IPQC!D456)))=0,"",D456))</f>
        <v>Press</v>
      </c>
      <c r="E460" s="16">
        <f ca="1">IF(D460="","",IF(MOD(COUNTIF(D$14:$E460,D460),COUNTIF('[2]Category-IPQC'!BC:BC,[2]IPQC!D460))&lt;&gt;0,MOD(COUNTIF(D$14:$E460,D460),COUNTIF('[2]Category-IPQC'!BC:BC,[2]IPQC!D460)),COUNTIF('[2]Category-IPQC'!BC:BC,[2]IPQC!D460)))</f>
        <v>1</v>
      </c>
      <c r="F460" s="165" t="s">
        <v>701</v>
      </c>
      <c r="G460" s="165" t="s">
        <v>115</v>
      </c>
      <c r="H460" s="165" t="s">
        <v>45</v>
      </c>
      <c r="I460" s="165" t="s">
        <v>376</v>
      </c>
      <c r="J460" s="178" t="s">
        <v>115</v>
      </c>
      <c r="K460" s="17" t="str">
        <f ca="1">IF(D460="","",VLOOKUP(D460&amp;E460,'[2]Category-IPQC'!A:Q,11,0))</f>
        <v>pressure</v>
      </c>
      <c r="L460" s="26" t="s">
        <v>702</v>
      </c>
      <c r="M460" s="27"/>
      <c r="N460" s="15" t="s">
        <v>115</v>
      </c>
      <c r="O460" s="15" t="s">
        <v>115</v>
      </c>
      <c r="P460" s="17" t="str">
        <f ca="1">IF(D460="","",VLOOKUP(D460&amp;E460,'[2]Category-IPQC'!A:Z,16,0))</f>
        <v>Pressure Sensor</v>
      </c>
      <c r="Q460" s="15" t="s">
        <v>20</v>
      </c>
      <c r="R460" s="15" t="s">
        <v>116</v>
      </c>
      <c r="S460" s="20">
        <v>1</v>
      </c>
      <c r="T460" s="21" t="str">
        <f ca="1">IF(D460="","",VLOOKUP(D460&amp;E460,'[2]Category-IPQC'!A:Z,20,0))</f>
        <v>weekly</v>
      </c>
      <c r="U460" s="22"/>
      <c r="V460" s="22"/>
      <c r="W460" s="21">
        <f ca="1">IF(D460="","",VLOOKUP(D460&amp;E460,'[2]Category-IPQC'!A:Z,23,0))</f>
        <v>0</v>
      </c>
      <c r="X460" s="25"/>
      <c r="Y460" s="24"/>
    </row>
    <row r="461" spans="1:25" ht="30">
      <c r="A461" s="163"/>
      <c r="B461" s="43"/>
      <c r="C461" s="166"/>
      <c r="D461" s="15" t="str">
        <f ca="1">IF(C461&lt;&gt;"",C461,IF(IF(D460="","",MOD(COUNTIF(D$14:$E460,D460),COUNTIF('[2]Category-IPQC'!BC:BC,[2]IPQC!D460)))=0,"",D460))</f>
        <v>Press</v>
      </c>
      <c r="E461" s="16">
        <f ca="1">IF(D461="","",IF(MOD(COUNTIF(D$14:$E461,D461),COUNTIF('[2]Category-IPQC'!BC:BC,[2]IPQC!D461))&lt;&gt;0,MOD(COUNTIF(D$14:$E461,D461),COUNTIF('[2]Category-IPQC'!BC:BC,[2]IPQC!D461)),COUNTIF('[2]Category-IPQC'!BC:BC,[2]IPQC!D461)))</f>
        <v>2</v>
      </c>
      <c r="F461" s="166"/>
      <c r="G461" s="179"/>
      <c r="H461" s="166"/>
      <c r="I461" s="166"/>
      <c r="J461" s="179"/>
      <c r="K461" s="17" t="str">
        <f ca="1">IF(D461="","",VLOOKUP(D461&amp;E461,'[2]Category-IPQC'!A:Q,11,0))</f>
        <v>time</v>
      </c>
      <c r="L461" s="35" t="s">
        <v>703</v>
      </c>
      <c r="M461" s="18" t="s">
        <v>115</v>
      </c>
      <c r="N461" s="15" t="s">
        <v>115</v>
      </c>
      <c r="O461" s="15" t="s">
        <v>115</v>
      </c>
      <c r="P461" s="17" t="str">
        <f ca="1">IF(D461="","",VLOOKUP(D461&amp;E461,'[2]Category-IPQC'!A:Z,16,0))</f>
        <v>machine setup</v>
      </c>
      <c r="Q461" s="15" t="s">
        <v>20</v>
      </c>
      <c r="R461" s="15" t="s">
        <v>116</v>
      </c>
      <c r="S461" s="20">
        <v>1</v>
      </c>
      <c r="T461" s="21" t="str">
        <f ca="1">IF(D461="","",VLOOKUP(D461&amp;E461,'[2]Category-IPQC'!A:Z,20,0))</f>
        <v>shift</v>
      </c>
      <c r="U461" s="22"/>
      <c r="V461" s="22"/>
      <c r="W461" s="21">
        <f ca="1">IF(D461="","",VLOOKUP(D461&amp;E461,'[2]Category-IPQC'!A:Z,23,0))</f>
        <v>0</v>
      </c>
      <c r="X461" s="25"/>
      <c r="Y461" s="24"/>
    </row>
    <row r="462" spans="1:25" ht="30">
      <c r="A462" s="164"/>
      <c r="B462" s="43"/>
      <c r="C462" s="167"/>
      <c r="D462" s="15" t="str">
        <f ca="1">IF(C462&lt;&gt;"",C462,IF(IF(D461="","",MOD(COUNTIF(D$14:$E461,D461),COUNTIF('[2]Category-IPQC'!BC:BC,[2]IPQC!D461)))=0,"",D461))</f>
        <v>Press</v>
      </c>
      <c r="E462" s="16">
        <f ca="1">IF(D462="","",IF(MOD(COUNTIF(D$14:$E462,D462),COUNTIF('[2]Category-IPQC'!BC:BC,[2]IPQC!D462))&lt;&gt;0,MOD(COUNTIF(D$14:$E462,D462),COUNTIF('[2]Category-IPQC'!BC:BC,[2]IPQC!D462)),COUNTIF('[2]Category-IPQC'!BC:BC,[2]IPQC!D462)))</f>
        <v>3</v>
      </c>
      <c r="F462" s="167"/>
      <c r="G462" s="180"/>
      <c r="H462" s="167"/>
      <c r="I462" s="167"/>
      <c r="J462" s="180"/>
      <c r="K462" s="17" t="str">
        <f ca="1">IF(D462="","",VLOOKUP(D462&amp;E462,'[2]Category-IPQC'!A:Q,11,0))</f>
        <v>carbon paper</v>
      </c>
      <c r="L462" s="18" t="s">
        <v>115</v>
      </c>
      <c r="M462" s="18" t="s">
        <v>115</v>
      </c>
      <c r="N462" s="15" t="s">
        <v>115</v>
      </c>
      <c r="O462" s="15" t="s">
        <v>115</v>
      </c>
      <c r="P462" s="17" t="str">
        <f ca="1">IF(D462="","",VLOOKUP(D462&amp;E462,'[2]Category-IPQC'!A:Z,16,0))</f>
        <v xml:space="preserve">Visual check </v>
      </c>
      <c r="Q462" s="15" t="s">
        <v>115</v>
      </c>
      <c r="R462" s="15" t="s">
        <v>115</v>
      </c>
      <c r="S462" s="20" t="s">
        <v>115</v>
      </c>
      <c r="T462" s="21" t="str">
        <f ca="1">IF(D462="","",VLOOKUP(D462&amp;E462,'[2]Category-IPQC'!A:Z,20,0))</f>
        <v>shift</v>
      </c>
      <c r="U462" s="22"/>
      <c r="V462" s="22"/>
      <c r="W462" s="21">
        <f ca="1">IF(D462="","",VLOOKUP(D462&amp;E462,'[2]Category-IPQC'!A:Z,23,0))</f>
        <v>0</v>
      </c>
      <c r="X462" s="25"/>
      <c r="Y462" s="24"/>
    </row>
    <row r="463" spans="1:25" ht="45">
      <c r="A463" s="162" t="s">
        <v>704</v>
      </c>
      <c r="B463" s="43"/>
      <c r="C463" s="165" t="s">
        <v>705</v>
      </c>
      <c r="D463" s="15" t="str">
        <f>IF(C463&lt;&gt;"",C463,IF(IF(D462="","",MOD(COUNTIF(D$14:$E462,D462),COUNTIF('[2]Category-IPQC'!BC:BC,[2]IPQC!D462)))=0,"",D462))</f>
        <v>Laser Barcode</v>
      </c>
      <c r="E463" s="16">
        <f ca="1">IF(D463="","",IF(MOD(COUNTIF(D$14:$E463,D463),COUNTIF('[2]Category-IPQC'!BC:BC,[2]IPQC!D463))&lt;&gt;0,MOD(COUNTIF(D$14:$E463,D463),COUNTIF('[2]Category-IPQC'!BC:BC,[2]IPQC!D463)),COUNTIF('[2]Category-IPQC'!BC:BC,[2]IPQC!D463)))</f>
        <v>1</v>
      </c>
      <c r="F463" s="165" t="s">
        <v>706</v>
      </c>
      <c r="G463" s="165" t="s">
        <v>45</v>
      </c>
      <c r="H463" s="165" t="s">
        <v>707</v>
      </c>
      <c r="I463" s="165" t="s">
        <v>289</v>
      </c>
      <c r="J463" s="165" t="s">
        <v>297</v>
      </c>
      <c r="K463" s="17" t="str">
        <f ca="1">IF(D463="","",VLOOKUP(D463&amp;E463,'[2]Category-IPQC'!A:Q,11,0))</f>
        <v>scanning speed(plain code)</v>
      </c>
      <c r="L463" s="18" t="s">
        <v>708</v>
      </c>
      <c r="M463" s="18" t="s">
        <v>709</v>
      </c>
      <c r="N463" s="15" t="s">
        <v>115</v>
      </c>
      <c r="O463" s="15" t="s">
        <v>115</v>
      </c>
      <c r="P463" s="17" t="str">
        <f ca="1">IF(D463="","",VLOOKUP(D463&amp;E463,'[2]Category-IPQC'!A:Z,16,0))</f>
        <v>machine setup</v>
      </c>
      <c r="Q463" s="15" t="s">
        <v>20</v>
      </c>
      <c r="R463" s="15" t="s">
        <v>116</v>
      </c>
      <c r="S463" s="20">
        <v>1</v>
      </c>
      <c r="T463" s="21" t="str">
        <f ca="1">IF(D463="","",VLOOKUP(D463&amp;E463,'[2]Category-IPQC'!A:Z,20,0))</f>
        <v>Shift</v>
      </c>
      <c r="U463" s="22"/>
      <c r="V463" s="22"/>
      <c r="W463" s="21">
        <f ca="1">IF(D463="","",VLOOKUP(D463&amp;E463,'[2]Category-IPQC'!A:Z,23,0))</f>
        <v>0</v>
      </c>
      <c r="X463" s="25"/>
      <c r="Y463" s="24"/>
    </row>
    <row r="464" spans="1:25" ht="30">
      <c r="A464" s="163"/>
      <c r="B464" s="43"/>
      <c r="C464" s="166"/>
      <c r="D464" s="15" t="str">
        <f ca="1">IF(C464&lt;&gt;"",C464,IF(IF(D463="","",MOD(COUNTIF(D$14:$E463,D463),COUNTIF('[2]Category-IPQC'!BC:BC,[2]IPQC!D463)))=0,"",D463))</f>
        <v>Laser Barcode</v>
      </c>
      <c r="E464" s="16">
        <f ca="1">IF(D464="","",IF(MOD(COUNTIF(D$14:$E464,D464),COUNTIF('[2]Category-IPQC'!BC:BC,[2]IPQC!D464))&lt;&gt;0,MOD(COUNTIF(D$14:$E464,D464),COUNTIF('[2]Category-IPQC'!BC:BC,[2]IPQC!D464)),COUNTIF('[2]Category-IPQC'!BC:BC,[2]IPQC!D464)))</f>
        <v>2</v>
      </c>
      <c r="F464" s="166"/>
      <c r="G464" s="166"/>
      <c r="H464" s="166" t="s">
        <v>710</v>
      </c>
      <c r="I464" s="166" t="s">
        <v>711</v>
      </c>
      <c r="J464" s="166" t="s">
        <v>354</v>
      </c>
      <c r="K464" s="17" t="s">
        <v>712</v>
      </c>
      <c r="L464" s="18">
        <v>0.04</v>
      </c>
      <c r="M464" s="18">
        <v>0.24</v>
      </c>
      <c r="N464" s="15" t="s">
        <v>115</v>
      </c>
      <c r="O464" s="15" t="s">
        <v>115</v>
      </c>
      <c r="P464" s="17" t="str">
        <f ca="1">IF(D464="","",VLOOKUP(D464&amp;E464,'[2]Category-IPQC'!A:Z,16,0))</f>
        <v>machine setup</v>
      </c>
      <c r="Q464" s="15" t="s">
        <v>20</v>
      </c>
      <c r="R464" s="15" t="s">
        <v>116</v>
      </c>
      <c r="S464" s="20">
        <v>1</v>
      </c>
      <c r="T464" s="21" t="str">
        <f ca="1">IF(D464="","",VLOOKUP(D464&amp;E464,'[2]Category-IPQC'!A:Z,20,0))</f>
        <v>Shift</v>
      </c>
      <c r="U464" s="22"/>
      <c r="V464" s="22"/>
      <c r="W464" s="21">
        <f ca="1">IF(D464="","",VLOOKUP(D464&amp;E464,'[2]Category-IPQC'!A:Z,23,0))</f>
        <v>0</v>
      </c>
      <c r="X464" s="25"/>
      <c r="Y464" s="24"/>
    </row>
    <row r="465" spans="1:25" ht="45">
      <c r="A465" s="163"/>
      <c r="B465" s="43"/>
      <c r="C465" s="166"/>
      <c r="D465" s="15" t="str">
        <f ca="1">IF(C465&lt;&gt;"",C465,IF(IF(D464="","",MOD(COUNTIF(D$14:$E464,D464),COUNTIF('[2]Category-IPQC'!BC:BC,[2]IPQC!D464)))=0,"",D464))</f>
        <v>Laser Barcode</v>
      </c>
      <c r="E465" s="16">
        <f ca="1">IF(D465="","",IF(MOD(COUNTIF(D$14:$E465,D465),COUNTIF('[2]Category-IPQC'!BC:BC,[2]IPQC!D465))&lt;&gt;0,MOD(COUNTIF(D$14:$E465,D465),COUNTIF('[2]Category-IPQC'!BC:BC,[2]IPQC!D465)),COUNTIF('[2]Category-IPQC'!BC:BC,[2]IPQC!D465)))</f>
        <v>3</v>
      </c>
      <c r="F465" s="166"/>
      <c r="G465" s="166"/>
      <c r="H465" s="166" t="s">
        <v>710</v>
      </c>
      <c r="I465" s="166" t="s">
        <v>711</v>
      </c>
      <c r="J465" s="166" t="s">
        <v>354</v>
      </c>
      <c r="K465" s="17" t="str">
        <f ca="1">IF(D465="","",VLOOKUP(D465&amp;E465,'[2]Category-IPQC'!A:Q,11,0))</f>
        <v>frequency(plain code)</v>
      </c>
      <c r="L465" s="18" t="s">
        <v>713</v>
      </c>
      <c r="M465" s="18" t="s">
        <v>714</v>
      </c>
      <c r="N465" s="15" t="s">
        <v>115</v>
      </c>
      <c r="O465" s="15" t="s">
        <v>115</v>
      </c>
      <c r="P465" s="17" t="str">
        <f ca="1">IF(D465="","",VLOOKUP(D465&amp;E465,'[2]Category-IPQC'!A:Z,16,0))</f>
        <v>machine setup</v>
      </c>
      <c r="Q465" s="15" t="s">
        <v>20</v>
      </c>
      <c r="R465" s="15" t="s">
        <v>116</v>
      </c>
      <c r="S465" s="20">
        <v>1</v>
      </c>
      <c r="T465" s="21" t="str">
        <f ca="1">IF(D465="","",VLOOKUP(D465&amp;E465,'[2]Category-IPQC'!A:Z,20,0))</f>
        <v>Shift</v>
      </c>
      <c r="U465" s="22"/>
      <c r="V465" s="22"/>
      <c r="W465" s="21">
        <f ca="1">IF(D465="","",VLOOKUP(D465&amp;E465,'[2]Category-IPQC'!A:Z,23,0))</f>
        <v>0</v>
      </c>
      <c r="X465" s="25"/>
      <c r="Y465" s="24"/>
    </row>
    <row r="466" spans="1:25" ht="45">
      <c r="A466" s="163"/>
      <c r="B466" s="43"/>
      <c r="C466" s="166"/>
      <c r="D466" s="15" t="str">
        <f ca="1">IF(C466&lt;&gt;"",C466,IF(IF(D465="","",MOD(COUNTIF(D$14:$E465,D465),COUNTIF('[2]Category-IPQC'!BC:BC,[2]IPQC!D465)))=0,"",D465))</f>
        <v>Laser Barcode</v>
      </c>
      <c r="E466" s="16">
        <f ca="1">IF(D466="","",IF(MOD(COUNTIF(D$14:$E466,D466),COUNTIF('[2]Category-IPQC'!BC:BC,[2]IPQC!D466))&lt;&gt;0,MOD(COUNTIF(D$14:$E466,D466),COUNTIF('[2]Category-IPQC'!BC:BC,[2]IPQC!D466)),COUNTIF('[2]Category-IPQC'!BC:BC,[2]IPQC!D466)))</f>
        <v>4</v>
      </c>
      <c r="F466" s="166"/>
      <c r="G466" s="166"/>
      <c r="H466" s="166" t="s">
        <v>710</v>
      </c>
      <c r="I466" s="166" t="s">
        <v>711</v>
      </c>
      <c r="J466" s="166" t="s">
        <v>354</v>
      </c>
      <c r="K466" s="17" t="str">
        <f ca="1">IF(D466="","",VLOOKUP(D466&amp;E466,'[2]Category-IPQC'!A:Q,11,0))</f>
        <v>scanning speed(secret code)</v>
      </c>
      <c r="L466" s="18" t="s">
        <v>708</v>
      </c>
      <c r="M466" s="18" t="s">
        <v>709</v>
      </c>
      <c r="N466" s="15" t="s">
        <v>115</v>
      </c>
      <c r="O466" s="15" t="s">
        <v>115</v>
      </c>
      <c r="P466" s="17" t="str">
        <f ca="1">IF(D466="","",VLOOKUP(D466&amp;E466,'[2]Category-IPQC'!A:Z,16,0))</f>
        <v>machine setup</v>
      </c>
      <c r="Q466" s="15" t="s">
        <v>20</v>
      </c>
      <c r="R466" s="15" t="s">
        <v>116</v>
      </c>
      <c r="S466" s="20">
        <v>1</v>
      </c>
      <c r="T466" s="21" t="str">
        <f ca="1">IF(D466="","",VLOOKUP(D466&amp;E466,'[2]Category-IPQC'!A:Z,20,0))</f>
        <v>Shift</v>
      </c>
      <c r="U466" s="22"/>
      <c r="V466" s="22"/>
      <c r="W466" s="21">
        <f ca="1">IF(D466="","",VLOOKUP(D466&amp;E466,'[2]Category-IPQC'!A:Z,23,0))</f>
        <v>0</v>
      </c>
      <c r="X466" s="25"/>
      <c r="Y466" s="24"/>
    </row>
    <row r="467" spans="1:25" ht="30">
      <c r="A467" s="163"/>
      <c r="B467" s="43"/>
      <c r="C467" s="166"/>
      <c r="D467" s="15" t="str">
        <f ca="1">IF(C467&lt;&gt;"",C467,IF(IF(D466="","",MOD(COUNTIF(D$14:$E466,D466),COUNTIF('[2]Category-IPQC'!BC:BC,[2]IPQC!D466)))=0,"",D466))</f>
        <v>Laser Barcode</v>
      </c>
      <c r="E467" s="16">
        <f ca="1">IF(D467="","",IF(MOD(COUNTIF(D$14:$E467,D467),COUNTIF('[2]Category-IPQC'!BC:BC,[2]IPQC!D467))&lt;&gt;0,MOD(COUNTIF(D$14:$E467,D467),COUNTIF('[2]Category-IPQC'!BC:BC,[2]IPQC!D467)),COUNTIF('[2]Category-IPQC'!BC:BC,[2]IPQC!D467)))</f>
        <v>5</v>
      </c>
      <c r="F467" s="166"/>
      <c r="G467" s="166"/>
      <c r="H467" s="166" t="s">
        <v>710</v>
      </c>
      <c r="I467" s="166" t="s">
        <v>711</v>
      </c>
      <c r="J467" s="166" t="s">
        <v>354</v>
      </c>
      <c r="K467" s="17" t="s">
        <v>715</v>
      </c>
      <c r="L467" s="49">
        <v>0.04</v>
      </c>
      <c r="M467" s="49">
        <v>0.24</v>
      </c>
      <c r="N467" s="15" t="s">
        <v>115</v>
      </c>
      <c r="O467" s="15" t="s">
        <v>115</v>
      </c>
      <c r="P467" s="17" t="str">
        <f ca="1">IF(D467="","",VLOOKUP(D467&amp;E467,'[2]Category-IPQC'!A:Z,16,0))</f>
        <v>machine setup</v>
      </c>
      <c r="Q467" s="15" t="s">
        <v>20</v>
      </c>
      <c r="R467" s="15" t="s">
        <v>116</v>
      </c>
      <c r="S467" s="20">
        <v>1</v>
      </c>
      <c r="T467" s="21" t="str">
        <f ca="1">IF(D467="","",VLOOKUP(D467&amp;E467,'[2]Category-IPQC'!A:Z,20,0))</f>
        <v>Shift</v>
      </c>
      <c r="U467" s="22"/>
      <c r="V467" s="22"/>
      <c r="W467" s="21">
        <f ca="1">IF(D467="","",VLOOKUP(D467&amp;E467,'[2]Category-IPQC'!A:Z,23,0))</f>
        <v>0</v>
      </c>
      <c r="X467" s="25"/>
      <c r="Y467" s="24"/>
    </row>
    <row r="468" spans="1:25" ht="45">
      <c r="A468" s="164"/>
      <c r="B468" s="43"/>
      <c r="C468" s="166"/>
      <c r="D468" s="15" t="str">
        <f ca="1">IF(C468&lt;&gt;"",C468,IF(IF(D467="","",MOD(COUNTIF(D$14:$E467,D467),COUNTIF('[2]Category-IPQC'!BC:BC,[2]IPQC!D467)))=0,"",D467))</f>
        <v>Laser Barcode</v>
      </c>
      <c r="E468" s="16">
        <f ca="1">IF(D468="","",IF(MOD(COUNTIF(D$14:$E468,D468),COUNTIF('[2]Category-IPQC'!BC:BC,[2]IPQC!D468))&lt;&gt;0,MOD(COUNTIF(D$14:$E468,D468),COUNTIF('[2]Category-IPQC'!BC:BC,[2]IPQC!D468)),COUNTIF('[2]Category-IPQC'!BC:BC,[2]IPQC!D468)))</f>
        <v>6</v>
      </c>
      <c r="F468" s="167"/>
      <c r="G468" s="167"/>
      <c r="H468" s="167" t="s">
        <v>710</v>
      </c>
      <c r="I468" s="167" t="s">
        <v>711</v>
      </c>
      <c r="J468" s="167" t="s">
        <v>354</v>
      </c>
      <c r="K468" s="17" t="str">
        <f ca="1">IF(D468="","",VLOOKUP(D468&amp;E468,'[2]Category-IPQC'!A:Q,11,0))</f>
        <v>frequency(secret code)</v>
      </c>
      <c r="L468" s="18" t="s">
        <v>713</v>
      </c>
      <c r="M468" s="18" t="s">
        <v>714</v>
      </c>
      <c r="N468" s="15" t="s">
        <v>115</v>
      </c>
      <c r="O468" s="15" t="s">
        <v>115</v>
      </c>
      <c r="P468" s="17" t="str">
        <f ca="1">IF(D468="","",VLOOKUP(D468&amp;E468,'[2]Category-IPQC'!A:Z,16,0))</f>
        <v>machine setup</v>
      </c>
      <c r="Q468" s="15" t="s">
        <v>20</v>
      </c>
      <c r="R468" s="15" t="s">
        <v>116</v>
      </c>
      <c r="S468" s="20">
        <v>1</v>
      </c>
      <c r="T468" s="21" t="str">
        <f ca="1">IF(D468="","",VLOOKUP(D468&amp;E468,'[2]Category-IPQC'!A:Z,20,0))</f>
        <v>Shift</v>
      </c>
      <c r="U468" s="22"/>
      <c r="V468" s="22"/>
      <c r="W468" s="21">
        <f ca="1">IF(D468="","",VLOOKUP(D468&amp;E468,'[2]Category-IPQC'!A:Z,23,0))</f>
        <v>0</v>
      </c>
      <c r="X468" s="25"/>
      <c r="Y468" s="24"/>
    </row>
    <row r="469" spans="1:25" ht="45" customHeight="1">
      <c r="A469" s="162" t="s">
        <v>716</v>
      </c>
      <c r="B469" s="43"/>
      <c r="C469" s="165" t="s">
        <v>717</v>
      </c>
      <c r="D469" s="15" t="str">
        <f>IF(C469&lt;&gt;"",C469,IF(IF(D468="","",MOD(COUNTIF(D$14:$E468,D468),COUNTIF('[2]Category-IPQC'!BC:BC,[2]IPQC!D468)))=0,"",D468))</f>
        <v>laser marking</v>
      </c>
      <c r="E469" s="16">
        <f ca="1">IF(D469="","",IF(MOD(COUNTIF(D$14:$E479,D469),COUNTIF('[2]Category-IPQC'!BC:BC,[2]IPQC!D469))&lt;&gt;0,MOD(COUNTIF(D$14:$E479,D469),COUNTIF('[2]Category-IPQC'!BC:BC,[2]IPQC!D469)),COUNTIF('[2]Category-IPQC'!BC:BC,[2]IPQC!D469)))</f>
        <v>1</v>
      </c>
      <c r="F469" s="165" t="s">
        <v>718</v>
      </c>
      <c r="G469" s="15" t="s">
        <v>45</v>
      </c>
      <c r="H469" s="15" t="s">
        <v>45</v>
      </c>
      <c r="I469" s="15" t="s">
        <v>719</v>
      </c>
      <c r="J469" s="165" t="s">
        <v>354</v>
      </c>
      <c r="K469" s="197" t="str">
        <f ca="1">IF(D469="","",VLOOKUP(D469&amp;E469,'[2]Category-IPQC'!A:Q,11,0))</f>
        <v>estimate barcode leve</v>
      </c>
      <c r="L469" s="26" t="s">
        <v>720</v>
      </c>
      <c r="M469" s="27"/>
      <c r="N469" s="15" t="s">
        <v>115</v>
      </c>
      <c r="O469" s="15" t="s">
        <v>115</v>
      </c>
      <c r="P469" s="17" t="str">
        <f ca="1">IF(D469="","",VLOOKUP(D469&amp;E469,'[2]Category-IPQC'!A:Z,16,0))</f>
        <v>barcode leve tester</v>
      </c>
      <c r="Q469" s="15" t="s">
        <v>20</v>
      </c>
      <c r="R469" s="15" t="s">
        <v>721</v>
      </c>
      <c r="S469" s="20">
        <v>1</v>
      </c>
      <c r="T469" s="21" t="str">
        <f ca="1">IF(D469="","",VLOOKUP(D469&amp;E469,'[2]Category-IPQC'!A:Z,20,0))</f>
        <v>Half shift</v>
      </c>
      <c r="U469" s="22"/>
      <c r="V469" s="22"/>
      <c r="W469" s="21">
        <f ca="1">IF(D469="","",VLOOKUP(D469&amp;E469,'[2]Category-IPQC'!A:Z,23,0))</f>
        <v>0</v>
      </c>
      <c r="X469" s="25"/>
      <c r="Y469" s="24"/>
    </row>
    <row r="470" spans="1:25" ht="45" customHeight="1">
      <c r="A470" s="164"/>
      <c r="B470" s="43"/>
      <c r="C470" s="167"/>
      <c r="D470" s="15" t="s">
        <v>722</v>
      </c>
      <c r="E470" s="16">
        <v>2</v>
      </c>
      <c r="F470" s="167"/>
      <c r="G470" s="33"/>
      <c r="H470" s="33"/>
      <c r="I470" s="33"/>
      <c r="J470" s="167"/>
      <c r="K470" s="198"/>
      <c r="L470" s="26" t="s">
        <v>723</v>
      </c>
      <c r="M470" s="27"/>
      <c r="N470" s="15"/>
      <c r="O470" s="15"/>
      <c r="P470" s="17" t="s">
        <v>724</v>
      </c>
      <c r="Q470" s="15" t="s">
        <v>20</v>
      </c>
      <c r="R470" s="15" t="s">
        <v>116</v>
      </c>
      <c r="S470" s="20">
        <v>1</v>
      </c>
      <c r="T470" s="21" t="s">
        <v>52</v>
      </c>
      <c r="U470" s="22"/>
      <c r="V470" s="22"/>
      <c r="W470" s="21" t="s">
        <v>133</v>
      </c>
      <c r="X470" s="25"/>
      <c r="Y470" s="24"/>
    </row>
    <row r="471" spans="1:25" ht="60">
      <c r="A471" s="162" t="s">
        <v>725</v>
      </c>
      <c r="B471" s="43"/>
      <c r="C471" s="165" t="s">
        <v>421</v>
      </c>
      <c r="D471" s="15" t="str">
        <f>IF(C471&lt;&gt;"",C471,IF(IF(D469="","",MOD(COUNTIF(D$14:$E469,D469),COUNTIF('[2]Category-IPQC'!BC:BC,[2]IPQC!D469)))=0,"",D469))</f>
        <v>Rest</v>
      </c>
      <c r="E471" s="16">
        <f ca="1">IF(D471="","",IF(MOD(COUNTIF(D$14:$E471,D471),COUNTIF('[2]Category-IPQC'!BC:BC,[2]IPQC!D471))&lt;&gt;0,MOD(COUNTIF(D$14:$E471,D471),COUNTIF('[2]Category-IPQC'!BC:BC,[2]IPQC!D471)),COUNTIF('[2]Category-IPQC'!BC:BC,[2]IPQC!D471)))</f>
        <v>1</v>
      </c>
      <c r="F471" s="165" t="s">
        <v>726</v>
      </c>
      <c r="G471" s="178" t="s">
        <v>115</v>
      </c>
      <c r="H471" s="178" t="s">
        <v>262</v>
      </c>
      <c r="I471" s="178" t="s">
        <v>727</v>
      </c>
      <c r="J471" s="178" t="s">
        <v>115</v>
      </c>
      <c r="K471" s="17" t="str">
        <f ca="1">IF(D471="","",VLOOKUP(D471&amp;E471,'[2]Category-IPQC'!A:Q,11,0))</f>
        <v>Temperature</v>
      </c>
      <c r="L471" s="50" t="s">
        <v>728</v>
      </c>
      <c r="M471" s="50" t="s">
        <v>729</v>
      </c>
      <c r="N471" s="15" t="s">
        <v>115</v>
      </c>
      <c r="O471" s="15" t="s">
        <v>115</v>
      </c>
      <c r="P471" s="17" t="str">
        <f ca="1">IF(D471="","",VLOOKUP(D471&amp;E471,'[2]Category-IPQC'!A:Z,16,0))</f>
        <v>Temperature and humdity tester</v>
      </c>
      <c r="Q471" s="15" t="s">
        <v>20</v>
      </c>
      <c r="R471" s="15" t="s">
        <v>116</v>
      </c>
      <c r="S471" s="20">
        <v>1</v>
      </c>
      <c r="T471" s="21" t="str">
        <f ca="1">IF(D471="","",VLOOKUP(D471&amp;E471,'[2]Category-IPQC'!A:Z,20,0))</f>
        <v>Shift</v>
      </c>
      <c r="U471" s="22"/>
      <c r="V471" s="22"/>
      <c r="W471" s="21">
        <f ca="1">IF(D471="","",VLOOKUP(D471&amp;E471,'[2]Category-IPQC'!A:Z,23,0))</f>
        <v>0</v>
      </c>
      <c r="X471" s="25"/>
      <c r="Y471" s="24"/>
    </row>
    <row r="472" spans="1:25" ht="60">
      <c r="A472" s="163"/>
      <c r="B472" s="43"/>
      <c r="C472" s="166"/>
      <c r="D472" s="15" t="str">
        <f ca="1">IF(C472&lt;&gt;"",C472,IF(IF(D471="","",MOD(COUNTIF(D$14:$E471,D471),COUNTIF('[2]Category-IPQC'!BC:BC,[2]IPQC!D471)))=0,"",D471))</f>
        <v>Rest</v>
      </c>
      <c r="E472" s="16">
        <f ca="1">IF(D472="","",IF(MOD(COUNTIF(D$14:$E472,D472),COUNTIF('[2]Category-IPQC'!BC:BC,[2]IPQC!D472))&lt;&gt;0,MOD(COUNTIF(D$14:$E472,D472),COUNTIF('[2]Category-IPQC'!BC:BC,[2]IPQC!D472)),COUNTIF('[2]Category-IPQC'!BC:BC,[2]IPQC!D472)))</f>
        <v>2</v>
      </c>
      <c r="F472" s="166"/>
      <c r="G472" s="179"/>
      <c r="H472" s="179"/>
      <c r="I472" s="179"/>
      <c r="J472" s="179"/>
      <c r="K472" s="17" t="str">
        <f ca="1">IF(D472="","",VLOOKUP(D472&amp;E472,'[2]Category-IPQC'!A:Q,11,0))</f>
        <v>Humidity</v>
      </c>
      <c r="L472" s="46" t="s">
        <v>656</v>
      </c>
      <c r="M472" s="46" t="s">
        <v>426</v>
      </c>
      <c r="N472" s="15" t="s">
        <v>115</v>
      </c>
      <c r="O472" s="15" t="s">
        <v>115</v>
      </c>
      <c r="P472" s="17" t="str">
        <f ca="1">IF(D472="","",VLOOKUP(D472&amp;E472,'[2]Category-IPQC'!A:Z,16,0))</f>
        <v>Temperature and humdity tester</v>
      </c>
      <c r="Q472" s="15" t="s">
        <v>20</v>
      </c>
      <c r="R472" s="15" t="s">
        <v>116</v>
      </c>
      <c r="S472" s="20">
        <v>1</v>
      </c>
      <c r="T472" s="21" t="str">
        <f ca="1">IF(D472="","",VLOOKUP(D472&amp;E472,'[2]Category-IPQC'!A:Z,20,0))</f>
        <v>Shift</v>
      </c>
      <c r="U472" s="22"/>
      <c r="V472" s="22"/>
      <c r="W472" s="21">
        <f ca="1">IF(D472="","",VLOOKUP(D472&amp;E472,'[2]Category-IPQC'!A:Z,23,0))</f>
        <v>0</v>
      </c>
      <c r="X472" s="25"/>
      <c r="Y472" s="24"/>
    </row>
    <row r="473" spans="1:25" ht="30">
      <c r="A473" s="164"/>
      <c r="B473" s="43"/>
      <c r="C473" s="167"/>
      <c r="D473" s="15" t="str">
        <f ca="1">IF(C473&lt;&gt;"",C473,IF(IF(D472="","",MOD(COUNTIF(D$14:$E472,D472),COUNTIF('[2]Category-IPQC'!BC:BC,[2]IPQC!D472)))=0,"",D472))</f>
        <v>Rest</v>
      </c>
      <c r="E473" s="16">
        <f ca="1">IF(D473="","",IF(MOD(COUNTIF(D$14:$E473,D473),COUNTIF('[2]Category-IPQC'!BC:BC,[2]IPQC!D473))&lt;&gt;0,MOD(COUNTIF(D$14:$E473,D473),COUNTIF('[2]Category-IPQC'!BC:BC,[2]IPQC!D473)),COUNTIF('[2]Category-IPQC'!BC:BC,[2]IPQC!D473)))</f>
        <v>3</v>
      </c>
      <c r="F473" s="167"/>
      <c r="G473" s="180"/>
      <c r="H473" s="180"/>
      <c r="I473" s="180"/>
      <c r="J473" s="180"/>
      <c r="K473" s="17" t="str">
        <f ca="1">IF(D473="","",VLOOKUP(D473&amp;E473,'[2]Category-IPQC'!A:Q,11,0))</f>
        <v>Time</v>
      </c>
      <c r="L473" s="50" t="s">
        <v>657</v>
      </c>
      <c r="M473" s="50"/>
      <c r="N473" s="15" t="s">
        <v>115</v>
      </c>
      <c r="O473" s="15" t="s">
        <v>115</v>
      </c>
      <c r="P473" s="17" t="str">
        <f ca="1">IF(D473="","",VLOOKUP(D473&amp;E473,'[2]Category-IPQC'!A:Z,16,0))</f>
        <v>Flow card control</v>
      </c>
      <c r="Q473" s="15" t="s">
        <v>20</v>
      </c>
      <c r="R473" s="15" t="s">
        <v>116</v>
      </c>
      <c r="S473" s="20">
        <v>1</v>
      </c>
      <c r="T473" s="21" t="str">
        <f ca="1">IF(D473="","",VLOOKUP(D473&amp;E473,'[2]Category-IPQC'!A:Z,20,0))</f>
        <v>Shift</v>
      </c>
      <c r="U473" s="22"/>
      <c r="V473" s="22"/>
      <c r="W473" s="21">
        <f ca="1">IF(D473="","",VLOOKUP(D473&amp;E473,'[2]Category-IPQC'!A:Z,23,0))</f>
        <v>0</v>
      </c>
      <c r="X473" s="25"/>
      <c r="Y473" s="24"/>
    </row>
    <row r="474" spans="1:25" ht="75">
      <c r="A474" s="162" t="s">
        <v>730</v>
      </c>
      <c r="B474" s="43"/>
      <c r="C474" s="165" t="s">
        <v>731</v>
      </c>
      <c r="D474" s="15" t="str">
        <f>IF(C474&lt;&gt;"",C474,IF(IF(D473="","",MOD(COUNTIF(D$14:$E473,D473),COUNTIF('[2]Category-IPQC'!BC:BC,[2]IPQC!D473)))=0,"",D473))</f>
        <v>Offline Baking(oven)</v>
      </c>
      <c r="E474" s="16">
        <f ca="1">IF(D474="","",IF(MOD(COUNTIF(D$14:$E474,D474),COUNTIF('[2]Category-IPQC'!BC:BC,[2]IPQC!D474))&lt;&gt;0,MOD(COUNTIF(D$14:$E474,D474),COUNTIF('[2]Category-IPQC'!BC:BC,[2]IPQC!D474)),COUNTIF('[2]Category-IPQC'!BC:BC,[2]IPQC!D474)))</f>
        <v>1</v>
      </c>
      <c r="F474" s="165" t="s">
        <v>732</v>
      </c>
      <c r="G474" s="178" t="s">
        <v>115</v>
      </c>
      <c r="H474" s="165" t="s">
        <v>262</v>
      </c>
      <c r="I474" s="165" t="s">
        <v>733</v>
      </c>
      <c r="J474" s="178" t="s">
        <v>254</v>
      </c>
      <c r="K474" s="17" t="str">
        <f ca="1">IF(D474="","",VLOOKUP(D474&amp;E474,'[2]Category-IPQC'!A:Q,11,0))</f>
        <v>temperature(SOP define checking position)</v>
      </c>
      <c r="L474" s="46" t="s">
        <v>734</v>
      </c>
      <c r="M474" s="46" t="s">
        <v>735</v>
      </c>
      <c r="N474" s="15" t="s">
        <v>115</v>
      </c>
      <c r="O474" s="15" t="s">
        <v>115</v>
      </c>
      <c r="P474" s="17" t="str">
        <f ca="1">IF(D474="","",VLOOKUP(D474&amp;E474,'[2]Category-IPQC'!A:Z,16,0))</f>
        <v>Temperature tester</v>
      </c>
      <c r="Q474" s="15" t="s">
        <v>20</v>
      </c>
      <c r="R474" s="15" t="s">
        <v>116</v>
      </c>
      <c r="S474" s="20">
        <v>1</v>
      </c>
      <c r="T474" s="21" t="str">
        <f ca="1">IF(D474="","",VLOOKUP(D474&amp;E474,'[2]Category-IPQC'!A:Z,20,0))</f>
        <v>Weekly</v>
      </c>
      <c r="U474" s="22"/>
      <c r="V474" s="22"/>
      <c r="W474" s="21">
        <f ca="1">IF(D474="","",VLOOKUP(D474&amp;E474,'[2]Category-IPQC'!A:Z,23,0))</f>
        <v>0</v>
      </c>
      <c r="X474" s="25"/>
      <c r="Y474" s="24"/>
    </row>
    <row r="475" spans="1:25" ht="75">
      <c r="A475" s="163"/>
      <c r="B475" s="43"/>
      <c r="C475" s="166"/>
      <c r="D475" s="15" t="str">
        <f ca="1">IF(C475&lt;&gt;"",C475,IF(IF(D474="","",MOD(COUNTIF(D$14:$E474,D474),COUNTIF('[2]Category-IPQC'!BC:BC,[2]IPQC!D474)))=0,"",D474))</f>
        <v>Offline Baking(oven)</v>
      </c>
      <c r="E475" s="16">
        <f ca="1">IF(D475="","",IF(MOD(COUNTIF(D$14:$E475,D475),COUNTIF('[2]Category-IPQC'!BC:BC,[2]IPQC!D475))&lt;&gt;0,MOD(COUNTIF(D$14:$E475,D475),COUNTIF('[2]Category-IPQC'!BC:BC,[2]IPQC!D475)),COUNTIF('[2]Category-IPQC'!BC:BC,[2]IPQC!D475)))</f>
        <v>2</v>
      </c>
      <c r="F475" s="166"/>
      <c r="G475" s="179"/>
      <c r="H475" s="166"/>
      <c r="I475" s="166"/>
      <c r="J475" s="179"/>
      <c r="K475" s="17" t="str">
        <f ca="1">IF(D475="","",VLOOKUP(D475&amp;E475,'[2]Category-IPQC'!A:Q,11,0))</f>
        <v>Time between dispensing and input to oven</v>
      </c>
      <c r="L475" s="18" t="s">
        <v>115</v>
      </c>
      <c r="M475" s="18" t="s">
        <v>115</v>
      </c>
      <c r="N475" s="15" t="s">
        <v>115</v>
      </c>
      <c r="O475" s="15" t="s">
        <v>115</v>
      </c>
      <c r="P475" s="17" t="str">
        <f ca="1">IF(D475="","",VLOOKUP(D475&amp;E475,'[2]Category-IPQC'!A:Z,16,0))</f>
        <v>-</v>
      </c>
      <c r="Q475" s="15" t="s">
        <v>115</v>
      </c>
      <c r="R475" s="15" t="s">
        <v>115</v>
      </c>
      <c r="S475" s="20" t="s">
        <v>115</v>
      </c>
      <c r="T475" s="21">
        <f ca="1">IF(D475="","",VLOOKUP(D475&amp;E475,'[2]Category-IPQC'!A:Z,20,0))</f>
        <v>0</v>
      </c>
      <c r="U475" s="22"/>
      <c r="V475" s="22"/>
      <c r="W475" s="21">
        <f ca="1">IF(D475="","",VLOOKUP(D475&amp;E475,'[2]Category-IPQC'!A:Z,23,0))</f>
        <v>0</v>
      </c>
      <c r="X475" s="25"/>
      <c r="Y475" s="24"/>
    </row>
    <row r="476" spans="1:25" ht="45">
      <c r="A476" s="164"/>
      <c r="B476" s="43"/>
      <c r="C476" s="167"/>
      <c r="D476" s="15" t="str">
        <f ca="1">IF(C476&lt;&gt;"",C476,IF(IF(D475="","",MOD(COUNTIF(D$14:$E475,D475),COUNTIF('[2]Category-IPQC'!BC:BC,[2]IPQC!D475)))=0,"",D475))</f>
        <v>Offline Baking(oven)</v>
      </c>
      <c r="E476" s="16">
        <f ca="1">IF(D476="","",IF(MOD(COUNTIF(D$14:$E476,D476),COUNTIF('[2]Category-IPQC'!BC:BC,[2]IPQC!D476))&lt;&gt;0,MOD(COUNTIF(D$14:$E476,D476),COUNTIF('[2]Category-IPQC'!BC:BC,[2]IPQC!D476)),COUNTIF('[2]Category-IPQC'!BC:BC,[2]IPQC!D476)))</f>
        <v>3</v>
      </c>
      <c r="F476" s="167"/>
      <c r="G476" s="180"/>
      <c r="H476" s="167"/>
      <c r="I476" s="167"/>
      <c r="J476" s="180"/>
      <c r="K476" s="17" t="str">
        <f ca="1">IF(D476="","",VLOOKUP(D476&amp;E476,'[2]Category-IPQC'!A:Q,11,0))</f>
        <v>Time</v>
      </c>
      <c r="L476" s="26" t="s">
        <v>736</v>
      </c>
      <c r="M476" s="27"/>
      <c r="N476" s="15" t="s">
        <v>115</v>
      </c>
      <c r="O476" s="15" t="s">
        <v>115</v>
      </c>
      <c r="P476" s="17" t="s">
        <v>54</v>
      </c>
      <c r="Q476" s="15" t="s">
        <v>20</v>
      </c>
      <c r="R476" s="15" t="s">
        <v>116</v>
      </c>
      <c r="S476" s="20">
        <v>1</v>
      </c>
      <c r="T476" s="21" t="str">
        <f ca="1">IF(D476="","",VLOOKUP(D476&amp;E476,'[2]Category-IPQC'!A:Z,20,0))</f>
        <v>daily</v>
      </c>
      <c r="U476" s="22"/>
      <c r="V476" s="22"/>
      <c r="W476" s="21">
        <f ca="1">IF(D476="","",VLOOKUP(D476&amp;E476,'[2]Category-IPQC'!A:Z,23,0))</f>
        <v>0</v>
      </c>
      <c r="X476" s="25"/>
      <c r="Y476" s="24"/>
    </row>
    <row r="477" spans="1:25" ht="60">
      <c r="A477" s="162" t="s">
        <v>737</v>
      </c>
      <c r="B477" s="43"/>
      <c r="C477" s="165" t="s">
        <v>421</v>
      </c>
      <c r="D477" s="15" t="str">
        <f>IF(C477&lt;&gt;"",C477,IF(IF(D476="","",MOD(COUNTIF(D$14:$E476,D476),COUNTIF('[2]Category-IPQC'!BC:BC,[2]IPQC!D476)))=0,"",D476))</f>
        <v>Rest</v>
      </c>
      <c r="E477" s="16">
        <f ca="1">IF(D477="","",IF(MOD(COUNTIF(D$14:$E477,D477),COUNTIF('[2]Category-IPQC'!BC:BC,[2]IPQC!D477))&lt;&gt;0,MOD(COUNTIF(D$14:$E477,D477),COUNTIF('[2]Category-IPQC'!BC:BC,[2]IPQC!D477)),COUNTIF('[2]Category-IPQC'!BC:BC,[2]IPQC!D477)))</f>
        <v>1</v>
      </c>
      <c r="F477" s="165" t="s">
        <v>421</v>
      </c>
      <c r="G477" s="178" t="s">
        <v>115</v>
      </c>
      <c r="H477" s="178" t="s">
        <v>262</v>
      </c>
      <c r="I477" s="178" t="s">
        <v>422</v>
      </c>
      <c r="J477" s="178" t="s">
        <v>115</v>
      </c>
      <c r="K477" s="17" t="str">
        <f ca="1">IF(D477="","",VLOOKUP(D477&amp;E477,'[2]Category-IPQC'!A:Q,11,0))</f>
        <v>Temperature</v>
      </c>
      <c r="L477" s="18" t="s">
        <v>115</v>
      </c>
      <c r="M477" s="18" t="s">
        <v>115</v>
      </c>
      <c r="N477" s="15" t="s">
        <v>115</v>
      </c>
      <c r="O477" s="15" t="s">
        <v>115</v>
      </c>
      <c r="P477" s="17" t="str">
        <f ca="1">IF(D477="","",VLOOKUP(D477&amp;E477,'[2]Category-IPQC'!A:Z,16,0))</f>
        <v>Temperature and humdity tester</v>
      </c>
      <c r="Q477" s="15" t="s">
        <v>20</v>
      </c>
      <c r="R477" s="15" t="s">
        <v>116</v>
      </c>
      <c r="S477" s="20">
        <v>1</v>
      </c>
      <c r="T477" s="21" t="str">
        <f ca="1">IF(D477="","",VLOOKUP(D477&amp;E477,'[2]Category-IPQC'!A:Z,20,0))</f>
        <v>Shift</v>
      </c>
      <c r="U477" s="22"/>
      <c r="V477" s="22"/>
      <c r="W477" s="21">
        <f ca="1">IF(D477="","",VLOOKUP(D477&amp;E477,'[2]Category-IPQC'!A:Z,23,0))</f>
        <v>0</v>
      </c>
      <c r="X477" s="25"/>
      <c r="Y477" s="24"/>
    </row>
    <row r="478" spans="1:25" ht="60">
      <c r="A478" s="163"/>
      <c r="B478" s="43"/>
      <c r="C478" s="166"/>
      <c r="D478" s="15" t="str">
        <f ca="1">IF(C478&lt;&gt;"",C478,IF(IF(D477="","",MOD(COUNTIF(D$14:$E477,D477),COUNTIF('[2]Category-IPQC'!BC:BC,[2]IPQC!D477)))=0,"",D477))</f>
        <v>Rest</v>
      </c>
      <c r="E478" s="16">
        <f ca="1">IF(D478="","",IF(MOD(COUNTIF(D$14:$E478,D478),COUNTIF('[2]Category-IPQC'!BC:BC,[2]IPQC!D478))&lt;&gt;0,MOD(COUNTIF(D$14:$E478,D478),COUNTIF('[2]Category-IPQC'!BC:BC,[2]IPQC!D478)),COUNTIF('[2]Category-IPQC'!BC:BC,[2]IPQC!D478)))</f>
        <v>2</v>
      </c>
      <c r="F478" s="166"/>
      <c r="G478" s="179"/>
      <c r="H478" s="179"/>
      <c r="I478" s="179"/>
      <c r="J478" s="179"/>
      <c r="K478" s="17" t="str">
        <f ca="1">IF(D478="","",VLOOKUP(D478&amp;E478,'[2]Category-IPQC'!A:Q,11,0))</f>
        <v>Humidity</v>
      </c>
      <c r="L478" s="18" t="s">
        <v>115</v>
      </c>
      <c r="M478" s="18" t="s">
        <v>115</v>
      </c>
      <c r="N478" s="15" t="s">
        <v>115</v>
      </c>
      <c r="O478" s="15" t="s">
        <v>115</v>
      </c>
      <c r="P478" s="17" t="str">
        <f ca="1">IF(D478="","",VLOOKUP(D478&amp;E478,'[2]Category-IPQC'!A:Z,16,0))</f>
        <v>Temperature and humdity tester</v>
      </c>
      <c r="Q478" s="15" t="s">
        <v>20</v>
      </c>
      <c r="R478" s="15" t="s">
        <v>116</v>
      </c>
      <c r="S478" s="20">
        <v>1</v>
      </c>
      <c r="T478" s="21" t="str">
        <f ca="1">IF(D478="","",VLOOKUP(D478&amp;E478,'[2]Category-IPQC'!A:Z,20,0))</f>
        <v>Shift</v>
      </c>
      <c r="U478" s="22"/>
      <c r="V478" s="22"/>
      <c r="W478" s="21">
        <f ca="1">IF(D478="","",VLOOKUP(D478&amp;E478,'[2]Category-IPQC'!A:Z,23,0))</f>
        <v>0</v>
      </c>
      <c r="X478" s="25"/>
      <c r="Y478" s="24"/>
    </row>
    <row r="479" spans="1:25" ht="30">
      <c r="A479" s="164"/>
      <c r="B479" s="43"/>
      <c r="C479" s="167"/>
      <c r="D479" s="15" t="str">
        <f ca="1">IF(C479&lt;&gt;"",C479,IF(IF(D478="","",MOD(COUNTIF(D$14:$E478,D478),COUNTIF('[2]Category-IPQC'!BC:BC,[2]IPQC!D478)))=0,"",D478))</f>
        <v>Rest</v>
      </c>
      <c r="E479" s="16">
        <f ca="1">IF(D479="","",IF(MOD(COUNTIF(D$14:$E479,D479),COUNTIF('[2]Category-IPQC'!BC:BC,[2]IPQC!D479))&lt;&gt;0,MOD(COUNTIF(D$14:$E479,D479),COUNTIF('[2]Category-IPQC'!BC:BC,[2]IPQC!D479)),COUNTIF('[2]Category-IPQC'!BC:BC,[2]IPQC!D479)))</f>
        <v>3</v>
      </c>
      <c r="F479" s="167"/>
      <c r="G479" s="180"/>
      <c r="H479" s="180"/>
      <c r="I479" s="180"/>
      <c r="J479" s="180"/>
      <c r="K479" s="17" t="str">
        <f ca="1">IF(D479="","",VLOOKUP(D479&amp;E479,'[2]Category-IPQC'!A:Q,11,0))</f>
        <v>Time</v>
      </c>
      <c r="L479" s="35" t="s">
        <v>738</v>
      </c>
      <c r="M479" s="18" t="s">
        <v>115</v>
      </c>
      <c r="N479" s="15" t="s">
        <v>115</v>
      </c>
      <c r="O479" s="15" t="s">
        <v>115</v>
      </c>
      <c r="P479" s="17" t="str">
        <f ca="1">IF(D479="","",VLOOKUP(D479&amp;E479,'[2]Category-IPQC'!A:Z,16,0))</f>
        <v>Flow card control</v>
      </c>
      <c r="Q479" s="15" t="s">
        <v>20</v>
      </c>
      <c r="R479" s="15" t="s">
        <v>116</v>
      </c>
      <c r="S479" s="20">
        <v>1</v>
      </c>
      <c r="T479" s="21" t="str">
        <f ca="1">IF(D479="","",VLOOKUP(D479&amp;E479,'[2]Category-IPQC'!A:Z,20,0))</f>
        <v>Shift</v>
      </c>
      <c r="U479" s="22"/>
      <c r="V479" s="22"/>
      <c r="W479" s="21">
        <f ca="1">IF(D479="","",VLOOKUP(D479&amp;E479,'[2]Category-IPQC'!A:Z,23,0))</f>
        <v>0</v>
      </c>
      <c r="X479" s="25"/>
      <c r="Y479" s="24"/>
    </row>
    <row r="480" spans="1:25" ht="75">
      <c r="A480" s="20" t="s">
        <v>739</v>
      </c>
      <c r="B480" s="43"/>
      <c r="C480" s="33" t="s">
        <v>251</v>
      </c>
      <c r="D480" s="15" t="str">
        <f>IF(C480&lt;&gt;"",C480,IF(IF(D479="","",MOD(COUNTIF(D$14:$E479,D479),COUNTIF('[2]Category-IPQC'!BC:BC,[2]IPQC!D479)))=0,"",D479))</f>
        <v>CTQ Force Test</v>
      </c>
      <c r="E480" s="16">
        <f ca="1">IF(D480="","",IF(MOD(COUNTIF(D$14:$E480,D480),COUNTIF('[2]Category-IPQC'!BC:BC,[2]IPQC!D480))&lt;&gt;0,MOD(COUNTIF(D$14:$E480,D480),COUNTIF('[2]Category-IPQC'!BC:BC,[2]IPQC!D480)),COUNTIF('[2]Category-IPQC'!BC:BC,[2]IPQC!D480)))</f>
        <v>1</v>
      </c>
      <c r="F480" s="15" t="s">
        <v>740</v>
      </c>
      <c r="G480" s="15" t="s">
        <v>115</v>
      </c>
      <c r="H480" s="15" t="s">
        <v>45</v>
      </c>
      <c r="I480" s="15" t="s">
        <v>353</v>
      </c>
      <c r="J480" s="15" t="s">
        <v>354</v>
      </c>
      <c r="K480" s="17" t="str">
        <f ca="1">IF(D480="","",VLOOKUP(D480&amp;E480,'[2]Category-IPQC'!A:Q,11,0))</f>
        <v>Force</v>
      </c>
      <c r="L480" s="18" t="s">
        <v>741</v>
      </c>
      <c r="M480" s="18" t="s">
        <v>115</v>
      </c>
      <c r="N480" s="15" t="s">
        <v>115</v>
      </c>
      <c r="O480" s="15" t="s">
        <v>115</v>
      </c>
      <c r="P480" s="17" t="str">
        <f ca="1">IF(D480="","",VLOOKUP(D480&amp;E480,'[2]Category-IPQC'!A:Z,16,0))</f>
        <v>Pull force tester</v>
      </c>
      <c r="Q480" s="19" t="s">
        <v>160</v>
      </c>
      <c r="R480" s="15" t="s">
        <v>356</v>
      </c>
      <c r="S480" s="20">
        <v>1</v>
      </c>
      <c r="T480" s="21" t="str">
        <f ca="1">IF(D480="","",VLOOKUP(D480&amp;E480,'[2]Category-IPQC'!A:Z,20,0))</f>
        <v>half shift</v>
      </c>
      <c r="U480" s="22" t="s">
        <v>152</v>
      </c>
      <c r="V480" s="22" t="s">
        <v>257</v>
      </c>
      <c r="W480" s="21">
        <f ca="1">IF(D480="","",VLOOKUP(D480&amp;E480,'[2]Category-IPQC'!A:Z,23,0))</f>
        <v>0</v>
      </c>
      <c r="X480" s="25"/>
      <c r="Y480" s="24"/>
    </row>
    <row r="481" spans="1:25" ht="75">
      <c r="A481" s="20" t="s">
        <v>742</v>
      </c>
      <c r="B481" s="43"/>
      <c r="C481" s="33" t="s">
        <v>251</v>
      </c>
      <c r="D481" s="15" t="str">
        <f>IF(C481&lt;&gt;"",C481,IF(IF(D480="","",MOD(COUNTIF(D$14:$E480,D480),COUNTIF('[2]Category-IPQC'!BC:BC,[2]IPQC!D480)))=0,"",D480))</f>
        <v>CTQ Force Test</v>
      </c>
      <c r="E481" s="16">
        <f ca="1">IF(D481="","",IF(MOD(COUNTIF(D$14:$E481,D481),COUNTIF('[2]Category-IPQC'!BC:BC,[2]IPQC!D481))&lt;&gt;0,MOD(COUNTIF(D$14:$E481,D481),COUNTIF('[2]Category-IPQC'!BC:BC,[2]IPQC!D481)),COUNTIF('[2]Category-IPQC'!BC:BC,[2]IPQC!D481)))</f>
        <v>1</v>
      </c>
      <c r="F481" s="15" t="s">
        <v>743</v>
      </c>
      <c r="G481" s="15" t="s">
        <v>115</v>
      </c>
      <c r="H481" s="15" t="s">
        <v>45</v>
      </c>
      <c r="I481" s="15" t="s">
        <v>353</v>
      </c>
      <c r="J481" s="15" t="s">
        <v>354</v>
      </c>
      <c r="K481" s="17" t="str">
        <f ca="1">IF(D481="","",VLOOKUP(D481&amp;E481,'[2]Category-IPQC'!A:Q,11,0))</f>
        <v>Force</v>
      </c>
      <c r="L481" s="18" t="s">
        <v>744</v>
      </c>
      <c r="M481" s="18" t="s">
        <v>115</v>
      </c>
      <c r="N481" s="15" t="s">
        <v>115</v>
      </c>
      <c r="O481" s="15" t="s">
        <v>115</v>
      </c>
      <c r="P481" s="17" t="str">
        <f ca="1">IF(D481="","",VLOOKUP(D481&amp;E481,'[2]Category-IPQC'!A:Z,16,0))</f>
        <v>Pull force tester</v>
      </c>
      <c r="Q481" s="19" t="s">
        <v>160</v>
      </c>
      <c r="R481" s="15" t="s">
        <v>356</v>
      </c>
      <c r="S481" s="20">
        <v>1</v>
      </c>
      <c r="T481" s="21" t="str">
        <f ca="1">IF(D481="","",VLOOKUP(D481&amp;E481,'[2]Category-IPQC'!A:Z,20,0))</f>
        <v>half shift</v>
      </c>
      <c r="U481" s="22" t="s">
        <v>152</v>
      </c>
      <c r="V481" s="22" t="s">
        <v>257</v>
      </c>
      <c r="W481" s="21">
        <f ca="1">IF(D481="","",VLOOKUP(D481&amp;E481,'[2]Category-IPQC'!A:Z,23,0))</f>
        <v>0</v>
      </c>
      <c r="X481" s="25"/>
      <c r="Y481" s="24"/>
    </row>
    <row r="482" spans="1:25" ht="45">
      <c r="A482" s="162" t="s">
        <v>745</v>
      </c>
      <c r="B482" s="43"/>
      <c r="C482" s="176" t="s">
        <v>222</v>
      </c>
      <c r="D482" s="165" t="s">
        <v>222</v>
      </c>
      <c r="E482" s="16">
        <v>1</v>
      </c>
      <c r="F482" s="165" t="s">
        <v>223</v>
      </c>
      <c r="G482" s="165" t="s">
        <v>115</v>
      </c>
      <c r="H482" s="165" t="s">
        <v>115</v>
      </c>
      <c r="I482" s="165" t="s">
        <v>115</v>
      </c>
      <c r="J482" s="165" t="s">
        <v>115</v>
      </c>
      <c r="K482" s="17" t="s">
        <v>224</v>
      </c>
      <c r="L482" s="18" t="s">
        <v>225</v>
      </c>
      <c r="M482" s="18" t="s">
        <v>226</v>
      </c>
      <c r="N482" s="15"/>
      <c r="O482" s="15"/>
      <c r="P482" s="17" t="s">
        <v>227</v>
      </c>
      <c r="Q482" s="15" t="s">
        <v>20</v>
      </c>
      <c r="R482" s="15" t="s">
        <v>116</v>
      </c>
      <c r="S482" s="9">
        <v>1463</v>
      </c>
      <c r="T482" s="21" t="s">
        <v>126</v>
      </c>
      <c r="U482" s="22"/>
      <c r="V482" s="22"/>
      <c r="W482" s="21">
        <v>0</v>
      </c>
      <c r="X482" s="25"/>
      <c r="Y482" s="24"/>
    </row>
    <row r="483" spans="1:25">
      <c r="A483" s="164"/>
      <c r="B483" s="43"/>
      <c r="C483" s="177"/>
      <c r="D483" s="167"/>
      <c r="E483" s="16">
        <v>2</v>
      </c>
      <c r="F483" s="167"/>
      <c r="G483" s="167"/>
      <c r="H483" s="167"/>
      <c r="I483" s="167"/>
      <c r="J483" s="167"/>
      <c r="K483" s="17" t="s">
        <v>57</v>
      </c>
      <c r="L483" s="18" t="s">
        <v>115</v>
      </c>
      <c r="M483" s="18" t="s">
        <v>115</v>
      </c>
      <c r="N483" s="15"/>
      <c r="O483" s="15"/>
      <c r="P483" s="17" t="s">
        <v>115</v>
      </c>
      <c r="Q483" s="15" t="s">
        <v>115</v>
      </c>
      <c r="R483" s="15" t="s">
        <v>115</v>
      </c>
      <c r="S483" s="15" t="s">
        <v>115</v>
      </c>
      <c r="T483" s="21" t="s">
        <v>115</v>
      </c>
      <c r="U483" s="22"/>
      <c r="V483" s="22"/>
      <c r="W483" s="21">
        <v>0</v>
      </c>
      <c r="X483" s="25"/>
      <c r="Y483" s="24"/>
    </row>
    <row r="484" spans="1:25" ht="60">
      <c r="A484" s="162" t="s">
        <v>746</v>
      </c>
      <c r="B484" s="43"/>
      <c r="C484" s="165" t="s">
        <v>747</v>
      </c>
      <c r="D484" s="15" t="str">
        <f>IF(C484&lt;&gt;"",C484,IF(IF(#REF!="","",MOD(COUNTIF(D$14:$E481,#REF!),COUNTIF('[2]Category-IPQC'!BC:BC,[2]IPQC!#REF!)))=0,"",#REF!))</f>
        <v>Harp Filling</v>
      </c>
      <c r="E484" s="16">
        <f ca="1">IF(D484="","",IF(MOD(COUNTIF(D$14:$E484,D484),COUNTIF('[2]Category-IPQC'!BC:BC,[2]IPQC!D484))&lt;&gt;0,MOD(COUNTIF(D$14:$E484,D484),COUNTIF('[2]Category-IPQC'!BC:BC,[2]IPQC!D484)),COUNTIF('[2]Category-IPQC'!BC:BC,[2]IPQC!D484)))</f>
        <v>1</v>
      </c>
      <c r="F484" s="165" t="s">
        <v>748</v>
      </c>
      <c r="G484" s="165" t="s">
        <v>749</v>
      </c>
      <c r="H484" s="165" t="s">
        <v>750</v>
      </c>
      <c r="I484" s="165" t="s">
        <v>751</v>
      </c>
      <c r="J484" s="165" t="s">
        <v>297</v>
      </c>
      <c r="K484" s="17" t="str">
        <f ca="1">IF(D484="","",VLOOKUP(D484&amp;E484,'[2]Category-IPQC'!A:Q,11,0))</f>
        <v>Harp weight</v>
      </c>
      <c r="L484" s="18" t="s">
        <v>752</v>
      </c>
      <c r="M484" s="18" t="s">
        <v>753</v>
      </c>
      <c r="N484" s="15" t="s">
        <v>115</v>
      </c>
      <c r="O484" s="15" t="s">
        <v>115</v>
      </c>
      <c r="P484" s="17" t="str">
        <f ca="1">IF(D484="","",VLOOKUP(D484&amp;E484,'[2]Category-IPQC'!A:Z,16,0))</f>
        <v>Electronic scale</v>
      </c>
      <c r="Q484" s="19" t="s">
        <v>160</v>
      </c>
      <c r="R484" s="15" t="s">
        <v>721</v>
      </c>
      <c r="S484" s="20">
        <v>1</v>
      </c>
      <c r="T484" s="51" t="str">
        <f ca="1">IF(D484="","",VLOOKUP(D484&amp;E484,'[2]Category-IPQC'!A:Z,20,0))</f>
        <v>Half shift(cover all cavity)</v>
      </c>
      <c r="U484" s="52"/>
      <c r="V484" s="52"/>
      <c r="W484" s="21">
        <f ca="1">IF(D484="","",VLOOKUP(D484&amp;E484,'[2]Category-IPQC'!A:Z,23,0))</f>
        <v>0</v>
      </c>
      <c r="X484" s="25"/>
      <c r="Y484" s="52"/>
    </row>
    <row r="485" spans="1:25" ht="30" customHeight="1">
      <c r="A485" s="163"/>
      <c r="B485" s="43"/>
      <c r="C485" s="166"/>
      <c r="D485" s="15" t="s">
        <v>747</v>
      </c>
      <c r="E485" s="16">
        <v>2</v>
      </c>
      <c r="F485" s="166"/>
      <c r="G485" s="166"/>
      <c r="H485" s="166"/>
      <c r="I485" s="166"/>
      <c r="J485" s="166"/>
      <c r="K485" s="53" t="s">
        <v>754</v>
      </c>
      <c r="L485" s="26" t="s">
        <v>755</v>
      </c>
      <c r="M485" s="27"/>
      <c r="N485" s="15"/>
      <c r="O485" s="15"/>
      <c r="P485" s="17" t="s">
        <v>485</v>
      </c>
      <c r="Q485" s="15" t="s">
        <v>20</v>
      </c>
      <c r="R485" s="15" t="s">
        <v>116</v>
      </c>
      <c r="S485" s="20">
        <v>1</v>
      </c>
      <c r="T485" s="21" t="s">
        <v>143</v>
      </c>
      <c r="U485" s="22"/>
      <c r="V485" s="22"/>
      <c r="W485" s="21">
        <v>0</v>
      </c>
      <c r="X485" s="25"/>
      <c r="Y485" s="52"/>
    </row>
    <row r="486" spans="1:25" ht="30" customHeight="1">
      <c r="A486" s="164"/>
      <c r="B486" s="43"/>
      <c r="C486" s="167"/>
      <c r="D486" s="15" t="s">
        <v>747</v>
      </c>
      <c r="E486" s="16">
        <v>3</v>
      </c>
      <c r="F486" s="167"/>
      <c r="G486" s="167"/>
      <c r="H486" s="167"/>
      <c r="I486" s="167"/>
      <c r="J486" s="167"/>
      <c r="K486" s="53" t="s">
        <v>756</v>
      </c>
      <c r="L486" s="26" t="s">
        <v>757</v>
      </c>
      <c r="M486" s="27"/>
      <c r="N486" s="15"/>
      <c r="O486" s="15"/>
      <c r="P486" s="17" t="s">
        <v>485</v>
      </c>
      <c r="Q486" s="15" t="s">
        <v>20</v>
      </c>
      <c r="R486" s="15" t="s">
        <v>116</v>
      </c>
      <c r="S486" s="20">
        <v>1</v>
      </c>
      <c r="T486" s="21" t="s">
        <v>143</v>
      </c>
      <c r="U486" s="22"/>
      <c r="V486" s="22"/>
      <c r="W486" s="21">
        <v>0</v>
      </c>
      <c r="X486" s="25"/>
      <c r="Y486" s="52"/>
    </row>
    <row r="487" spans="1:25" ht="30">
      <c r="A487" s="28" t="s">
        <v>758</v>
      </c>
      <c r="B487" s="43"/>
      <c r="C487" s="15" t="s">
        <v>759</v>
      </c>
      <c r="D487" s="15" t="s">
        <v>759</v>
      </c>
      <c r="E487" s="16">
        <v>1</v>
      </c>
      <c r="F487" s="15" t="s">
        <v>759</v>
      </c>
      <c r="G487" s="18" t="s">
        <v>115</v>
      </c>
      <c r="H487" s="18" t="s">
        <v>115</v>
      </c>
      <c r="I487" s="18" t="s">
        <v>115</v>
      </c>
      <c r="J487" s="18" t="s">
        <v>115</v>
      </c>
      <c r="K487" s="53" t="s">
        <v>760</v>
      </c>
      <c r="L487" s="54" t="s">
        <v>656</v>
      </c>
      <c r="M487" s="55" t="s">
        <v>761</v>
      </c>
      <c r="N487" s="15"/>
      <c r="O487" s="15"/>
      <c r="P487" s="17" t="s">
        <v>266</v>
      </c>
      <c r="Q487" s="15" t="s">
        <v>20</v>
      </c>
      <c r="R487" s="15" t="s">
        <v>116</v>
      </c>
      <c r="S487" s="5">
        <v>1</v>
      </c>
      <c r="T487" s="21" t="s">
        <v>143</v>
      </c>
      <c r="U487" s="22"/>
      <c r="V487" s="22"/>
      <c r="W487" s="21">
        <v>0</v>
      </c>
      <c r="X487" s="25"/>
      <c r="Y487" s="52"/>
    </row>
    <row r="488" spans="1:25" ht="75">
      <c r="A488" s="162" t="s">
        <v>762</v>
      </c>
      <c r="B488" s="43"/>
      <c r="C488" s="165" t="s">
        <v>763</v>
      </c>
      <c r="D488" s="15" t="str">
        <f>IF(C488&lt;&gt;"",C488,IF(IF(D504="","",MOD(COUNTIF(D$14:$E504,D504),COUNTIF('[2]Category-IPQC'!BC:BC,[2]IPQC!D504)))=0,"",D504))</f>
        <v>AOI - Harp filling status AOI </v>
      </c>
      <c r="E488" s="16">
        <f ca="1">IF(D488="","",IF(MOD(COUNTIF(D$14:$E488,D488),COUNTIF('[2]Category-IPQC'!BC:BC,[2]IPQC!D488))&lt;&gt;0,MOD(COUNTIF(D$14:$E488,D488),COUNTIF('[2]Category-IPQC'!BC:BC,[2]IPQC!D488)),COUNTIF('[2]Category-IPQC'!BC:BC,[2]IPQC!D488)))</f>
        <v>1</v>
      </c>
      <c r="F488" s="165" t="s">
        <v>764</v>
      </c>
      <c r="G488" s="178" t="s">
        <v>45</v>
      </c>
      <c r="H488" s="178" t="s">
        <v>45</v>
      </c>
      <c r="I488" s="178" t="s">
        <v>45</v>
      </c>
      <c r="J488" s="178" t="s">
        <v>45</v>
      </c>
      <c r="K488" s="17" t="s">
        <v>765</v>
      </c>
      <c r="L488" s="26" t="s">
        <v>766</v>
      </c>
      <c r="M488" s="27"/>
      <c r="N488" s="15" t="s">
        <v>45</v>
      </c>
      <c r="O488" s="15" t="s">
        <v>45</v>
      </c>
      <c r="P488" s="17" t="s">
        <v>63</v>
      </c>
      <c r="Q488" s="15" t="s">
        <v>20</v>
      </c>
      <c r="R488" s="15" t="s">
        <v>116</v>
      </c>
      <c r="S488" s="20">
        <v>1</v>
      </c>
      <c r="T488" s="21" t="s">
        <v>132</v>
      </c>
      <c r="U488" s="22"/>
      <c r="V488" s="22"/>
      <c r="W488" s="21">
        <v>0</v>
      </c>
      <c r="X488" s="25"/>
      <c r="Y488" s="24"/>
    </row>
    <row r="489" spans="1:25" ht="90">
      <c r="A489" s="163"/>
      <c r="B489" s="43"/>
      <c r="C489" s="166"/>
      <c r="D489" s="15" t="s">
        <v>763</v>
      </c>
      <c r="E489" s="16"/>
      <c r="F489" s="166"/>
      <c r="G489" s="179"/>
      <c r="H489" s="179"/>
      <c r="I489" s="179"/>
      <c r="J489" s="179"/>
      <c r="K489" s="17" t="s">
        <v>767</v>
      </c>
      <c r="L489" s="26" t="s">
        <v>768</v>
      </c>
      <c r="M489" s="27"/>
      <c r="N489" s="15"/>
      <c r="O489" s="15"/>
      <c r="P489" s="17" t="s">
        <v>63</v>
      </c>
      <c r="Q489" s="15" t="s">
        <v>20</v>
      </c>
      <c r="R489" s="15" t="s">
        <v>116</v>
      </c>
      <c r="S489" s="5">
        <v>1</v>
      </c>
      <c r="T489" s="21" t="s">
        <v>132</v>
      </c>
      <c r="U489" s="22"/>
      <c r="V489" s="22"/>
      <c r="W489" s="21"/>
      <c r="X489" s="25"/>
      <c r="Y489" s="24"/>
    </row>
    <row r="490" spans="1:25" ht="75">
      <c r="A490" s="164"/>
      <c r="B490" s="43"/>
      <c r="C490" s="167"/>
      <c r="D490" s="15" t="str">
        <f ca="1">IF(C490&lt;&gt;"",C490,IF(IF(D488="","",MOD(COUNTIF(D$14:$E488,D488),COUNTIF('[2]Category-IPQC'!BC:BC,[2]IPQC!D488)))=0,"",D488))</f>
        <v>AOI - Harp filling status AOI </v>
      </c>
      <c r="E490" s="16">
        <f ca="1">IF(D490="","",IF(MOD(COUNTIF(D$14:$E490,D490),COUNTIF('[2]Category-IPQC'!BC:BC,[2]IPQC!D490))&lt;&gt;0,MOD(COUNTIF(D$14:$E490,D490),COUNTIF('[2]Category-IPQC'!BC:BC,[2]IPQC!D490)),COUNTIF('[2]Category-IPQC'!BC:BC,[2]IPQC!D490)))</f>
        <v>1</v>
      </c>
      <c r="F490" s="167"/>
      <c r="G490" s="180"/>
      <c r="H490" s="180"/>
      <c r="I490" s="180"/>
      <c r="J490" s="180"/>
      <c r="K490" s="17" t="s">
        <v>48</v>
      </c>
      <c r="L490" s="18"/>
      <c r="M490" s="18"/>
      <c r="N490" s="15" t="s">
        <v>45</v>
      </c>
      <c r="O490" s="15" t="s">
        <v>45</v>
      </c>
      <c r="P490" s="17" t="s">
        <v>47</v>
      </c>
      <c r="Q490" s="15" t="s">
        <v>20</v>
      </c>
      <c r="R490" s="15" t="s">
        <v>116</v>
      </c>
      <c r="S490" s="20">
        <v>1</v>
      </c>
      <c r="T490" s="21" t="s">
        <v>49</v>
      </c>
      <c r="U490" s="22"/>
      <c r="V490" s="22"/>
      <c r="W490" s="21">
        <v>0</v>
      </c>
      <c r="X490" s="25"/>
      <c r="Y490" s="24"/>
    </row>
    <row r="491" spans="1:25" ht="30">
      <c r="A491" s="162" t="s">
        <v>769</v>
      </c>
      <c r="B491" s="43"/>
      <c r="C491" s="165" t="s">
        <v>192</v>
      </c>
      <c r="D491" s="15" t="str">
        <f>IF(C491&lt;&gt;"",C491,IF(IF(D484="","",MOD(COUNTIF(D$14:$E484,D484),COUNTIF('[2]Category-IPQC'!BC:BC,[2]IPQC!D484)))=0,"",D484))</f>
        <v>Press</v>
      </c>
      <c r="E491" s="16">
        <f ca="1">IF(D491="","",IF(MOD(COUNTIF(D$14:$E491,D491),COUNTIF('[2]Category-IPQC'!BC:BC,[2]IPQC!D491))&lt;&gt;0,MOD(COUNTIF(D$14:$E491,D491),COUNTIF('[2]Category-IPQC'!BC:BC,[2]IPQC!D491)),COUNTIF('[2]Category-IPQC'!BC:BC,[2]IPQC!D491)))</f>
        <v>1</v>
      </c>
      <c r="F491" s="165" t="s">
        <v>770</v>
      </c>
      <c r="G491" s="165" t="s">
        <v>771</v>
      </c>
      <c r="H491" s="165" t="s">
        <v>45</v>
      </c>
      <c r="I491" s="165" t="s">
        <v>376</v>
      </c>
      <c r="J491" s="178" t="s">
        <v>254</v>
      </c>
      <c r="K491" s="17" t="str">
        <f ca="1">IF(D491="","",VLOOKUP(D491&amp;E491,'[2]Category-IPQC'!A:Q,11,0))</f>
        <v>pressure</v>
      </c>
      <c r="L491" s="18" t="s">
        <v>377</v>
      </c>
      <c r="M491" s="18" t="s">
        <v>378</v>
      </c>
      <c r="N491" s="15" t="s">
        <v>115</v>
      </c>
      <c r="O491" s="15" t="s">
        <v>115</v>
      </c>
      <c r="P491" s="17" t="str">
        <f ca="1">IF(D491="","",VLOOKUP(D491&amp;E491,'[2]Category-IPQC'!A:Z,16,0))</f>
        <v>Pressure Sensor</v>
      </c>
      <c r="Q491" s="15" t="s">
        <v>20</v>
      </c>
      <c r="R491" s="15" t="s">
        <v>116</v>
      </c>
      <c r="S491" s="20">
        <v>1</v>
      </c>
      <c r="T491" s="21" t="str">
        <f ca="1">IF(D491="","",VLOOKUP(D491&amp;E491,'[2]Category-IPQC'!A:Z,20,0))</f>
        <v>weekly</v>
      </c>
      <c r="U491" s="22"/>
      <c r="V491" s="22"/>
      <c r="W491" s="21">
        <f ca="1">IF(D491="","",VLOOKUP(D491&amp;E491,'[2]Category-IPQC'!A:Z,23,0))</f>
        <v>0</v>
      </c>
      <c r="X491" s="25"/>
      <c r="Y491" s="24"/>
    </row>
    <row r="492" spans="1:25" ht="30">
      <c r="A492" s="163"/>
      <c r="B492" s="43"/>
      <c r="C492" s="166"/>
      <c r="D492" s="15" t="str">
        <f ca="1">IF(C492&lt;&gt;"",C492,IF(IF(D491="","",MOD(COUNTIF(D$14:$E491,D491),COUNTIF('[2]Category-IPQC'!BC:BC,[2]IPQC!D491)))=0,"",D491))</f>
        <v>Press</v>
      </c>
      <c r="E492" s="16">
        <f ca="1">IF(D492="","",IF(MOD(COUNTIF(D$14:$E492,D492),COUNTIF('[2]Category-IPQC'!BC:BC,[2]IPQC!D492))&lt;&gt;0,MOD(COUNTIF(D$14:$E492,D492),COUNTIF('[2]Category-IPQC'!BC:BC,[2]IPQC!D492)),COUNTIF('[2]Category-IPQC'!BC:BC,[2]IPQC!D492)))</f>
        <v>2</v>
      </c>
      <c r="F492" s="166"/>
      <c r="G492" s="179"/>
      <c r="H492" s="166"/>
      <c r="I492" s="166"/>
      <c r="J492" s="179"/>
      <c r="K492" s="17" t="str">
        <f ca="1">IF(D492="","",VLOOKUP(D492&amp;E492,'[2]Category-IPQC'!A:Q,11,0))</f>
        <v>time</v>
      </c>
      <c r="L492" s="35" t="s">
        <v>379</v>
      </c>
      <c r="M492" s="35" t="s">
        <v>368</v>
      </c>
      <c r="N492" s="15" t="s">
        <v>115</v>
      </c>
      <c r="O492" s="15" t="s">
        <v>115</v>
      </c>
      <c r="P492" s="17" t="str">
        <f ca="1">IF(D492="","",VLOOKUP(D492&amp;E492,'[2]Category-IPQC'!A:Z,16,0))</f>
        <v>machine setup</v>
      </c>
      <c r="Q492" s="15" t="s">
        <v>20</v>
      </c>
      <c r="R492" s="15" t="s">
        <v>116</v>
      </c>
      <c r="S492" s="20">
        <v>1</v>
      </c>
      <c r="T492" s="21" t="str">
        <f ca="1">IF(D492="","",VLOOKUP(D492&amp;E492,'[2]Category-IPQC'!A:Z,20,0))</f>
        <v>shift</v>
      </c>
      <c r="U492" s="22"/>
      <c r="V492" s="22"/>
      <c r="W492" s="21">
        <f ca="1">IF(D492="","",VLOOKUP(D492&amp;E492,'[2]Category-IPQC'!A:Z,23,0))</f>
        <v>0</v>
      </c>
      <c r="X492" s="25"/>
      <c r="Y492" s="24"/>
    </row>
    <row r="493" spans="1:25" ht="30">
      <c r="A493" s="164"/>
      <c r="B493" s="43"/>
      <c r="C493" s="167"/>
      <c r="D493" s="15" t="str">
        <f ca="1">IF(C493&lt;&gt;"",C493,IF(IF(D492="","",MOD(COUNTIF(D$14:$E492,D492),COUNTIF('[2]Category-IPQC'!BC:BC,[2]IPQC!D492)))=0,"",D492))</f>
        <v>Press</v>
      </c>
      <c r="E493" s="16">
        <f ca="1">IF(D493="","",IF(MOD(COUNTIF(D$14:$E493,D493),COUNTIF('[2]Category-IPQC'!BC:BC,[2]IPQC!D493))&lt;&gt;0,MOD(COUNTIF(D$14:$E493,D493),COUNTIF('[2]Category-IPQC'!BC:BC,[2]IPQC!D493)),COUNTIF('[2]Category-IPQC'!BC:BC,[2]IPQC!D493)))</f>
        <v>3</v>
      </c>
      <c r="F493" s="167"/>
      <c r="G493" s="180"/>
      <c r="H493" s="167"/>
      <c r="I493" s="167"/>
      <c r="J493" s="180"/>
      <c r="K493" s="17" t="str">
        <f ca="1">IF(D493="","",VLOOKUP(D493&amp;E493,'[2]Category-IPQC'!A:Q,11,0))</f>
        <v>carbon paper</v>
      </c>
      <c r="L493" s="18" t="s">
        <v>115</v>
      </c>
      <c r="M493" s="18" t="s">
        <v>115</v>
      </c>
      <c r="N493" s="15" t="s">
        <v>115</v>
      </c>
      <c r="O493" s="15" t="s">
        <v>115</v>
      </c>
      <c r="P493" s="17" t="str">
        <f ca="1">IF(D493="","",VLOOKUP(D493&amp;E493,'[2]Category-IPQC'!A:Z,16,0))</f>
        <v xml:space="preserve">Visual check </v>
      </c>
      <c r="Q493" s="15" t="s">
        <v>115</v>
      </c>
      <c r="R493" s="15" t="s">
        <v>115</v>
      </c>
      <c r="S493" s="20" t="s">
        <v>115</v>
      </c>
      <c r="T493" s="21" t="str">
        <f ca="1">IF(D493="","",VLOOKUP(D493&amp;E493,'[2]Category-IPQC'!A:Z,20,0))</f>
        <v>shift</v>
      </c>
      <c r="U493" s="22"/>
      <c r="V493" s="22"/>
      <c r="W493" s="21">
        <f ca="1">IF(D493="","",VLOOKUP(D493&amp;E493,'[2]Category-IPQC'!A:Z,23,0))</f>
        <v>0</v>
      </c>
      <c r="X493" s="25"/>
      <c r="Y493" s="24"/>
    </row>
    <row r="494" spans="1:25" ht="45">
      <c r="A494" s="162" t="s">
        <v>772</v>
      </c>
      <c r="B494" s="43"/>
      <c r="C494" s="176" t="s">
        <v>222</v>
      </c>
      <c r="D494" s="165" t="s">
        <v>222</v>
      </c>
      <c r="E494" s="16">
        <v>1</v>
      </c>
      <c r="F494" s="165" t="s">
        <v>223</v>
      </c>
      <c r="G494" s="165" t="s">
        <v>115</v>
      </c>
      <c r="H494" s="165" t="s">
        <v>115</v>
      </c>
      <c r="I494" s="165" t="s">
        <v>115</v>
      </c>
      <c r="J494" s="165" t="s">
        <v>115</v>
      </c>
      <c r="K494" s="17" t="s">
        <v>224</v>
      </c>
      <c r="L494" s="18" t="s">
        <v>225</v>
      </c>
      <c r="M494" s="18" t="s">
        <v>226</v>
      </c>
      <c r="N494" s="15"/>
      <c r="O494" s="15"/>
      <c r="P494" s="17" t="s">
        <v>227</v>
      </c>
      <c r="Q494" s="15" t="s">
        <v>20</v>
      </c>
      <c r="R494" s="15" t="s">
        <v>116</v>
      </c>
      <c r="S494" s="9">
        <v>1463</v>
      </c>
      <c r="T494" s="21" t="s">
        <v>126</v>
      </c>
      <c r="U494" s="22"/>
      <c r="V494" s="22"/>
      <c r="W494" s="21">
        <v>0</v>
      </c>
      <c r="X494" s="25"/>
      <c r="Y494" s="24"/>
    </row>
    <row r="495" spans="1:25">
      <c r="A495" s="164"/>
      <c r="B495" s="43"/>
      <c r="C495" s="177"/>
      <c r="D495" s="167"/>
      <c r="E495" s="16">
        <v>2</v>
      </c>
      <c r="F495" s="167"/>
      <c r="G495" s="167"/>
      <c r="H495" s="167"/>
      <c r="I495" s="167"/>
      <c r="J495" s="167"/>
      <c r="K495" s="17" t="s">
        <v>57</v>
      </c>
      <c r="L495" s="18" t="s">
        <v>115</v>
      </c>
      <c r="M495" s="18" t="s">
        <v>115</v>
      </c>
      <c r="N495" s="15"/>
      <c r="O495" s="15"/>
      <c r="P495" s="17" t="s">
        <v>115</v>
      </c>
      <c r="Q495" s="15" t="s">
        <v>115</v>
      </c>
      <c r="R495" s="15" t="s">
        <v>115</v>
      </c>
      <c r="S495" s="15" t="s">
        <v>115</v>
      </c>
      <c r="T495" s="21" t="s">
        <v>115</v>
      </c>
      <c r="U495" s="22"/>
      <c r="V495" s="22"/>
      <c r="W495" s="21">
        <v>0</v>
      </c>
      <c r="X495" s="25"/>
      <c r="Y495" s="24"/>
    </row>
    <row r="496" spans="1:25" ht="60">
      <c r="A496" s="162" t="s">
        <v>773</v>
      </c>
      <c r="B496" s="43"/>
      <c r="C496" s="15" t="s">
        <v>774</v>
      </c>
      <c r="D496" s="15" t="s">
        <v>774</v>
      </c>
      <c r="E496" s="16">
        <v>1</v>
      </c>
      <c r="F496" s="15" t="s">
        <v>775</v>
      </c>
      <c r="G496" s="56" t="s">
        <v>45</v>
      </c>
      <c r="H496" s="31" t="s">
        <v>45</v>
      </c>
      <c r="I496" s="31" t="s">
        <v>776</v>
      </c>
      <c r="J496" s="56" t="s">
        <v>777</v>
      </c>
      <c r="K496" s="17" t="s">
        <v>778</v>
      </c>
      <c r="L496" s="18" t="s">
        <v>779</v>
      </c>
      <c r="M496" s="18" t="s">
        <v>780</v>
      </c>
      <c r="N496" s="15" t="s">
        <v>45</v>
      </c>
      <c r="O496" s="15" t="s">
        <v>45</v>
      </c>
      <c r="P496" s="17" t="s">
        <v>54</v>
      </c>
      <c r="Q496" s="15" t="s">
        <v>20</v>
      </c>
      <c r="R496" s="15" t="s">
        <v>116</v>
      </c>
      <c r="S496" s="20">
        <v>1</v>
      </c>
      <c r="T496" s="21" t="s">
        <v>52</v>
      </c>
      <c r="U496" s="22"/>
      <c r="V496" s="22"/>
      <c r="W496" s="21" t="s">
        <v>133</v>
      </c>
      <c r="X496" s="25"/>
      <c r="Y496" s="24"/>
    </row>
    <row r="497" spans="1:25" ht="90">
      <c r="A497" s="163"/>
      <c r="B497" s="43"/>
      <c r="C497" s="165" t="s">
        <v>781</v>
      </c>
      <c r="D497" s="15" t="s">
        <v>781</v>
      </c>
      <c r="E497" s="16">
        <v>1</v>
      </c>
      <c r="F497" s="165" t="s">
        <v>782</v>
      </c>
      <c r="G497" s="178" t="s">
        <v>45</v>
      </c>
      <c r="H497" s="178" t="s">
        <v>45</v>
      </c>
      <c r="I497" s="178" t="s">
        <v>45</v>
      </c>
      <c r="J497" s="178" t="s">
        <v>45</v>
      </c>
      <c r="K497" s="17" t="s">
        <v>46</v>
      </c>
      <c r="L497" s="26" t="s">
        <v>766</v>
      </c>
      <c r="M497" s="27"/>
      <c r="N497" s="15" t="s">
        <v>45</v>
      </c>
      <c r="O497" s="15" t="s">
        <v>45</v>
      </c>
      <c r="P497" s="17" t="s">
        <v>63</v>
      </c>
      <c r="Q497" s="15" t="s">
        <v>20</v>
      </c>
      <c r="R497" s="15" t="s">
        <v>116</v>
      </c>
      <c r="S497" s="20">
        <v>1</v>
      </c>
      <c r="T497" s="21" t="s">
        <v>132</v>
      </c>
      <c r="U497" s="22"/>
      <c r="V497" s="22"/>
      <c r="W497" s="21">
        <v>0</v>
      </c>
      <c r="X497" s="25"/>
      <c r="Y497" s="24"/>
    </row>
    <row r="498" spans="1:25" ht="90">
      <c r="A498" s="164"/>
      <c r="B498" s="43"/>
      <c r="C498" s="167"/>
      <c r="D498" s="15" t="s">
        <v>781</v>
      </c>
      <c r="E498" s="16">
        <v>2</v>
      </c>
      <c r="F498" s="167"/>
      <c r="G498" s="180"/>
      <c r="H498" s="180"/>
      <c r="I498" s="180"/>
      <c r="J498" s="180"/>
      <c r="K498" s="17" t="s">
        <v>48</v>
      </c>
      <c r="L498" s="18"/>
      <c r="M498" s="18"/>
      <c r="N498" s="15" t="s">
        <v>45</v>
      </c>
      <c r="O498" s="15" t="s">
        <v>45</v>
      </c>
      <c r="P498" s="17" t="s">
        <v>47</v>
      </c>
      <c r="Q498" s="15" t="s">
        <v>20</v>
      </c>
      <c r="R498" s="15" t="s">
        <v>116</v>
      </c>
      <c r="S498" s="20">
        <v>1</v>
      </c>
      <c r="T498" s="21" t="s">
        <v>49</v>
      </c>
      <c r="U498" s="22"/>
      <c r="V498" s="22"/>
      <c r="W498" s="21">
        <v>0</v>
      </c>
      <c r="X498" s="25"/>
      <c r="Y498" s="24"/>
    </row>
    <row r="499" spans="1:25" ht="30">
      <c r="A499" s="162" t="s">
        <v>783</v>
      </c>
      <c r="B499" s="43"/>
      <c r="C499" s="165" t="s">
        <v>192</v>
      </c>
      <c r="D499" s="15" t="str">
        <f>IF(C499&lt;&gt;"",C499,IF(IF(#REF!="","",MOD(COUNTIF(D$14:$E521,#REF!),COUNTIF('[2]Category-IPQC'!BC:BC,[2]IPQC!#REF!)))=0,"",#REF!))</f>
        <v>Press</v>
      </c>
      <c r="E499" s="16">
        <f ca="1">IF(D499="","",IF(MOD(COUNTIF(D$14:$E499,D499),COUNTIF('[2]Category-IPQC'!BC:BC,[2]IPQC!D499))&lt;&gt;0,MOD(COUNTIF(D$14:$E499,D499),COUNTIF('[2]Category-IPQC'!BC:BC,[2]IPQC!D499)),COUNTIF('[2]Category-IPQC'!BC:BC,[2]IPQC!D499)))</f>
        <v>1</v>
      </c>
      <c r="F499" s="165" t="s">
        <v>784</v>
      </c>
      <c r="G499" s="165" t="s">
        <v>785</v>
      </c>
      <c r="H499" s="165" t="s">
        <v>276</v>
      </c>
      <c r="I499" s="165" t="s">
        <v>376</v>
      </c>
      <c r="J499" s="178" t="s">
        <v>297</v>
      </c>
      <c r="K499" s="17" t="str">
        <f ca="1">IF(D499="","",VLOOKUP(D499&amp;E499,'[2]Category-IPQC'!A:Q,11,0))</f>
        <v>pressure</v>
      </c>
      <c r="L499" s="35" t="s">
        <v>377</v>
      </c>
      <c r="M499" s="35" t="s">
        <v>378</v>
      </c>
      <c r="N499" s="15" t="s">
        <v>115</v>
      </c>
      <c r="O499" s="15" t="s">
        <v>115</v>
      </c>
      <c r="P499" s="17" t="str">
        <f ca="1">IF(D499="","",VLOOKUP(D499&amp;E499,'[2]Category-IPQC'!A:Z,16,0))</f>
        <v>Pressure Sensor</v>
      </c>
      <c r="Q499" s="15" t="s">
        <v>20</v>
      </c>
      <c r="R499" s="15" t="s">
        <v>116</v>
      </c>
      <c r="S499" s="20">
        <v>1</v>
      </c>
      <c r="T499" s="21" t="str">
        <f ca="1">IF(D499="","",VLOOKUP(D499&amp;E499,'[2]Category-IPQC'!A:Z,20,0))</f>
        <v>weekly</v>
      </c>
      <c r="U499" s="22"/>
      <c r="V499" s="22"/>
      <c r="W499" s="21">
        <f ca="1">IF(D499="","",VLOOKUP(D499&amp;E499,'[2]Category-IPQC'!A:Z,23,0))</f>
        <v>0</v>
      </c>
      <c r="X499" s="25"/>
      <c r="Y499" s="24"/>
    </row>
    <row r="500" spans="1:25" ht="30">
      <c r="A500" s="163"/>
      <c r="B500" s="43"/>
      <c r="C500" s="166"/>
      <c r="D500" s="15" t="str">
        <f ca="1">IF(C500&lt;&gt;"",C500,IF(IF(D499="","",MOD(COUNTIF(D$14:$E499,D499),COUNTIF('[2]Category-IPQC'!BC:BC,[2]IPQC!D499)))=0,"",D499))</f>
        <v>Press</v>
      </c>
      <c r="E500" s="16">
        <f ca="1">IF(D500="","",IF(MOD(COUNTIF(D$14:$E500,D500),COUNTIF('[2]Category-IPQC'!BC:BC,[2]IPQC!D500))&lt;&gt;0,MOD(COUNTIF(D$14:$E500,D500),COUNTIF('[2]Category-IPQC'!BC:BC,[2]IPQC!D500)),COUNTIF('[2]Category-IPQC'!BC:BC,[2]IPQC!D500)))</f>
        <v>2</v>
      </c>
      <c r="F500" s="166"/>
      <c r="G500" s="179"/>
      <c r="H500" s="166"/>
      <c r="I500" s="166"/>
      <c r="J500" s="179"/>
      <c r="K500" s="17" t="str">
        <f ca="1">IF(D500="","",VLOOKUP(D500&amp;E500,'[2]Category-IPQC'!A:Q,11,0))</f>
        <v>time</v>
      </c>
      <c r="L500" s="35" t="s">
        <v>300</v>
      </c>
      <c r="M500" s="35" t="s">
        <v>786</v>
      </c>
      <c r="N500" s="15" t="s">
        <v>115</v>
      </c>
      <c r="O500" s="15" t="s">
        <v>115</v>
      </c>
      <c r="P500" s="17" t="str">
        <f ca="1">IF(D500="","",VLOOKUP(D500&amp;E500,'[2]Category-IPQC'!A:Z,16,0))</f>
        <v>machine setup</v>
      </c>
      <c r="Q500" s="15" t="s">
        <v>20</v>
      </c>
      <c r="R500" s="15" t="s">
        <v>116</v>
      </c>
      <c r="S500" s="20">
        <v>1</v>
      </c>
      <c r="T500" s="21" t="str">
        <f ca="1">IF(D500="","",VLOOKUP(D500&amp;E500,'[2]Category-IPQC'!A:Z,20,0))</f>
        <v>shift</v>
      </c>
      <c r="U500" s="22"/>
      <c r="V500" s="22"/>
      <c r="W500" s="21">
        <f ca="1">IF(D500="","",VLOOKUP(D500&amp;E500,'[2]Category-IPQC'!A:Z,23,0))</f>
        <v>0</v>
      </c>
      <c r="X500" s="25"/>
      <c r="Y500" s="24"/>
    </row>
    <row r="501" spans="1:25" ht="30">
      <c r="A501" s="164"/>
      <c r="B501" s="43"/>
      <c r="C501" s="167"/>
      <c r="D501" s="15" t="str">
        <f ca="1">IF(C501&lt;&gt;"",C501,IF(IF(D500="","",MOD(COUNTIF(D$14:$E500,D500),COUNTIF('[2]Category-IPQC'!BC:BC,[2]IPQC!D500)))=0,"",D500))</f>
        <v>Press</v>
      </c>
      <c r="E501" s="16">
        <f ca="1">IF(D501="","",IF(MOD(COUNTIF(D$14:$E521,D501),COUNTIF('[2]Category-IPQC'!BC:BC,[2]IPQC!D501))&lt;&gt;0,MOD(COUNTIF(D$14:$E521,D501),COUNTIF('[2]Category-IPQC'!BC:BC,[2]IPQC!D501)),COUNTIF('[2]Category-IPQC'!BC:BC,[2]IPQC!D501)))</f>
        <v>3</v>
      </c>
      <c r="F501" s="167"/>
      <c r="G501" s="180"/>
      <c r="H501" s="167"/>
      <c r="I501" s="167"/>
      <c r="J501" s="180"/>
      <c r="K501" s="17" t="str">
        <f ca="1">IF(D501="","",VLOOKUP(D501&amp;E501,'[2]Category-IPQC'!A:Q,11,0))</f>
        <v>carbon paper</v>
      </c>
      <c r="L501" s="18" t="s">
        <v>115</v>
      </c>
      <c r="M501" s="18" t="s">
        <v>115</v>
      </c>
      <c r="N501" s="15" t="s">
        <v>115</v>
      </c>
      <c r="O501" s="15" t="s">
        <v>115</v>
      </c>
      <c r="P501" s="17" t="str">
        <f ca="1">IF(D501="","",VLOOKUP(D501&amp;E501,'[2]Category-IPQC'!A:Z,16,0))</f>
        <v xml:space="preserve">Visual check </v>
      </c>
      <c r="Q501" s="15" t="s">
        <v>20</v>
      </c>
      <c r="R501" s="15" t="s">
        <v>116</v>
      </c>
      <c r="S501" s="20">
        <v>1</v>
      </c>
      <c r="T501" s="21" t="str">
        <f ca="1">IF(D501="","",VLOOKUP(D501&amp;E501,'[2]Category-IPQC'!A:Z,20,0))</f>
        <v>shift</v>
      </c>
      <c r="U501" s="22"/>
      <c r="V501" s="22"/>
      <c r="W501" s="21">
        <f ca="1">IF(D501="","",VLOOKUP(D501&amp;E501,'[2]Category-IPQC'!A:Z,23,0))</f>
        <v>0</v>
      </c>
      <c r="X501" s="25"/>
      <c r="Y501" s="24"/>
    </row>
    <row r="502" spans="1:25" ht="90">
      <c r="A502" s="162" t="s">
        <v>787</v>
      </c>
      <c r="B502" s="43"/>
      <c r="C502" s="165" t="s">
        <v>788</v>
      </c>
      <c r="D502" s="15" t="str">
        <f>IF(C502&lt;&gt;"",C502,IF(IF(D515="","",MOD(COUNTIF(D$14:$E515,D515),COUNTIF('[2]Category-IPQC'!BC:BC,[2]IPQC!D515)))=0,"",D515))</f>
        <v>AOI - Yoke Insulation tape position AOI </v>
      </c>
      <c r="E502" s="16">
        <f ca="1">IF(D502="","",IF(MOD(COUNTIF(D$14:$E502,D502),COUNTIF('[2]Category-IPQC'!BC:BC,[2]IPQC!D502))&lt;&gt;0,MOD(COUNTIF(D$14:$E502,D502),COUNTIF('[2]Category-IPQC'!BC:BC,[2]IPQC!D502)),COUNTIF('[2]Category-IPQC'!BC:BC,[2]IPQC!D502)))</f>
        <v>1</v>
      </c>
      <c r="F502" s="165" t="s">
        <v>789</v>
      </c>
      <c r="G502" s="165" t="s">
        <v>45</v>
      </c>
      <c r="H502" s="165" t="s">
        <v>522</v>
      </c>
      <c r="I502" s="165" t="s">
        <v>289</v>
      </c>
      <c r="J502" s="165" t="s">
        <v>354</v>
      </c>
      <c r="K502" s="17" t="str">
        <f ca="1">IF(D502="","",VLOOKUP(D502&amp;E502,'[2]Category-IPQC'!A:Q,11,0))</f>
        <v>Check CCD with OK/NG Sample</v>
      </c>
      <c r="L502" s="26" t="s">
        <v>766</v>
      </c>
      <c r="M502" s="27"/>
      <c r="N502" s="15" t="s">
        <v>115</v>
      </c>
      <c r="O502" s="15" t="s">
        <v>115</v>
      </c>
      <c r="P502" s="17" t="str">
        <f ca="1">IF(D502="","",VLOOKUP(D502&amp;E502,'[2]Category-IPQC'!A:Z,16,0))</f>
        <v>AOI</v>
      </c>
      <c r="Q502" s="15" t="s">
        <v>20</v>
      </c>
      <c r="R502" s="15" t="s">
        <v>116</v>
      </c>
      <c r="S502" s="20">
        <v>1</v>
      </c>
      <c r="T502" s="21" t="str">
        <f ca="1">IF(D502="","",VLOOKUP(D502&amp;E502,'[2]Category-IPQC'!A:Z,20,0))</f>
        <v>Follow AOI</v>
      </c>
      <c r="U502" s="22"/>
      <c r="V502" s="22"/>
      <c r="W502" s="21">
        <f ca="1">IF(D502="","",VLOOKUP(D502&amp;E502,'[2]Category-IPQC'!A:Z,23,0))</f>
        <v>0</v>
      </c>
      <c r="X502" s="25"/>
      <c r="Y502" s="24"/>
    </row>
    <row r="503" spans="1:25" ht="90">
      <c r="A503" s="164"/>
      <c r="B503" s="43"/>
      <c r="C503" s="167"/>
      <c r="D503" s="15" t="str">
        <f ca="1">IF(C503&lt;&gt;"",C503,IF(IF(D502="","",MOD(COUNTIF(D$14:$E502,D502),COUNTIF('[2]Category-IPQC'!BC:BC,[2]IPQC!D502)))=0,"",D502))</f>
        <v>AOI - Yoke Insulation tape position AOI </v>
      </c>
      <c r="E503" s="16">
        <f ca="1">IF(D503="","",IF(MOD(COUNTIF(D$14:$E503,D503),COUNTIF('[2]Category-IPQC'!BC:BC,[2]IPQC!D503))&lt;&gt;0,MOD(COUNTIF(D$14:$E503,D503),COUNTIF('[2]Category-IPQC'!BC:BC,[2]IPQC!D503)),COUNTIF('[2]Category-IPQC'!BC:BC,[2]IPQC!D503)))</f>
        <v>2</v>
      </c>
      <c r="F503" s="167"/>
      <c r="G503" s="167"/>
      <c r="H503" s="167"/>
      <c r="I503" s="167"/>
      <c r="J503" s="167"/>
      <c r="K503" s="17" t="str">
        <f ca="1">IF(D503="","",VLOOKUP(D503&amp;E503,'[2]Category-IPQC'!A:Q,11,0))</f>
        <v>Correlation</v>
      </c>
      <c r="L503" s="18" t="s">
        <v>115</v>
      </c>
      <c r="M503" s="18" t="s">
        <v>115</v>
      </c>
      <c r="N503" s="15" t="s">
        <v>115</v>
      </c>
      <c r="O503" s="15" t="s">
        <v>115</v>
      </c>
      <c r="P503" s="17" t="str">
        <f ca="1">IF(D503="","",VLOOKUP(D503&amp;E503,'[2]Category-IPQC'!A:Z,16,0))</f>
        <v>AOI</v>
      </c>
      <c r="Q503" s="15" t="s">
        <v>20</v>
      </c>
      <c r="R503" s="15" t="s">
        <v>116</v>
      </c>
      <c r="S503" s="20">
        <v>1</v>
      </c>
      <c r="T503" s="21" t="str">
        <f ca="1">IF(D503="","",VLOOKUP(D503&amp;E503,'[2]Category-IPQC'!A:Z,20,0))</f>
        <v>1. AOI daily calibration
2.OMM weekly</v>
      </c>
      <c r="U503" s="22"/>
      <c r="V503" s="22"/>
      <c r="W503" s="21">
        <f ca="1">IF(D503="","",VLOOKUP(D503&amp;E503,'[2]Category-IPQC'!A:Z,23,0))</f>
        <v>0</v>
      </c>
      <c r="X503" s="25"/>
      <c r="Y503" s="24"/>
    </row>
    <row r="504" spans="1:25" ht="45">
      <c r="A504" s="162" t="s">
        <v>790</v>
      </c>
      <c r="B504" s="43"/>
      <c r="C504" s="165" t="s">
        <v>791</v>
      </c>
      <c r="D504" s="15" t="str">
        <f>IF(C504&lt;&gt;"",C504,IF(IF(D493="","",MOD(COUNTIF(D$14:$E493,D493),COUNTIF('[2]Category-IPQC'!BC:BC,[2]IPQC!D493)))=0,"",D493))</f>
        <v>Module Impedance test</v>
      </c>
      <c r="E504" s="16">
        <f ca="1">IF(D504="","",IF(MOD(COUNTIF(D$14:$E504,D504),COUNTIF('[2]Category-IPQC'!BC:BC,[2]IPQC!D504))&lt;&gt;0,MOD(COUNTIF(D$14:$E504,D504),COUNTIF('[2]Category-IPQC'!BC:BC,[2]IPQC!D504)),COUNTIF('[2]Category-IPQC'!BC:BC,[2]IPQC!D504)))</f>
        <v>1</v>
      </c>
      <c r="F504" s="165" t="s">
        <v>792</v>
      </c>
      <c r="G504" s="178" t="s">
        <v>115</v>
      </c>
      <c r="H504" s="165" t="s">
        <v>115</v>
      </c>
      <c r="I504" s="178" t="s">
        <v>549</v>
      </c>
      <c r="J504" s="178" t="s">
        <v>254</v>
      </c>
      <c r="K504" s="17" t="str">
        <f ca="1">IF(D504="","",VLOOKUP(D504&amp;E504,'[2]Category-IPQC'!A:Q,11,0))</f>
        <v>Impedance test</v>
      </c>
      <c r="L504" s="35" t="s">
        <v>793</v>
      </c>
      <c r="M504" s="35" t="s">
        <v>794</v>
      </c>
      <c r="N504" s="15" t="s">
        <v>115</v>
      </c>
      <c r="O504" s="15" t="s">
        <v>115</v>
      </c>
      <c r="P504" s="17" t="str">
        <f ca="1">IF(D504="","",VLOOKUP(D504&amp;E504,'[2]Category-IPQC'!A:Z,16,0))</f>
        <v xml:space="preserve">Impedance tester  </v>
      </c>
      <c r="Q504" s="15" t="s">
        <v>20</v>
      </c>
      <c r="R504" s="15" t="s">
        <v>116</v>
      </c>
      <c r="S504" s="20">
        <v>1</v>
      </c>
      <c r="T504" s="21" t="str">
        <f ca="1">IF(D504="","",VLOOKUP(D504&amp;E504,'[2]Category-IPQC'!A:Z,20,0))</f>
        <v>Shift</v>
      </c>
      <c r="U504" s="22"/>
      <c r="V504" s="22"/>
      <c r="W504" s="21">
        <f ca="1">IF(D504="","",VLOOKUP(D504&amp;E504,'[2]Category-IPQC'!A:Z,23,0))</f>
        <v>0</v>
      </c>
      <c r="X504" s="25"/>
      <c r="Y504" s="24"/>
    </row>
    <row r="505" spans="1:25" ht="60">
      <c r="A505" s="163"/>
      <c r="B505" s="43"/>
      <c r="C505" s="166"/>
      <c r="D505" s="15" t="str">
        <f ca="1">IF(C505&lt;&gt;"",C505,IF(IF(D504="","",MOD(COUNTIF(D$14:$E504,D504),COUNTIF('[2]Category-IPQC'!BC:BC,[2]IPQC!D504)))=0,"",D504))</f>
        <v>Module Impedance test</v>
      </c>
      <c r="E505" s="16">
        <f ca="1">IF(D505="","",IF(MOD(COUNTIF(D$14:$E505,D505),COUNTIF('[2]Category-IPQC'!BC:BC,[2]IPQC!D505))&lt;&gt;0,MOD(COUNTIF(D$14:$E505,D505),COUNTIF('[2]Category-IPQC'!BC:BC,[2]IPQC!D505)),COUNTIF('[2]Category-IPQC'!BC:BC,[2]IPQC!D505)))</f>
        <v>2</v>
      </c>
      <c r="F505" s="166"/>
      <c r="G505" s="179"/>
      <c r="H505" s="166"/>
      <c r="I505" s="179"/>
      <c r="J505" s="179"/>
      <c r="K505" s="17" t="str">
        <f ca="1">IF(D505="","",VLOOKUP(D505&amp;E505,'[2]Category-IPQC'!A:Q,11,0))</f>
        <v xml:space="preserve">Check with OK/NG Sample </v>
      </c>
      <c r="L505" s="26" t="s">
        <v>795</v>
      </c>
      <c r="M505" s="27"/>
      <c r="N505" s="15" t="s">
        <v>115</v>
      </c>
      <c r="O505" s="15" t="s">
        <v>115</v>
      </c>
      <c r="P505" s="17" t="str">
        <f ca="1">IF(D505="","",VLOOKUP(D505&amp;E505,'[2]Category-IPQC'!A:Z,16,0))</f>
        <v xml:space="preserve">Impedance tester  </v>
      </c>
      <c r="Q505" s="15" t="s">
        <v>20</v>
      </c>
      <c r="R505" s="15" t="s">
        <v>116</v>
      </c>
      <c r="S505" s="20">
        <v>1</v>
      </c>
      <c r="T505" s="21" t="str">
        <f ca="1">IF(D505="","",VLOOKUP(D505&amp;E505,'[2]Category-IPQC'!A:Z,20,0))</f>
        <v>Shift</v>
      </c>
      <c r="U505" s="22"/>
      <c r="V505" s="22"/>
      <c r="W505" s="21">
        <f ca="1">IF(D505="","",VLOOKUP(D505&amp;E505,'[2]Category-IPQC'!A:Z,23,0))</f>
        <v>0</v>
      </c>
      <c r="X505" s="25"/>
      <c r="Y505" s="24"/>
    </row>
    <row r="506" spans="1:25" ht="45">
      <c r="A506" s="163"/>
      <c r="B506" s="43"/>
      <c r="C506" s="166"/>
      <c r="D506" s="15" t="str">
        <f ca="1">IF(C506&lt;&gt;"",C506,IF(IF(D505="","",MOD(COUNTIF(D$14:$E505,D505),COUNTIF('[2]Category-IPQC'!BC:BC,[2]IPQC!D505)))=0,"",D505))</f>
        <v>Module Impedance test</v>
      </c>
      <c r="E506" s="16">
        <f ca="1">IF(D506="","",IF(MOD(COUNTIF(D$14:$E506,D506),COUNTIF('[2]Category-IPQC'!BC:BC,[2]IPQC!D506))&lt;&gt;0,MOD(COUNTIF(D$14:$E506,D506),COUNTIF('[2]Category-IPQC'!BC:BC,[2]IPQC!D506)),COUNTIF('[2]Category-IPQC'!BC:BC,[2]IPQC!D506)))</f>
        <v>3</v>
      </c>
      <c r="F506" s="166"/>
      <c r="G506" s="179"/>
      <c r="H506" s="166"/>
      <c r="I506" s="179"/>
      <c r="J506" s="179"/>
      <c r="K506" s="17" t="str">
        <f ca="1">IF(D506="","",VLOOKUP(D506&amp;E506,'[2]Category-IPQC'!A:Q,11,0))</f>
        <v xml:space="preserve">Probe Sevice Life </v>
      </c>
      <c r="L506" s="18" t="s">
        <v>115</v>
      </c>
      <c r="M506" s="18" t="s">
        <v>349</v>
      </c>
      <c r="N506" s="15" t="s">
        <v>115</v>
      </c>
      <c r="O506" s="15" t="s">
        <v>115</v>
      </c>
      <c r="P506" s="17" t="s">
        <v>485</v>
      </c>
      <c r="Q506" s="15" t="s">
        <v>20</v>
      </c>
      <c r="R506" s="15" t="s">
        <v>116</v>
      </c>
      <c r="S506" s="20">
        <v>1</v>
      </c>
      <c r="T506" s="21" t="str">
        <f ca="1">IF(D506="","",VLOOKUP(D506&amp;E506,'[2]Category-IPQC'!A:Z,20,0))</f>
        <v>Shift</v>
      </c>
      <c r="U506" s="22"/>
      <c r="V506" s="22"/>
      <c r="W506" s="21">
        <f ca="1">IF(D506="","",VLOOKUP(D506&amp;E506,'[2]Category-IPQC'!A:Z,23,0))</f>
        <v>0</v>
      </c>
      <c r="X506" s="25"/>
      <c r="Y506" s="24"/>
    </row>
    <row r="507" spans="1:25" ht="45">
      <c r="A507" s="164"/>
      <c r="B507" s="43"/>
      <c r="C507" s="167"/>
      <c r="D507" s="15" t="str">
        <f ca="1">IF(C507&lt;&gt;"",C507,IF(IF(D506="","",MOD(COUNTIF(D$14:$E506,D506),COUNTIF('[2]Category-IPQC'!BC:BC,[2]IPQC!D506)))=0,"",D506))</f>
        <v>Module Impedance test</v>
      </c>
      <c r="E507" s="16">
        <f ca="1">IF(D507="","",IF(MOD(COUNTIF(D$14:$E521,D507),COUNTIF('[2]Category-IPQC'!BC:BC,[2]IPQC!D507))&lt;&gt;0,MOD(COUNTIF(D$14:$E521,D507),COUNTIF('[2]Category-IPQC'!BC:BC,[2]IPQC!D507)),COUNTIF('[2]Category-IPQC'!BC:BC,[2]IPQC!D507)))</f>
        <v>4</v>
      </c>
      <c r="F507" s="167"/>
      <c r="G507" s="180"/>
      <c r="H507" s="167"/>
      <c r="I507" s="180"/>
      <c r="J507" s="180"/>
      <c r="K507" s="17" t="str">
        <f ca="1">IF(D507="","",VLOOKUP(D507&amp;E507,'[2]Category-IPQC'!A:Q,11,0))</f>
        <v>GR&amp;R Correlation</v>
      </c>
      <c r="L507" s="18" t="s">
        <v>115</v>
      </c>
      <c r="M507" s="18" t="s">
        <v>115</v>
      </c>
      <c r="N507" s="15" t="s">
        <v>115</v>
      </c>
      <c r="O507" s="15" t="s">
        <v>115</v>
      </c>
      <c r="P507" s="17">
        <f ca="1">IF(D507="","",VLOOKUP(D507&amp;E507,'[2]Category-IPQC'!A:Z,16,0))</f>
        <v>0</v>
      </c>
      <c r="Q507" s="15" t="s">
        <v>115</v>
      </c>
      <c r="R507" s="15" t="s">
        <v>115</v>
      </c>
      <c r="S507" s="20" t="s">
        <v>115</v>
      </c>
      <c r="T507" s="21">
        <f ca="1">IF(D507="","",VLOOKUP(D507&amp;E507,'[2]Category-IPQC'!A:Z,20,0))</f>
        <v>0</v>
      </c>
      <c r="U507" s="22"/>
      <c r="V507" s="22"/>
      <c r="W507" s="21">
        <f ca="1">IF(D507="","",VLOOKUP(D507&amp;E507,'[2]Category-IPQC'!A:Z,23,0))</f>
        <v>0</v>
      </c>
      <c r="X507" s="25"/>
      <c r="Y507" s="24"/>
    </row>
    <row r="508" spans="1:25" ht="45">
      <c r="A508" s="162" t="s">
        <v>796</v>
      </c>
      <c r="B508" s="43"/>
      <c r="C508" s="165" t="s">
        <v>273</v>
      </c>
      <c r="D508" s="15" t="str">
        <f>IF(C508&lt;&gt;"",C508,IF(IF(D507="","",MOD(COUNTIF(D$14:$E521,D507),COUNTIF('[2]Category-IPQC'!BC:BC,[2]IPQC!D507)))=0,"",D507))</f>
        <v>Gluing - Pneumatic Dispense</v>
      </c>
      <c r="E508" s="16">
        <f ca="1">IF(D508="","",IF(MOD(COUNTIF(D$14:$E508,D508),COUNTIF('[2]Category-IPQC'!BC:BC,[2]IPQC!D508))&lt;&gt;0,MOD(COUNTIF(D$14:$E508,D508),COUNTIF('[2]Category-IPQC'!BC:BC,[2]IPQC!D508)),COUNTIF('[2]Category-IPQC'!BC:BC,[2]IPQC!D508)))</f>
        <v>1</v>
      </c>
      <c r="F508" s="165" t="s">
        <v>797</v>
      </c>
      <c r="G508" s="165" t="s">
        <v>398</v>
      </c>
      <c r="H508" s="165" t="s">
        <v>276</v>
      </c>
      <c r="I508" s="165" t="s">
        <v>305</v>
      </c>
      <c r="J508" s="165" t="s">
        <v>798</v>
      </c>
      <c r="K508" s="17" t="str">
        <f ca="1">IF(D508="","",VLOOKUP(D508&amp;E508,'[2]Category-IPQC'!A:Q,11,0))</f>
        <v>Glue Volume</v>
      </c>
      <c r="L508" s="18" t="s">
        <v>552</v>
      </c>
      <c r="M508" s="18" t="s">
        <v>799</v>
      </c>
      <c r="N508" s="15" t="s">
        <v>115</v>
      </c>
      <c r="O508" s="15" t="s">
        <v>115</v>
      </c>
      <c r="P508" s="17" t="str">
        <f ca="1">IF(D508="","",VLOOKUP(D508&amp;E508,'[2]Category-IPQC'!A:Z,16,0))</f>
        <v>Electronic scale</v>
      </c>
      <c r="Q508" s="19" t="s">
        <v>160</v>
      </c>
      <c r="R508" s="15" t="s">
        <v>116</v>
      </c>
      <c r="S508" s="20">
        <v>1</v>
      </c>
      <c r="T508" s="21" t="str">
        <f ca="1">IF(D508="","",VLOOKUP(D508&amp;E508,'[2]Category-IPQC'!A:Z,20,0))</f>
        <v>half shift</v>
      </c>
      <c r="U508" s="22" t="s">
        <v>186</v>
      </c>
      <c r="V508" s="22" t="s">
        <v>257</v>
      </c>
      <c r="W508" s="21">
        <f ca="1">IF(D508="","",VLOOKUP(D508&amp;E508,'[2]Category-IPQC'!A:Z,23,0))</f>
        <v>0</v>
      </c>
      <c r="X508" s="25"/>
      <c r="Y508" s="24"/>
    </row>
    <row r="509" spans="1:25" ht="45">
      <c r="A509" s="163"/>
      <c r="B509" s="43"/>
      <c r="C509" s="166"/>
      <c r="D509" s="15" t="str">
        <f ca="1">IF(C509&lt;&gt;"",C509,IF(IF(D508="","",MOD(COUNTIF(D$14:$E508,D508),COUNTIF('[2]Category-IPQC'!BC:BC,[2]IPQC!D508)))=0,"",D508))</f>
        <v>Gluing - Pneumatic Dispense</v>
      </c>
      <c r="E509" s="16">
        <f ca="1">IF(D509="","",IF(MOD(COUNTIF(D$14:$E509,D509),COUNTIF('[2]Category-IPQC'!BC:BC,[2]IPQC!D509))&lt;&gt;0,MOD(COUNTIF(D$14:$E509,D509),COUNTIF('[2]Category-IPQC'!BC:BC,[2]IPQC!D509)),COUNTIF('[2]Category-IPQC'!BC:BC,[2]IPQC!D509)))</f>
        <v>2</v>
      </c>
      <c r="F509" s="166"/>
      <c r="G509" s="166"/>
      <c r="H509" s="166"/>
      <c r="I509" s="166"/>
      <c r="J509" s="166"/>
      <c r="K509" s="17" t="str">
        <f ca="1">IF(D509="","",VLOOKUP(D509&amp;E509,'[2]Category-IPQC'!A:Q,11,0))</f>
        <v>Air Pressure(mpa)</v>
      </c>
      <c r="L509" s="18" t="s">
        <v>280</v>
      </c>
      <c r="M509" s="18" t="s">
        <v>281</v>
      </c>
      <c r="N509" s="15" t="s">
        <v>115</v>
      </c>
      <c r="O509" s="15" t="s">
        <v>115</v>
      </c>
      <c r="P509" s="17" t="str">
        <f ca="1">IF(D509="","",VLOOKUP(D509&amp;E509,'[2]Category-IPQC'!A:Z,16,0))</f>
        <v>Machine setup</v>
      </c>
      <c r="Q509" s="15" t="s">
        <v>20</v>
      </c>
      <c r="R509" s="15" t="s">
        <v>116</v>
      </c>
      <c r="S509" s="20">
        <v>1</v>
      </c>
      <c r="T509" s="21" t="str">
        <f ca="1">IF(D509="","",VLOOKUP(D509&amp;E509,'[2]Category-IPQC'!A:Z,20,0))</f>
        <v>shift</v>
      </c>
      <c r="U509" s="22"/>
      <c r="V509" s="22"/>
      <c r="W509" s="21">
        <f ca="1">IF(D509="","",VLOOKUP(D509&amp;E509,'[2]Category-IPQC'!A:Z,23,0))</f>
        <v>0</v>
      </c>
      <c r="X509" s="25"/>
      <c r="Y509" s="24"/>
    </row>
    <row r="510" spans="1:25" ht="60">
      <c r="A510" s="163"/>
      <c r="B510" s="43"/>
      <c r="C510" s="166"/>
      <c r="D510" s="15" t="str">
        <f ca="1">IF(C510&lt;&gt;"",C510,IF(IF(D509="","",MOD(COUNTIF(D$14:$E509,D509),COUNTIF('[2]Category-IPQC'!BC:BC,[2]IPQC!D509)))=0,"",D509))</f>
        <v>Gluing - Pneumatic Dispense</v>
      </c>
      <c r="E510" s="16">
        <f ca="1">IF(D510="","",IF(MOD(COUNTIF(D$14:$E510,D510),COUNTIF('[2]Category-IPQC'!BC:BC,[2]IPQC!D510))&lt;&gt;0,MOD(COUNTIF(D$14:$E510,D510),COUNTIF('[2]Category-IPQC'!BC:BC,[2]IPQC!D510)),COUNTIF('[2]Category-IPQC'!BC:BC,[2]IPQC!D510)))</f>
        <v>3</v>
      </c>
      <c r="F510" s="166"/>
      <c r="G510" s="166"/>
      <c r="H510" s="166"/>
      <c r="I510" s="166"/>
      <c r="J510" s="166"/>
      <c r="K510" s="17" t="str">
        <f ca="1">IF(D510="","",VLOOKUP(D510&amp;E510,'[2]Category-IPQC'!A:Q,11,0))</f>
        <v>Glue Active time (pot life)</v>
      </c>
      <c r="L510" s="18" t="s">
        <v>115</v>
      </c>
      <c r="M510" s="26" t="s">
        <v>187</v>
      </c>
      <c r="N510" s="15" t="s">
        <v>115</v>
      </c>
      <c r="O510" s="15" t="s">
        <v>115</v>
      </c>
      <c r="P510" s="17" t="s">
        <v>283</v>
      </c>
      <c r="Q510" s="15" t="s">
        <v>115</v>
      </c>
      <c r="R510" s="15" t="s">
        <v>115</v>
      </c>
      <c r="S510" s="20" t="s">
        <v>115</v>
      </c>
      <c r="T510" s="21">
        <v>0</v>
      </c>
      <c r="U510" s="22"/>
      <c r="V510" s="22"/>
      <c r="W510" s="21">
        <f ca="1">IF(D510="","",VLOOKUP(D510&amp;E510,'[2]Category-IPQC'!A:Z,23,0))</f>
        <v>0</v>
      </c>
      <c r="X510" s="25"/>
      <c r="Y510" s="24"/>
    </row>
    <row r="511" spans="1:25" ht="45">
      <c r="A511" s="163"/>
      <c r="B511" s="43"/>
      <c r="C511" s="166"/>
      <c r="D511" s="15" t="str">
        <f ca="1">IF(C511&lt;&gt;"",C511,IF(IF(D510="","",MOD(COUNTIF(D$14:$E510,D510),COUNTIF('[2]Category-IPQC'!BC:BC,[2]IPQC!D510)))=0,"",D510))</f>
        <v>Gluing - Pneumatic Dispense</v>
      </c>
      <c r="E511" s="16">
        <f ca="1">IF(D511="","",IF(MOD(COUNTIF(D$14:$E511,D511),COUNTIF('[2]Category-IPQC'!BC:BC,[2]IPQC!D511))&lt;&gt;0,MOD(COUNTIF(D$14:$E511,D511),COUNTIF('[2]Category-IPQC'!BC:BC,[2]IPQC!D511)),COUNTIF('[2]Category-IPQC'!BC:BC,[2]IPQC!D511)))</f>
        <v>4</v>
      </c>
      <c r="F511" s="166"/>
      <c r="G511" s="166"/>
      <c r="H511" s="166"/>
      <c r="I511" s="166"/>
      <c r="J511" s="166"/>
      <c r="K511" s="17" t="str">
        <f ca="1">IF(D511="","",VLOOKUP(D511&amp;E511,'[2]Category-IPQC'!A:Q,11,0))</f>
        <v>Needle Spec</v>
      </c>
      <c r="L511" s="26" t="s">
        <v>800</v>
      </c>
      <c r="M511" s="57"/>
      <c r="N511" s="15" t="s">
        <v>115</v>
      </c>
      <c r="O511" s="15" t="s">
        <v>115</v>
      </c>
      <c r="P511" s="17" t="str">
        <f ca="1">IF(D511="","",VLOOKUP(D511&amp;E511,'[2]Category-IPQC'!A:Z,16,0))</f>
        <v>Visual check</v>
      </c>
      <c r="Q511" s="15" t="s">
        <v>20</v>
      </c>
      <c r="R511" s="15" t="s">
        <v>116</v>
      </c>
      <c r="S511" s="20">
        <v>1</v>
      </c>
      <c r="T511" s="21" t="str">
        <f ca="1">IF(D511="","",VLOOKUP(D511&amp;E511,'[2]Category-IPQC'!A:Z,20,0))</f>
        <v>change nozzle</v>
      </c>
      <c r="U511" s="22"/>
      <c r="V511" s="22"/>
      <c r="W511" s="21">
        <f ca="1">IF(D511="","",VLOOKUP(D511&amp;E511,'[2]Category-IPQC'!A:Z,23,0))</f>
        <v>0</v>
      </c>
      <c r="X511" s="25"/>
      <c r="Y511" s="24"/>
    </row>
    <row r="512" spans="1:25" ht="45">
      <c r="A512" s="163"/>
      <c r="B512" s="43"/>
      <c r="C512" s="166"/>
      <c r="D512" s="15" t="str">
        <f ca="1">IF(C512&lt;&gt;"",C512,IF(IF(D511="","",MOD(COUNTIF(D$14:$E511,D511),COUNTIF('[2]Category-IPQC'!BC:BC,[2]IPQC!D511)))=0,"",D511))</f>
        <v>Gluing - Pneumatic Dispense</v>
      </c>
      <c r="E512" s="16">
        <f ca="1">IF(D512="","",IF(MOD(COUNTIF(D$14:$E512,D512),COUNTIF('[2]Category-IPQC'!BC:BC,[2]IPQC!D512))&lt;&gt;0,MOD(COUNTIF(D$14:$E512,D512),COUNTIF('[2]Category-IPQC'!BC:BC,[2]IPQC!D512)),COUNTIF('[2]Category-IPQC'!BC:BC,[2]IPQC!D512)))</f>
        <v>5</v>
      </c>
      <c r="F512" s="166"/>
      <c r="G512" s="166"/>
      <c r="H512" s="166"/>
      <c r="I512" s="166"/>
      <c r="J512" s="166"/>
      <c r="K512" s="17" t="str">
        <f ca="1">IF(D512="","",VLOOKUP(D512&amp;E512,'[2]Category-IPQC'!A:Q,11,0))</f>
        <v>Glue Open Time</v>
      </c>
      <c r="L512" s="18" t="s">
        <v>115</v>
      </c>
      <c r="M512" s="18" t="s">
        <v>115</v>
      </c>
      <c r="N512" s="15" t="s">
        <v>115</v>
      </c>
      <c r="O512" s="15" t="s">
        <v>115</v>
      </c>
      <c r="P512" s="17" t="str">
        <f ca="1">IF(D512="","",VLOOKUP(D512&amp;E512,'[2]Category-IPQC'!A:Z,16,0))</f>
        <v>Machine setup</v>
      </c>
      <c r="Q512" s="15" t="s">
        <v>20</v>
      </c>
      <c r="R512" s="15" t="s">
        <v>116</v>
      </c>
      <c r="S512" s="20">
        <v>1</v>
      </c>
      <c r="T512" s="21" t="str">
        <f ca="1">IF(D512="","",VLOOKUP(D512&amp;E512,'[2]Category-IPQC'!A:Z,20,0))</f>
        <v>weekly</v>
      </c>
      <c r="U512" s="22"/>
      <c r="V512" s="22"/>
      <c r="W512" s="21">
        <f ca="1">IF(D512="","",VLOOKUP(D512&amp;E512,'[2]Category-IPQC'!A:Z,23,0))</f>
        <v>0</v>
      </c>
      <c r="X512" s="25"/>
      <c r="Y512" s="24"/>
    </row>
    <row r="513" spans="1:25" ht="45">
      <c r="A513" s="163"/>
      <c r="B513" s="43"/>
      <c r="C513" s="166"/>
      <c r="D513" s="15" t="str">
        <f ca="1">IF(C513&lt;&gt;"",C513,IF(IF(D512="","",MOD(COUNTIF(D$14:$E512,D512),COUNTIF('[2]Category-IPQC'!BC:BC,[2]IPQC!D512)))=0,"",D512))</f>
        <v>Gluing - Pneumatic Dispense</v>
      </c>
      <c r="E513" s="16">
        <f ca="1">IF(D513="","",IF(MOD(COUNTIF(D$14:$E513,D513),COUNTIF('[2]Category-IPQC'!BC:BC,[2]IPQC!D513))&lt;&gt;0,MOD(COUNTIF(D$14:$E513,D513),COUNTIF('[2]Category-IPQC'!BC:BC,[2]IPQC!D513)),COUNTIF('[2]Category-IPQC'!BC:BC,[2]IPQC!D513)))</f>
        <v>6</v>
      </c>
      <c r="F513" s="166"/>
      <c r="G513" s="166"/>
      <c r="H513" s="166"/>
      <c r="I513" s="166"/>
      <c r="J513" s="166"/>
      <c r="K513" s="17" t="str">
        <f ca="1">IF(D513="","",VLOOKUP(D513&amp;E513,'[2]Category-IPQC'!A:Q,11,0))</f>
        <v>Speed</v>
      </c>
      <c r="L513" s="18" t="s">
        <v>115</v>
      </c>
      <c r="M513" s="18" t="s">
        <v>115</v>
      </c>
      <c r="N513" s="15" t="s">
        <v>115</v>
      </c>
      <c r="O513" s="15" t="s">
        <v>115</v>
      </c>
      <c r="P513" s="17" t="str">
        <f ca="1">IF(D513="","",VLOOKUP(D513&amp;E513,'[2]Category-IPQC'!A:Z,16,0))</f>
        <v>Machine setup</v>
      </c>
      <c r="Q513" s="15" t="s">
        <v>115</v>
      </c>
      <c r="R513" s="15" t="s">
        <v>115</v>
      </c>
      <c r="S513" s="20" t="s">
        <v>115</v>
      </c>
      <c r="T513" s="21">
        <f ca="1">IF(D513="","",VLOOKUP(D513&amp;E513,'[2]Category-IPQC'!A:Z,20,0))</f>
        <v>0</v>
      </c>
      <c r="U513" s="22"/>
      <c r="V513" s="22"/>
      <c r="W513" s="21">
        <f ca="1">IF(D513="","",VLOOKUP(D513&amp;E513,'[2]Category-IPQC'!A:Z,23,0))</f>
        <v>0</v>
      </c>
      <c r="X513" s="25"/>
      <c r="Y513" s="24"/>
    </row>
    <row r="514" spans="1:25" ht="60">
      <c r="A514" s="163"/>
      <c r="B514" s="43"/>
      <c r="C514" s="166"/>
      <c r="D514" s="15" t="str">
        <f ca="1">IF(C514&lt;&gt;"",C514,IF(IF(D513="","",MOD(COUNTIF(D$14:$E513,D513),COUNTIF('[2]Category-IPQC'!BC:BC,[2]IPQC!D513)))=0,"",D513))</f>
        <v>Gluing - Pneumatic Dispense</v>
      </c>
      <c r="E514" s="16">
        <f ca="1">IF(D514="","",IF(MOD(COUNTIF(D$14:$E514,D514),COUNTIF('[2]Category-IPQC'!BC:BC,[2]IPQC!D514))&lt;&gt;0,MOD(COUNTIF(D$14:$E514,D514),COUNTIF('[2]Category-IPQC'!BC:BC,[2]IPQC!D514)),COUNTIF('[2]Category-IPQC'!BC:BC,[2]IPQC!D514)))</f>
        <v>7</v>
      </c>
      <c r="F514" s="166"/>
      <c r="G514" s="166"/>
      <c r="H514" s="166"/>
      <c r="I514" s="166"/>
      <c r="J514" s="166"/>
      <c r="K514" s="17" t="str">
        <f ca="1">IF(D514="","",VLOOKUP(D514&amp;E514,'[2]Category-IPQC'!A:Q,11,0))</f>
        <v>Nozzle Cleaning - Frequnecy, Setup</v>
      </c>
      <c r="L514" s="18" t="s">
        <v>115</v>
      </c>
      <c r="M514" s="18" t="s">
        <v>115</v>
      </c>
      <c r="N514" s="15" t="s">
        <v>115</v>
      </c>
      <c r="O514" s="15" t="s">
        <v>115</v>
      </c>
      <c r="P514" s="17" t="str">
        <f ca="1">IF(D514="","",VLOOKUP(D514&amp;E514,'[2]Category-IPQC'!A:Z,16,0))</f>
        <v>Machine setup</v>
      </c>
      <c r="Q514" s="15" t="s">
        <v>115</v>
      </c>
      <c r="R514" s="15" t="s">
        <v>115</v>
      </c>
      <c r="S514" s="20" t="s">
        <v>115</v>
      </c>
      <c r="T514" s="21">
        <f ca="1">IF(D514="","",VLOOKUP(D514&amp;E514,'[2]Category-IPQC'!A:Z,20,0))</f>
        <v>0</v>
      </c>
      <c r="U514" s="22"/>
      <c r="V514" s="22"/>
      <c r="W514" s="21">
        <f ca="1">IF(D514="","",VLOOKUP(D514&amp;E514,'[2]Category-IPQC'!A:Z,23,0))</f>
        <v>0</v>
      </c>
      <c r="X514" s="25"/>
      <c r="Y514" s="24"/>
    </row>
    <row r="515" spans="1:25" ht="45">
      <c r="A515" s="163"/>
      <c r="B515" s="43"/>
      <c r="C515" s="166"/>
      <c r="D515" s="15" t="str">
        <f ca="1">IF(C515&lt;&gt;"",C515,IF(IF(D514="","",MOD(COUNTIF(D$14:$E514,D514),COUNTIF('[2]Category-IPQC'!BC:BC,[2]IPQC!D514)))=0,"",D514))</f>
        <v>Gluing - Pneumatic Dispense</v>
      </c>
      <c r="E515" s="16">
        <f ca="1">IF(D515="","",IF(MOD(COUNTIF(D$14:$E515,D515),COUNTIF('[2]Category-IPQC'!BC:BC,[2]IPQC!D515))&lt;&gt;0,MOD(COUNTIF(D$14:$E515,D515),COUNTIF('[2]Category-IPQC'!BC:BC,[2]IPQC!D515)),COUNTIF('[2]Category-IPQC'!BC:BC,[2]IPQC!D515)))</f>
        <v>8</v>
      </c>
      <c r="F515" s="166"/>
      <c r="G515" s="166"/>
      <c r="H515" s="166"/>
      <c r="I515" s="166"/>
      <c r="J515" s="166"/>
      <c r="K515" s="17" t="str">
        <f ca="1">IF(D515="","",VLOOKUP(D515&amp;E515,'[2]Category-IPQC'!A:Q,11,0))</f>
        <v>Nozzle Temperature</v>
      </c>
      <c r="L515" s="18" t="s">
        <v>115</v>
      </c>
      <c r="M515" s="18" t="s">
        <v>115</v>
      </c>
      <c r="N515" s="15" t="s">
        <v>115</v>
      </c>
      <c r="O515" s="15" t="s">
        <v>115</v>
      </c>
      <c r="P515" s="17" t="str">
        <f ca="1">IF(D515="","",VLOOKUP(D515&amp;E515,'[2]Category-IPQC'!A:Z,16,0))</f>
        <v>Machine setup</v>
      </c>
      <c r="Q515" s="15" t="s">
        <v>115</v>
      </c>
      <c r="R515" s="15" t="s">
        <v>115</v>
      </c>
      <c r="S515" s="20" t="s">
        <v>115</v>
      </c>
      <c r="T515" s="21" t="str">
        <f ca="1">IF(D515="","",VLOOKUP(D515&amp;E515,'[2]Category-IPQC'!A:Z,20,0))</f>
        <v>shift</v>
      </c>
      <c r="U515" s="22"/>
      <c r="V515" s="22"/>
      <c r="W515" s="21">
        <f ca="1">IF(D515="","",VLOOKUP(D515&amp;E515,'[2]Category-IPQC'!A:Z,23,0))</f>
        <v>0</v>
      </c>
      <c r="X515" s="25"/>
      <c r="Y515" s="24"/>
    </row>
    <row r="516" spans="1:25" ht="45">
      <c r="A516" s="164"/>
      <c r="B516" s="43"/>
      <c r="C516" s="167"/>
      <c r="D516" s="15" t="str">
        <f ca="1">IF(C516&lt;&gt;"",C516,IF(IF(D515="","",MOD(COUNTIF(D$14:$E515,D515),COUNTIF('[2]Category-IPQC'!BC:BC,[2]IPQC!D515)))=0,"",D515))</f>
        <v>Gluing - Pneumatic Dispense</v>
      </c>
      <c r="E516" s="16">
        <f ca="1">IF(D516="","",IF(MOD(COUNTIF(D$14:$E516,D516),COUNTIF('[2]Category-IPQC'!BC:BC,[2]IPQC!D516))&lt;&gt;0,MOD(COUNTIF(D$14:$E516,D516),COUNTIF('[2]Category-IPQC'!BC:BC,[2]IPQC!D516)),COUNTIF('[2]Category-IPQC'!BC:BC,[2]IPQC!D516)))</f>
        <v>9</v>
      </c>
      <c r="F516" s="167"/>
      <c r="G516" s="167"/>
      <c r="H516" s="167"/>
      <c r="I516" s="167"/>
      <c r="J516" s="167"/>
      <c r="K516" s="17" t="str">
        <f ca="1">IF(D516="","",VLOOKUP(D516&amp;E516,'[2]Category-IPQC'!A:Q,11,0))</f>
        <v>Syringe Temperature</v>
      </c>
      <c r="L516" s="18" t="s">
        <v>115</v>
      </c>
      <c r="M516" s="18" t="s">
        <v>115</v>
      </c>
      <c r="N516" s="15" t="s">
        <v>115</v>
      </c>
      <c r="O516" s="15" t="s">
        <v>115</v>
      </c>
      <c r="P516" s="17" t="str">
        <f ca="1">IF(D516="","",VLOOKUP(D516&amp;E516,'[2]Category-IPQC'!A:Z,16,0))</f>
        <v>Machine setup</v>
      </c>
      <c r="Q516" s="15" t="s">
        <v>115</v>
      </c>
      <c r="R516" s="15" t="s">
        <v>115</v>
      </c>
      <c r="S516" s="20" t="s">
        <v>115</v>
      </c>
      <c r="T516" s="21" t="str">
        <f ca="1">IF(D516="","",VLOOKUP(D516&amp;E516,'[2]Category-IPQC'!A:Z,20,0))</f>
        <v>shift</v>
      </c>
      <c r="U516" s="22"/>
      <c r="V516" s="22"/>
      <c r="W516" s="21">
        <f ca="1">IF(D516="","",VLOOKUP(D516&amp;E516,'[2]Category-IPQC'!A:Z,23,0))</f>
        <v>0</v>
      </c>
      <c r="X516" s="25"/>
      <c r="Y516" s="24"/>
    </row>
    <row r="517" spans="1:25" ht="90">
      <c r="A517" s="162" t="s">
        <v>801</v>
      </c>
      <c r="B517" s="43"/>
      <c r="C517" s="165" t="s">
        <v>802</v>
      </c>
      <c r="D517" s="15" t="str">
        <f>IF(C517&lt;&gt;"",C517,IF(IF(D522="","",MOD(COUNTIF(D$14:$E522,D522),COUNTIF('[2]Category-IPQC'!BC:BC,[2]IPQC!D522)))=0,"",D522))</f>
        <v>AOI - Harp filling cover bonding glue AOI</v>
      </c>
      <c r="E517" s="16">
        <f ca="1">IF(D517="","",IF(MOD(COUNTIF(D$14:$E517,D517),COUNTIF('[2]Category-IPQC'!BC:BC,[2]IPQC!D517))&lt;&gt;0,MOD(COUNTIF(D$14:$E517,D517),COUNTIF('[2]Category-IPQC'!BC:BC,[2]IPQC!D517)),COUNTIF('[2]Category-IPQC'!BC:BC,[2]IPQC!D517)))</f>
        <v>1</v>
      </c>
      <c r="F517" s="165" t="s">
        <v>803</v>
      </c>
      <c r="G517" s="165" t="s">
        <v>45</v>
      </c>
      <c r="H517" s="165" t="s">
        <v>522</v>
      </c>
      <c r="I517" s="165" t="s">
        <v>289</v>
      </c>
      <c r="J517" s="165" t="s">
        <v>354</v>
      </c>
      <c r="K517" s="17" t="str">
        <f ca="1">IF(D517="","",VLOOKUP(D517&amp;E517,'[2]Category-IPQC'!A:Q,11,0))</f>
        <v>Check CCD with OK/NG Sample</v>
      </c>
      <c r="L517" s="26" t="s">
        <v>131</v>
      </c>
      <c r="M517" s="27"/>
      <c r="N517" s="15" t="s">
        <v>115</v>
      </c>
      <c r="O517" s="15" t="s">
        <v>115</v>
      </c>
      <c r="P517" s="17" t="str">
        <f ca="1">IF(D517="","",VLOOKUP(D517&amp;E517,'[2]Category-IPQC'!A:Z,16,0))</f>
        <v>AOI</v>
      </c>
      <c r="Q517" s="15" t="s">
        <v>20</v>
      </c>
      <c r="R517" s="15" t="s">
        <v>116</v>
      </c>
      <c r="S517" s="20">
        <v>1</v>
      </c>
      <c r="T517" s="21" t="str">
        <f ca="1">IF(D517="","",VLOOKUP(D517&amp;E517,'[2]Category-IPQC'!A:Z,20,0))</f>
        <v>Follow AOI</v>
      </c>
      <c r="U517" s="22"/>
      <c r="V517" s="22"/>
      <c r="W517" s="21">
        <f ca="1">IF(D517="","",VLOOKUP(D517&amp;E517,'[2]Category-IPQC'!A:Z,23,0))</f>
        <v>0</v>
      </c>
      <c r="X517" s="25"/>
      <c r="Y517" s="24"/>
    </row>
    <row r="518" spans="1:25" ht="90">
      <c r="A518" s="164"/>
      <c r="B518" s="43"/>
      <c r="C518" s="167"/>
      <c r="D518" s="15" t="str">
        <f ca="1">IF(C518&lt;&gt;"",C518,IF(IF(D517="","",MOD(COUNTIF(D$14:$E517,D517),COUNTIF('[2]Category-IPQC'!BC:BC,[2]IPQC!D517)))=0,"",D517))</f>
        <v>AOI - Harp filling cover bonding glue AOI</v>
      </c>
      <c r="E518" s="16">
        <f ca="1">IF(D518="","",IF(MOD(COUNTIF(D$14:$E518,D518),COUNTIF('[2]Category-IPQC'!BC:BC,[2]IPQC!D518))&lt;&gt;0,MOD(COUNTIF(D$14:$E518,D518),COUNTIF('[2]Category-IPQC'!BC:BC,[2]IPQC!D518)),COUNTIF('[2]Category-IPQC'!BC:BC,[2]IPQC!D518)))</f>
        <v>2</v>
      </c>
      <c r="F518" s="167"/>
      <c r="G518" s="167"/>
      <c r="H518" s="167"/>
      <c r="I518" s="167"/>
      <c r="J518" s="167"/>
      <c r="K518" s="17" t="str">
        <f ca="1">IF(D518="","",VLOOKUP(D518&amp;E518,'[2]Category-IPQC'!A:Q,11,0))</f>
        <v>Correlation</v>
      </c>
      <c r="L518" s="18" t="s">
        <v>115</v>
      </c>
      <c r="M518" s="18" t="s">
        <v>115</v>
      </c>
      <c r="N518" s="15" t="s">
        <v>115</v>
      </c>
      <c r="O518" s="15" t="s">
        <v>115</v>
      </c>
      <c r="P518" s="17" t="str">
        <f ca="1">IF(D518="","",VLOOKUP(D518&amp;E518,'[2]Category-IPQC'!A:Z,16,0))</f>
        <v>AOI</v>
      </c>
      <c r="Q518" s="15" t="s">
        <v>20</v>
      </c>
      <c r="R518" s="15" t="s">
        <v>116</v>
      </c>
      <c r="S518" s="20">
        <v>1</v>
      </c>
      <c r="T518" s="21" t="str">
        <f ca="1">IF(D518="","",VLOOKUP(D518&amp;E518,'[2]Category-IPQC'!A:Z,20,0))</f>
        <v>1. AOI daily calibration
2.OMM weekly</v>
      </c>
      <c r="U518" s="22"/>
      <c r="V518" s="22"/>
      <c r="W518" s="21">
        <f ca="1">IF(D518="","",VLOOKUP(D518&amp;E518,'[2]Category-IPQC'!A:Z,23,0))</f>
        <v>0</v>
      </c>
      <c r="X518" s="25"/>
      <c r="Y518" s="24"/>
    </row>
    <row r="519" spans="1:25" ht="45">
      <c r="A519" s="162" t="s">
        <v>804</v>
      </c>
      <c r="B519" s="43"/>
      <c r="C519" s="165" t="s">
        <v>365</v>
      </c>
      <c r="D519" s="15" t="str">
        <f>IF(C519&lt;&gt;"",C519,IF(IF(#REF!="","",MOD(COUNTIF(D$14:$E516,#REF!),COUNTIF('[2]Category-IPQC'!BC:BC,[2]IPQC!#REF!)))=0,"",#REF!))</f>
        <v xml:space="preserve">UV Curing </v>
      </c>
      <c r="E519" s="16">
        <f ca="1">IF(D519="","",IF(MOD(COUNTIF(D$14:$E519,D519),COUNTIF('[2]Category-IPQC'!BC:BC,[2]IPQC!D519))&lt;&gt;0,MOD(COUNTIF(D$14:$E519,D519),COUNTIF('[2]Category-IPQC'!BC:BC,[2]IPQC!D519)),COUNTIF('[2]Category-IPQC'!BC:BC,[2]IPQC!D519)))</f>
        <v>1</v>
      </c>
      <c r="F519" s="165" t="s">
        <v>805</v>
      </c>
      <c r="G519" s="178" t="s">
        <v>115</v>
      </c>
      <c r="H519" s="165" t="s">
        <v>45</v>
      </c>
      <c r="I519" s="178" t="s">
        <v>416</v>
      </c>
      <c r="J519" s="178" t="s">
        <v>254</v>
      </c>
      <c r="K519" s="17" t="str">
        <f ca="1">IF(D519="","",VLOOKUP(D519&amp;E519,'[2]Category-IPQC'!A:Q,11,0))</f>
        <v>UV Illumination</v>
      </c>
      <c r="L519" s="35" t="s">
        <v>806</v>
      </c>
      <c r="M519" s="35" t="s">
        <v>807</v>
      </c>
      <c r="N519" s="15" t="s">
        <v>115</v>
      </c>
      <c r="O519" s="15" t="s">
        <v>115</v>
      </c>
      <c r="P519" s="17" t="str">
        <f ca="1">IF(D519="","",VLOOKUP(D519&amp;E519,'[2]Category-IPQC'!A:Z,16,0))</f>
        <v>UV Energy Meter with Graph</v>
      </c>
      <c r="Q519" s="19" t="s">
        <v>160</v>
      </c>
      <c r="R519" s="15" t="s">
        <v>116</v>
      </c>
      <c r="S519" s="20">
        <v>1</v>
      </c>
      <c r="T519" s="21" t="str">
        <f ca="1">IF(D519="","",VLOOKUP(D519&amp;E519,'[2]Category-IPQC'!A:Z,20,0))</f>
        <v>weekly</v>
      </c>
      <c r="U519" s="22" t="s">
        <v>186</v>
      </c>
      <c r="V519" s="22" t="s">
        <v>118</v>
      </c>
      <c r="W519" s="21">
        <f ca="1">IF(D519="","",VLOOKUP(D519&amp;E519,'[2]Category-IPQC'!A:Z,23,0))</f>
        <v>0</v>
      </c>
      <c r="X519" s="25"/>
      <c r="Y519" s="24"/>
    </row>
    <row r="520" spans="1:25" ht="30">
      <c r="A520" s="164"/>
      <c r="B520" s="43"/>
      <c r="C520" s="167"/>
      <c r="D520" s="15" t="str">
        <f ca="1">IF(C520&lt;&gt;"",C520,IF(IF(D519="","",MOD(COUNTIF(D$14:$E519,D519),COUNTIF('[2]Category-IPQC'!BC:BC,[2]IPQC!D519)))=0,"",D519))</f>
        <v xml:space="preserve">UV Curing </v>
      </c>
      <c r="E520" s="16">
        <f ca="1">IF(D520="","",IF(MOD(COUNTIF(D$14:$E521,D520),COUNTIF('[2]Category-IPQC'!BC:BC,[2]IPQC!D520))&lt;&gt;0,MOD(COUNTIF(D$14:$E521,D520),COUNTIF('[2]Category-IPQC'!BC:BC,[2]IPQC!D520)),COUNTIF('[2]Category-IPQC'!BC:BC,[2]IPQC!D520)))</f>
        <v>2</v>
      </c>
      <c r="F520" s="167"/>
      <c r="G520" s="180"/>
      <c r="H520" s="167"/>
      <c r="I520" s="180"/>
      <c r="J520" s="180"/>
      <c r="K520" s="17" t="str">
        <f ca="1">IF(D520="","",VLOOKUP(D520&amp;E520,'[2]Category-IPQC'!A:Q,11,0))</f>
        <v>Time (s)</v>
      </c>
      <c r="L520" s="39" t="s">
        <v>300</v>
      </c>
      <c r="M520" s="35" t="s">
        <v>368</v>
      </c>
      <c r="N520" s="15" t="s">
        <v>115</v>
      </c>
      <c r="O520" s="15" t="s">
        <v>115</v>
      </c>
      <c r="P520" s="17" t="str">
        <f ca="1">IF(D520="","",VLOOKUP(D520&amp;E520,'[2]Category-IPQC'!A:Z,16,0))</f>
        <v>Machine setup</v>
      </c>
      <c r="Q520" s="15" t="s">
        <v>20</v>
      </c>
      <c r="R520" s="15" t="s">
        <v>116</v>
      </c>
      <c r="S520" s="20">
        <v>1</v>
      </c>
      <c r="T520" s="21" t="str">
        <f ca="1">IF(D520="","",VLOOKUP(D520&amp;E520,'[2]Category-IPQC'!A:Z,20,0))</f>
        <v>weekly</v>
      </c>
      <c r="U520" s="22"/>
      <c r="V520" s="22"/>
      <c r="W520" s="21">
        <f ca="1">IF(D520="","",VLOOKUP(D520&amp;E520,'[2]Category-IPQC'!A:Z,23,0))</f>
        <v>0</v>
      </c>
      <c r="X520" s="25"/>
      <c r="Y520" s="24"/>
    </row>
    <row r="521" spans="1:25" ht="45">
      <c r="A521" s="32" t="s">
        <v>808</v>
      </c>
      <c r="B521" s="43"/>
      <c r="C521" s="33" t="s">
        <v>251</v>
      </c>
      <c r="D521" s="15" t="str">
        <f>IF(C521&lt;&gt;"",C521,IF(IF(D520="","",MOD(COUNTIF(D$14:$E521,D520),COUNTIF('[2]Category-IPQC'!BC:BC,[2]IPQC!D520)))=0,"",D520))</f>
        <v>CTQ Force Test</v>
      </c>
      <c r="E521" s="16">
        <f ca="1">IF(D521="","",IF(MOD(COUNTIF(D$14:$E521,D521),COUNTIF('[2]Category-IPQC'!BC:BC,[2]IPQC!D521))&lt;&gt;0,MOD(COUNTIF(D$14:$E521,D521),COUNTIF('[2]Category-IPQC'!BC:BC,[2]IPQC!D521)),COUNTIF('[2]Category-IPQC'!BC:BC,[2]IPQC!D521)))</f>
        <v>1</v>
      </c>
      <c r="F521" s="33" t="s">
        <v>809</v>
      </c>
      <c r="G521" s="33" t="s">
        <v>115</v>
      </c>
      <c r="H521" s="33" t="s">
        <v>115</v>
      </c>
      <c r="I521" s="33" t="s">
        <v>353</v>
      </c>
      <c r="J521" s="33" t="s">
        <v>254</v>
      </c>
      <c r="K521" s="17" t="str">
        <f ca="1">IF(D521="","",VLOOKUP(D521&amp;E521,'[2]Category-IPQC'!A:Q,11,0))</f>
        <v>Force</v>
      </c>
      <c r="L521" s="18" t="s">
        <v>810</v>
      </c>
      <c r="M521" s="18" t="s">
        <v>115</v>
      </c>
      <c r="N521" s="15" t="s">
        <v>115</v>
      </c>
      <c r="O521" s="15" t="s">
        <v>115</v>
      </c>
      <c r="P521" s="17" t="str">
        <f ca="1">IF(D521="","",VLOOKUP(D521&amp;E521,'[2]Category-IPQC'!A:Z,16,0))</f>
        <v>Pull force tester</v>
      </c>
      <c r="Q521" s="19" t="s">
        <v>160</v>
      </c>
      <c r="R521" s="15" t="s">
        <v>356</v>
      </c>
      <c r="S521" s="20">
        <v>1</v>
      </c>
      <c r="T521" s="21" t="str">
        <f ca="1">IF(D521="","",VLOOKUP(D521&amp;E521,'[2]Category-IPQC'!A:Z,20,0))</f>
        <v>half shift</v>
      </c>
      <c r="U521" s="22" t="s">
        <v>152</v>
      </c>
      <c r="V521" s="22" t="s">
        <v>257</v>
      </c>
      <c r="W521" s="21">
        <f ca="1">IF(D521="","",VLOOKUP(D521&amp;E521,'[2]Category-IPQC'!A:Z,23,0))</f>
        <v>0</v>
      </c>
      <c r="X521" s="25"/>
      <c r="Y521" s="24"/>
    </row>
    <row r="522" spans="1:25" ht="30">
      <c r="A522" s="162" t="s">
        <v>811</v>
      </c>
      <c r="B522" s="43"/>
      <c r="C522" s="165" t="s">
        <v>812</v>
      </c>
      <c r="D522" s="15" t="str">
        <f>IF(C522&lt;&gt;"",C522,IF(IF(D501="","",MOD(COUNTIF(D$14:$E521,D501),COUNTIF('[2]Category-IPQC'!BC:BC,[2]IPQC!D501)))=0,"",D501))</f>
        <v xml:space="preserve">Laser Welding </v>
      </c>
      <c r="E522" s="16">
        <f ca="1">IF(D522="","",IF(MOD(COUNTIF(D$14:$E522,D522),COUNTIF('[2]Category-IPQC'!BC:BC,[2]IPQC!D522))&lt;&gt;0,MOD(COUNTIF(D$14:$E522,D522),COUNTIF('[2]Category-IPQC'!BC:BC,[2]IPQC!D522)),COUNTIF('[2]Category-IPQC'!BC:BC,[2]IPQC!D522)))</f>
        <v>1</v>
      </c>
      <c r="F522" s="165" t="s">
        <v>813</v>
      </c>
      <c r="G522" s="165" t="s">
        <v>814</v>
      </c>
      <c r="H522" s="165" t="s">
        <v>276</v>
      </c>
      <c r="I522" s="199" t="s">
        <v>815</v>
      </c>
      <c r="J522" s="165" t="s">
        <v>254</v>
      </c>
      <c r="K522" s="17" t="str">
        <f ca="1">IF(D522="","",VLOOKUP(D522&amp;E522,'[2]Category-IPQC'!A:Q,11,0))</f>
        <v xml:space="preserve">Welding Energy </v>
      </c>
      <c r="L522" s="18" t="s">
        <v>816</v>
      </c>
      <c r="M522" s="18" t="s">
        <v>817</v>
      </c>
      <c r="N522" s="15" t="s">
        <v>115</v>
      </c>
      <c r="O522" s="15" t="s">
        <v>115</v>
      </c>
      <c r="P522" s="17" t="str">
        <f ca="1">IF(D522="","",VLOOKUP(D522&amp;E522,'[2]Category-IPQC'!A:Z,16,0))</f>
        <v>Energy  tester</v>
      </c>
      <c r="Q522" s="15" t="s">
        <v>20</v>
      </c>
      <c r="R522" s="15" t="s">
        <v>116</v>
      </c>
      <c r="S522" s="20">
        <v>1</v>
      </c>
      <c r="T522" s="21" t="str">
        <f ca="1">IF(D522="","",VLOOKUP(D522&amp;E522,'[2]Category-IPQC'!A:Z,20,0))</f>
        <v>Weekly</v>
      </c>
      <c r="U522" s="22"/>
      <c r="V522" s="22"/>
      <c r="W522" s="21">
        <f ca="1">IF(D522="","",VLOOKUP(D522&amp;E522,'[2]Category-IPQC'!A:Z,23,0))</f>
        <v>0</v>
      </c>
      <c r="X522" s="25"/>
      <c r="Y522" s="24"/>
    </row>
    <row r="523" spans="1:25" ht="45">
      <c r="A523" s="163"/>
      <c r="B523" s="43"/>
      <c r="C523" s="166"/>
      <c r="D523" s="15" t="str">
        <f ca="1">IF(C523&lt;&gt;"",C523,IF(IF(D522="","",MOD(COUNTIF(D$14:$E522,D522),COUNTIF('[2]Category-IPQC'!BC:BC,[2]IPQC!D522)))=0,"",D522))</f>
        <v xml:space="preserve">Laser Welding </v>
      </c>
      <c r="E523" s="16">
        <f ca="1">IF(D523="","",IF(MOD(COUNTIF(D$14:$E523,D523),COUNTIF('[2]Category-IPQC'!BC:BC,[2]IPQC!D523))&lt;&gt;0,MOD(COUNTIF(D$14:$E523,D523),COUNTIF('[2]Category-IPQC'!BC:BC,[2]IPQC!D523)),COUNTIF('[2]Category-IPQC'!BC:BC,[2]IPQC!D523)))</f>
        <v>2</v>
      </c>
      <c r="F523" s="166"/>
      <c r="G523" s="166"/>
      <c r="H523" s="166"/>
      <c r="I523" s="166"/>
      <c r="J523" s="166"/>
      <c r="K523" s="17" t="str">
        <f ca="1">IF(D523="","",VLOOKUP(D523&amp;E523,'[2]Category-IPQC'!A:Q,11,0))</f>
        <v xml:space="preserve">Power Profile </v>
      </c>
      <c r="L523" s="58">
        <v>0.65</v>
      </c>
      <c r="M523" s="58">
        <v>0.95</v>
      </c>
      <c r="N523" s="15" t="s">
        <v>115</v>
      </c>
      <c r="O523" s="15" t="s">
        <v>115</v>
      </c>
      <c r="P523" s="17" t="str">
        <f ca="1">IF(D523="","",VLOOKUP(D523&amp;E523,'[2]Category-IPQC'!A:Z,16,0))</f>
        <v>Machine setup with Graph</v>
      </c>
      <c r="Q523" s="15" t="s">
        <v>20</v>
      </c>
      <c r="R523" s="15" t="s">
        <v>116</v>
      </c>
      <c r="S523" s="20">
        <v>1</v>
      </c>
      <c r="T523" s="21" t="str">
        <f ca="1">IF(D523="","",VLOOKUP(D523&amp;E523,'[2]Category-IPQC'!A:Z,20,0))</f>
        <v>Shift</v>
      </c>
      <c r="U523" s="22"/>
      <c r="V523" s="22"/>
      <c r="W523" s="21">
        <f ca="1">IF(D523="","",VLOOKUP(D523&amp;E523,'[2]Category-IPQC'!A:Z,23,0))</f>
        <v>0</v>
      </c>
      <c r="X523" s="25"/>
      <c r="Y523" s="24"/>
    </row>
    <row r="524" spans="1:25" ht="30">
      <c r="A524" s="163"/>
      <c r="B524" s="43"/>
      <c r="C524" s="166"/>
      <c r="D524" s="15" t="str">
        <f ca="1">IF(C524&lt;&gt;"",C524,IF(IF(D523="","",MOD(COUNTIF(D$14:$E523,D523),COUNTIF('[2]Category-IPQC'!BC:BC,[2]IPQC!D523)))=0,"",D523))</f>
        <v xml:space="preserve">Laser Welding </v>
      </c>
      <c r="E524" s="16">
        <f ca="1">IF(D524="","",IF(MOD(COUNTIF(D$14:$E524,D524),COUNTIF('[2]Category-IPQC'!BC:BC,[2]IPQC!D524))&lt;&gt;0,MOD(COUNTIF(D$14:$E524,D524),COUNTIF('[2]Category-IPQC'!BC:BC,[2]IPQC!D524)),COUNTIF('[2]Category-IPQC'!BC:BC,[2]IPQC!D524)))</f>
        <v>3</v>
      </c>
      <c r="F524" s="166"/>
      <c r="G524" s="166"/>
      <c r="H524" s="166"/>
      <c r="I524" s="166"/>
      <c r="J524" s="166"/>
      <c r="K524" s="17" t="str">
        <f ca="1">IF(D524="","",VLOOKUP(D524&amp;E524,'[2]Category-IPQC'!A:Q,11,0))</f>
        <v>speed</v>
      </c>
      <c r="L524" s="18" t="s">
        <v>818</v>
      </c>
      <c r="M524" s="18" t="s">
        <v>819</v>
      </c>
      <c r="N524" s="15" t="s">
        <v>115</v>
      </c>
      <c r="O524" s="15" t="s">
        <v>115</v>
      </c>
      <c r="P524" s="17" t="str">
        <f ca="1">IF(D524="","",VLOOKUP(D524&amp;E524,'[2]Category-IPQC'!A:Z,16,0))</f>
        <v>Machine setup</v>
      </c>
      <c r="Q524" s="15" t="s">
        <v>20</v>
      </c>
      <c r="R524" s="15" t="s">
        <v>116</v>
      </c>
      <c r="S524" s="20">
        <v>1</v>
      </c>
      <c r="T524" s="21" t="str">
        <f ca="1">IF(D524="","",VLOOKUP(D524&amp;E524,'[2]Category-IPQC'!A:Z,20,0))</f>
        <v>Shift</v>
      </c>
      <c r="U524" s="22"/>
      <c r="V524" s="22"/>
      <c r="W524" s="21">
        <f ca="1">IF(D524="","",VLOOKUP(D524&amp;E524,'[2]Category-IPQC'!A:Z,23,0))</f>
        <v>0</v>
      </c>
      <c r="X524" s="25"/>
      <c r="Y524" s="24"/>
    </row>
    <row r="525" spans="1:25" ht="30">
      <c r="A525" s="163"/>
      <c r="B525" s="43"/>
      <c r="C525" s="166"/>
      <c r="D525" s="15" t="str">
        <f ca="1">IF(C525&lt;&gt;"",C525,IF(IF(D524="","",MOD(COUNTIF(D$14:$E524,D524),COUNTIF('[2]Category-IPQC'!BC:BC,[2]IPQC!D524)))=0,"",D524))</f>
        <v xml:space="preserve">Laser Welding </v>
      </c>
      <c r="E525" s="16">
        <f ca="1">IF(D525="","",IF(MOD(COUNTIF(D$14:$E525,D525),COUNTIF('[2]Category-IPQC'!BC:BC,[2]IPQC!D525))&lt;&gt;0,MOD(COUNTIF(D$14:$E525,D525),COUNTIF('[2]Category-IPQC'!BC:BC,[2]IPQC!D525)),COUNTIF('[2]Category-IPQC'!BC:BC,[2]IPQC!D525)))</f>
        <v>4</v>
      </c>
      <c r="F525" s="166"/>
      <c r="G525" s="166"/>
      <c r="H525" s="166"/>
      <c r="I525" s="166"/>
      <c r="J525" s="166"/>
      <c r="K525" s="17" t="str">
        <f ca="1">IF(D525="","",VLOOKUP(D525&amp;E525,'[2]Category-IPQC'!A:Q,11,0))</f>
        <v>Cross section</v>
      </c>
      <c r="L525" s="18" t="s">
        <v>115</v>
      </c>
      <c r="M525" s="18" t="s">
        <v>115</v>
      </c>
      <c r="N525" s="15" t="s">
        <v>115</v>
      </c>
      <c r="O525" s="15" t="s">
        <v>115</v>
      </c>
      <c r="P525" s="17" t="str">
        <f ca="1">IF(D525="","",VLOOKUP(D525&amp;E525,'[2]Category-IPQC'!A:Z,16,0))</f>
        <v>-</v>
      </c>
      <c r="Q525" s="15" t="s">
        <v>115</v>
      </c>
      <c r="R525" s="15" t="s">
        <v>115</v>
      </c>
      <c r="S525" s="20" t="s">
        <v>115</v>
      </c>
      <c r="T525" s="21">
        <f ca="1">IF(D525="","",VLOOKUP(D525&amp;E525,'[2]Category-IPQC'!A:Z,20,0))</f>
        <v>0</v>
      </c>
      <c r="U525" s="22"/>
      <c r="V525" s="22"/>
      <c r="W525" s="21">
        <f ca="1">IF(D525="","",VLOOKUP(D525&amp;E525,'[2]Category-IPQC'!A:Z,23,0))</f>
        <v>0</v>
      </c>
      <c r="X525" s="25"/>
      <c r="Y525" s="24"/>
    </row>
    <row r="526" spans="1:25" ht="34">
      <c r="A526" s="163"/>
      <c r="B526" s="43"/>
      <c r="C526" s="166"/>
      <c r="D526" s="15" t="str">
        <f ca="1">IF(C526&lt;&gt;"",C526,IF(IF(D525="","",MOD(COUNTIF(D$14:$E525,D525),COUNTIF('[2]Category-IPQC'!BC:BC,[2]IPQC!D525)))=0,"",D525))</f>
        <v xml:space="preserve">Laser Welding </v>
      </c>
      <c r="E526" s="16">
        <f ca="1">IF(D526="","",IF(MOD(COUNTIF(D$14:$E526,D526),COUNTIF('[2]Category-IPQC'!BC:BC,[2]IPQC!D526))&lt;&gt;0,MOD(COUNTIF(D$14:$E526,D526),COUNTIF('[2]Category-IPQC'!BC:BC,[2]IPQC!D526)),COUNTIF('[2]Category-IPQC'!BC:BC,[2]IPQC!D526)))</f>
        <v>5</v>
      </c>
      <c r="F526" s="166"/>
      <c r="G526" s="166"/>
      <c r="H526" s="166"/>
      <c r="I526" s="166"/>
      <c r="J526" s="166"/>
      <c r="K526" s="17" t="str">
        <f ca="1">IF(D526="","",VLOOKUP(D526&amp;E526,'[2]Category-IPQC'!A:Q,11,0))</f>
        <v>Bonding Force</v>
      </c>
      <c r="L526" s="18" t="s">
        <v>115</v>
      </c>
      <c r="M526" s="18" t="s">
        <v>115</v>
      </c>
      <c r="N526" s="15" t="s">
        <v>115</v>
      </c>
      <c r="O526" s="15" t="s">
        <v>115</v>
      </c>
      <c r="P526" s="17" t="str">
        <f ca="1">IF(D526="","",VLOOKUP(D526&amp;E526,'[2]Category-IPQC'!A:Z,16,0))</f>
        <v>Pull force tester</v>
      </c>
      <c r="Q526" s="19" t="s">
        <v>160</v>
      </c>
      <c r="R526" s="15" t="s">
        <v>721</v>
      </c>
      <c r="S526" s="20">
        <v>1</v>
      </c>
      <c r="T526" s="21" t="str">
        <f ca="1">IF(D526="","",VLOOKUP(D526&amp;E526,'[2]Category-IPQC'!A:Z,20,0))</f>
        <v>Half shift</v>
      </c>
      <c r="U526" s="22" t="s">
        <v>152</v>
      </c>
      <c r="V526" s="22" t="s">
        <v>257</v>
      </c>
      <c r="W526" s="21">
        <f ca="1">IF(D526="","",VLOOKUP(D526&amp;E526,'[2]Category-IPQC'!A:Z,23,0))</f>
        <v>0</v>
      </c>
      <c r="X526" s="25"/>
      <c r="Y526" s="24"/>
    </row>
    <row r="527" spans="1:25" ht="60">
      <c r="A527" s="163"/>
      <c r="B527" s="43"/>
      <c r="C527" s="166"/>
      <c r="D527" s="15" t="str">
        <f ca="1">IF(C527&lt;&gt;"",C527,IF(IF(D526="","",MOD(COUNTIF(D$14:$E526,D526),COUNTIF('[2]Category-IPQC'!BC:BC,[2]IPQC!D526)))=0,"",D526))</f>
        <v xml:space="preserve">Laser Welding </v>
      </c>
      <c r="E527" s="16">
        <f ca="1">IF(D527="","",IF(MOD(COUNTIF(D$14:$E527,D527),COUNTIF('[2]Category-IPQC'!BC:BC,[2]IPQC!D527))&lt;&gt;0,MOD(COUNTIF(D$14:$E527,D527),COUNTIF('[2]Category-IPQC'!BC:BC,[2]IPQC!D527)),COUNTIF('[2]Category-IPQC'!BC:BC,[2]IPQC!D527)))</f>
        <v>6</v>
      </c>
      <c r="F527" s="166"/>
      <c r="G527" s="166"/>
      <c r="H527" s="166"/>
      <c r="I527" s="166"/>
      <c r="J527" s="166"/>
      <c r="K527" s="17" t="str">
        <f ca="1">IF(D527="","",VLOOKUP(D527&amp;E527,'[2]Category-IPQC'!A:Q,11,0))</f>
        <v>DCR Measurement</v>
      </c>
      <c r="L527" s="18" t="s">
        <v>115</v>
      </c>
      <c r="M527" s="18" t="s">
        <v>115</v>
      </c>
      <c r="N527" s="15" t="s">
        <v>115</v>
      </c>
      <c r="O527" s="15" t="s">
        <v>115</v>
      </c>
      <c r="P527" s="17" t="str">
        <f ca="1">IF(D527="","",VLOOKUP(D527&amp;E527,'[2]Category-IPQC'!A:Z,16,0))</f>
        <v>Resistance measurement</v>
      </c>
      <c r="Q527" s="15" t="s">
        <v>115</v>
      </c>
      <c r="R527" s="15" t="s">
        <v>115</v>
      </c>
      <c r="S527" s="20" t="s">
        <v>115</v>
      </c>
      <c r="T527" s="21">
        <f ca="1">IF(D527="","",VLOOKUP(D527&amp;E527,'[2]Category-IPQC'!A:Z,20,0))</f>
        <v>0</v>
      </c>
      <c r="U527" s="22"/>
      <c r="V527" s="22"/>
      <c r="W527" s="21">
        <f ca="1">IF(D527="","",VLOOKUP(D527&amp;E527,'[2]Category-IPQC'!A:Z,23,0))</f>
        <v>0</v>
      </c>
      <c r="X527" s="25"/>
      <c r="Y527" s="24"/>
    </row>
    <row r="528" spans="1:25" ht="30">
      <c r="A528" s="163"/>
      <c r="B528" s="43"/>
      <c r="C528" s="166"/>
      <c r="D528" s="15" t="str">
        <f ca="1">IF(C528&lt;&gt;"",C528,IF(IF(D527="","",MOD(COUNTIF(D$14:$E527,D527),COUNTIF('[2]Category-IPQC'!BC:BC,[2]IPQC!D527)))=0,"",D527))</f>
        <v xml:space="preserve">Laser Welding </v>
      </c>
      <c r="E528" s="16">
        <f ca="1">IF(D528="","",IF(MOD(COUNTIF(D$14:$E528,D528),COUNTIF('[2]Category-IPQC'!BC:BC,[2]IPQC!D528))&lt;&gt;0,MOD(COUNTIF(D$14:$E528,D528),COUNTIF('[2]Category-IPQC'!BC:BC,[2]IPQC!D528)),COUNTIF('[2]Category-IPQC'!BC:BC,[2]IPQC!D528)))</f>
        <v>7</v>
      </c>
      <c r="F528" s="166"/>
      <c r="G528" s="166"/>
      <c r="H528" s="166"/>
      <c r="I528" s="166"/>
      <c r="J528" s="166"/>
      <c r="K528" s="17" t="str">
        <f ca="1">IF(D528="","",VLOOKUP(D528&amp;E528,'[2]Category-IPQC'!A:Q,11,0))</f>
        <v>Pulse width</v>
      </c>
      <c r="L528" s="18" t="s">
        <v>820</v>
      </c>
      <c r="M528" s="18" t="s">
        <v>821</v>
      </c>
      <c r="N528" s="15" t="s">
        <v>115</v>
      </c>
      <c r="O528" s="15" t="s">
        <v>115</v>
      </c>
      <c r="P528" s="17" t="str">
        <f ca="1">IF(D528="","",VLOOKUP(D528&amp;E528,'[2]Category-IPQC'!A:Z,16,0))</f>
        <v>Machine setup</v>
      </c>
      <c r="Q528" s="15" t="s">
        <v>20</v>
      </c>
      <c r="R528" s="15" t="s">
        <v>116</v>
      </c>
      <c r="S528" s="20">
        <v>1</v>
      </c>
      <c r="T528" s="21" t="s">
        <v>52</v>
      </c>
      <c r="U528" s="22"/>
      <c r="V528" s="22"/>
      <c r="W528" s="21">
        <f ca="1">IF(D528="","",VLOOKUP(D528&amp;E528,'[2]Category-IPQC'!A:Z,23,0))</f>
        <v>0</v>
      </c>
      <c r="X528" s="25"/>
      <c r="Y528" s="24"/>
    </row>
    <row r="529" spans="1:25" ht="30">
      <c r="A529" s="164"/>
      <c r="B529" s="43"/>
      <c r="C529" s="167"/>
      <c r="D529" s="15" t="str">
        <f ca="1">IF(C529&lt;&gt;"",C529,IF(IF(D528="","",MOD(COUNTIF(D$14:$E528,D528),COUNTIF('[2]Category-IPQC'!BC:BC,[2]IPQC!D528)))=0,"",D528))</f>
        <v xml:space="preserve">Laser Welding </v>
      </c>
      <c r="E529" s="16">
        <f ca="1">IF(D529="","",IF(MOD(COUNTIF(D$14:$E529,D529),COUNTIF('[2]Category-IPQC'!BC:BC,[2]IPQC!D529))&lt;&gt;0,MOD(COUNTIF(D$14:$E529,D529),COUNTIF('[2]Category-IPQC'!BC:BC,[2]IPQC!D529)),COUNTIF('[2]Category-IPQC'!BC:BC,[2]IPQC!D529)))</f>
        <v>8</v>
      </c>
      <c r="F529" s="167"/>
      <c r="G529" s="167"/>
      <c r="H529" s="167"/>
      <c r="I529" s="167"/>
      <c r="J529" s="167"/>
      <c r="K529" s="17" t="str">
        <f ca="1">IF(D529="","",VLOOKUP(D529&amp;E529,'[2]Category-IPQC'!A:Q,11,0))</f>
        <v>Clamp force</v>
      </c>
      <c r="L529" s="18" t="s">
        <v>115</v>
      </c>
      <c r="M529" s="18" t="s">
        <v>115</v>
      </c>
      <c r="N529" s="15" t="s">
        <v>115</v>
      </c>
      <c r="O529" s="15" t="s">
        <v>115</v>
      </c>
      <c r="P529" s="17" t="str">
        <f ca="1">IF(D529="","",VLOOKUP(D529&amp;E529,'[2]Category-IPQC'!A:Z,16,0))</f>
        <v>Machine setup</v>
      </c>
      <c r="Q529" s="15" t="s">
        <v>115</v>
      </c>
      <c r="R529" s="15" t="s">
        <v>115</v>
      </c>
      <c r="S529" s="20" t="s">
        <v>115</v>
      </c>
      <c r="T529" s="21">
        <f ca="1">IF(D529="","",VLOOKUP(D529&amp;E529,'[2]Category-IPQC'!A:Z,20,0))</f>
        <v>0</v>
      </c>
      <c r="U529" s="22"/>
      <c r="V529" s="22"/>
      <c r="W529" s="21">
        <f ca="1">IF(D529="","",VLOOKUP(D529&amp;E529,'[2]Category-IPQC'!A:Z,23,0))</f>
        <v>0</v>
      </c>
      <c r="X529" s="25"/>
      <c r="Y529" s="24"/>
    </row>
    <row r="530" spans="1:25" ht="105">
      <c r="A530" s="162" t="s">
        <v>822</v>
      </c>
      <c r="B530" s="43"/>
      <c r="C530" s="165" t="s">
        <v>823</v>
      </c>
      <c r="D530" s="15" t="str">
        <f>IF(C530&lt;&gt;"",C530,IF(IF(D539="","",MOD(COUNTIF(D$14:$E539,D539),COUNTIF('[2]Category-IPQC'!BC:BC,[2]IPQC!D539)))=0,"",D539))</f>
        <v>Z-spring to frame  laser welding status CCD check</v>
      </c>
      <c r="E530" s="16">
        <f ca="1">IF(D530="","",IF(MOD(COUNTIF(D$14:$E530,D530),COUNTIF('[2]Category-IPQC'!BC:BC,[2]IPQC!D530))&lt;&gt;0,MOD(COUNTIF(D$14:$E530,D530),COUNTIF('[2]Category-IPQC'!BC:BC,[2]IPQC!D530)),COUNTIF('[2]Category-IPQC'!BC:BC,[2]IPQC!D530)))</f>
        <v>1</v>
      </c>
      <c r="F530" s="165" t="s">
        <v>824</v>
      </c>
      <c r="G530" s="165" t="s">
        <v>45</v>
      </c>
      <c r="H530" s="165" t="s">
        <v>522</v>
      </c>
      <c r="I530" s="165" t="s">
        <v>289</v>
      </c>
      <c r="J530" s="165" t="s">
        <v>354</v>
      </c>
      <c r="K530" s="17" t="str">
        <f ca="1">IF(D530="","",VLOOKUP(D530&amp;E530,'[2]Category-IPQC'!A:Q,11,0))</f>
        <v>Check CCD with OK/NG Sample</v>
      </c>
      <c r="L530" s="26" t="s">
        <v>131</v>
      </c>
      <c r="M530" s="27"/>
      <c r="N530" s="15" t="s">
        <v>115</v>
      </c>
      <c r="O530" s="15" t="s">
        <v>115</v>
      </c>
      <c r="P530" s="17" t="str">
        <f ca="1">IF(D530="","",VLOOKUP(D530&amp;E530,'[2]Category-IPQC'!A:Z,16,0))</f>
        <v>AOI</v>
      </c>
      <c r="Q530" s="15" t="s">
        <v>20</v>
      </c>
      <c r="R530" s="15" t="s">
        <v>116</v>
      </c>
      <c r="S530" s="20">
        <v>1</v>
      </c>
      <c r="T530" s="21" t="str">
        <f ca="1">IF(D530="","",VLOOKUP(D530&amp;E530,'[2]Category-IPQC'!A:Z,20,0))</f>
        <v>Follow AOI</v>
      </c>
      <c r="U530" s="22"/>
      <c r="V530" s="22"/>
      <c r="W530" s="21">
        <f ca="1">IF(D530="","",VLOOKUP(D530&amp;E530,'[2]Category-IPQC'!A:Z,23,0))</f>
        <v>0</v>
      </c>
      <c r="X530" s="25"/>
      <c r="Y530" s="24"/>
    </row>
    <row r="531" spans="1:25" ht="105">
      <c r="A531" s="164"/>
      <c r="B531" s="43"/>
      <c r="C531" s="167"/>
      <c r="D531" s="15" t="str">
        <f ca="1">IF(C531&lt;&gt;"",C531,IF(IF(D530="","",MOD(COUNTIF(D$14:$E530,D530),COUNTIF('[2]Category-IPQC'!BC:BC,[2]IPQC!D530)))=0,"",D530))</f>
        <v>Z-spring to frame  laser welding status CCD check</v>
      </c>
      <c r="E531" s="16">
        <f ca="1">IF(D531="","",IF(MOD(COUNTIF(D$14:$E531,D531),COUNTIF('[2]Category-IPQC'!BC:BC,[2]IPQC!D531))&lt;&gt;0,MOD(COUNTIF(D$14:$E531,D531),COUNTIF('[2]Category-IPQC'!BC:BC,[2]IPQC!D531)),COUNTIF('[2]Category-IPQC'!BC:BC,[2]IPQC!D531)))</f>
        <v>2</v>
      </c>
      <c r="F531" s="167"/>
      <c r="G531" s="167"/>
      <c r="H531" s="167"/>
      <c r="I531" s="167"/>
      <c r="J531" s="167"/>
      <c r="K531" s="17" t="str">
        <f ca="1">IF(D531="","",VLOOKUP(D531&amp;E531,'[2]Category-IPQC'!A:Q,11,0))</f>
        <v>Correlation</v>
      </c>
      <c r="L531" s="18" t="s">
        <v>115</v>
      </c>
      <c r="M531" s="18" t="s">
        <v>115</v>
      </c>
      <c r="N531" s="15" t="s">
        <v>115</v>
      </c>
      <c r="O531" s="15" t="s">
        <v>115</v>
      </c>
      <c r="P531" s="17" t="str">
        <f ca="1">IF(D531="","",VLOOKUP(D531&amp;E531,'[2]Category-IPQC'!A:Z,16,0))</f>
        <v>AOI</v>
      </c>
      <c r="Q531" s="15" t="s">
        <v>20</v>
      </c>
      <c r="R531" s="15" t="s">
        <v>116</v>
      </c>
      <c r="S531" s="20">
        <v>1</v>
      </c>
      <c r="T531" s="21" t="str">
        <f ca="1">IF(D531="","",VLOOKUP(D531&amp;E531,'[2]Category-IPQC'!A:Z,20,0))</f>
        <v>1. AOI daily calibration
2.OMM weekly</v>
      </c>
      <c r="U531" s="22"/>
      <c r="V531" s="22"/>
      <c r="W531" s="21">
        <f ca="1">IF(D531="","",VLOOKUP(D531&amp;E531,'[2]Category-IPQC'!A:Z,23,0))</f>
        <v>0</v>
      </c>
      <c r="X531" s="25"/>
      <c r="Y531" s="24"/>
    </row>
    <row r="532" spans="1:25" ht="45">
      <c r="A532" s="32" t="s">
        <v>825</v>
      </c>
      <c r="B532" s="43"/>
      <c r="C532" s="33" t="s">
        <v>251</v>
      </c>
      <c r="D532" s="15" t="str">
        <f>IF(C532&lt;&gt;"",C532,IF(IF(#REF!="","",MOD(COUNTIF(D$14:$E529,#REF!),COUNTIF('[2]Category-IPQC'!BC:BC,[2]IPQC!#REF!)))=0,"",#REF!))</f>
        <v>CTQ Force Test</v>
      </c>
      <c r="E532" s="16">
        <f ca="1">IF(D532="","",IF(MOD(COUNTIF(D$14:$E532,D532),COUNTIF('[2]Category-IPQC'!BC:BC,[2]IPQC!D532))&lt;&gt;0,MOD(COUNTIF(D$14:$E532,D532),COUNTIF('[2]Category-IPQC'!BC:BC,[2]IPQC!D532)),COUNTIF('[2]Category-IPQC'!BC:BC,[2]IPQC!D532)))</f>
        <v>1</v>
      </c>
      <c r="F532" s="15" t="s">
        <v>826</v>
      </c>
      <c r="G532" s="15" t="s">
        <v>115</v>
      </c>
      <c r="H532" s="15" t="s">
        <v>45</v>
      </c>
      <c r="I532" s="15" t="s">
        <v>353</v>
      </c>
      <c r="J532" s="15" t="s">
        <v>354</v>
      </c>
      <c r="K532" s="17" t="str">
        <f ca="1">IF(D532="","",VLOOKUP(D532&amp;E532,'[2]Category-IPQC'!A:Q,11,0))</f>
        <v>Force</v>
      </c>
      <c r="L532" s="18" t="s">
        <v>513</v>
      </c>
      <c r="M532" s="18" t="s">
        <v>115</v>
      </c>
      <c r="N532" s="15" t="s">
        <v>115</v>
      </c>
      <c r="O532" s="15" t="s">
        <v>115</v>
      </c>
      <c r="P532" s="17" t="str">
        <f ca="1">IF(D532="","",VLOOKUP(D532&amp;E532,'[2]Category-IPQC'!A:Z,16,0))</f>
        <v>Pull force tester</v>
      </c>
      <c r="Q532" s="15" t="s">
        <v>20</v>
      </c>
      <c r="R532" s="59" t="s">
        <v>356</v>
      </c>
      <c r="S532" s="60">
        <v>1</v>
      </c>
      <c r="T532" s="21" t="str">
        <f ca="1">IF(D532="","",VLOOKUP(D532&amp;E532,'[2]Category-IPQC'!A:Z,20,0))</f>
        <v>half shift</v>
      </c>
      <c r="U532" s="22" t="s">
        <v>152</v>
      </c>
      <c r="V532" s="22" t="s">
        <v>257</v>
      </c>
      <c r="W532" s="21">
        <f ca="1">IF(D532="","",VLOOKUP(D532&amp;E532,'[2]Category-IPQC'!A:Z,23,0))</f>
        <v>0</v>
      </c>
      <c r="X532" s="25"/>
      <c r="Y532" s="24"/>
    </row>
    <row r="533" spans="1:25" ht="30">
      <c r="A533" s="162" t="s">
        <v>827</v>
      </c>
      <c r="B533" s="43"/>
      <c r="C533" s="165" t="s">
        <v>547</v>
      </c>
      <c r="D533" s="15" t="str">
        <f>IF(C533&lt;&gt;"",C533,IF(IF(D532="","",MOD(COUNTIF(D$14:$E532,D532),COUNTIF('[2]Category-IPQC'!BC:BC,[2]IPQC!D532)))=0,"",D532))</f>
        <v>Conduction test</v>
      </c>
      <c r="E533" s="16">
        <f ca="1">IF(D533="","",IF(MOD(COUNTIF(D$14:$E533,D533),COUNTIF('[2]Category-IPQC'!BC:BC,[2]IPQC!D533))&lt;&gt;0,MOD(COUNTIF(D$14:$E533,D533),COUNTIF('[2]Category-IPQC'!BC:BC,[2]IPQC!D533)),COUNTIF('[2]Category-IPQC'!BC:BC,[2]IPQC!D533)))</f>
        <v>1</v>
      </c>
      <c r="F533" s="165" t="s">
        <v>548</v>
      </c>
      <c r="G533" s="178" t="s">
        <v>115</v>
      </c>
      <c r="H533" s="165" t="s">
        <v>115</v>
      </c>
      <c r="I533" s="178" t="s">
        <v>549</v>
      </c>
      <c r="J533" s="178" t="s">
        <v>254</v>
      </c>
      <c r="K533" s="17" t="str">
        <f ca="1">IF(D533="","",VLOOKUP(D533&amp;E533,'[2]Category-IPQC'!A:Q,11,0))</f>
        <v>Cut knife life time</v>
      </c>
      <c r="L533" s="18" t="s">
        <v>115</v>
      </c>
      <c r="M533" s="18" t="s">
        <v>115</v>
      </c>
      <c r="N533" s="15" t="s">
        <v>115</v>
      </c>
      <c r="O533" s="15" t="s">
        <v>115</v>
      </c>
      <c r="P533" s="17" t="str">
        <f ca="1">IF(D533="","",VLOOKUP(D533&amp;E533,'[2]Category-IPQC'!A:Z,16,0))</f>
        <v>machine setup</v>
      </c>
      <c r="Q533" s="15" t="s">
        <v>115</v>
      </c>
      <c r="R533" s="15" t="s">
        <v>115</v>
      </c>
      <c r="S533" s="20" t="s">
        <v>115</v>
      </c>
      <c r="T533" s="21" t="str">
        <f ca="1">IF(D533="","",VLOOKUP(D533&amp;E533,'[2]Category-IPQC'!A:Z,20,0))</f>
        <v>Shift</v>
      </c>
      <c r="U533" s="22"/>
      <c r="V533" s="22"/>
      <c r="W533" s="21">
        <f ca="1">IF(D533="","",VLOOKUP(D533&amp;E533,'[2]Category-IPQC'!A:Z,23,0))</f>
        <v>0</v>
      </c>
      <c r="X533" s="25"/>
      <c r="Y533" s="24"/>
    </row>
    <row r="534" spans="1:25" ht="30">
      <c r="A534" s="163"/>
      <c r="B534" s="43"/>
      <c r="C534" s="166"/>
      <c r="D534" s="15" t="str">
        <f ca="1">IF(C534&lt;&gt;"",C534,IF(IF(D533="","",MOD(COUNTIF(D$14:$E533,D533),COUNTIF('[2]Category-IPQC'!BC:BC,[2]IPQC!D533)))=0,"",D533))</f>
        <v>Conduction test</v>
      </c>
      <c r="E534" s="16">
        <f ca="1">IF(D534="","",IF(MOD(COUNTIF(D$14:$E534,D534),COUNTIF('[2]Category-IPQC'!BC:BC,[2]IPQC!D534))&lt;&gt;0,MOD(COUNTIF(D$14:$E534,D534),COUNTIF('[2]Category-IPQC'!BC:BC,[2]IPQC!D534)),COUNTIF('[2]Category-IPQC'!BC:BC,[2]IPQC!D534)))</f>
        <v>2</v>
      </c>
      <c r="F534" s="166"/>
      <c r="G534" s="179"/>
      <c r="H534" s="166"/>
      <c r="I534" s="179"/>
      <c r="J534" s="179"/>
      <c r="K534" s="17" t="str">
        <f ca="1">IF(D534="","",VLOOKUP(D534&amp;E534,'[2]Category-IPQC'!A:Q,11,0))</f>
        <v>Pogo pin life time</v>
      </c>
      <c r="L534" s="18" t="s">
        <v>115</v>
      </c>
      <c r="M534" s="18" t="s">
        <v>349</v>
      </c>
      <c r="N534" s="15" t="s">
        <v>115</v>
      </c>
      <c r="O534" s="15" t="s">
        <v>115</v>
      </c>
      <c r="P534" s="17" t="str">
        <f ca="1">IF(D534="","",VLOOKUP(D534&amp;E534,'[2]Category-IPQC'!A:Z,16,0))</f>
        <v>machine setup</v>
      </c>
      <c r="Q534" s="15" t="s">
        <v>20</v>
      </c>
      <c r="R534" s="15" t="s">
        <v>116</v>
      </c>
      <c r="S534" s="20">
        <v>1</v>
      </c>
      <c r="T534" s="21" t="str">
        <f ca="1">IF(D534="","",VLOOKUP(D534&amp;E534,'[2]Category-IPQC'!A:Z,20,0))</f>
        <v>Shift</v>
      </c>
      <c r="U534" s="22"/>
      <c r="V534" s="22"/>
      <c r="W534" s="21">
        <f ca="1">IF(D534="","",VLOOKUP(D534&amp;E534,'[2]Category-IPQC'!A:Z,23,0))</f>
        <v>0</v>
      </c>
      <c r="X534" s="25"/>
      <c r="Y534" s="24"/>
    </row>
    <row r="535" spans="1:25" ht="60">
      <c r="A535" s="163"/>
      <c r="B535" s="43"/>
      <c r="C535" s="166"/>
      <c r="D535" s="15" t="str">
        <f ca="1">IF(C535&lt;&gt;"",C535,IF(IF(D534="","",MOD(COUNTIF(D$14:$E534,D534),COUNTIF('[2]Category-IPQC'!BC:BC,[2]IPQC!D534)))=0,"",D534))</f>
        <v>Conduction test</v>
      </c>
      <c r="E535" s="16">
        <f ca="1">IF(D535="","",IF(MOD(COUNTIF(D$14:$E535,D535),COUNTIF('[2]Category-IPQC'!BC:BC,[2]IPQC!D535))&lt;&gt;0,MOD(COUNTIF(D$14:$E535,D535),COUNTIF('[2]Category-IPQC'!BC:BC,[2]IPQC!D535)),COUNTIF('[2]Category-IPQC'!BC:BC,[2]IPQC!D535)))</f>
        <v>3</v>
      </c>
      <c r="F535" s="166"/>
      <c r="G535" s="179"/>
      <c r="H535" s="166"/>
      <c r="I535" s="179"/>
      <c r="J535" s="179"/>
      <c r="K535" s="61" t="str">
        <f ca="1">IF(D535="","",VLOOKUP(D535&amp;E535,'[2]Category-IPQC'!A:Q,11,0))</f>
        <v>Check  with OK/NG Sample</v>
      </c>
      <c r="L535" s="26" t="s">
        <v>350</v>
      </c>
      <c r="M535" s="27"/>
      <c r="N535" s="15" t="s">
        <v>115</v>
      </c>
      <c r="O535" s="15" t="s">
        <v>115</v>
      </c>
      <c r="P535" s="17" t="str">
        <f ca="1">IF(D535="","",VLOOKUP(D535&amp;E535,'[2]Category-IPQC'!A:Z,16,0))</f>
        <v>Actual checking</v>
      </c>
      <c r="Q535" s="15" t="s">
        <v>20</v>
      </c>
      <c r="R535" s="15" t="s">
        <v>116</v>
      </c>
      <c r="S535" s="20">
        <v>1</v>
      </c>
      <c r="T535" s="21" t="str">
        <f ca="1">IF(D535="","",VLOOKUP(D535&amp;E535,'[2]Category-IPQC'!A:Z,20,0))</f>
        <v>Shift</v>
      </c>
      <c r="U535" s="22"/>
      <c r="V535" s="22"/>
      <c r="W535" s="21">
        <f ca="1">IF(D535="","",VLOOKUP(D535&amp;E535,'[2]Category-IPQC'!A:Z,23,0))</f>
        <v>0</v>
      </c>
      <c r="X535" s="25"/>
      <c r="Y535" s="24"/>
    </row>
    <row r="536" spans="1:25" ht="45">
      <c r="A536" s="162" t="s">
        <v>828</v>
      </c>
      <c r="B536" s="43"/>
      <c r="C536" s="176" t="s">
        <v>222</v>
      </c>
      <c r="D536" s="165" t="s">
        <v>222</v>
      </c>
      <c r="E536" s="16">
        <v>1</v>
      </c>
      <c r="F536" s="165" t="s">
        <v>223</v>
      </c>
      <c r="G536" s="165" t="s">
        <v>115</v>
      </c>
      <c r="H536" s="165" t="s">
        <v>115</v>
      </c>
      <c r="I536" s="165" t="s">
        <v>115</v>
      </c>
      <c r="J536" s="165" t="s">
        <v>115</v>
      </c>
      <c r="K536" s="17" t="s">
        <v>224</v>
      </c>
      <c r="L536" s="18" t="s">
        <v>225</v>
      </c>
      <c r="M536" s="18" t="s">
        <v>226</v>
      </c>
      <c r="N536" s="15"/>
      <c r="O536" s="15"/>
      <c r="P536" s="17" t="s">
        <v>227</v>
      </c>
      <c r="Q536" s="15" t="s">
        <v>20</v>
      </c>
      <c r="R536" s="15" t="s">
        <v>116</v>
      </c>
      <c r="S536" s="9">
        <v>1463</v>
      </c>
      <c r="T536" s="21" t="s">
        <v>126</v>
      </c>
      <c r="U536" s="22"/>
      <c r="V536" s="22"/>
      <c r="W536" s="21">
        <v>0</v>
      </c>
      <c r="X536" s="25"/>
      <c r="Y536" s="24"/>
    </row>
    <row r="537" spans="1:25">
      <c r="A537" s="164"/>
      <c r="B537" s="43"/>
      <c r="C537" s="177"/>
      <c r="D537" s="167"/>
      <c r="E537" s="16">
        <v>2</v>
      </c>
      <c r="F537" s="167"/>
      <c r="G537" s="167"/>
      <c r="H537" s="167"/>
      <c r="I537" s="167"/>
      <c r="J537" s="167"/>
      <c r="K537" s="17" t="s">
        <v>57</v>
      </c>
      <c r="L537" s="18" t="s">
        <v>115</v>
      </c>
      <c r="M537" s="18" t="s">
        <v>115</v>
      </c>
      <c r="N537" s="15"/>
      <c r="O537" s="15"/>
      <c r="P537" s="17" t="s">
        <v>115</v>
      </c>
      <c r="Q537" s="15" t="s">
        <v>115</v>
      </c>
      <c r="R537" s="15" t="s">
        <v>115</v>
      </c>
      <c r="S537" s="15" t="s">
        <v>115</v>
      </c>
      <c r="T537" s="21" t="s">
        <v>115</v>
      </c>
      <c r="U537" s="22"/>
      <c r="V537" s="22"/>
      <c r="W537" s="21">
        <v>0</v>
      </c>
      <c r="X537" s="25"/>
      <c r="Y537" s="24"/>
    </row>
    <row r="538" spans="1:25" ht="30">
      <c r="A538" s="162" t="s">
        <v>829</v>
      </c>
      <c r="B538" s="43"/>
      <c r="C538" s="165" t="s">
        <v>192</v>
      </c>
      <c r="D538" s="15" t="str">
        <f>IF(C538&lt;&gt;"",C538,IF(IF(#REF!="","",MOD(COUNTIF(D$14:$E521,#REF!),COUNTIF('[2]Category-IPQC'!BC:BC,[2]IPQC!#REF!)))=0,"",#REF!))</f>
        <v>Press</v>
      </c>
      <c r="E538" s="16">
        <f ca="1">IF(D538="","",IF(MOD(COUNTIF(D$14:$E538,D538),COUNTIF('[2]Category-IPQC'!BC:BC,[2]IPQC!D538))&lt;&gt;0,MOD(COUNTIF(D$14:$E538,D538),COUNTIF('[2]Category-IPQC'!BC:BC,[2]IPQC!D538)),COUNTIF('[2]Category-IPQC'!BC:BC,[2]IPQC!D538)))</f>
        <v>1</v>
      </c>
      <c r="F538" s="165" t="s">
        <v>830</v>
      </c>
      <c r="G538" s="165" t="s">
        <v>831</v>
      </c>
      <c r="H538" s="165" t="s">
        <v>276</v>
      </c>
      <c r="I538" s="165" t="s">
        <v>376</v>
      </c>
      <c r="J538" s="178" t="s">
        <v>254</v>
      </c>
      <c r="K538" s="17" t="str">
        <f ca="1">IF(D538="","",VLOOKUP(D538&amp;E538,'[2]Category-IPQC'!A:Q,11,0))</f>
        <v>pressure</v>
      </c>
      <c r="L538" s="35" t="s">
        <v>377</v>
      </c>
      <c r="M538" s="35" t="s">
        <v>378</v>
      </c>
      <c r="N538" s="15" t="s">
        <v>115</v>
      </c>
      <c r="O538" s="15" t="s">
        <v>115</v>
      </c>
      <c r="P538" s="17" t="str">
        <f ca="1">IF(D538="","",VLOOKUP(D538&amp;E538,'[2]Category-IPQC'!A:Z,16,0))</f>
        <v>Pressure Sensor</v>
      </c>
      <c r="Q538" s="15" t="s">
        <v>20</v>
      </c>
      <c r="R538" s="15" t="s">
        <v>116</v>
      </c>
      <c r="S538" s="20">
        <v>1</v>
      </c>
      <c r="T538" s="21" t="str">
        <f ca="1">IF(D538="","",VLOOKUP(D538&amp;E538,'[2]Category-IPQC'!A:Z,20,0))</f>
        <v>weekly</v>
      </c>
      <c r="U538" s="22"/>
      <c r="V538" s="22"/>
      <c r="W538" s="21">
        <f ca="1">IF(D538="","",VLOOKUP(D538&amp;E538,'[2]Category-IPQC'!A:Z,23,0))</f>
        <v>0</v>
      </c>
      <c r="X538" s="25"/>
      <c r="Y538" s="24"/>
    </row>
    <row r="539" spans="1:25" ht="30">
      <c r="A539" s="163"/>
      <c r="B539" s="43"/>
      <c r="C539" s="166"/>
      <c r="D539" s="15" t="str">
        <f ca="1">IF(C539&lt;&gt;"",C539,IF(IF(D538="","",MOD(COUNTIF(D$14:$E538,D538),COUNTIF('[2]Category-IPQC'!BC:BC,[2]IPQC!D538)))=0,"",D538))</f>
        <v>Press</v>
      </c>
      <c r="E539" s="16">
        <f ca="1">IF(D539="","",IF(MOD(COUNTIF(D$14:$E539,D539),COUNTIF('[2]Category-IPQC'!BC:BC,[2]IPQC!D539))&lt;&gt;0,MOD(COUNTIF(D$14:$E539,D539),COUNTIF('[2]Category-IPQC'!BC:BC,[2]IPQC!D539)),COUNTIF('[2]Category-IPQC'!BC:BC,[2]IPQC!D539)))</f>
        <v>2</v>
      </c>
      <c r="F539" s="166"/>
      <c r="G539" s="179"/>
      <c r="H539" s="166"/>
      <c r="I539" s="166"/>
      <c r="J539" s="179"/>
      <c r="K539" s="17" t="str">
        <f ca="1">IF(D539="","",VLOOKUP(D539&amp;E539,'[2]Category-IPQC'!A:Q,11,0))</f>
        <v>time</v>
      </c>
      <c r="L539" s="35" t="s">
        <v>413</v>
      </c>
      <c r="M539" s="35" t="s">
        <v>329</v>
      </c>
      <c r="N539" s="15" t="s">
        <v>115</v>
      </c>
      <c r="O539" s="15" t="s">
        <v>115</v>
      </c>
      <c r="P539" s="17" t="str">
        <f ca="1">IF(D539="","",VLOOKUP(D539&amp;E539,'[2]Category-IPQC'!A:Z,16,0))</f>
        <v>machine setup</v>
      </c>
      <c r="Q539" s="15" t="s">
        <v>20</v>
      </c>
      <c r="R539" s="15" t="s">
        <v>116</v>
      </c>
      <c r="S539" s="20">
        <v>1</v>
      </c>
      <c r="T539" s="21" t="str">
        <f ca="1">IF(D539="","",VLOOKUP(D539&amp;E539,'[2]Category-IPQC'!A:Z,20,0))</f>
        <v>shift</v>
      </c>
      <c r="U539" s="22"/>
      <c r="V539" s="22"/>
      <c r="W539" s="21">
        <f ca="1">IF(D539="","",VLOOKUP(D539&amp;E539,'[2]Category-IPQC'!A:Z,23,0))</f>
        <v>0</v>
      </c>
      <c r="X539" s="25"/>
      <c r="Y539" s="24"/>
    </row>
    <row r="540" spans="1:25" ht="30">
      <c r="A540" s="164"/>
      <c r="B540" s="43"/>
      <c r="C540" s="167"/>
      <c r="D540" s="15" t="str">
        <f ca="1">IF(C540&lt;&gt;"",C540,IF(IF(D539="","",MOD(COUNTIF(D$14:$E539,D539),COUNTIF('[2]Category-IPQC'!BC:BC,[2]IPQC!D539)))=0,"",D539))</f>
        <v>Press</v>
      </c>
      <c r="E540" s="16">
        <f ca="1">IF(D540="","",IF(MOD(COUNTIF(D$14:$E540,D540),COUNTIF('[2]Category-IPQC'!BC:BC,[2]IPQC!D540))&lt;&gt;0,MOD(COUNTIF(D$14:$E540,D540),COUNTIF('[2]Category-IPQC'!BC:BC,[2]IPQC!D540)),COUNTIF('[2]Category-IPQC'!BC:BC,[2]IPQC!D540)))</f>
        <v>3</v>
      </c>
      <c r="F540" s="167"/>
      <c r="G540" s="180"/>
      <c r="H540" s="167"/>
      <c r="I540" s="167"/>
      <c r="J540" s="180"/>
      <c r="K540" s="17" t="str">
        <f ca="1">IF(D540="","",VLOOKUP(D540&amp;E540,'[2]Category-IPQC'!A:Q,11,0))</f>
        <v>carbon paper</v>
      </c>
      <c r="L540" s="18" t="s">
        <v>115</v>
      </c>
      <c r="M540" s="18" t="s">
        <v>115</v>
      </c>
      <c r="N540" s="15" t="s">
        <v>115</v>
      </c>
      <c r="O540" s="15" t="s">
        <v>115</v>
      </c>
      <c r="P540" s="17" t="str">
        <f ca="1">IF(D540="","",VLOOKUP(D540&amp;E540,'[2]Category-IPQC'!A:Z,16,0))</f>
        <v xml:space="preserve">Visual check </v>
      </c>
      <c r="Q540" s="15" t="s">
        <v>20</v>
      </c>
      <c r="R540" s="15" t="s">
        <v>116</v>
      </c>
      <c r="S540" s="20">
        <v>1</v>
      </c>
      <c r="T540" s="21" t="str">
        <f ca="1">IF(D540="","",VLOOKUP(D540&amp;E540,'[2]Category-IPQC'!A:Z,20,0))</f>
        <v>shift</v>
      </c>
      <c r="U540" s="22"/>
      <c r="V540" s="22"/>
      <c r="W540" s="21">
        <f ca="1">IF(D540="","",VLOOKUP(D540&amp;E540,'[2]Category-IPQC'!A:Z,23,0))</f>
        <v>0</v>
      </c>
      <c r="X540" s="25"/>
      <c r="Y540" s="24"/>
    </row>
    <row r="541" spans="1:25" ht="90">
      <c r="A541" s="162" t="s">
        <v>832</v>
      </c>
      <c r="B541" s="43"/>
      <c r="C541" s="165" t="s">
        <v>833</v>
      </c>
      <c r="D541" s="15" t="str">
        <f>IF(C541&lt;&gt;"",C541,IF(IF(D550="","",MOD(COUNTIF(D$14:$E550,D550),COUNTIF('[2]Category-IPQC'!BC:BC,[2]IPQC!D550)))=0,"",D550))</f>
        <v>AOI - Top plate insulation shim 
position AOI</v>
      </c>
      <c r="E541" s="16">
        <f ca="1">IF(D541="","",IF(MOD(COUNTIF(D$14:$E541,D541),COUNTIF('[2]Category-IPQC'!BC:BC,[2]IPQC!D541))&lt;&gt;0,MOD(COUNTIF(D$14:$E541,D541),COUNTIF('[2]Category-IPQC'!BC:BC,[2]IPQC!D541)),COUNTIF('[2]Category-IPQC'!BC:BC,[2]IPQC!D541)))</f>
        <v>1</v>
      </c>
      <c r="F541" s="165" t="s">
        <v>834</v>
      </c>
      <c r="G541" s="165" t="s">
        <v>45</v>
      </c>
      <c r="H541" s="165" t="s">
        <v>522</v>
      </c>
      <c r="I541" s="165" t="s">
        <v>517</v>
      </c>
      <c r="J541" s="165" t="s">
        <v>354</v>
      </c>
      <c r="K541" s="17" t="str">
        <f ca="1">IF(D541="","",VLOOKUP(D541&amp;E541,'[2]Category-IPQC'!A:Q,11,0))</f>
        <v>Check CCD with OK/NG Sample</v>
      </c>
      <c r="L541" s="26" t="s">
        <v>766</v>
      </c>
      <c r="M541" s="27"/>
      <c r="N541" s="15" t="s">
        <v>115</v>
      </c>
      <c r="O541" s="15" t="s">
        <v>115</v>
      </c>
      <c r="P541" s="17" t="str">
        <f ca="1">IF(D541="","",VLOOKUP(D541&amp;E541,'[2]Category-IPQC'!A:Z,16,0))</f>
        <v>AOI</v>
      </c>
      <c r="Q541" s="15" t="s">
        <v>20</v>
      </c>
      <c r="R541" s="15" t="s">
        <v>116</v>
      </c>
      <c r="S541" s="20">
        <v>1</v>
      </c>
      <c r="T541" s="21" t="str">
        <f ca="1">IF(D541="","",VLOOKUP(D541&amp;E541,'[2]Category-IPQC'!A:Z,20,0))</f>
        <v>Follow AOI</v>
      </c>
      <c r="U541" s="22"/>
      <c r="V541" s="22"/>
      <c r="W541" s="21">
        <f ca="1">IF(D541="","",VLOOKUP(D541&amp;E541,'[2]Category-IPQC'!A:Z,23,0))</f>
        <v>0</v>
      </c>
      <c r="X541" s="25"/>
      <c r="Y541" s="24"/>
    </row>
    <row r="542" spans="1:25" ht="90">
      <c r="A542" s="164"/>
      <c r="B542" s="43"/>
      <c r="C542" s="167"/>
      <c r="D542" s="15" t="str">
        <f ca="1">IF(C542&lt;&gt;"",C542,IF(IF(D541="","",MOD(COUNTIF(D$14:$E541,D541),COUNTIF('[2]Category-IPQC'!BC:BC,[2]IPQC!D541)))=0,"",D541))</f>
        <v>AOI - Top plate insulation shim 
position AOI</v>
      </c>
      <c r="E542" s="16">
        <f ca="1">IF(D542="","",IF(MOD(COUNTIF(D$14:$E542,D542),COUNTIF('[2]Category-IPQC'!BC:BC,[2]IPQC!D542))&lt;&gt;0,MOD(COUNTIF(D$14:$E542,D542),COUNTIF('[2]Category-IPQC'!BC:BC,[2]IPQC!D542)),COUNTIF('[2]Category-IPQC'!BC:BC,[2]IPQC!D542)))</f>
        <v>2</v>
      </c>
      <c r="F542" s="167"/>
      <c r="G542" s="167"/>
      <c r="H542" s="167"/>
      <c r="I542" s="167"/>
      <c r="J542" s="167"/>
      <c r="K542" s="17" t="str">
        <f ca="1">IF(D542="","",VLOOKUP(D542&amp;E542,'[2]Category-IPQC'!A:Q,11,0))</f>
        <v>Correlation</v>
      </c>
      <c r="L542" s="18" t="s">
        <v>115</v>
      </c>
      <c r="M542" s="18" t="s">
        <v>115</v>
      </c>
      <c r="N542" s="15" t="s">
        <v>115</v>
      </c>
      <c r="O542" s="15" t="s">
        <v>115</v>
      </c>
      <c r="P542" s="17" t="str">
        <f ca="1">IF(D542="","",VLOOKUP(D542&amp;E542,'[2]Category-IPQC'!A:Z,16,0))</f>
        <v>AOI</v>
      </c>
      <c r="Q542" s="15" t="s">
        <v>20</v>
      </c>
      <c r="R542" s="15" t="s">
        <v>116</v>
      </c>
      <c r="S542" s="20">
        <v>1</v>
      </c>
      <c r="T542" s="21" t="str">
        <f ca="1">IF(D542="","",VLOOKUP(D542&amp;E542,'[2]Category-IPQC'!A:Z,20,0))</f>
        <v>1. AOI daily calibration
2.OMM weekly</v>
      </c>
      <c r="U542" s="22"/>
      <c r="V542" s="22"/>
      <c r="W542" s="21">
        <f ca="1">IF(D542="","",VLOOKUP(D542&amp;E542,'[2]Category-IPQC'!A:Z,23,0))</f>
        <v>0</v>
      </c>
      <c r="X542" s="25"/>
      <c r="Y542" s="24"/>
    </row>
    <row r="543" spans="1:25" ht="45">
      <c r="A543" s="162" t="s">
        <v>835</v>
      </c>
      <c r="B543" s="43"/>
      <c r="C543" s="176" t="s">
        <v>222</v>
      </c>
      <c r="D543" s="165" t="s">
        <v>222</v>
      </c>
      <c r="E543" s="16">
        <v>1</v>
      </c>
      <c r="F543" s="165" t="s">
        <v>223</v>
      </c>
      <c r="G543" s="165" t="s">
        <v>115</v>
      </c>
      <c r="H543" s="165" t="s">
        <v>115</v>
      </c>
      <c r="I543" s="165" t="s">
        <v>115</v>
      </c>
      <c r="J543" s="165" t="s">
        <v>115</v>
      </c>
      <c r="K543" s="17" t="s">
        <v>224</v>
      </c>
      <c r="L543" s="18" t="s">
        <v>225</v>
      </c>
      <c r="M543" s="18" t="s">
        <v>226</v>
      </c>
      <c r="N543" s="15"/>
      <c r="O543" s="15"/>
      <c r="P543" s="17" t="s">
        <v>227</v>
      </c>
      <c r="Q543" s="15" t="s">
        <v>20</v>
      </c>
      <c r="R543" s="15" t="s">
        <v>116</v>
      </c>
      <c r="S543" s="9">
        <v>1463</v>
      </c>
      <c r="T543" s="21" t="s">
        <v>126</v>
      </c>
      <c r="U543" s="22"/>
      <c r="V543" s="22"/>
      <c r="W543" s="21">
        <v>0</v>
      </c>
      <c r="X543" s="25"/>
      <c r="Y543" s="24"/>
    </row>
    <row r="544" spans="1:25">
      <c r="A544" s="164"/>
      <c r="B544" s="43"/>
      <c r="C544" s="177"/>
      <c r="D544" s="167"/>
      <c r="E544" s="16">
        <v>2</v>
      </c>
      <c r="F544" s="167"/>
      <c r="G544" s="167"/>
      <c r="H544" s="167"/>
      <c r="I544" s="167"/>
      <c r="J544" s="167"/>
      <c r="K544" s="17" t="s">
        <v>57</v>
      </c>
      <c r="L544" s="18" t="s">
        <v>115</v>
      </c>
      <c r="M544" s="18" t="s">
        <v>115</v>
      </c>
      <c r="N544" s="15"/>
      <c r="O544" s="15"/>
      <c r="P544" s="17" t="s">
        <v>115</v>
      </c>
      <c r="Q544" s="15" t="s">
        <v>115</v>
      </c>
      <c r="R544" s="15" t="s">
        <v>115</v>
      </c>
      <c r="S544" s="15" t="s">
        <v>115</v>
      </c>
      <c r="T544" s="21" t="s">
        <v>115</v>
      </c>
      <c r="U544" s="22"/>
      <c r="V544" s="22"/>
      <c r="W544" s="21">
        <v>0</v>
      </c>
      <c r="X544" s="25"/>
      <c r="Y544" s="24"/>
    </row>
    <row r="545" spans="1:25" ht="30">
      <c r="A545" s="162" t="s">
        <v>836</v>
      </c>
      <c r="B545" s="43"/>
      <c r="C545" s="165" t="s">
        <v>837</v>
      </c>
      <c r="D545" s="15" t="str">
        <f>IF(C545&lt;&gt;"",C545,IF(IF(D535="","",MOD(COUNTIF(D$14:$E535,D535),COUNTIF('[2]Category-IPQC'!BC:BC,[2]IPQC!D535)))=0,"",D535))</f>
        <v>Vibration</v>
      </c>
      <c r="E545" s="16">
        <f ca="1">IF(D545="","",IF(MOD(COUNTIF(D$14:$E545,D545),COUNTIF('[2]Category-IPQC'!BC:BC,[2]IPQC!D545))&lt;&gt;0,MOD(COUNTIF(D$14:$E545,D545),COUNTIF('[2]Category-IPQC'!BC:BC,[2]IPQC!D545)),COUNTIF('[2]Category-IPQC'!BC:BC,[2]IPQC!D545)))</f>
        <v>1</v>
      </c>
      <c r="F545" s="165" t="s">
        <v>838</v>
      </c>
      <c r="G545" s="165" t="s">
        <v>115</v>
      </c>
      <c r="H545" s="165" t="s">
        <v>839</v>
      </c>
      <c r="I545" s="165" t="s">
        <v>840</v>
      </c>
      <c r="J545" s="165" t="s">
        <v>254</v>
      </c>
      <c r="K545" s="17" t="str">
        <f ca="1">IF(D545="","",VLOOKUP(D545&amp;E545,'[2]Category-IPQC'!A:Q,11,0))</f>
        <v>frequency</v>
      </c>
      <c r="L545" s="39" t="s">
        <v>841</v>
      </c>
      <c r="M545" s="40"/>
      <c r="N545" s="15" t="s">
        <v>115</v>
      </c>
      <c r="O545" s="15" t="s">
        <v>115</v>
      </c>
      <c r="P545" s="17" t="str">
        <f ca="1">IF(D545="","",VLOOKUP(D545&amp;E545,'[2]Category-IPQC'!A:Z,16,0))</f>
        <v>machine setup</v>
      </c>
      <c r="Q545" s="15" t="s">
        <v>20</v>
      </c>
      <c r="R545" s="15" t="s">
        <v>116</v>
      </c>
      <c r="S545" s="20">
        <v>1</v>
      </c>
      <c r="T545" s="21" t="str">
        <f ca="1">IF(D545="","",VLOOKUP(D545&amp;E545,'[2]Category-IPQC'!A:Z,20,0))</f>
        <v>Shift</v>
      </c>
      <c r="U545" s="22"/>
      <c r="V545" s="22"/>
      <c r="W545" s="21">
        <f ca="1">IF(D545="","",VLOOKUP(D545&amp;E545,'[2]Category-IPQC'!A:Z,23,0))</f>
        <v>0</v>
      </c>
      <c r="X545" s="25"/>
      <c r="Y545" s="24"/>
    </row>
    <row r="546" spans="1:25" ht="30">
      <c r="A546" s="163"/>
      <c r="B546" s="43"/>
      <c r="C546" s="166"/>
      <c r="D546" s="15" t="str">
        <f ca="1">IF(C546&lt;&gt;"",C546,IF(IF(D545="","",MOD(COUNTIF(D$14:$E545,D545),COUNTIF('[2]Category-IPQC'!BC:BC,[2]IPQC!D545)))=0,"",D545))</f>
        <v>Vibration</v>
      </c>
      <c r="E546" s="16">
        <f ca="1">IF(D546="","",IF(MOD(COUNTIF(D$14:$E546,D546),COUNTIF('[2]Category-IPQC'!BC:BC,[2]IPQC!D546))&lt;&gt;0,MOD(COUNTIF(D$14:$E546,D546),COUNTIF('[2]Category-IPQC'!BC:BC,[2]IPQC!D546)),COUNTIF('[2]Category-IPQC'!BC:BC,[2]IPQC!D546)))</f>
        <v>2</v>
      </c>
      <c r="F546" s="166"/>
      <c r="G546" s="166"/>
      <c r="H546" s="166"/>
      <c r="I546" s="166"/>
      <c r="J546" s="166"/>
      <c r="K546" s="17" t="str">
        <f ca="1">IF(D546="","",VLOOKUP(D546&amp;E546,'[2]Category-IPQC'!A:Q,11,0))</f>
        <v>intensity</v>
      </c>
      <c r="L546" s="84" t="s">
        <v>842</v>
      </c>
      <c r="M546" s="85"/>
      <c r="N546" s="15" t="s">
        <v>115</v>
      </c>
      <c r="O546" s="15" t="s">
        <v>115</v>
      </c>
      <c r="P546" s="17" t="str">
        <f ca="1">IF(D546="","",VLOOKUP(D546&amp;E546,'[2]Category-IPQC'!A:Z,16,0))</f>
        <v>machine setup</v>
      </c>
      <c r="Q546" s="15" t="s">
        <v>20</v>
      </c>
      <c r="R546" s="15" t="s">
        <v>116</v>
      </c>
      <c r="S546" s="20">
        <v>1</v>
      </c>
      <c r="T546" s="21" t="str">
        <f ca="1">IF(D546="","",VLOOKUP(D546&amp;E546,'[2]Category-IPQC'!A:Z,20,0))</f>
        <v>Shift</v>
      </c>
      <c r="U546" s="22"/>
      <c r="V546" s="22"/>
      <c r="W546" s="21">
        <f ca="1">IF(D546="","",VLOOKUP(D546&amp;E546,'[2]Category-IPQC'!A:Z,23,0))</f>
        <v>0</v>
      </c>
      <c r="X546" s="25"/>
      <c r="Y546" s="24"/>
    </row>
    <row r="547" spans="1:25" ht="30">
      <c r="A547" s="163"/>
      <c r="B547" s="43"/>
      <c r="C547" s="166"/>
      <c r="D547" s="15" t="str">
        <f ca="1">IF(C547&lt;&gt;"",C547,IF(IF(D546="","",MOD(COUNTIF(D$14:$E546,D546),COUNTIF('[2]Category-IPQC'!BC:BC,[2]IPQC!D546)))=0,"",D546))</f>
        <v>Vibration</v>
      </c>
      <c r="E547" s="16">
        <f ca="1">IF(D547="","",IF(MOD(COUNTIF(D$14:$E547,D547),COUNTIF('[2]Category-IPQC'!BC:BC,[2]IPQC!D547))&lt;&gt;0,MOD(COUNTIF(D$14:$E547,D547),COUNTIF('[2]Category-IPQC'!BC:BC,[2]IPQC!D547)),COUNTIF('[2]Category-IPQC'!BC:BC,[2]IPQC!D547)))</f>
        <v>3</v>
      </c>
      <c r="F547" s="166"/>
      <c r="G547" s="166"/>
      <c r="H547" s="166"/>
      <c r="I547" s="166"/>
      <c r="J547" s="166"/>
      <c r="K547" s="17" t="str">
        <f ca="1">IF(D547="","",VLOOKUP(D547&amp;E547,'[2]Category-IPQC'!A:Q,11,0))</f>
        <v>time</v>
      </c>
      <c r="L547" s="39" t="s">
        <v>843</v>
      </c>
      <c r="M547" s="40"/>
      <c r="N547" s="15" t="s">
        <v>115</v>
      </c>
      <c r="O547" s="15" t="s">
        <v>115</v>
      </c>
      <c r="P547" s="17" t="s">
        <v>268</v>
      </c>
      <c r="Q547" s="15" t="s">
        <v>20</v>
      </c>
      <c r="R547" s="15" t="s">
        <v>116</v>
      </c>
      <c r="S547" s="20">
        <v>1</v>
      </c>
      <c r="T547" s="21" t="str">
        <f ca="1">IF(D547="","",VLOOKUP(D547&amp;E547,'[2]Category-IPQC'!A:Z,20,0))</f>
        <v>Shift</v>
      </c>
      <c r="U547" s="22"/>
      <c r="V547" s="22"/>
      <c r="W547" s="21">
        <f ca="1">IF(D547="","",VLOOKUP(D547&amp;E547,'[2]Category-IPQC'!A:Z,23,0))</f>
        <v>0</v>
      </c>
      <c r="X547" s="25"/>
      <c r="Y547" s="24"/>
    </row>
    <row r="548" spans="1:25" ht="30">
      <c r="A548" s="164"/>
      <c r="B548" s="43"/>
      <c r="C548" s="167"/>
      <c r="D548" s="15" t="str">
        <f ca="1">IF(C548&lt;&gt;"",C548,IF(IF(D547="","",MOD(COUNTIF(D$14:$E547,D547),COUNTIF('[2]Category-IPQC'!BC:BC,[2]IPQC!D547)))=0,"",D547))</f>
        <v>Vibration</v>
      </c>
      <c r="E548" s="16">
        <f ca="1">IF(D548="","",IF(MOD(COUNTIF(D$14:$E548,D548),COUNTIF('[2]Category-IPQC'!BC:BC,[2]IPQC!D548))&lt;&gt;0,MOD(COUNTIF(D$14:$E548,D548),COUNTIF('[2]Category-IPQC'!BC:BC,[2]IPQC!D548)),COUNTIF('[2]Category-IPQC'!BC:BC,[2]IPQC!D548)))</f>
        <v>4</v>
      </c>
      <c r="F548" s="167"/>
      <c r="G548" s="167"/>
      <c r="H548" s="167"/>
      <c r="I548" s="167"/>
      <c r="J548" s="167"/>
      <c r="K548" s="17" t="str">
        <f ca="1">IF(D548="","",VLOOKUP(D548&amp;E548,'[2]Category-IPQC'!A:Q,11,0))</f>
        <v>vibrate direction</v>
      </c>
      <c r="L548" s="39" t="s">
        <v>844</v>
      </c>
      <c r="M548" s="40"/>
      <c r="N548" s="15" t="s">
        <v>115</v>
      </c>
      <c r="O548" s="15" t="s">
        <v>115</v>
      </c>
      <c r="P548" s="17" t="str">
        <f ca="1">IF(D548="","",VLOOKUP(D548&amp;E548,'[2]Category-IPQC'!A:Z,16,0))</f>
        <v>machine setup</v>
      </c>
      <c r="Q548" s="15" t="s">
        <v>20</v>
      </c>
      <c r="R548" s="15" t="s">
        <v>116</v>
      </c>
      <c r="S548" s="20">
        <v>1</v>
      </c>
      <c r="T548" s="21" t="str">
        <f ca="1">IF(D548="","",VLOOKUP(D548&amp;E548,'[2]Category-IPQC'!A:Z,20,0))</f>
        <v>Shift</v>
      </c>
      <c r="U548" s="22"/>
      <c r="V548" s="22"/>
      <c r="W548" s="21">
        <f ca="1">IF(D548="","",VLOOKUP(D548&amp;E548,'[2]Category-IPQC'!A:Z,23,0))</f>
        <v>0</v>
      </c>
      <c r="X548" s="25"/>
      <c r="Y548" s="24"/>
    </row>
    <row r="549" spans="1:25" ht="135">
      <c r="A549" s="162" t="s">
        <v>845</v>
      </c>
      <c r="B549" s="43"/>
      <c r="C549" s="165" t="s">
        <v>663</v>
      </c>
      <c r="D549" s="15" t="str">
        <f>IF(C549&lt;&gt;"",C549,IF(IF(D548="","",MOD(COUNTIF(D$14:$E548,D548),COUNTIF('[2]Category-IPQC'!BC:BC,[2]IPQC!D548)))=0,"",D548))</f>
        <v>Functional</v>
      </c>
      <c r="E549" s="16">
        <f ca="1">IF(D549="","",IF(MOD(COUNTIF(D$14:$E549,D549),COUNTIF('[2]Category-IPQC'!BC:BC,[2]IPQC!D549))&lt;&gt;0,MOD(COUNTIF(D$14:$E549,D549),COUNTIF('[2]Category-IPQC'!BC:BC,[2]IPQC!D549)),COUNTIF('[2]Category-IPQC'!BC:BC,[2]IPQC!D549)))</f>
        <v>1</v>
      </c>
      <c r="F549" s="165" t="s">
        <v>846</v>
      </c>
      <c r="G549" s="165" t="s">
        <v>115</v>
      </c>
      <c r="H549" s="165" t="s">
        <v>839</v>
      </c>
      <c r="I549" s="165" t="s">
        <v>847</v>
      </c>
      <c r="J549" s="165" t="s">
        <v>254</v>
      </c>
      <c r="K549" s="17" t="str">
        <f ca="1">IF(D549="","",VLOOKUP(D549&amp;E549,'[2]Category-IPQC'!A:Q,11,0))</f>
        <v>GR&amp;R Correlation</v>
      </c>
      <c r="L549" s="18" t="s">
        <v>115</v>
      </c>
      <c r="M549" s="18" t="s">
        <v>115</v>
      </c>
      <c r="N549" s="15" t="s">
        <v>115</v>
      </c>
      <c r="O549" s="15" t="s">
        <v>115</v>
      </c>
      <c r="P549" s="17">
        <f ca="1">IF(D549="","",VLOOKUP(D549&amp;E549,'[2]Category-IPQC'!A:Z,16,0))</f>
        <v>0</v>
      </c>
      <c r="Q549" s="15" t="s">
        <v>20</v>
      </c>
      <c r="R549" s="15" t="s">
        <v>666</v>
      </c>
      <c r="S549" s="20">
        <v>1</v>
      </c>
      <c r="T549" s="21" t="str">
        <f ca="1">IF(D549="","",VLOOKUP(D549&amp;E549,'[2]Category-IPQC'!A:Z,20,0))</f>
        <v>once per build in NPI
two weeks in ramp
monthly after first 6 weeks of ramp</v>
      </c>
      <c r="U549" s="22"/>
      <c r="V549" s="22"/>
      <c r="W549" s="21">
        <f ca="1">IF(D549="","",VLOOKUP(D549&amp;E549,'[2]Category-IPQC'!A:Z,23,0))</f>
        <v>0</v>
      </c>
      <c r="X549" s="25"/>
      <c r="Y549" s="24"/>
    </row>
    <row r="550" spans="1:25" ht="60">
      <c r="A550" s="163"/>
      <c r="B550" s="43"/>
      <c r="C550" s="166"/>
      <c r="D550" s="15" t="str">
        <f ca="1">IF(C550&lt;&gt;"",C550,IF(IF(D549="","",MOD(COUNTIF(D$14:$E549,D549),COUNTIF('[2]Category-IPQC'!BC:BC,[2]IPQC!D549)))=0,"",D549))</f>
        <v>Functional</v>
      </c>
      <c r="E550" s="16">
        <f ca="1">IF(D550="","",IF(MOD(COUNTIF(D$14:$E550,D550),COUNTIF('[2]Category-IPQC'!BC:BC,[2]IPQC!D550))&lt;&gt;0,MOD(COUNTIF(D$14:$E550,D550),COUNTIF('[2]Category-IPQC'!BC:BC,[2]IPQC!D550)),COUNTIF('[2]Category-IPQC'!BC:BC,[2]IPQC!D550)))</f>
        <v>2</v>
      </c>
      <c r="F550" s="166"/>
      <c r="G550" s="166"/>
      <c r="H550" s="166"/>
      <c r="I550" s="166"/>
      <c r="J550" s="166"/>
      <c r="K550" s="17" t="str">
        <f ca="1">IF(D550="","",VLOOKUP(D550&amp;E550,'[2]Category-IPQC'!A:Q,11,0))</f>
        <v>Calbration（OK&amp;NG）</v>
      </c>
      <c r="L550" s="26" t="s">
        <v>350</v>
      </c>
      <c r="M550" s="27"/>
      <c r="N550" s="15" t="s">
        <v>115</v>
      </c>
      <c r="O550" s="15" t="s">
        <v>115</v>
      </c>
      <c r="P550" s="17" t="str">
        <f ca="1">IF(D550="","",VLOOKUP(D550&amp;E550,'[2]Category-IPQC'!A:Z,16,0))</f>
        <v>Actual checking</v>
      </c>
      <c r="Q550" s="15" t="s">
        <v>20</v>
      </c>
      <c r="R550" s="15" t="s">
        <v>116</v>
      </c>
      <c r="S550" s="20">
        <v>1</v>
      </c>
      <c r="T550" s="21" t="str">
        <f ca="1">IF(D550="","",VLOOKUP(D550&amp;E550,'[2]Category-IPQC'!A:Z,20,0))</f>
        <v>Shift (cover all machine&amp;cavity)</v>
      </c>
      <c r="U550" s="22"/>
      <c r="V550" s="22"/>
      <c r="W550" s="21">
        <f ca="1">IF(D550="","",VLOOKUP(D550&amp;E550,'[2]Category-IPQC'!A:Z,23,0))</f>
        <v>0</v>
      </c>
      <c r="X550" s="25"/>
      <c r="Y550" s="24"/>
    </row>
    <row r="551" spans="1:25" ht="60">
      <c r="A551" s="163"/>
      <c r="B551" s="43"/>
      <c r="C551" s="166"/>
      <c r="D551" s="15" t="str">
        <f ca="1">IF(C551&lt;&gt;"",C551,IF(IF(D550="","",MOD(COUNTIF(D$14:$E550,D550),COUNTIF('[2]Category-IPQC'!BC:BC,[2]IPQC!D550)))=0,"",D550))</f>
        <v>Functional</v>
      </c>
      <c r="E551" s="16">
        <f ca="1">IF(D551="","",IF(MOD(COUNTIF(D$14:$E551,D551),COUNTIF('[2]Category-IPQC'!BC:BC,[2]IPQC!D551))&lt;&gt;0,MOD(COUNTIF(D$14:$E551,D551),COUNTIF('[2]Category-IPQC'!BC:BC,[2]IPQC!D551)),COUNTIF('[2]Category-IPQC'!BC:BC,[2]IPQC!D551)))</f>
        <v>3</v>
      </c>
      <c r="F551" s="166"/>
      <c r="G551" s="166"/>
      <c r="H551" s="166"/>
      <c r="I551" s="166"/>
      <c r="J551" s="166"/>
      <c r="K551" s="17" t="str">
        <f ca="1">IF(D551="","",VLOOKUP(D551&amp;E551,'[2]Category-IPQC'!A:Q,11,0))</f>
        <v xml:space="preserve"> Golden sample change cycling</v>
      </c>
      <c r="L551" s="18" t="s">
        <v>115</v>
      </c>
      <c r="M551" s="18" t="s">
        <v>115</v>
      </c>
      <c r="N551" s="15" t="s">
        <v>115</v>
      </c>
      <c r="O551" s="15" t="s">
        <v>115</v>
      </c>
      <c r="P551" s="17" t="str">
        <f ca="1">IF(D551="","",VLOOKUP(D551&amp;E551,'[2]Category-IPQC'!A:Z,16,0))</f>
        <v>Visual check</v>
      </c>
      <c r="Q551" s="15" t="s">
        <v>20</v>
      </c>
      <c r="R551" s="15" t="s">
        <v>116</v>
      </c>
      <c r="S551" s="20">
        <v>1</v>
      </c>
      <c r="T551" s="21" t="str">
        <f ca="1">IF(D551="","",VLOOKUP(D551&amp;E551,'[2]Category-IPQC'!A:Z,20,0))</f>
        <v>Shift</v>
      </c>
      <c r="U551" s="22"/>
      <c r="V551" s="22"/>
      <c r="W551" s="21">
        <f ca="1">IF(D551="","",VLOOKUP(D551&amp;E551,'[2]Category-IPQC'!A:Z,23,0))</f>
        <v>0</v>
      </c>
      <c r="X551" s="25"/>
      <c r="Y551" s="24"/>
    </row>
    <row r="552" spans="1:25" ht="45">
      <c r="A552" s="163"/>
      <c r="B552" s="43"/>
      <c r="C552" s="166"/>
      <c r="D552" s="15" t="str">
        <f ca="1">IF(C552&lt;&gt;"",C552,IF(IF(D551="","",MOD(COUNTIF(D$14:$E551,D551),COUNTIF('[2]Category-IPQC'!BC:BC,[2]IPQC!D551)))=0,"",D551))</f>
        <v>Functional</v>
      </c>
      <c r="E552" s="16">
        <f ca="1">IF(D552="","",IF(MOD(COUNTIF(D$14:$E552,D552),COUNTIF('[2]Category-IPQC'!BC:BC,[2]IPQC!D552))&lt;&gt;0,MOD(COUNTIF(D$14:$E552,D552),COUNTIF('[2]Category-IPQC'!BC:BC,[2]IPQC!D552)),COUNTIF('[2]Category-IPQC'!BC:BC,[2]IPQC!D552)))</f>
        <v>4</v>
      </c>
      <c r="F552" s="166"/>
      <c r="G552" s="166"/>
      <c r="H552" s="166"/>
      <c r="I552" s="166"/>
      <c r="J552" s="166"/>
      <c r="K552" s="17" t="str">
        <f ca="1">IF(D552="","",VLOOKUP(D552&amp;E552,'[2]Category-IPQC'!A:Q,11,0))</f>
        <v>Polarity Confirmation</v>
      </c>
      <c r="L552" s="18" t="s">
        <v>115</v>
      </c>
      <c r="M552" s="18" t="s">
        <v>115</v>
      </c>
      <c r="N552" s="15" t="s">
        <v>115</v>
      </c>
      <c r="O552" s="15" t="s">
        <v>115</v>
      </c>
      <c r="P552" s="17" t="str">
        <f ca="1">IF(D552="","",VLOOKUP(D552&amp;E552,'[2]Category-IPQC'!A:Z,16,0))</f>
        <v>Machine setup</v>
      </c>
      <c r="Q552" s="15" t="s">
        <v>20</v>
      </c>
      <c r="R552" s="15" t="s">
        <v>116</v>
      </c>
      <c r="S552" s="20">
        <v>1</v>
      </c>
      <c r="T552" s="21" t="str">
        <f ca="1">IF(D552="","",VLOOKUP(D552&amp;E552,'[2]Category-IPQC'!A:Z,20,0))</f>
        <v>Shift</v>
      </c>
      <c r="U552" s="22"/>
      <c r="V552" s="22"/>
      <c r="W552" s="21">
        <f ca="1">IF(D552="","",VLOOKUP(D552&amp;E552,'[2]Category-IPQC'!A:Z,23,0))</f>
        <v>0</v>
      </c>
      <c r="X552" s="25"/>
      <c r="Y552" s="24"/>
    </row>
    <row r="553" spans="1:25" ht="75">
      <c r="A553" s="163"/>
      <c r="B553" s="43"/>
      <c r="C553" s="166"/>
      <c r="D553" s="15" t="str">
        <f ca="1">IF(C553&lt;&gt;"",C553,IF(IF(D552="","",MOD(COUNTIF(D$14:$E552,D552),COUNTIF('[2]Category-IPQC'!BC:BC,[2]IPQC!D552)))=0,"",D552))</f>
        <v>Functional</v>
      </c>
      <c r="E553" s="16">
        <f ca="1">IF(D553="","",IF(MOD(COUNTIF(D$14:$E553,D553),COUNTIF('[2]Category-IPQC'!BC:BC,[2]IPQC!D553))&lt;&gt;0,MOD(COUNTIF(D$14:$E553,D553),COUNTIF('[2]Category-IPQC'!BC:BC,[2]IPQC!D553)),COUNTIF('[2]Category-IPQC'!BC:BC,[2]IPQC!D553)))</f>
        <v>5</v>
      </c>
      <c r="F553" s="166"/>
      <c r="G553" s="166"/>
      <c r="H553" s="166"/>
      <c r="I553" s="166"/>
      <c r="J553" s="166"/>
      <c r="K553" s="17" t="str">
        <f ca="1">IF(D553="","",VLOOKUP(D553&amp;E553,'[2]Category-IPQC'!A:Q,11,0))</f>
        <v>Noise Control (for acoustic testers)</v>
      </c>
      <c r="L553" s="18" t="s">
        <v>115</v>
      </c>
      <c r="M553" s="18" t="s">
        <v>115</v>
      </c>
      <c r="N553" s="15" t="s">
        <v>115</v>
      </c>
      <c r="O553" s="15" t="s">
        <v>115</v>
      </c>
      <c r="P553" s="17" t="str">
        <f ca="1">IF(D553="","",VLOOKUP(D553&amp;E553,'[2]Category-IPQC'!A:Z,16,0))</f>
        <v>Actual checking</v>
      </c>
      <c r="Q553" s="15" t="s">
        <v>20</v>
      </c>
      <c r="R553" s="15" t="s">
        <v>116</v>
      </c>
      <c r="S553" s="20">
        <v>1</v>
      </c>
      <c r="T553" s="21" t="str">
        <f ca="1">IF(D553="","",VLOOKUP(D553&amp;E553,'[2]Category-IPQC'!A:Z,20,0))</f>
        <v>Shift</v>
      </c>
      <c r="U553" s="22"/>
      <c r="V553" s="22"/>
      <c r="W553" s="21">
        <f ca="1">IF(D553="","",VLOOKUP(D553&amp;E553,'[2]Category-IPQC'!A:Z,23,0))</f>
        <v>0</v>
      </c>
      <c r="X553" s="25"/>
      <c r="Y553" s="24"/>
    </row>
    <row r="554" spans="1:25" ht="60">
      <c r="A554" s="163"/>
      <c r="B554" s="43"/>
      <c r="C554" s="166"/>
      <c r="D554" s="15" t="str">
        <f ca="1">IF(C554&lt;&gt;"",C554,IF(IF(D553="","",MOD(COUNTIF(D$14:$E553,D553),COUNTIF('[2]Category-IPQC'!BC:BC,[2]IPQC!D553)))=0,"",D553))</f>
        <v>Functional</v>
      </c>
      <c r="E554" s="16">
        <f ca="1">IF(D554="","",IF(MOD(COUNTIF(D$14:$E554,D554),COUNTIF('[2]Category-IPQC'!BC:BC,[2]IPQC!D554))&lt;&gt;0,MOD(COUNTIF(D$14:$E554,D554),COUNTIF('[2]Category-IPQC'!BC:BC,[2]IPQC!D554)),COUNTIF('[2]Category-IPQC'!BC:BC,[2]IPQC!D554)))</f>
        <v>6</v>
      </c>
      <c r="F554" s="166"/>
      <c r="G554" s="166"/>
      <c r="H554" s="166"/>
      <c r="I554" s="166"/>
      <c r="J554" s="166"/>
      <c r="K554" s="17" t="str">
        <f ca="1">IF(D554="","",VLOOKUP(D554&amp;E554,'[2]Category-IPQC'!A:Q,11,0))</f>
        <v>Temperature</v>
      </c>
      <c r="L554" s="18" t="s">
        <v>115</v>
      </c>
      <c r="M554" s="18" t="s">
        <v>115</v>
      </c>
      <c r="N554" s="15" t="s">
        <v>115</v>
      </c>
      <c r="O554" s="15" t="s">
        <v>115</v>
      </c>
      <c r="P554" s="17" t="str">
        <f ca="1">IF(D554="","",VLOOKUP(D554&amp;E554,'[2]Category-IPQC'!A:Z,16,0))</f>
        <v>Temperature and humdity tester</v>
      </c>
      <c r="Q554" s="15" t="s">
        <v>20</v>
      </c>
      <c r="R554" s="15" t="s">
        <v>116</v>
      </c>
      <c r="S554" s="20">
        <v>1</v>
      </c>
      <c r="T554" s="21" t="str">
        <f ca="1">IF(D554="","",VLOOKUP(D554&amp;E554,'[2]Category-IPQC'!A:Z,20,0))</f>
        <v>Shift</v>
      </c>
      <c r="U554" s="22"/>
      <c r="V554" s="22"/>
      <c r="W554" s="21">
        <f ca="1">IF(D554="","",VLOOKUP(D554&amp;E554,'[2]Category-IPQC'!A:Z,23,0))</f>
        <v>0</v>
      </c>
      <c r="X554" s="25"/>
      <c r="Y554" s="24"/>
    </row>
    <row r="555" spans="1:25" ht="60">
      <c r="A555" s="163"/>
      <c r="B555" s="43"/>
      <c r="C555" s="166"/>
      <c r="D555" s="15" t="str">
        <f ca="1">IF(C555&lt;&gt;"",C555,IF(IF(D554="","",MOD(COUNTIF(D$14:$E554,D554),COUNTIF('[2]Category-IPQC'!BC:BC,[2]IPQC!D554)))=0,"",D554))</f>
        <v>Functional</v>
      </c>
      <c r="E555" s="16">
        <f ca="1">IF(D555="","",IF(MOD(COUNTIF(D$14:$E555,D555),COUNTIF('[2]Category-IPQC'!BC:BC,[2]IPQC!D555))&lt;&gt;0,MOD(COUNTIF(D$14:$E555,D555),COUNTIF('[2]Category-IPQC'!BC:BC,[2]IPQC!D555)),COUNTIF('[2]Category-IPQC'!BC:BC,[2]IPQC!D555)))</f>
        <v>7</v>
      </c>
      <c r="F555" s="166"/>
      <c r="G555" s="166"/>
      <c r="H555" s="166"/>
      <c r="I555" s="166"/>
      <c r="J555" s="166"/>
      <c r="K555" s="17" t="str">
        <f ca="1">IF(D555="","",VLOOKUP(D555&amp;E555,'[2]Category-IPQC'!A:Q,11,0))</f>
        <v>Humidity</v>
      </c>
      <c r="L555" s="18" t="s">
        <v>115</v>
      </c>
      <c r="M555" s="18" t="s">
        <v>115</v>
      </c>
      <c r="N555" s="15" t="s">
        <v>115</v>
      </c>
      <c r="O555" s="15" t="s">
        <v>115</v>
      </c>
      <c r="P555" s="17" t="str">
        <f ca="1">IF(D555="","",VLOOKUP(D555&amp;E555,'[2]Category-IPQC'!A:Z,16,0))</f>
        <v>Temperature and humdity tester</v>
      </c>
      <c r="Q555" s="15" t="s">
        <v>20</v>
      </c>
      <c r="R555" s="15" t="s">
        <v>116</v>
      </c>
      <c r="S555" s="20">
        <v>1</v>
      </c>
      <c r="T555" s="21" t="str">
        <f ca="1">IF(D555="","",VLOOKUP(D555&amp;E555,'[2]Category-IPQC'!A:Z,20,0))</f>
        <v>Shift</v>
      </c>
      <c r="U555" s="22"/>
      <c r="V555" s="22"/>
      <c r="W555" s="21">
        <f ca="1">IF(D555="","",VLOOKUP(D555&amp;E555,'[2]Category-IPQC'!A:Z,23,0))</f>
        <v>0</v>
      </c>
      <c r="X555" s="25"/>
      <c r="Y555" s="24"/>
    </row>
    <row r="556" spans="1:25" ht="90" customHeight="1">
      <c r="A556" s="164"/>
      <c r="B556" s="43"/>
      <c r="C556" s="167"/>
      <c r="D556" s="15" t="str">
        <f ca="1">IF(C556&lt;&gt;"",C556,IF(IF(D555="","",MOD(COUNTIF(D$14:$E555,D555),COUNTIF('[2]Category-IPQC'!BC:BC,[2]IPQC!D555)))=0,"",D555))</f>
        <v>Functional</v>
      </c>
      <c r="E556" s="16">
        <f ca="1">IF(D556="","",IF(MOD(COUNTIF(D$14:$E556,D556),COUNTIF('[2]Category-IPQC'!BC:BC,[2]IPQC!D556))&lt;&gt;0,MOD(COUNTIF(D$14:$E556,D556),COUNTIF('[2]Category-IPQC'!BC:BC,[2]IPQC!D556)),COUNTIF('[2]Category-IPQC'!BC:BC,[2]IPQC!D556)))</f>
        <v>8</v>
      </c>
      <c r="F556" s="167"/>
      <c r="G556" s="167"/>
      <c r="H556" s="167"/>
      <c r="I556" s="167"/>
      <c r="J556" s="167"/>
      <c r="K556" s="17" t="str">
        <f ca="1">IF(D556="","",VLOOKUP(D556&amp;E556,'[2]Category-IPQC'!A:Q,11,0))</f>
        <v>Pressure Profile - ramp up and down (leakage testers)</v>
      </c>
      <c r="L556" s="26" t="s">
        <v>667</v>
      </c>
      <c r="M556" s="27"/>
      <c r="N556" s="15" t="s">
        <v>115</v>
      </c>
      <c r="O556" s="15" t="s">
        <v>115</v>
      </c>
      <c r="P556" s="17" t="str">
        <f ca="1">IF(D556="","",VLOOKUP(D556&amp;E556,'[2]Category-IPQC'!A:Z,16,0))</f>
        <v>Machine setup</v>
      </c>
      <c r="Q556" s="15" t="s">
        <v>20</v>
      </c>
      <c r="R556" s="15" t="s">
        <v>116</v>
      </c>
      <c r="S556" s="20">
        <v>1</v>
      </c>
      <c r="T556" s="21" t="str">
        <f ca="1">IF(D556="","",VLOOKUP(D556&amp;E556,'[2]Category-IPQC'!A:Z,20,0))</f>
        <v>Shift</v>
      </c>
      <c r="U556" s="22"/>
      <c r="V556" s="22"/>
      <c r="W556" s="21">
        <f ca="1">IF(D556="","",VLOOKUP(D556&amp;E556,'[2]Category-IPQC'!A:Z,23,0))</f>
        <v>0</v>
      </c>
      <c r="X556" s="25"/>
      <c r="Y556" s="24"/>
    </row>
    <row r="557" spans="1:25" ht="135">
      <c r="A557" s="162" t="s">
        <v>848</v>
      </c>
      <c r="B557" s="43"/>
      <c r="C557" s="165" t="s">
        <v>663</v>
      </c>
      <c r="D557" s="15" t="str">
        <f>IF(C557&lt;&gt;"",C557,IF(IF(D556="","",MOD(COUNTIF(D$14:$E556,D556),COUNTIF('[2]Category-IPQC'!BC:BC,[2]IPQC!D556)))=0,"",D556))</f>
        <v>Functional</v>
      </c>
      <c r="E557" s="16">
        <f ca="1">IF(D557="","",IF(MOD(COUNTIF(D$14:$E557,D557),COUNTIF('[2]Category-IPQC'!BC:BC,[2]IPQC!D557))&lt;&gt;0,MOD(COUNTIF(D$14:$E557,D557),COUNTIF('[2]Category-IPQC'!BC:BC,[2]IPQC!D557)),COUNTIF('[2]Category-IPQC'!BC:BC,[2]IPQC!D557)))</f>
        <v>1</v>
      </c>
      <c r="F557" s="165" t="s">
        <v>849</v>
      </c>
      <c r="G557" s="165" t="s">
        <v>115</v>
      </c>
      <c r="H557" s="165" t="s">
        <v>839</v>
      </c>
      <c r="I557" s="165" t="s">
        <v>850</v>
      </c>
      <c r="J557" s="165" t="s">
        <v>254</v>
      </c>
      <c r="K557" s="17" t="str">
        <f ca="1">IF(D557="","",VLOOKUP(D557&amp;E557,'[2]Category-IPQC'!A:Q,11,0))</f>
        <v>GR&amp;R Correlation</v>
      </c>
      <c r="L557" s="18" t="s">
        <v>115</v>
      </c>
      <c r="M557" s="18" t="s">
        <v>115</v>
      </c>
      <c r="N557" s="15" t="s">
        <v>115</v>
      </c>
      <c r="O557" s="15" t="s">
        <v>115</v>
      </c>
      <c r="P557" s="17">
        <f ca="1">IF(D557="","",VLOOKUP(D557&amp;E557,'[2]Category-IPQC'!A:Z,16,0))</f>
        <v>0</v>
      </c>
      <c r="Q557" s="15" t="s">
        <v>20</v>
      </c>
      <c r="R557" s="15" t="s">
        <v>666</v>
      </c>
      <c r="S557" s="20">
        <v>1</v>
      </c>
      <c r="T557" s="21" t="str">
        <f ca="1">IF(D557="","",VLOOKUP(D557&amp;E557,'[2]Category-IPQC'!A:Z,20,0))</f>
        <v>once per build in NPI
two weeks in ramp
monthly after first 6 weeks of ramp</v>
      </c>
      <c r="U557" s="22"/>
      <c r="V557" s="22"/>
      <c r="W557" s="21">
        <f ca="1">IF(D557="","",VLOOKUP(D557&amp;E557,'[2]Category-IPQC'!A:Z,23,0))</f>
        <v>0</v>
      </c>
      <c r="X557" s="25"/>
      <c r="Y557" s="24"/>
    </row>
    <row r="558" spans="1:25" ht="60">
      <c r="A558" s="163"/>
      <c r="B558" s="43"/>
      <c r="C558" s="166"/>
      <c r="D558" s="15" t="str">
        <f ca="1">IF(C558&lt;&gt;"",C558,IF(IF(D557="","",MOD(COUNTIF(D$14:$E557,D557),COUNTIF('[2]Category-IPQC'!BC:BC,[2]IPQC!D557)))=0,"",D557))</f>
        <v>Functional</v>
      </c>
      <c r="E558" s="16">
        <f ca="1">IF(D558="","",IF(MOD(COUNTIF(D$14:$E558,D558),COUNTIF('[2]Category-IPQC'!BC:BC,[2]IPQC!D558))&lt;&gt;0,MOD(COUNTIF(D$14:$E558,D558),COUNTIF('[2]Category-IPQC'!BC:BC,[2]IPQC!D558)),COUNTIF('[2]Category-IPQC'!BC:BC,[2]IPQC!D558)))</f>
        <v>2</v>
      </c>
      <c r="F558" s="166"/>
      <c r="G558" s="166"/>
      <c r="H558" s="166"/>
      <c r="I558" s="166"/>
      <c r="J558" s="166"/>
      <c r="K558" s="17" t="str">
        <f ca="1">IF(D558="","",VLOOKUP(D558&amp;E558,'[2]Category-IPQC'!A:Q,11,0))</f>
        <v>Calbration（OK&amp;NG）</v>
      </c>
      <c r="L558" s="26" t="s">
        <v>851</v>
      </c>
      <c r="M558" s="27"/>
      <c r="N558" s="15" t="s">
        <v>115</v>
      </c>
      <c r="O558" s="15" t="s">
        <v>115</v>
      </c>
      <c r="P558" s="17" t="str">
        <f ca="1">IF(D558="","",VLOOKUP(D558&amp;E558,'[2]Category-IPQC'!A:Z,16,0))</f>
        <v>Actual checking</v>
      </c>
      <c r="Q558" s="15" t="s">
        <v>20</v>
      </c>
      <c r="R558" s="15" t="s">
        <v>116</v>
      </c>
      <c r="S558" s="20">
        <v>1</v>
      </c>
      <c r="T558" s="21" t="str">
        <f ca="1">IF(D558="","",VLOOKUP(D558&amp;E558,'[2]Category-IPQC'!A:Z,20,0))</f>
        <v>Shift (cover all machine&amp;cavity)</v>
      </c>
      <c r="U558" s="22"/>
      <c r="V558" s="22"/>
      <c r="W558" s="21">
        <f ca="1">IF(D558="","",VLOOKUP(D558&amp;E558,'[2]Category-IPQC'!A:Z,23,0))</f>
        <v>0</v>
      </c>
      <c r="X558" s="25"/>
      <c r="Y558" s="24"/>
    </row>
    <row r="559" spans="1:25" ht="60">
      <c r="A559" s="163"/>
      <c r="B559" s="43"/>
      <c r="C559" s="166"/>
      <c r="D559" s="15" t="str">
        <f ca="1">IF(C559&lt;&gt;"",C559,IF(IF(D558="","",MOD(COUNTIF(D$14:$E558,D558),COUNTIF('[2]Category-IPQC'!BC:BC,[2]IPQC!D558)))=0,"",D558))</f>
        <v>Functional</v>
      </c>
      <c r="E559" s="16">
        <f ca="1">IF(D559="","",IF(MOD(COUNTIF(D$14:$E559,D559),COUNTIF('[2]Category-IPQC'!BC:BC,[2]IPQC!D559))&lt;&gt;0,MOD(COUNTIF(D$14:$E559,D559),COUNTIF('[2]Category-IPQC'!BC:BC,[2]IPQC!D559)),COUNTIF('[2]Category-IPQC'!BC:BC,[2]IPQC!D559)))</f>
        <v>3</v>
      </c>
      <c r="F559" s="166"/>
      <c r="G559" s="166"/>
      <c r="H559" s="166"/>
      <c r="I559" s="166"/>
      <c r="J559" s="166"/>
      <c r="K559" s="17" t="str">
        <f ca="1">IF(D559="","",VLOOKUP(D559&amp;E559,'[2]Category-IPQC'!A:Q,11,0))</f>
        <v xml:space="preserve"> Golden sample change cycling</v>
      </c>
      <c r="L559" s="18" t="s">
        <v>115</v>
      </c>
      <c r="M559" s="18" t="s">
        <v>115</v>
      </c>
      <c r="N559" s="15" t="s">
        <v>115</v>
      </c>
      <c r="O559" s="15" t="s">
        <v>115</v>
      </c>
      <c r="P559" s="17" t="str">
        <f ca="1">IF(D559="","",VLOOKUP(D559&amp;E559,'[2]Category-IPQC'!A:Z,16,0))</f>
        <v>Visual check</v>
      </c>
      <c r="Q559" s="15" t="s">
        <v>20</v>
      </c>
      <c r="R559" s="15" t="s">
        <v>116</v>
      </c>
      <c r="S559" s="20">
        <v>1</v>
      </c>
      <c r="T559" s="21" t="str">
        <f ca="1">IF(D559="","",VLOOKUP(D559&amp;E559,'[2]Category-IPQC'!A:Z,20,0))</f>
        <v>Shift</v>
      </c>
      <c r="U559" s="22"/>
      <c r="V559" s="22"/>
      <c r="W559" s="21">
        <f ca="1">IF(D559="","",VLOOKUP(D559&amp;E559,'[2]Category-IPQC'!A:Z,23,0))</f>
        <v>0</v>
      </c>
      <c r="X559" s="25"/>
      <c r="Y559" s="24"/>
    </row>
    <row r="560" spans="1:25" ht="45">
      <c r="A560" s="163"/>
      <c r="B560" s="43"/>
      <c r="C560" s="166"/>
      <c r="D560" s="15" t="str">
        <f ca="1">IF(C560&lt;&gt;"",C560,IF(IF(D559="","",MOD(COUNTIF(D$14:$E559,D559),COUNTIF('[2]Category-IPQC'!BC:BC,[2]IPQC!D559)))=0,"",D559))</f>
        <v>Functional</v>
      </c>
      <c r="E560" s="16">
        <f ca="1">IF(D560="","",IF(MOD(COUNTIF(D$14:$E560,D560),COUNTIF('[2]Category-IPQC'!BC:BC,[2]IPQC!D560))&lt;&gt;0,MOD(COUNTIF(D$14:$E560,D560),COUNTIF('[2]Category-IPQC'!BC:BC,[2]IPQC!D560)),COUNTIF('[2]Category-IPQC'!BC:BC,[2]IPQC!D560)))</f>
        <v>4</v>
      </c>
      <c r="F560" s="166"/>
      <c r="G560" s="166"/>
      <c r="H560" s="166"/>
      <c r="I560" s="166"/>
      <c r="J560" s="166"/>
      <c r="K560" s="17" t="str">
        <f ca="1">IF(D560="","",VLOOKUP(D560&amp;E560,'[2]Category-IPQC'!A:Q,11,0))</f>
        <v>Polarity Confirmation</v>
      </c>
      <c r="L560" s="18" t="s">
        <v>115</v>
      </c>
      <c r="M560" s="18" t="s">
        <v>115</v>
      </c>
      <c r="N560" s="15" t="s">
        <v>115</v>
      </c>
      <c r="O560" s="15" t="s">
        <v>115</v>
      </c>
      <c r="P560" s="17" t="str">
        <f ca="1">IF(D560="","",VLOOKUP(D560&amp;E560,'[2]Category-IPQC'!A:Z,16,0))</f>
        <v>Machine setup</v>
      </c>
      <c r="Q560" s="15" t="s">
        <v>20</v>
      </c>
      <c r="R560" s="15" t="s">
        <v>116</v>
      </c>
      <c r="S560" s="20">
        <v>1</v>
      </c>
      <c r="T560" s="21" t="str">
        <f ca="1">IF(D560="","",VLOOKUP(D560&amp;E560,'[2]Category-IPQC'!A:Z,20,0))</f>
        <v>Shift</v>
      </c>
      <c r="U560" s="22"/>
      <c r="V560" s="22"/>
      <c r="W560" s="21">
        <f ca="1">IF(D560="","",VLOOKUP(D560&amp;E560,'[2]Category-IPQC'!A:Z,23,0))</f>
        <v>0</v>
      </c>
      <c r="X560" s="25"/>
      <c r="Y560" s="24"/>
    </row>
    <row r="561" spans="1:25" ht="75">
      <c r="A561" s="163"/>
      <c r="B561" s="43"/>
      <c r="C561" s="166"/>
      <c r="D561" s="15" t="str">
        <f ca="1">IF(C561&lt;&gt;"",C561,IF(IF(D560="","",MOD(COUNTIF(D$14:$E560,D560),COUNTIF('[2]Category-IPQC'!BC:BC,[2]IPQC!D560)))=0,"",D560))</f>
        <v>Functional</v>
      </c>
      <c r="E561" s="16">
        <f ca="1">IF(D561="","",IF(MOD(COUNTIF(D$14:$E561,D561),COUNTIF('[2]Category-IPQC'!BC:BC,[2]IPQC!D561))&lt;&gt;0,MOD(COUNTIF(D$14:$E561,D561),COUNTIF('[2]Category-IPQC'!BC:BC,[2]IPQC!D561)),COUNTIF('[2]Category-IPQC'!BC:BC,[2]IPQC!D561)))</f>
        <v>5</v>
      </c>
      <c r="F561" s="166"/>
      <c r="G561" s="166"/>
      <c r="H561" s="166"/>
      <c r="I561" s="166"/>
      <c r="J561" s="166"/>
      <c r="K561" s="17" t="str">
        <f ca="1">IF(D561="","",VLOOKUP(D561&amp;E561,'[2]Category-IPQC'!A:Q,11,0))</f>
        <v>Noise Control (for acoustic testers)</v>
      </c>
      <c r="L561" s="26" t="s">
        <v>115</v>
      </c>
      <c r="M561" s="27"/>
      <c r="N561" s="15" t="s">
        <v>115</v>
      </c>
      <c r="O561" s="15" t="s">
        <v>115</v>
      </c>
      <c r="P561" s="17" t="str">
        <f ca="1">IF(D561="","",VLOOKUP(D561&amp;E561,'[2]Category-IPQC'!A:Z,16,0))</f>
        <v>Actual checking</v>
      </c>
      <c r="Q561" s="15" t="s">
        <v>20</v>
      </c>
      <c r="R561" s="15" t="s">
        <v>116</v>
      </c>
      <c r="S561" s="20">
        <v>1</v>
      </c>
      <c r="T561" s="21" t="str">
        <f ca="1">IF(D561="","",VLOOKUP(D561&amp;E561,'[2]Category-IPQC'!A:Z,20,0))</f>
        <v>Shift</v>
      </c>
      <c r="U561" s="22"/>
      <c r="V561" s="22"/>
      <c r="W561" s="21">
        <f ca="1">IF(D561="","",VLOOKUP(D561&amp;E561,'[2]Category-IPQC'!A:Z,23,0))</f>
        <v>0</v>
      </c>
      <c r="X561" s="25"/>
      <c r="Y561" s="24"/>
    </row>
    <row r="562" spans="1:25" ht="60">
      <c r="A562" s="163"/>
      <c r="B562" s="43"/>
      <c r="C562" s="166"/>
      <c r="D562" s="15" t="str">
        <f ca="1">IF(C562&lt;&gt;"",C562,IF(IF(D561="","",MOD(COUNTIF(D$14:$E561,D561),COUNTIF('[2]Category-IPQC'!BC:BC,[2]IPQC!D561)))=0,"",D561))</f>
        <v>Functional</v>
      </c>
      <c r="E562" s="16">
        <f ca="1">IF(D562="","",IF(MOD(COUNTIF(D$14:$E562,D562),COUNTIF('[2]Category-IPQC'!BC:BC,[2]IPQC!D562))&lt;&gt;0,MOD(COUNTIF(D$14:$E562,D562),COUNTIF('[2]Category-IPQC'!BC:BC,[2]IPQC!D562)),COUNTIF('[2]Category-IPQC'!BC:BC,[2]IPQC!D562)))</f>
        <v>6</v>
      </c>
      <c r="F562" s="166"/>
      <c r="G562" s="166"/>
      <c r="H562" s="166"/>
      <c r="I562" s="166"/>
      <c r="J562" s="166"/>
      <c r="K562" s="17" t="str">
        <f ca="1">IF(D562="","",VLOOKUP(D562&amp;E562,'[2]Category-IPQC'!A:Q,11,0))</f>
        <v>Temperature</v>
      </c>
      <c r="L562" s="46" t="s">
        <v>852</v>
      </c>
      <c r="M562" s="46" t="s">
        <v>853</v>
      </c>
      <c r="N562" s="15" t="s">
        <v>115</v>
      </c>
      <c r="O562" s="15" t="s">
        <v>115</v>
      </c>
      <c r="P562" s="17" t="str">
        <f ca="1">IF(D562="","",VLOOKUP(D562&amp;E562,'[2]Category-IPQC'!A:Z,16,0))</f>
        <v>Temperature and humdity tester</v>
      </c>
      <c r="Q562" s="15" t="s">
        <v>20</v>
      </c>
      <c r="R562" s="15" t="s">
        <v>116</v>
      </c>
      <c r="S562" s="20">
        <v>1</v>
      </c>
      <c r="T562" s="21" t="str">
        <f ca="1">IF(D562="","",VLOOKUP(D562&amp;E562,'[2]Category-IPQC'!A:Z,20,0))</f>
        <v>Shift</v>
      </c>
      <c r="U562" s="22"/>
      <c r="V562" s="22"/>
      <c r="W562" s="21">
        <f ca="1">IF(D562="","",VLOOKUP(D562&amp;E562,'[2]Category-IPQC'!A:Z,23,0))</f>
        <v>0</v>
      </c>
      <c r="X562" s="25"/>
      <c r="Y562" s="24"/>
    </row>
    <row r="563" spans="1:25" ht="60">
      <c r="A563" s="163"/>
      <c r="B563" s="43"/>
      <c r="C563" s="166"/>
      <c r="D563" s="15" t="str">
        <f ca="1">IF(C563&lt;&gt;"",C563,IF(IF(D562="","",MOD(COUNTIF(D$14:$E562,D562),COUNTIF('[2]Category-IPQC'!BC:BC,[2]IPQC!D562)))=0,"",D562))</f>
        <v>Functional</v>
      </c>
      <c r="E563" s="16">
        <f ca="1">IF(D563="","",IF(MOD(COUNTIF(D$14:$E563,D563),COUNTIF('[2]Category-IPQC'!BC:BC,[2]IPQC!D563))&lt;&gt;0,MOD(COUNTIF(D$14:$E563,D563),COUNTIF('[2]Category-IPQC'!BC:BC,[2]IPQC!D563)),COUNTIF('[2]Category-IPQC'!BC:BC,[2]IPQC!D563)))</f>
        <v>7</v>
      </c>
      <c r="F563" s="166"/>
      <c r="G563" s="166"/>
      <c r="H563" s="166"/>
      <c r="I563" s="166"/>
      <c r="J563" s="166"/>
      <c r="K563" s="17" t="str">
        <f ca="1">IF(D563="","",VLOOKUP(D563&amp;E563,'[2]Category-IPQC'!A:Q,11,0))</f>
        <v>Humidity</v>
      </c>
      <c r="L563" s="18" t="s">
        <v>115</v>
      </c>
      <c r="M563" s="18" t="s">
        <v>115</v>
      </c>
      <c r="N563" s="15" t="s">
        <v>115</v>
      </c>
      <c r="O563" s="15" t="s">
        <v>115</v>
      </c>
      <c r="P563" s="17" t="str">
        <f ca="1">IF(D563="","",VLOOKUP(D563&amp;E563,'[2]Category-IPQC'!A:Z,16,0))</f>
        <v>Temperature and humdity tester</v>
      </c>
      <c r="Q563" s="15" t="s">
        <v>20</v>
      </c>
      <c r="R563" s="15" t="s">
        <v>116</v>
      </c>
      <c r="S563" s="20">
        <v>1</v>
      </c>
      <c r="T563" s="21" t="str">
        <f ca="1">IF(D563="","",VLOOKUP(D563&amp;E563,'[2]Category-IPQC'!A:Z,20,0))</f>
        <v>Shift</v>
      </c>
      <c r="U563" s="22"/>
      <c r="V563" s="22"/>
      <c r="W563" s="21">
        <f ca="1">IF(D563="","",VLOOKUP(D563&amp;E563,'[2]Category-IPQC'!A:Z,23,0))</f>
        <v>0</v>
      </c>
      <c r="X563" s="25"/>
      <c r="Y563" s="24"/>
    </row>
    <row r="564" spans="1:25" ht="90">
      <c r="A564" s="164"/>
      <c r="B564" s="43"/>
      <c r="C564" s="167"/>
      <c r="D564" s="15" t="str">
        <f ca="1">IF(C564&lt;&gt;"",C564,IF(IF(D563="","",MOD(COUNTIF(D$14:$E563,D563),COUNTIF('[2]Category-IPQC'!BC:BC,[2]IPQC!D563)))=0,"",D563))</f>
        <v>Functional</v>
      </c>
      <c r="E564" s="16">
        <f ca="1">IF(D564="","",IF(MOD(COUNTIF(D$14:$E564,D564),COUNTIF('[2]Category-IPQC'!BC:BC,[2]IPQC!D564))&lt;&gt;0,MOD(COUNTIF(D$14:$E564,D564),COUNTIF('[2]Category-IPQC'!BC:BC,[2]IPQC!D564)),COUNTIF('[2]Category-IPQC'!BC:BC,[2]IPQC!D564)))</f>
        <v>8</v>
      </c>
      <c r="F564" s="167"/>
      <c r="G564" s="167"/>
      <c r="H564" s="167"/>
      <c r="I564" s="167"/>
      <c r="J564" s="167"/>
      <c r="K564" s="17" t="str">
        <f ca="1">IF(D564="","",VLOOKUP(D564&amp;E564,'[2]Category-IPQC'!A:Q,11,0))</f>
        <v>Pressure Profile - ramp up and down (leakage testers)</v>
      </c>
      <c r="L564" s="18" t="s">
        <v>115</v>
      </c>
      <c r="M564" s="18" t="s">
        <v>115</v>
      </c>
      <c r="N564" s="15" t="s">
        <v>115</v>
      </c>
      <c r="O564" s="15" t="s">
        <v>115</v>
      </c>
      <c r="P564" s="17" t="str">
        <f ca="1">IF(D564="","",VLOOKUP(D564&amp;E564,'[2]Category-IPQC'!A:Z,16,0))</f>
        <v>Machine setup</v>
      </c>
      <c r="Q564" s="15" t="s">
        <v>20</v>
      </c>
      <c r="R564" s="15" t="s">
        <v>116</v>
      </c>
      <c r="S564" s="20">
        <v>1</v>
      </c>
      <c r="T564" s="21" t="str">
        <f ca="1">IF(D564="","",VLOOKUP(D564&amp;E564,'[2]Category-IPQC'!A:Z,20,0))</f>
        <v>Shift</v>
      </c>
      <c r="U564" s="22"/>
      <c r="V564" s="22"/>
      <c r="W564" s="21">
        <f ca="1">IF(D564="","",VLOOKUP(D564&amp;E564,'[2]Category-IPQC'!A:Z,23,0))</f>
        <v>0</v>
      </c>
      <c r="X564" s="25"/>
      <c r="Y564" s="24"/>
    </row>
    <row r="565" spans="1:25" ht="75">
      <c r="A565" s="162" t="s">
        <v>854</v>
      </c>
      <c r="B565" s="43"/>
      <c r="C565" s="165" t="s">
        <v>855</v>
      </c>
      <c r="D565" s="15" t="str">
        <f>IF(C565&lt;&gt;"",C565,IF(IF(D564="","",MOD(COUNTIF(D$14:$E564,D564),COUNTIF('[2]Category-IPQC'!BC:BC,[2]IPQC!D564)))=0,"",D564))</f>
        <v>Electrical and acoustic performance</v>
      </c>
      <c r="E565" s="16">
        <f ca="1">IF(D565="","",IF(MOD(COUNTIF(D$14:$E565,D565),COUNTIF('[2]Category-IPQC'!BC:BC,[2]IPQC!D565))&lt;&gt;0,MOD(COUNTIF(D$14:$E565,D565),COUNTIF('[2]Category-IPQC'!BC:BC,[2]IPQC!D565)),COUNTIF('[2]Category-IPQC'!BC:BC,[2]IPQC!D565)))</f>
        <v>1</v>
      </c>
      <c r="F565" s="165" t="s">
        <v>849</v>
      </c>
      <c r="G565" s="165" t="s">
        <v>115</v>
      </c>
      <c r="H565" s="165" t="s">
        <v>839</v>
      </c>
      <c r="I565" s="165" t="s">
        <v>850</v>
      </c>
      <c r="J565" s="165" t="s">
        <v>254</v>
      </c>
      <c r="K565" s="17" t="str">
        <f ca="1">IF(D565="","",VLOOKUP(D565&amp;E565,'[2]Category-IPQC'!A:Q,11,0))</f>
        <v>F0 NP_Inline limit</v>
      </c>
      <c r="L565" s="62">
        <v>628.54</v>
      </c>
      <c r="M565" s="62">
        <v>704.61</v>
      </c>
      <c r="N565" s="15" t="s">
        <v>115</v>
      </c>
      <c r="O565" s="15" t="s">
        <v>115</v>
      </c>
      <c r="P565" s="17" t="str">
        <f ca="1">IF(D565="","",VLOOKUP(D565&amp;E565,'[2]Category-IPQC'!A:Z,16,0))</f>
        <v>Machine setup</v>
      </c>
      <c r="Q565" s="15" t="s">
        <v>20</v>
      </c>
      <c r="R565" s="15" t="s">
        <v>116</v>
      </c>
      <c r="S565" s="20">
        <v>1</v>
      </c>
      <c r="T565" s="21" t="s">
        <v>856</v>
      </c>
      <c r="U565" s="22"/>
      <c r="V565" s="22"/>
      <c r="W565" s="21">
        <f ca="1">IF(D565="","",VLOOKUP(D565&amp;E565,'[2]Category-IPQC'!A:Z,23,0))</f>
        <v>0</v>
      </c>
      <c r="X565" s="25"/>
      <c r="Y565" s="24"/>
    </row>
    <row r="566" spans="1:25" ht="75">
      <c r="A566" s="163"/>
      <c r="B566" s="43"/>
      <c r="C566" s="166"/>
      <c r="D566" s="15" t="str">
        <f ca="1">IF(C566&lt;&gt;"",C566,IF(IF(D565="","",MOD(COUNTIF(D$14:$E565,D565),COUNTIF('[2]Category-IPQC'!BC:BC,[2]IPQC!D565)))=0,"",D565))</f>
        <v>Electrical and acoustic performance</v>
      </c>
      <c r="E566" s="16">
        <f ca="1">IF(D566="","",IF(MOD(COUNTIF(D$14:$E566,D566),COUNTIF('[2]Category-IPQC'!BC:BC,[2]IPQC!D566))&lt;&gt;0,MOD(COUNTIF(D$14:$E566,D566),COUNTIF('[2]Category-IPQC'!BC:BC,[2]IPQC!D566)),COUNTIF('[2]Category-IPQC'!BC:BC,[2]IPQC!D566)))</f>
        <v>2</v>
      </c>
      <c r="F566" s="166"/>
      <c r="G566" s="166"/>
      <c r="H566" s="166"/>
      <c r="I566" s="166"/>
      <c r="J566" s="166"/>
      <c r="K566" s="17" t="str">
        <f ca="1">IF(D566="","",VLOOKUP(D566&amp;E566,'[2]Category-IPQC'!A:Q,11,0))</f>
        <v>F0 HP_Inline limit</v>
      </c>
      <c r="L566" s="18">
        <v>667.91</v>
      </c>
      <c r="M566" s="18">
        <v>753.07</v>
      </c>
      <c r="N566" s="15" t="s">
        <v>115</v>
      </c>
      <c r="O566" s="15" t="s">
        <v>115</v>
      </c>
      <c r="P566" s="17" t="str">
        <f ca="1">IF(D566="","",VLOOKUP(D566&amp;E566,'[2]Category-IPQC'!A:Z,16,0))</f>
        <v>Machine setup</v>
      </c>
      <c r="Q566" s="15" t="s">
        <v>20</v>
      </c>
      <c r="R566" s="15" t="s">
        <v>116</v>
      </c>
      <c r="S566" s="20">
        <v>1</v>
      </c>
      <c r="T566" s="21" t="s">
        <v>856</v>
      </c>
      <c r="U566" s="22"/>
      <c r="V566" s="22"/>
      <c r="W566" s="21">
        <f ca="1">IF(D566="","",VLOOKUP(D566&amp;E566,'[2]Category-IPQC'!A:Z,23,0))</f>
        <v>0</v>
      </c>
      <c r="X566" s="25"/>
      <c r="Y566" s="24"/>
    </row>
    <row r="567" spans="1:25" ht="75">
      <c r="A567" s="163"/>
      <c r="B567" s="43"/>
      <c r="C567" s="166"/>
      <c r="D567" s="15" t="str">
        <f ca="1">IF(C567&lt;&gt;"",C567,IF(IF(D566="","",MOD(COUNTIF(D$14:$E566,D566),COUNTIF('[2]Category-IPQC'!BC:BC,[2]IPQC!D566)))=0,"",D566))</f>
        <v>Electrical and acoustic performance</v>
      </c>
      <c r="E567" s="16">
        <f ca="1">IF(D567="","",IF(MOD(COUNTIF(D$14:$E567,D567),COUNTIF('[2]Category-IPQC'!BC:BC,[2]IPQC!D567))&lt;&gt;0,MOD(COUNTIF(D$14:$E567,D567),COUNTIF('[2]Category-IPQC'!BC:BC,[2]IPQC!D567)),COUNTIF('[2]Category-IPQC'!BC:BC,[2]IPQC!D567)))</f>
        <v>3</v>
      </c>
      <c r="F567" s="166"/>
      <c r="G567" s="166"/>
      <c r="H567" s="166"/>
      <c r="I567" s="166"/>
      <c r="J567" s="166"/>
      <c r="K567" s="17" t="str">
        <f ca="1">IF(D567="","",VLOOKUP(D567&amp;E567,'[2]Category-IPQC'!A:Q,11,0))</f>
        <v>Z2k NP</v>
      </c>
      <c r="L567" s="18">
        <v>8.08</v>
      </c>
      <c r="M567" s="18">
        <v>8.81</v>
      </c>
      <c r="N567" s="15" t="s">
        <v>115</v>
      </c>
      <c r="O567" s="15" t="s">
        <v>115</v>
      </c>
      <c r="P567" s="17" t="str">
        <f ca="1">IF(D567="","",VLOOKUP(D567&amp;E567,'[2]Category-IPQC'!A:Z,16,0))</f>
        <v>Machine setup</v>
      </c>
      <c r="Q567" s="15" t="s">
        <v>20</v>
      </c>
      <c r="R567" s="15" t="s">
        <v>116</v>
      </c>
      <c r="S567" s="20">
        <v>1</v>
      </c>
      <c r="T567" s="21" t="s">
        <v>857</v>
      </c>
      <c r="U567" s="22"/>
      <c r="V567" s="22"/>
      <c r="W567" s="21" t="s">
        <v>133</v>
      </c>
      <c r="X567" s="25"/>
      <c r="Y567" s="24"/>
    </row>
    <row r="568" spans="1:25" ht="75">
      <c r="A568" s="163"/>
      <c r="B568" s="43"/>
      <c r="C568" s="166"/>
      <c r="D568" s="15" t="str">
        <f ca="1">IF(C568&lt;&gt;"",C568,IF(IF(D567="","",MOD(COUNTIF(D$14:$E567,D567),COUNTIF('[2]Category-IPQC'!BC:BC,[2]IPQC!D567)))=0,"",D567))</f>
        <v>Electrical and acoustic performance</v>
      </c>
      <c r="E568" s="16">
        <f ca="1">IF(D568="","",IF(MOD(COUNTIF(D$14:$E568,D568),COUNTIF('[2]Category-IPQC'!BC:BC,[2]IPQC!D568))&lt;&gt;0,MOD(COUNTIF(D$14:$E568,D568),COUNTIF('[2]Category-IPQC'!BC:BC,[2]IPQC!D568)),COUNTIF('[2]Category-IPQC'!BC:BC,[2]IPQC!D568)))</f>
        <v>4</v>
      </c>
      <c r="F568" s="166"/>
      <c r="G568" s="166"/>
      <c r="H568" s="166"/>
      <c r="I568" s="166"/>
      <c r="J568" s="166"/>
      <c r="K568" s="17" t="str">
        <f ca="1">IF(D568="","",VLOOKUP(D568&amp;E568,'[2]Category-IPQC'!A:Q,11,0))</f>
        <v>Sens NP_Inline limit</v>
      </c>
      <c r="L568" s="63">
        <v>109.36</v>
      </c>
      <c r="M568" s="64">
        <v>111.81</v>
      </c>
      <c r="N568" s="15" t="s">
        <v>115</v>
      </c>
      <c r="O568" s="15" t="s">
        <v>115</v>
      </c>
      <c r="P568" s="17" t="str">
        <f ca="1">IF(D568="","",VLOOKUP(D568&amp;E568,'[2]Category-IPQC'!A:Z,16,0))</f>
        <v>Machine setup</v>
      </c>
      <c r="Q568" s="15" t="s">
        <v>20</v>
      </c>
      <c r="R568" s="15" t="s">
        <v>116</v>
      </c>
      <c r="S568" s="20">
        <v>1</v>
      </c>
      <c r="T568" s="21" t="s">
        <v>857</v>
      </c>
      <c r="U568" s="22"/>
      <c r="V568" s="22"/>
      <c r="W568" s="21">
        <f ca="1">IF(D568="","",VLOOKUP(D568&amp;E568,'[2]Category-IPQC'!A:Z,23,0))</f>
        <v>0</v>
      </c>
      <c r="X568" s="25"/>
      <c r="Y568" s="24"/>
    </row>
    <row r="569" spans="1:25" ht="75">
      <c r="A569" s="163"/>
      <c r="B569" s="43"/>
      <c r="C569" s="166"/>
      <c r="D569" s="15" t="str">
        <f ca="1">IF(C569&lt;&gt;"",C569,IF(IF(D568="","",MOD(COUNTIF(D$14:$E568,D568),COUNTIF('[2]Category-IPQC'!BC:BC,[2]IPQC!D568)))=0,"",D568))</f>
        <v>Electrical and acoustic performance</v>
      </c>
      <c r="E569" s="16">
        <f ca="1">IF(D569="","",IF(MOD(COUNTIF(D$14:$E569,D569),COUNTIF('[2]Category-IPQC'!BC:BC,[2]IPQC!D569))&lt;&gt;0,MOD(COUNTIF(D$14:$E569,D569),COUNTIF('[2]Category-IPQC'!BC:BC,[2]IPQC!D569)),COUNTIF('[2]Category-IPQC'!BC:BC,[2]IPQC!D569)))</f>
        <v>5</v>
      </c>
      <c r="F569" s="166"/>
      <c r="G569" s="166"/>
      <c r="H569" s="166"/>
      <c r="I569" s="166"/>
      <c r="J569" s="166"/>
      <c r="K569" s="17" t="str">
        <f ca="1">IF(D569="","",VLOOKUP(D569&amp;E569,'[2]Category-IPQC'!A:Q,11,0))</f>
        <v>Sens HP_Inline limit</v>
      </c>
      <c r="L569" s="63">
        <v>116.36</v>
      </c>
      <c r="M569" s="64">
        <v>119</v>
      </c>
      <c r="N569" s="15" t="s">
        <v>115</v>
      </c>
      <c r="O569" s="15" t="s">
        <v>115</v>
      </c>
      <c r="P569" s="17" t="str">
        <f ca="1">IF(D569="","",VLOOKUP(D569&amp;E569,'[2]Category-IPQC'!A:Z,16,0))</f>
        <v>Machine setup</v>
      </c>
      <c r="Q569" s="15" t="s">
        <v>20</v>
      </c>
      <c r="R569" s="15" t="s">
        <v>116</v>
      </c>
      <c r="S569" s="20">
        <v>1</v>
      </c>
      <c r="T569" s="21" t="s">
        <v>857</v>
      </c>
      <c r="U569" s="22"/>
      <c r="V569" s="22"/>
      <c r="W569" s="21">
        <f ca="1">IF(D569="","",VLOOKUP(D569&amp;E569,'[2]Category-IPQC'!A:Z,23,0))</f>
        <v>0</v>
      </c>
      <c r="X569" s="25"/>
      <c r="Y569" s="24"/>
    </row>
    <row r="570" spans="1:25" ht="75">
      <c r="A570" s="163"/>
      <c r="B570" s="43"/>
      <c r="C570" s="166"/>
      <c r="D570" s="15" t="str">
        <f ca="1">IF(C570&lt;&gt;"",C570,IF(IF(D569="","",MOD(COUNTIF(D$14:$E569,D569),COUNTIF('[2]Category-IPQC'!BC:BC,[2]IPQC!D569)))=0,"",D569))</f>
        <v>Electrical and acoustic performance</v>
      </c>
      <c r="E570" s="16">
        <f ca="1">IF(D570="","",IF(MOD(COUNTIF(D$14:$E570,D570),COUNTIF('[2]Category-IPQC'!BC:BC,[2]IPQC!D570))&lt;&gt;0,MOD(COUNTIF(D$14:$E570,D570),COUNTIF('[2]Category-IPQC'!BC:BC,[2]IPQC!D570)),COUNTIF('[2]Category-IPQC'!BC:BC,[2]IPQC!D570)))</f>
        <v>6</v>
      </c>
      <c r="F570" s="166"/>
      <c r="G570" s="166"/>
      <c r="H570" s="166"/>
      <c r="I570" s="166"/>
      <c r="J570" s="166"/>
      <c r="K570" s="17" t="str">
        <f ca="1">IF(D570="","",VLOOKUP(D570&amp;E570,'[2]Category-IPQC'!A:Q,11,0))</f>
        <v>FR NP_Inline limit</v>
      </c>
      <c r="L570" s="26"/>
      <c r="M570" s="57"/>
      <c r="N570" s="65"/>
      <c r="O570" s="66"/>
      <c r="P570" s="17" t="str">
        <f ca="1">IF(D570="","",VLOOKUP(D570&amp;E570,'[2]Category-IPQC'!A:Z,16,0))</f>
        <v>Machine setup</v>
      </c>
      <c r="Q570" s="15" t="s">
        <v>20</v>
      </c>
      <c r="R570" s="15" t="s">
        <v>116</v>
      </c>
      <c r="S570" s="20">
        <v>1</v>
      </c>
      <c r="T570" s="21" t="s">
        <v>857</v>
      </c>
      <c r="U570" s="22"/>
      <c r="V570" s="22"/>
      <c r="W570" s="21">
        <f ca="1">IF(D570="","",VLOOKUP(D570&amp;E570,'[2]Category-IPQC'!A:Z,23,0))</f>
        <v>0</v>
      </c>
      <c r="X570" s="25"/>
      <c r="Y570" s="24"/>
    </row>
    <row r="571" spans="1:25" ht="75">
      <c r="A571" s="20" t="s">
        <v>858</v>
      </c>
      <c r="B571" s="43"/>
      <c r="C571" s="166"/>
      <c r="D571" s="15" t="str">
        <f ca="1">IF(C571&lt;&gt;"",C571,IF(IF(D570="","",MOD(COUNTIF(D$14:$E570,D570),COUNTIF('[2]Category-IPQC'!BC:BC,[2]IPQC!D570)))=0,"",D570))</f>
        <v>Electrical and acoustic performance</v>
      </c>
      <c r="E571" s="16">
        <f ca="1">IF(D571="","",IF(MOD(COUNTIF(D$14:$E571,D571),COUNTIF('[2]Category-IPQC'!BC:BC,[2]IPQC!D571))&lt;&gt;0,MOD(COUNTIF(D$14:$E571,D571),COUNTIF('[2]Category-IPQC'!BC:BC,[2]IPQC!D571)),COUNTIF('[2]Category-IPQC'!BC:BC,[2]IPQC!D571)))</f>
        <v>7</v>
      </c>
      <c r="F571" s="166"/>
      <c r="G571" s="166"/>
      <c r="H571" s="166"/>
      <c r="I571" s="166"/>
      <c r="J571" s="166"/>
      <c r="K571" s="17" t="str">
        <f ca="1">IF(D571="","",VLOOKUP(D571&amp;E571,'[2]Category-IPQC'!A:Q,11,0))</f>
        <v>FR HP_Inline limit</v>
      </c>
      <c r="L571" s="26"/>
      <c r="M571" s="57"/>
      <c r="N571" s="65"/>
      <c r="O571" s="66"/>
      <c r="P571" s="17" t="str">
        <f ca="1">IF(D571="","",VLOOKUP(D571&amp;E571,'[2]Category-IPQC'!A:Z,16,0))</f>
        <v>Machine setup</v>
      </c>
      <c r="Q571" s="15" t="s">
        <v>20</v>
      </c>
      <c r="R571" s="15" t="s">
        <v>116</v>
      </c>
      <c r="S571" s="20">
        <v>1</v>
      </c>
      <c r="T571" s="21" t="s">
        <v>857</v>
      </c>
      <c r="U571" s="22"/>
      <c r="V571" s="22"/>
      <c r="W571" s="21">
        <f ca="1">IF(D571="","",VLOOKUP(D571&amp;E571,'[2]Category-IPQC'!A:Z,23,0))</f>
        <v>0</v>
      </c>
      <c r="X571" s="25"/>
      <c r="Y571" s="24"/>
    </row>
    <row r="572" spans="1:25" ht="75">
      <c r="A572" s="20" t="s">
        <v>859</v>
      </c>
      <c r="B572" s="43"/>
      <c r="C572" s="166"/>
      <c r="D572" s="15" t="str">
        <f ca="1">IF(C572&lt;&gt;"",C572,IF(IF(D571="","",MOD(COUNTIF(D$14:$E571,D571),COUNTIF('[2]Category-IPQC'!BC:BC,[2]IPQC!D571)))=0,"",D571))</f>
        <v>Electrical and acoustic performance</v>
      </c>
      <c r="E572" s="16">
        <f ca="1">IF(D572="","",IF(MOD(COUNTIF(D$14:$E572,D572),COUNTIF('[2]Category-IPQC'!BC:BC,[2]IPQC!D572))&lt;&gt;0,MOD(COUNTIF(D$14:$E572,D572),COUNTIF('[2]Category-IPQC'!BC:BC,[2]IPQC!D572)),COUNTIF('[2]Category-IPQC'!BC:BC,[2]IPQC!D572)))</f>
        <v>8</v>
      </c>
      <c r="F572" s="166"/>
      <c r="G572" s="166"/>
      <c r="H572" s="166"/>
      <c r="I572" s="166"/>
      <c r="J572" s="166"/>
      <c r="K572" s="17" t="str">
        <f ca="1">IF(D572="","",VLOOKUP(D572&amp;E572,'[2]Category-IPQC'!A:Q,11,0))</f>
        <v>THD NP_Inline limit</v>
      </c>
      <c r="L572" s="26"/>
      <c r="M572" s="57"/>
      <c r="N572" s="65"/>
      <c r="O572" s="66"/>
      <c r="P572" s="17" t="str">
        <f ca="1">IF(D572="","",VLOOKUP(D572&amp;E572,'[2]Category-IPQC'!A:Z,16,0))</f>
        <v>Machine setup</v>
      </c>
      <c r="Q572" s="15" t="s">
        <v>20</v>
      </c>
      <c r="R572" s="15" t="s">
        <v>116</v>
      </c>
      <c r="S572" s="20">
        <v>1</v>
      </c>
      <c r="T572" s="21" t="s">
        <v>857</v>
      </c>
      <c r="U572" s="22"/>
      <c r="V572" s="22"/>
      <c r="W572" s="21">
        <f ca="1">IF(D572="","",VLOOKUP(D572&amp;E572,'[2]Category-IPQC'!A:Z,23,0))</f>
        <v>0</v>
      </c>
      <c r="X572" s="25"/>
      <c r="Y572" s="24"/>
    </row>
    <row r="573" spans="1:25" ht="75">
      <c r="A573" s="28" t="s">
        <v>860</v>
      </c>
      <c r="B573" s="43"/>
      <c r="C573" s="166"/>
      <c r="D573" s="15" t="str">
        <f ca="1">IF(C573&lt;&gt;"",C573,IF(IF(D572="","",MOD(COUNTIF(D$14:$E572,D572),COUNTIF('[2]Category-IPQC'!BC:BC,[2]IPQC!D572)))=0,"",D572))</f>
        <v>Electrical and acoustic performance</v>
      </c>
      <c r="E573" s="16">
        <f ca="1">IF(D573="","",IF(MOD(COUNTIF(D$14:$E573,D573),COUNTIF('[2]Category-IPQC'!BC:BC,[2]IPQC!D573))&lt;&gt;0,MOD(COUNTIF(D$14:$E573,D573),COUNTIF('[2]Category-IPQC'!BC:BC,[2]IPQC!D573)),COUNTIF('[2]Category-IPQC'!BC:BC,[2]IPQC!D573)))</f>
        <v>9</v>
      </c>
      <c r="F573" s="166"/>
      <c r="G573" s="166"/>
      <c r="H573" s="166"/>
      <c r="I573" s="166"/>
      <c r="J573" s="166"/>
      <c r="K573" s="17" t="str">
        <f ca="1">IF(D573="","",VLOOKUP(D573&amp;E573,'[2]Category-IPQC'!A:Q,11,0))</f>
        <v>THD HP _Inline limit</v>
      </c>
      <c r="L573" s="26"/>
      <c r="M573" s="57"/>
      <c r="N573" s="65"/>
      <c r="O573" s="66"/>
      <c r="P573" s="17" t="str">
        <f ca="1">IF(D573="","",VLOOKUP(D573&amp;E573,'[2]Category-IPQC'!A:Z,16,0))</f>
        <v>Machine setup</v>
      </c>
      <c r="Q573" s="15" t="s">
        <v>20</v>
      </c>
      <c r="R573" s="15" t="s">
        <v>116</v>
      </c>
      <c r="S573" s="20">
        <v>1</v>
      </c>
      <c r="T573" s="21" t="s">
        <v>857</v>
      </c>
      <c r="U573" s="22"/>
      <c r="V573" s="22"/>
      <c r="W573" s="21">
        <f ca="1">IF(D573="","",VLOOKUP(D573&amp;E573,'[2]Category-IPQC'!A:Z,23,0))</f>
        <v>0</v>
      </c>
      <c r="X573" s="25"/>
      <c r="Y573" s="24"/>
    </row>
    <row r="574" spans="1:25" ht="75">
      <c r="A574" s="20" t="s">
        <v>861</v>
      </c>
      <c r="B574" s="43"/>
      <c r="C574" s="166"/>
      <c r="D574" s="15" t="str">
        <f ca="1">IF(C574&lt;&gt;"",C574,IF(IF(D573="","",MOD(COUNTIF(D$14:$E573,D573),COUNTIF('[2]Category-IPQC'!BC:BC,[2]IPQC!D573)))=0,"",D573))</f>
        <v>Electrical and acoustic performance</v>
      </c>
      <c r="E574" s="16">
        <f ca="1">IF(D574="","",IF(MOD(COUNTIF(D$14:$E574,D574),COUNTIF('[2]Category-IPQC'!BC:BC,[2]IPQC!D574))&lt;&gt;0,MOD(COUNTIF(D$14:$E574,D574),COUNTIF('[2]Category-IPQC'!BC:BC,[2]IPQC!D574)),COUNTIF('[2]Category-IPQC'!BC:BC,[2]IPQC!D574)))</f>
        <v>10</v>
      </c>
      <c r="F574" s="166"/>
      <c r="G574" s="166"/>
      <c r="H574" s="166"/>
      <c r="I574" s="166"/>
      <c r="J574" s="166"/>
      <c r="K574" s="17" t="str">
        <f ca="1">IF(D574="","",VLOOKUP(D574&amp;E574,'[2]Category-IPQC'!A:Q,11,0))</f>
        <v>HOHD NP_Inline limit</v>
      </c>
      <c r="L574" s="26"/>
      <c r="M574" s="57"/>
      <c r="N574" s="65"/>
      <c r="O574" s="66"/>
      <c r="P574" s="17" t="str">
        <f ca="1">IF(D574="","",VLOOKUP(D574&amp;E574,'[2]Category-IPQC'!A:Z,16,0))</f>
        <v>Machine setup</v>
      </c>
      <c r="Q574" s="15" t="s">
        <v>20</v>
      </c>
      <c r="R574" s="15" t="s">
        <v>116</v>
      </c>
      <c r="S574" s="20">
        <v>1</v>
      </c>
      <c r="T574" s="21" t="s">
        <v>857</v>
      </c>
      <c r="U574" s="22"/>
      <c r="V574" s="22"/>
      <c r="W574" s="21">
        <f ca="1">IF(D574="","",VLOOKUP(D574&amp;E574,'[2]Category-IPQC'!A:Z,23,0))</f>
        <v>0</v>
      </c>
      <c r="X574" s="25"/>
      <c r="Y574" s="24"/>
    </row>
    <row r="575" spans="1:25" ht="75">
      <c r="A575" s="28" t="s">
        <v>862</v>
      </c>
      <c r="B575" s="31"/>
      <c r="C575" s="166"/>
      <c r="D575" s="15" t="str">
        <f ca="1">IF(C575&lt;&gt;"",C575,IF(IF(D574="","",MOD(COUNTIF(D$14:$E574,D574),COUNTIF('[2]Category-IPQC'!BC:BC,[2]IPQC!D574)))=0,"",D574))</f>
        <v>Electrical and acoustic performance</v>
      </c>
      <c r="E575" s="16">
        <f ca="1">IF(D575="","",IF(MOD(COUNTIF(D$14:$E575,D575),COUNTIF('[2]Category-IPQC'!BC:BC,[2]IPQC!D575))&lt;&gt;0,MOD(COUNTIF(D$14:$E575,D575),COUNTIF('[2]Category-IPQC'!BC:BC,[2]IPQC!D575)),COUNTIF('[2]Category-IPQC'!BC:BC,[2]IPQC!D575)))</f>
        <v>11</v>
      </c>
      <c r="F575" s="167"/>
      <c r="G575" s="167"/>
      <c r="H575" s="167"/>
      <c r="I575" s="167"/>
      <c r="J575" s="167"/>
      <c r="K575" s="17" t="str">
        <f ca="1">IF(D575="","",VLOOKUP(D575&amp;E575,'[2]Category-IPQC'!A:Q,11,0))</f>
        <v>HOHD HP_Inline limit</v>
      </c>
      <c r="L575" s="26"/>
      <c r="M575" s="57"/>
      <c r="N575" s="65"/>
      <c r="O575" s="66"/>
      <c r="P575" s="17" t="str">
        <f ca="1">IF(D575="","",VLOOKUP(D575&amp;E575,'[2]Category-IPQC'!A:Z,16,0))</f>
        <v>Machine setup</v>
      </c>
      <c r="Q575" s="15" t="s">
        <v>20</v>
      </c>
      <c r="R575" s="15" t="s">
        <v>116</v>
      </c>
      <c r="S575" s="20">
        <v>1</v>
      </c>
      <c r="T575" s="21" t="s">
        <v>857</v>
      </c>
      <c r="U575" s="22"/>
      <c r="V575" s="22"/>
      <c r="W575" s="21">
        <f ca="1">IF(D575="","",VLOOKUP(D575&amp;E575,'[2]Category-IPQC'!A:Z,23,0))</f>
        <v>0</v>
      </c>
      <c r="X575" s="25"/>
      <c r="Y575" s="24"/>
    </row>
    <row r="576" spans="1:25" ht="409.6">
      <c r="A576" s="20" t="s">
        <v>863</v>
      </c>
      <c r="B576" s="31"/>
      <c r="C576" s="67" t="s">
        <v>864</v>
      </c>
      <c r="D576" s="68" t="s">
        <v>864</v>
      </c>
      <c r="E576" s="16">
        <v>1</v>
      </c>
      <c r="F576" s="15" t="s">
        <v>865</v>
      </c>
      <c r="G576" s="69"/>
      <c r="H576" s="31" t="s">
        <v>839</v>
      </c>
      <c r="I576" s="70" t="s">
        <v>866</v>
      </c>
      <c r="J576" s="31" t="s">
        <v>115</v>
      </c>
      <c r="K576" s="17" t="s">
        <v>867</v>
      </c>
      <c r="L576" s="71" t="s">
        <v>868</v>
      </c>
      <c r="M576" s="18" t="s">
        <v>115</v>
      </c>
      <c r="N576" s="65"/>
      <c r="O576" s="66"/>
      <c r="P576" s="69" t="s">
        <v>869</v>
      </c>
      <c r="Q576" s="15" t="s">
        <v>130</v>
      </c>
      <c r="R576" s="72" t="s">
        <v>179</v>
      </c>
      <c r="S576" s="73">
        <v>10</v>
      </c>
      <c r="T576" s="74" t="s">
        <v>870</v>
      </c>
      <c r="U576" s="75" t="s">
        <v>115</v>
      </c>
      <c r="V576" s="74" t="s">
        <v>115</v>
      </c>
      <c r="W576" s="21" t="s">
        <v>133</v>
      </c>
      <c r="X576" s="76" t="s">
        <v>119</v>
      </c>
      <c r="Y576" s="24"/>
    </row>
    <row r="577" spans="1:25" ht="45">
      <c r="A577" s="163" t="s">
        <v>871</v>
      </c>
      <c r="B577" s="31"/>
      <c r="C577" s="202" t="s">
        <v>222</v>
      </c>
      <c r="D577" s="165" t="str">
        <f>IF(C577&lt;&gt;"",C577,IF(IF(D575="","",MOD(COUNTIF(D$14:$E575,D575),COUNTIF('[2]Category-IPQC'!BC:BC,[2]IPQC!D575)))=0,"",D575))</f>
        <v>Cosmetic</v>
      </c>
      <c r="E577" s="16">
        <v>1</v>
      </c>
      <c r="F577" s="165" t="s">
        <v>223</v>
      </c>
      <c r="G577" s="165" t="s">
        <v>115</v>
      </c>
      <c r="H577" s="165" t="s">
        <v>839</v>
      </c>
      <c r="I577" s="165" t="s">
        <v>115</v>
      </c>
      <c r="J577" s="165" t="s">
        <v>115</v>
      </c>
      <c r="K577" s="17" t="s">
        <v>224</v>
      </c>
      <c r="L577" s="18" t="s">
        <v>872</v>
      </c>
      <c r="M577" s="18" t="s">
        <v>873</v>
      </c>
      <c r="N577" s="15" t="s">
        <v>872</v>
      </c>
      <c r="O577" s="15" t="s">
        <v>873</v>
      </c>
      <c r="P577" s="17" t="s">
        <v>227</v>
      </c>
      <c r="Q577" s="15" t="s">
        <v>20</v>
      </c>
      <c r="R577" s="15" t="s">
        <v>116</v>
      </c>
      <c r="S577" s="20">
        <v>1</v>
      </c>
      <c r="T577" s="21" t="e">
        <f>IF(D577="","",VLOOKUP(D577&amp;E577,'[2]Category-IPQC'!A:Z,20,0))</f>
        <v>#N/A</v>
      </c>
      <c r="U577" s="200"/>
      <c r="V577" s="200"/>
      <c r="W577" s="21" t="e">
        <f>IF(D577="","",VLOOKUP(D577&amp;E577,'[2]Category-IPQC'!A:Z,23,0))</f>
        <v>#N/A</v>
      </c>
      <c r="X577" s="25"/>
      <c r="Y577" s="24"/>
    </row>
    <row r="578" spans="1:25">
      <c r="A578" s="164"/>
      <c r="B578" s="78"/>
      <c r="C578" s="202"/>
      <c r="D578" s="167"/>
      <c r="E578" s="16">
        <v>2</v>
      </c>
      <c r="F578" s="167"/>
      <c r="G578" s="167"/>
      <c r="H578" s="167"/>
      <c r="I578" s="167"/>
      <c r="J578" s="167"/>
      <c r="K578" s="17" t="s">
        <v>874</v>
      </c>
      <c r="L578" s="18" t="s">
        <v>115</v>
      </c>
      <c r="M578" s="18" t="s">
        <v>115</v>
      </c>
      <c r="N578" s="15" t="s">
        <v>115</v>
      </c>
      <c r="O578" s="15" t="s">
        <v>115</v>
      </c>
      <c r="P578" s="17" t="s">
        <v>115</v>
      </c>
      <c r="Q578" s="15" t="s">
        <v>115</v>
      </c>
      <c r="R578" s="15" t="s">
        <v>115</v>
      </c>
      <c r="S578" s="20" t="s">
        <v>115</v>
      </c>
      <c r="T578" s="21" t="s">
        <v>115</v>
      </c>
      <c r="U578" s="201"/>
      <c r="V578" s="201"/>
      <c r="W578" s="21" t="s">
        <v>133</v>
      </c>
      <c r="X578" s="77"/>
      <c r="Y578" s="24"/>
    </row>
  </sheetData>
  <mergeCells count="910">
    <mergeCell ref="A557:A564"/>
    <mergeCell ref="C557:C564"/>
    <mergeCell ref="F557:F564"/>
    <mergeCell ref="G557:G564"/>
    <mergeCell ref="H557:H564"/>
    <mergeCell ref="I557:I564"/>
    <mergeCell ref="J557:J564"/>
    <mergeCell ref="U577:U578"/>
    <mergeCell ref="V577:V578"/>
    <mergeCell ref="J565:J575"/>
    <mergeCell ref="A577:A578"/>
    <mergeCell ref="C577:C578"/>
    <mergeCell ref="D577:D578"/>
    <mergeCell ref="F577:F578"/>
    <mergeCell ref="G577:G578"/>
    <mergeCell ref="H577:H578"/>
    <mergeCell ref="I577:I578"/>
    <mergeCell ref="J577:J578"/>
    <mergeCell ref="A565:A570"/>
    <mergeCell ref="C565:C575"/>
    <mergeCell ref="F565:F575"/>
    <mergeCell ref="G565:G575"/>
    <mergeCell ref="H565:H575"/>
    <mergeCell ref="I565:I575"/>
    <mergeCell ref="J545:J548"/>
    <mergeCell ref="A549:A556"/>
    <mergeCell ref="C549:C556"/>
    <mergeCell ref="F549:F556"/>
    <mergeCell ref="G549:G556"/>
    <mergeCell ref="H549:H556"/>
    <mergeCell ref="A545:A548"/>
    <mergeCell ref="C545:C548"/>
    <mergeCell ref="F545:F548"/>
    <mergeCell ref="G545:G548"/>
    <mergeCell ref="H545:H548"/>
    <mergeCell ref="I545:I548"/>
    <mergeCell ref="I549:I556"/>
    <mergeCell ref="J549:J556"/>
    <mergeCell ref="J541:J542"/>
    <mergeCell ref="A543:A544"/>
    <mergeCell ref="C543:C544"/>
    <mergeCell ref="D543:D544"/>
    <mergeCell ref="F543:F544"/>
    <mergeCell ref="G543:G544"/>
    <mergeCell ref="H543:H544"/>
    <mergeCell ref="I543:I544"/>
    <mergeCell ref="J543:J544"/>
    <mergeCell ref="A541:A542"/>
    <mergeCell ref="C541:C542"/>
    <mergeCell ref="F541:F542"/>
    <mergeCell ref="G541:G542"/>
    <mergeCell ref="H541:H542"/>
    <mergeCell ref="I541:I542"/>
    <mergeCell ref="I536:I537"/>
    <mergeCell ref="J536:J537"/>
    <mergeCell ref="A538:A540"/>
    <mergeCell ref="C538:C540"/>
    <mergeCell ref="F538:F540"/>
    <mergeCell ref="G538:G540"/>
    <mergeCell ref="H538:H540"/>
    <mergeCell ref="I538:I540"/>
    <mergeCell ref="J538:J540"/>
    <mergeCell ref="A536:A537"/>
    <mergeCell ref="C536:C537"/>
    <mergeCell ref="D536:D537"/>
    <mergeCell ref="F536:F537"/>
    <mergeCell ref="G536:G537"/>
    <mergeCell ref="H536:H537"/>
    <mergeCell ref="A533:A535"/>
    <mergeCell ref="C533:C535"/>
    <mergeCell ref="F533:F535"/>
    <mergeCell ref="G533:G535"/>
    <mergeCell ref="H533:H535"/>
    <mergeCell ref="I533:I535"/>
    <mergeCell ref="J533:J535"/>
    <mergeCell ref="J522:J529"/>
    <mergeCell ref="A530:A531"/>
    <mergeCell ref="C530:C531"/>
    <mergeCell ref="F530:F531"/>
    <mergeCell ref="G530:G531"/>
    <mergeCell ref="H530:H531"/>
    <mergeCell ref="I530:I531"/>
    <mergeCell ref="J530:J531"/>
    <mergeCell ref="A522:A529"/>
    <mergeCell ref="C522:C529"/>
    <mergeCell ref="F522:F529"/>
    <mergeCell ref="G522:G529"/>
    <mergeCell ref="H522:H529"/>
    <mergeCell ref="I522:I529"/>
    <mergeCell ref="A519:A520"/>
    <mergeCell ref="C519:C520"/>
    <mergeCell ref="F519:F520"/>
    <mergeCell ref="G519:G520"/>
    <mergeCell ref="H519:H520"/>
    <mergeCell ref="I519:I520"/>
    <mergeCell ref="J519:J520"/>
    <mergeCell ref="J508:J516"/>
    <mergeCell ref="A517:A518"/>
    <mergeCell ref="C517:C518"/>
    <mergeCell ref="F517:F518"/>
    <mergeCell ref="G517:G518"/>
    <mergeCell ref="H517:H518"/>
    <mergeCell ref="I517:I518"/>
    <mergeCell ref="J517:J518"/>
    <mergeCell ref="A508:A516"/>
    <mergeCell ref="C508:C516"/>
    <mergeCell ref="F508:F516"/>
    <mergeCell ref="G508:G516"/>
    <mergeCell ref="H508:H516"/>
    <mergeCell ref="I508:I516"/>
    <mergeCell ref="J502:J503"/>
    <mergeCell ref="A504:A507"/>
    <mergeCell ref="C504:C507"/>
    <mergeCell ref="F504:F507"/>
    <mergeCell ref="G504:G507"/>
    <mergeCell ref="H504:H507"/>
    <mergeCell ref="I504:I507"/>
    <mergeCell ref="J504:J507"/>
    <mergeCell ref="A502:A503"/>
    <mergeCell ref="C502:C503"/>
    <mergeCell ref="F502:F503"/>
    <mergeCell ref="G502:G503"/>
    <mergeCell ref="H502:H503"/>
    <mergeCell ref="I502:I503"/>
    <mergeCell ref="A499:A501"/>
    <mergeCell ref="C499:C501"/>
    <mergeCell ref="F499:F501"/>
    <mergeCell ref="G499:G501"/>
    <mergeCell ref="H499:H501"/>
    <mergeCell ref="I499:I501"/>
    <mergeCell ref="J499:J501"/>
    <mergeCell ref="I494:I495"/>
    <mergeCell ref="J494:J495"/>
    <mergeCell ref="A496:A498"/>
    <mergeCell ref="C497:C498"/>
    <mergeCell ref="F497:F498"/>
    <mergeCell ref="G497:G498"/>
    <mergeCell ref="H497:H498"/>
    <mergeCell ref="I497:I498"/>
    <mergeCell ref="J497:J498"/>
    <mergeCell ref="A494:A495"/>
    <mergeCell ref="C494:C495"/>
    <mergeCell ref="D494:D495"/>
    <mergeCell ref="F494:F495"/>
    <mergeCell ref="G494:G495"/>
    <mergeCell ref="H494:H495"/>
    <mergeCell ref="A491:A493"/>
    <mergeCell ref="C491:C493"/>
    <mergeCell ref="F491:F493"/>
    <mergeCell ref="G491:G493"/>
    <mergeCell ref="H491:H493"/>
    <mergeCell ref="I491:I493"/>
    <mergeCell ref="J491:J493"/>
    <mergeCell ref="A488:A490"/>
    <mergeCell ref="C488:C490"/>
    <mergeCell ref="F488:F490"/>
    <mergeCell ref="G488:G490"/>
    <mergeCell ref="H488:H490"/>
    <mergeCell ref="I488:I490"/>
    <mergeCell ref="J488:J490"/>
    <mergeCell ref="I482:I483"/>
    <mergeCell ref="J482:J483"/>
    <mergeCell ref="A484:A486"/>
    <mergeCell ref="C484:C486"/>
    <mergeCell ref="F484:F486"/>
    <mergeCell ref="G484:G486"/>
    <mergeCell ref="H484:H486"/>
    <mergeCell ref="I484:I486"/>
    <mergeCell ref="J484:J486"/>
    <mergeCell ref="A482:A483"/>
    <mergeCell ref="C482:C483"/>
    <mergeCell ref="D482:D483"/>
    <mergeCell ref="F482:F483"/>
    <mergeCell ref="G482:G483"/>
    <mergeCell ref="H482:H483"/>
    <mergeCell ref="A477:A479"/>
    <mergeCell ref="C477:C479"/>
    <mergeCell ref="F477:F479"/>
    <mergeCell ref="G477:G479"/>
    <mergeCell ref="H477:H479"/>
    <mergeCell ref="I477:I479"/>
    <mergeCell ref="J477:J479"/>
    <mergeCell ref="J471:J473"/>
    <mergeCell ref="A474:A476"/>
    <mergeCell ref="C474:C476"/>
    <mergeCell ref="F474:F476"/>
    <mergeCell ref="G474:G476"/>
    <mergeCell ref="H474:H476"/>
    <mergeCell ref="I474:I476"/>
    <mergeCell ref="J474:J476"/>
    <mergeCell ref="A471:A473"/>
    <mergeCell ref="C471:C473"/>
    <mergeCell ref="F471:F473"/>
    <mergeCell ref="G471:G473"/>
    <mergeCell ref="H471:H473"/>
    <mergeCell ref="I471:I473"/>
    <mergeCell ref="A469:A470"/>
    <mergeCell ref="C469:C470"/>
    <mergeCell ref="F469:F470"/>
    <mergeCell ref="J469:J470"/>
    <mergeCell ref="K469:K470"/>
    <mergeCell ref="A463:A468"/>
    <mergeCell ref="C463:C468"/>
    <mergeCell ref="F463:F468"/>
    <mergeCell ref="G463:G468"/>
    <mergeCell ref="H463:H468"/>
    <mergeCell ref="I463:I468"/>
    <mergeCell ref="J463:J468"/>
    <mergeCell ref="J457:J459"/>
    <mergeCell ref="A460:A462"/>
    <mergeCell ref="C460:C462"/>
    <mergeCell ref="F460:F462"/>
    <mergeCell ref="G460:G462"/>
    <mergeCell ref="H460:H462"/>
    <mergeCell ref="I460:I462"/>
    <mergeCell ref="J460:J462"/>
    <mergeCell ref="A457:A459"/>
    <mergeCell ref="C457:C459"/>
    <mergeCell ref="F457:F459"/>
    <mergeCell ref="G457:G459"/>
    <mergeCell ref="H457:H459"/>
    <mergeCell ref="I457:I459"/>
    <mergeCell ref="J452:J454"/>
    <mergeCell ref="A455:A456"/>
    <mergeCell ref="C455:C456"/>
    <mergeCell ref="F455:F456"/>
    <mergeCell ref="G455:G456"/>
    <mergeCell ref="H455:H456"/>
    <mergeCell ref="I455:I456"/>
    <mergeCell ref="J455:J456"/>
    <mergeCell ref="A452:A454"/>
    <mergeCell ref="C452:C454"/>
    <mergeCell ref="F452:F454"/>
    <mergeCell ref="G452:G454"/>
    <mergeCell ref="H452:H454"/>
    <mergeCell ref="I452:I454"/>
    <mergeCell ref="J441:J449"/>
    <mergeCell ref="A450:A451"/>
    <mergeCell ref="C450:C451"/>
    <mergeCell ref="F450:F451"/>
    <mergeCell ref="G450:G451"/>
    <mergeCell ref="H450:H451"/>
    <mergeCell ref="I450:I451"/>
    <mergeCell ref="J450:J451"/>
    <mergeCell ref="A441:A449"/>
    <mergeCell ref="C441:C449"/>
    <mergeCell ref="F441:F449"/>
    <mergeCell ref="G441:G449"/>
    <mergeCell ref="H441:H449"/>
    <mergeCell ref="I441:I449"/>
    <mergeCell ref="A439:A440"/>
    <mergeCell ref="C439:C440"/>
    <mergeCell ref="F439:F440"/>
    <mergeCell ref="G439:G440"/>
    <mergeCell ref="H439:H440"/>
    <mergeCell ref="I439:I440"/>
    <mergeCell ref="J439:J440"/>
    <mergeCell ref="J428:J429"/>
    <mergeCell ref="A430:A438"/>
    <mergeCell ref="C430:C438"/>
    <mergeCell ref="F430:F438"/>
    <mergeCell ref="G430:G438"/>
    <mergeCell ref="H430:H438"/>
    <mergeCell ref="I430:I438"/>
    <mergeCell ref="J430:J438"/>
    <mergeCell ref="A428:A429"/>
    <mergeCell ref="C428:C429"/>
    <mergeCell ref="F428:F429"/>
    <mergeCell ref="G428:G429"/>
    <mergeCell ref="H428:H429"/>
    <mergeCell ref="I428:I429"/>
    <mergeCell ref="J416:J425"/>
    <mergeCell ref="A426:A427"/>
    <mergeCell ref="C426:C427"/>
    <mergeCell ref="F426:F427"/>
    <mergeCell ref="G426:G427"/>
    <mergeCell ref="H426:H427"/>
    <mergeCell ref="I426:I427"/>
    <mergeCell ref="J426:J427"/>
    <mergeCell ref="A416:A425"/>
    <mergeCell ref="C416:C425"/>
    <mergeCell ref="F416:F425"/>
    <mergeCell ref="G416:G425"/>
    <mergeCell ref="H416:H425"/>
    <mergeCell ref="I416:I425"/>
    <mergeCell ref="A406:A415"/>
    <mergeCell ref="C406:C415"/>
    <mergeCell ref="F406:F415"/>
    <mergeCell ref="G406:G415"/>
    <mergeCell ref="H406:H415"/>
    <mergeCell ref="I406:I415"/>
    <mergeCell ref="J406:J415"/>
    <mergeCell ref="I396:I397"/>
    <mergeCell ref="J396:J397"/>
    <mergeCell ref="A398:A405"/>
    <mergeCell ref="C398:C405"/>
    <mergeCell ref="F398:F405"/>
    <mergeCell ref="G398:G405"/>
    <mergeCell ref="H398:H405"/>
    <mergeCell ref="I398:I405"/>
    <mergeCell ref="J398:J405"/>
    <mergeCell ref="A396:A397"/>
    <mergeCell ref="C396:C397"/>
    <mergeCell ref="D396:D397"/>
    <mergeCell ref="F396:F397"/>
    <mergeCell ref="G396:G397"/>
    <mergeCell ref="H396:H397"/>
    <mergeCell ref="J389:J391"/>
    <mergeCell ref="A392:A394"/>
    <mergeCell ref="C392:C394"/>
    <mergeCell ref="F392:F394"/>
    <mergeCell ref="G392:G394"/>
    <mergeCell ref="H392:H394"/>
    <mergeCell ref="I392:I394"/>
    <mergeCell ref="J392:J394"/>
    <mergeCell ref="A389:A391"/>
    <mergeCell ref="C389:C391"/>
    <mergeCell ref="F389:F391"/>
    <mergeCell ref="G389:G391"/>
    <mergeCell ref="H389:H391"/>
    <mergeCell ref="I389:I391"/>
    <mergeCell ref="J385:J386"/>
    <mergeCell ref="A387:A388"/>
    <mergeCell ref="C387:C388"/>
    <mergeCell ref="F387:F388"/>
    <mergeCell ref="G387:G388"/>
    <mergeCell ref="H387:H388"/>
    <mergeCell ref="I387:I388"/>
    <mergeCell ref="J387:J388"/>
    <mergeCell ref="A385:A386"/>
    <mergeCell ref="C385:C386"/>
    <mergeCell ref="F385:F386"/>
    <mergeCell ref="G385:G386"/>
    <mergeCell ref="H385:H386"/>
    <mergeCell ref="I385:I386"/>
    <mergeCell ref="J367:J375"/>
    <mergeCell ref="A376:A384"/>
    <mergeCell ref="C376:C384"/>
    <mergeCell ref="F376:F384"/>
    <mergeCell ref="G376:G384"/>
    <mergeCell ref="H376:H384"/>
    <mergeCell ref="I376:I384"/>
    <mergeCell ref="J376:J384"/>
    <mergeCell ref="A367:A375"/>
    <mergeCell ref="C367:C375"/>
    <mergeCell ref="F367:F375"/>
    <mergeCell ref="G367:G375"/>
    <mergeCell ref="H367:H375"/>
    <mergeCell ref="I367:I375"/>
    <mergeCell ref="A365:A366"/>
    <mergeCell ref="C365:C366"/>
    <mergeCell ref="F365:F366"/>
    <mergeCell ref="G365:G366"/>
    <mergeCell ref="H365:H366"/>
    <mergeCell ref="I365:I366"/>
    <mergeCell ref="J365:J366"/>
    <mergeCell ref="I353:I354"/>
    <mergeCell ref="J353:J354"/>
    <mergeCell ref="A355:A364"/>
    <mergeCell ref="C355:C364"/>
    <mergeCell ref="F355:F364"/>
    <mergeCell ref="G355:G364"/>
    <mergeCell ref="H355:H364"/>
    <mergeCell ref="I355:I364"/>
    <mergeCell ref="J355:J364"/>
    <mergeCell ref="A353:A354"/>
    <mergeCell ref="C353:C354"/>
    <mergeCell ref="D353:D354"/>
    <mergeCell ref="F353:F354"/>
    <mergeCell ref="G353:G354"/>
    <mergeCell ref="H353:H354"/>
    <mergeCell ref="J349:J350"/>
    <mergeCell ref="A351:A352"/>
    <mergeCell ref="C351:C352"/>
    <mergeCell ref="F351:F352"/>
    <mergeCell ref="G351:G352"/>
    <mergeCell ref="H351:H352"/>
    <mergeCell ref="I351:I352"/>
    <mergeCell ref="J351:J352"/>
    <mergeCell ref="A349:A350"/>
    <mergeCell ref="C349:C350"/>
    <mergeCell ref="F349:F350"/>
    <mergeCell ref="G349:G350"/>
    <mergeCell ref="H349:H350"/>
    <mergeCell ref="I349:I350"/>
    <mergeCell ref="J345:J346"/>
    <mergeCell ref="A347:A348"/>
    <mergeCell ref="C347:C348"/>
    <mergeCell ref="F347:F348"/>
    <mergeCell ref="G347:G348"/>
    <mergeCell ref="H347:H348"/>
    <mergeCell ref="I347:I348"/>
    <mergeCell ref="J347:J348"/>
    <mergeCell ref="G336:G344"/>
    <mergeCell ref="H336:H344"/>
    <mergeCell ref="I336:I344"/>
    <mergeCell ref="J336:J344"/>
    <mergeCell ref="A345:A346"/>
    <mergeCell ref="C345:C346"/>
    <mergeCell ref="F345:F346"/>
    <mergeCell ref="G345:G346"/>
    <mergeCell ref="H345:H346"/>
    <mergeCell ref="I345:I346"/>
    <mergeCell ref="A327:A344"/>
    <mergeCell ref="C327:C335"/>
    <mergeCell ref="F327:F335"/>
    <mergeCell ref="G327:G335"/>
    <mergeCell ref="H327:H335"/>
    <mergeCell ref="I327:I335"/>
    <mergeCell ref="J327:J335"/>
    <mergeCell ref="C336:C344"/>
    <mergeCell ref="F336:F344"/>
    <mergeCell ref="I315:I316"/>
    <mergeCell ref="J315:J316"/>
    <mergeCell ref="A317:A326"/>
    <mergeCell ref="C317:C326"/>
    <mergeCell ref="F317:F326"/>
    <mergeCell ref="G317:G326"/>
    <mergeCell ref="H317:H326"/>
    <mergeCell ref="I317:I326"/>
    <mergeCell ref="J317:J326"/>
    <mergeCell ref="A315:A316"/>
    <mergeCell ref="C315:C316"/>
    <mergeCell ref="D315:D316"/>
    <mergeCell ref="F315:F316"/>
    <mergeCell ref="G315:G316"/>
    <mergeCell ref="H315:H316"/>
    <mergeCell ref="A312:A314"/>
    <mergeCell ref="C312:C314"/>
    <mergeCell ref="F312:F314"/>
    <mergeCell ref="G312:G314"/>
    <mergeCell ref="H312:H314"/>
    <mergeCell ref="I312:I314"/>
    <mergeCell ref="J312:J314"/>
    <mergeCell ref="J305:J307"/>
    <mergeCell ref="A309:A311"/>
    <mergeCell ref="C309:C311"/>
    <mergeCell ref="F309:F311"/>
    <mergeCell ref="G309:G311"/>
    <mergeCell ref="H309:H311"/>
    <mergeCell ref="I309:I311"/>
    <mergeCell ref="J309:J311"/>
    <mergeCell ref="A305:A307"/>
    <mergeCell ref="C305:C307"/>
    <mergeCell ref="F305:F307"/>
    <mergeCell ref="G305:G307"/>
    <mergeCell ref="H305:H307"/>
    <mergeCell ref="I305:I307"/>
    <mergeCell ref="A303:A304"/>
    <mergeCell ref="C303:C304"/>
    <mergeCell ref="F303:F304"/>
    <mergeCell ref="G303:G304"/>
    <mergeCell ref="H303:H304"/>
    <mergeCell ref="I303:I304"/>
    <mergeCell ref="J303:J304"/>
    <mergeCell ref="J292:J293"/>
    <mergeCell ref="A294:A302"/>
    <mergeCell ref="C294:C302"/>
    <mergeCell ref="F294:F302"/>
    <mergeCell ref="G294:G302"/>
    <mergeCell ref="H294:H302"/>
    <mergeCell ref="I294:I302"/>
    <mergeCell ref="J294:J302"/>
    <mergeCell ref="A292:A293"/>
    <mergeCell ref="C292:C293"/>
    <mergeCell ref="F292:F293"/>
    <mergeCell ref="G292:G293"/>
    <mergeCell ref="H292:H293"/>
    <mergeCell ref="I292:I293"/>
    <mergeCell ref="J288:J289"/>
    <mergeCell ref="A290:A291"/>
    <mergeCell ref="C290:C291"/>
    <mergeCell ref="F290:F291"/>
    <mergeCell ref="G290:G291"/>
    <mergeCell ref="H290:H291"/>
    <mergeCell ref="I290:I291"/>
    <mergeCell ref="J290:J291"/>
    <mergeCell ref="A288:A289"/>
    <mergeCell ref="C288:C289"/>
    <mergeCell ref="F288:F289"/>
    <mergeCell ref="G288:G289"/>
    <mergeCell ref="H288:H289"/>
    <mergeCell ref="I288:I289"/>
    <mergeCell ref="J277:J285"/>
    <mergeCell ref="A286:A287"/>
    <mergeCell ref="C286:C287"/>
    <mergeCell ref="F286:F287"/>
    <mergeCell ref="G286:G287"/>
    <mergeCell ref="H286:H287"/>
    <mergeCell ref="I286:I287"/>
    <mergeCell ref="J286:J287"/>
    <mergeCell ref="A277:A285"/>
    <mergeCell ref="C277:C285"/>
    <mergeCell ref="F277:F285"/>
    <mergeCell ref="G277:G285"/>
    <mergeCell ref="H277:H285"/>
    <mergeCell ref="I277:I285"/>
    <mergeCell ref="J270:J272"/>
    <mergeCell ref="A274:A276"/>
    <mergeCell ref="C274:C276"/>
    <mergeCell ref="F274:F276"/>
    <mergeCell ref="G274:G276"/>
    <mergeCell ref="H274:H276"/>
    <mergeCell ref="I274:I276"/>
    <mergeCell ref="J274:J276"/>
    <mergeCell ref="J261:J269"/>
    <mergeCell ref="A270:A272"/>
    <mergeCell ref="C270:C272"/>
    <mergeCell ref="F270:F272"/>
    <mergeCell ref="G270:G272"/>
    <mergeCell ref="H270:H272"/>
    <mergeCell ref="I270:I272"/>
    <mergeCell ref="A261:A269"/>
    <mergeCell ref="C261:C269"/>
    <mergeCell ref="F261:F269"/>
    <mergeCell ref="G261:G269"/>
    <mergeCell ref="H261:H269"/>
    <mergeCell ref="I261:I269"/>
    <mergeCell ref="A259:A260"/>
    <mergeCell ref="C259:C260"/>
    <mergeCell ref="F259:F260"/>
    <mergeCell ref="G259:G260"/>
    <mergeCell ref="H259:H260"/>
    <mergeCell ref="I259:I260"/>
    <mergeCell ref="J259:J260"/>
    <mergeCell ref="J255:J256"/>
    <mergeCell ref="A257:A258"/>
    <mergeCell ref="C257:C258"/>
    <mergeCell ref="F257:F258"/>
    <mergeCell ref="G257:G258"/>
    <mergeCell ref="H257:H258"/>
    <mergeCell ref="I257:I258"/>
    <mergeCell ref="J257:J258"/>
    <mergeCell ref="A255:A256"/>
    <mergeCell ref="C255:C256"/>
    <mergeCell ref="F255:F256"/>
    <mergeCell ref="G255:G256"/>
    <mergeCell ref="H255:H256"/>
    <mergeCell ref="I255:I256"/>
    <mergeCell ref="J244:J245"/>
    <mergeCell ref="A246:A254"/>
    <mergeCell ref="C246:C254"/>
    <mergeCell ref="F246:F254"/>
    <mergeCell ref="G246:G254"/>
    <mergeCell ref="H246:H254"/>
    <mergeCell ref="I246:I254"/>
    <mergeCell ref="J246:J254"/>
    <mergeCell ref="A244:A245"/>
    <mergeCell ref="C244:C245"/>
    <mergeCell ref="F244:F245"/>
    <mergeCell ref="G244:G245"/>
    <mergeCell ref="H244:H245"/>
    <mergeCell ref="I244:I245"/>
    <mergeCell ref="J239:J240"/>
    <mergeCell ref="A241:A242"/>
    <mergeCell ref="C241:C242"/>
    <mergeCell ref="F241:F242"/>
    <mergeCell ref="G241:G242"/>
    <mergeCell ref="H241:H242"/>
    <mergeCell ref="I241:I242"/>
    <mergeCell ref="J241:J242"/>
    <mergeCell ref="A239:A240"/>
    <mergeCell ref="C239:C240"/>
    <mergeCell ref="F239:F240"/>
    <mergeCell ref="G239:G240"/>
    <mergeCell ref="H239:H240"/>
    <mergeCell ref="I239:I240"/>
    <mergeCell ref="A221:A237"/>
    <mergeCell ref="C221:C237"/>
    <mergeCell ref="F221:F237"/>
    <mergeCell ref="G221:G237"/>
    <mergeCell ref="H221:H237"/>
    <mergeCell ref="I221:I237"/>
    <mergeCell ref="J221:J237"/>
    <mergeCell ref="J202:J203"/>
    <mergeCell ref="A204:A220"/>
    <mergeCell ref="C204:C220"/>
    <mergeCell ref="F204:F220"/>
    <mergeCell ref="G204:G220"/>
    <mergeCell ref="H204:H220"/>
    <mergeCell ref="I204:I220"/>
    <mergeCell ref="J204:J220"/>
    <mergeCell ref="A202:A203"/>
    <mergeCell ref="C202:C203"/>
    <mergeCell ref="F202:F203"/>
    <mergeCell ref="G202:G203"/>
    <mergeCell ref="H202:H203"/>
    <mergeCell ref="I202:I203"/>
    <mergeCell ref="A193:A201"/>
    <mergeCell ref="C193:C201"/>
    <mergeCell ref="F193:F201"/>
    <mergeCell ref="G193:G201"/>
    <mergeCell ref="H193:H201"/>
    <mergeCell ref="I193:I201"/>
    <mergeCell ref="J193:J201"/>
    <mergeCell ref="J186:J188"/>
    <mergeCell ref="A189:A192"/>
    <mergeCell ref="C189:C192"/>
    <mergeCell ref="F189:F192"/>
    <mergeCell ref="G189:G192"/>
    <mergeCell ref="H189:H192"/>
    <mergeCell ref="I189:I192"/>
    <mergeCell ref="J189:J192"/>
    <mergeCell ref="A186:A188"/>
    <mergeCell ref="C186:C188"/>
    <mergeCell ref="F186:F188"/>
    <mergeCell ref="G186:G188"/>
    <mergeCell ref="H186:H188"/>
    <mergeCell ref="I186:I188"/>
    <mergeCell ref="J181:J182"/>
    <mergeCell ref="A184:A185"/>
    <mergeCell ref="C184:C185"/>
    <mergeCell ref="D184:D185"/>
    <mergeCell ref="F184:F185"/>
    <mergeCell ref="G184:G185"/>
    <mergeCell ref="H184:H185"/>
    <mergeCell ref="I184:I185"/>
    <mergeCell ref="J184:J185"/>
    <mergeCell ref="A181:A182"/>
    <mergeCell ref="C181:C182"/>
    <mergeCell ref="F181:F182"/>
    <mergeCell ref="G181:G182"/>
    <mergeCell ref="H181:H182"/>
    <mergeCell ref="I181:I182"/>
    <mergeCell ref="J176:J177"/>
    <mergeCell ref="A178:A180"/>
    <mergeCell ref="C178:C180"/>
    <mergeCell ref="F178:F180"/>
    <mergeCell ref="G178:G180"/>
    <mergeCell ref="H178:H180"/>
    <mergeCell ref="I178:I180"/>
    <mergeCell ref="J178:J180"/>
    <mergeCell ref="A176:A177"/>
    <mergeCell ref="C176:C177"/>
    <mergeCell ref="F176:F177"/>
    <mergeCell ref="G176:G177"/>
    <mergeCell ref="H176:H177"/>
    <mergeCell ref="I176:I177"/>
    <mergeCell ref="J165:J166"/>
    <mergeCell ref="A167:A175"/>
    <mergeCell ref="C167:C175"/>
    <mergeCell ref="F167:F175"/>
    <mergeCell ref="G167:G175"/>
    <mergeCell ref="H167:H175"/>
    <mergeCell ref="I167:I175"/>
    <mergeCell ref="J167:J175"/>
    <mergeCell ref="A165:A166"/>
    <mergeCell ref="C165:C166"/>
    <mergeCell ref="F165:F166"/>
    <mergeCell ref="G165:G166"/>
    <mergeCell ref="H165:H166"/>
    <mergeCell ref="I165:I166"/>
    <mergeCell ref="A156:A164"/>
    <mergeCell ref="C156:C164"/>
    <mergeCell ref="F156:F164"/>
    <mergeCell ref="G156:G164"/>
    <mergeCell ref="H156:H164"/>
    <mergeCell ref="I156:I164"/>
    <mergeCell ref="J156:J164"/>
    <mergeCell ref="J150:J152"/>
    <mergeCell ref="A154:A155"/>
    <mergeCell ref="C154:C155"/>
    <mergeCell ref="F154:F155"/>
    <mergeCell ref="G154:G155"/>
    <mergeCell ref="H154:H155"/>
    <mergeCell ref="I154:I155"/>
    <mergeCell ref="J154:J155"/>
    <mergeCell ref="A150:A152"/>
    <mergeCell ref="C150:C152"/>
    <mergeCell ref="F150:F152"/>
    <mergeCell ref="G150:G152"/>
    <mergeCell ref="H150:H152"/>
    <mergeCell ref="I150:I152"/>
    <mergeCell ref="J146:J147"/>
    <mergeCell ref="A148:A149"/>
    <mergeCell ref="C148:C149"/>
    <mergeCell ref="D148:D149"/>
    <mergeCell ref="F148:F149"/>
    <mergeCell ref="G148:G149"/>
    <mergeCell ref="H148:H149"/>
    <mergeCell ref="I148:I149"/>
    <mergeCell ref="J148:J149"/>
    <mergeCell ref="A146:A147"/>
    <mergeCell ref="C146:C147"/>
    <mergeCell ref="F146:F147"/>
    <mergeCell ref="G146:G147"/>
    <mergeCell ref="H146:H147"/>
    <mergeCell ref="I146:I147"/>
    <mergeCell ref="A144:A145"/>
    <mergeCell ref="C144:C145"/>
    <mergeCell ref="F144:F145"/>
    <mergeCell ref="G144:G145"/>
    <mergeCell ref="H144:H145"/>
    <mergeCell ref="I144:I145"/>
    <mergeCell ref="J144:J145"/>
    <mergeCell ref="I131:I133"/>
    <mergeCell ref="J131:J133"/>
    <mergeCell ref="A135:A143"/>
    <mergeCell ref="C135:C143"/>
    <mergeCell ref="F135:F143"/>
    <mergeCell ref="G135:G143"/>
    <mergeCell ref="H135:H143"/>
    <mergeCell ref="I135:I143"/>
    <mergeCell ref="J135:J143"/>
    <mergeCell ref="J122:J130"/>
    <mergeCell ref="A131:A133"/>
    <mergeCell ref="C131:C133"/>
    <mergeCell ref="F131:F133"/>
    <mergeCell ref="G131:G133"/>
    <mergeCell ref="H131:H133"/>
    <mergeCell ref="A122:A130"/>
    <mergeCell ref="C122:C130"/>
    <mergeCell ref="F122:F130"/>
    <mergeCell ref="G122:G130"/>
    <mergeCell ref="H122:H130"/>
    <mergeCell ref="I122:I130"/>
    <mergeCell ref="A120:A121"/>
    <mergeCell ref="C120:C121"/>
    <mergeCell ref="F120:F121"/>
    <mergeCell ref="G120:G121"/>
    <mergeCell ref="H120:H121"/>
    <mergeCell ref="I120:I121"/>
    <mergeCell ref="J120:J121"/>
    <mergeCell ref="J116:J117"/>
    <mergeCell ref="A118:A119"/>
    <mergeCell ref="C118:C119"/>
    <mergeCell ref="F118:F119"/>
    <mergeCell ref="G118:G119"/>
    <mergeCell ref="H118:H119"/>
    <mergeCell ref="I118:I119"/>
    <mergeCell ref="J118:J119"/>
    <mergeCell ref="A116:A117"/>
    <mergeCell ref="C116:C117"/>
    <mergeCell ref="F116:F117"/>
    <mergeCell ref="G116:G117"/>
    <mergeCell ref="H116:H117"/>
    <mergeCell ref="I116:I117"/>
    <mergeCell ref="A113:A115"/>
    <mergeCell ref="C113:C115"/>
    <mergeCell ref="F113:F115"/>
    <mergeCell ref="G113:G115"/>
    <mergeCell ref="H113:H115"/>
    <mergeCell ref="I113:I115"/>
    <mergeCell ref="J113:J115"/>
    <mergeCell ref="J100:J103"/>
    <mergeCell ref="A104:A112"/>
    <mergeCell ref="C104:C112"/>
    <mergeCell ref="F104:F112"/>
    <mergeCell ref="G104:G112"/>
    <mergeCell ref="H104:H112"/>
    <mergeCell ref="I104:I112"/>
    <mergeCell ref="J104:J112"/>
    <mergeCell ref="A100:A103"/>
    <mergeCell ref="C100:C103"/>
    <mergeCell ref="F100:F103"/>
    <mergeCell ref="G100:G103"/>
    <mergeCell ref="H100:H103"/>
    <mergeCell ref="I100:I103"/>
    <mergeCell ref="J96:J97"/>
    <mergeCell ref="A98:A99"/>
    <mergeCell ref="C98:C99"/>
    <mergeCell ref="F98:F99"/>
    <mergeCell ref="G98:G99"/>
    <mergeCell ref="H98:H99"/>
    <mergeCell ref="I98:I99"/>
    <mergeCell ref="J98:J99"/>
    <mergeCell ref="A96:A97"/>
    <mergeCell ref="C96:C97"/>
    <mergeCell ref="F96:F97"/>
    <mergeCell ref="G96:G97"/>
    <mergeCell ref="H96:H97"/>
    <mergeCell ref="I96:I97"/>
    <mergeCell ref="J77:J86"/>
    <mergeCell ref="A87:A95"/>
    <mergeCell ref="C87:C95"/>
    <mergeCell ref="F87:F95"/>
    <mergeCell ref="G87:G95"/>
    <mergeCell ref="H87:H95"/>
    <mergeCell ref="I87:I95"/>
    <mergeCell ref="J87:J95"/>
    <mergeCell ref="A77:A86"/>
    <mergeCell ref="C77:C86"/>
    <mergeCell ref="F77:F86"/>
    <mergeCell ref="G77:G86"/>
    <mergeCell ref="H77:H86"/>
    <mergeCell ref="I77:I86"/>
    <mergeCell ref="A75:A76"/>
    <mergeCell ref="C75:C76"/>
    <mergeCell ref="D75:D76"/>
    <mergeCell ref="F75:F76"/>
    <mergeCell ref="G75:G76"/>
    <mergeCell ref="H75:H76"/>
    <mergeCell ref="I75:I76"/>
    <mergeCell ref="J75:J76"/>
    <mergeCell ref="H69:H71"/>
    <mergeCell ref="I69:I71"/>
    <mergeCell ref="J69:J71"/>
    <mergeCell ref="A72:A73"/>
    <mergeCell ref="C72:C73"/>
    <mergeCell ref="F72:F73"/>
    <mergeCell ref="G72:G73"/>
    <mergeCell ref="H72:H73"/>
    <mergeCell ref="I72:I73"/>
    <mergeCell ref="J72:J73"/>
    <mergeCell ref="A69:A71"/>
    <mergeCell ref="C69:C71"/>
    <mergeCell ref="D69:D71"/>
    <mergeCell ref="F69:F71"/>
    <mergeCell ref="G69:G71"/>
    <mergeCell ref="J63:J65"/>
    <mergeCell ref="A66:A67"/>
    <mergeCell ref="C66:C67"/>
    <mergeCell ref="D66:D67"/>
    <mergeCell ref="F66:F67"/>
    <mergeCell ref="G66:G67"/>
    <mergeCell ref="H66:H67"/>
    <mergeCell ref="I66:I67"/>
    <mergeCell ref="J66:J67"/>
    <mergeCell ref="A63:A65"/>
    <mergeCell ref="C63:C65"/>
    <mergeCell ref="F63:F65"/>
    <mergeCell ref="G63:G65"/>
    <mergeCell ref="H63:H65"/>
    <mergeCell ref="I63:I65"/>
    <mergeCell ref="A60:A61"/>
    <mergeCell ref="C60:C61"/>
    <mergeCell ref="F60:F61"/>
    <mergeCell ref="G60:G61"/>
    <mergeCell ref="H60:H61"/>
    <mergeCell ref="I60:I61"/>
    <mergeCell ref="J60:J61"/>
    <mergeCell ref="J54:J57"/>
    <mergeCell ref="A58:A59"/>
    <mergeCell ref="C58:C59"/>
    <mergeCell ref="F58:F59"/>
    <mergeCell ref="G58:G59"/>
    <mergeCell ref="H58:H59"/>
    <mergeCell ref="I58:I59"/>
    <mergeCell ref="J58:J59"/>
    <mergeCell ref="A54:A57"/>
    <mergeCell ref="C54:C57"/>
    <mergeCell ref="F54:F57"/>
    <mergeCell ref="G54:G57"/>
    <mergeCell ref="H54:H57"/>
    <mergeCell ref="I54:I57"/>
    <mergeCell ref="A51:A53"/>
    <mergeCell ref="C51:C53"/>
    <mergeCell ref="F51:F53"/>
    <mergeCell ref="G51:G53"/>
    <mergeCell ref="H51:H53"/>
    <mergeCell ref="I51:I53"/>
    <mergeCell ref="J51:J53"/>
    <mergeCell ref="J38:J40"/>
    <mergeCell ref="A41:A49"/>
    <mergeCell ref="C41:C49"/>
    <mergeCell ref="F41:F49"/>
    <mergeCell ref="G41:G49"/>
    <mergeCell ref="H41:H49"/>
    <mergeCell ref="I41:I49"/>
    <mergeCell ref="J41:J49"/>
    <mergeCell ref="A38:A40"/>
    <mergeCell ref="C38:C40"/>
    <mergeCell ref="F38:F40"/>
    <mergeCell ref="G38:G40"/>
    <mergeCell ref="H38:H40"/>
    <mergeCell ref="I38:I40"/>
    <mergeCell ref="A13:A16"/>
    <mergeCell ref="C13:C16"/>
    <mergeCell ref="F13:F16"/>
    <mergeCell ref="G13:G16"/>
    <mergeCell ref="H13:H16"/>
    <mergeCell ref="I13:I16"/>
    <mergeCell ref="J13:J16"/>
    <mergeCell ref="J19:J27"/>
    <mergeCell ref="A29:A36"/>
    <mergeCell ref="C29:C36"/>
    <mergeCell ref="F29:F36"/>
    <mergeCell ref="G29:G36"/>
    <mergeCell ref="H29:H36"/>
    <mergeCell ref="I29:I36"/>
    <mergeCell ref="J29:J36"/>
    <mergeCell ref="A19:A27"/>
    <mergeCell ref="C19:C27"/>
    <mergeCell ref="F19:F27"/>
    <mergeCell ref="G19:G27"/>
    <mergeCell ref="H19:H27"/>
    <mergeCell ref="I19:I27"/>
    <mergeCell ref="U1:V1"/>
    <mergeCell ref="W1:W2"/>
    <mergeCell ref="X1:X2"/>
    <mergeCell ref="Y1:Y2"/>
    <mergeCell ref="A3:A11"/>
    <mergeCell ref="C3:C11"/>
    <mergeCell ref="F3:F11"/>
    <mergeCell ref="G3:G11"/>
    <mergeCell ref="H3:H11"/>
    <mergeCell ref="G1:G2"/>
    <mergeCell ref="H1:H2"/>
    <mergeCell ref="I1:I2"/>
    <mergeCell ref="J1:J2"/>
    <mergeCell ref="Q1:Q2"/>
    <mergeCell ref="R1:T1"/>
    <mergeCell ref="A1:A2"/>
    <mergeCell ref="B1:B2"/>
    <mergeCell ref="C1:C2"/>
    <mergeCell ref="D1:D2"/>
    <mergeCell ref="E1:E2"/>
    <mergeCell ref="F1:F2"/>
    <mergeCell ref="I3:I11"/>
    <mergeCell ref="J3:J11"/>
  </mergeCells>
  <phoneticPr fontId="6" type="noConversion"/>
  <dataValidations count="1">
    <dataValidation type="list" allowBlank="1" showInputMessage="1" showErrorMessage="1" sqref="C3 C17:C19 C29 C41 C54 C58 C60 C37:C38 C62:C63 C72 C270 C204 C167 C176 C178 C181 C131 C463 C288 C290 C292 C294 C303 C305 C327 C349 C336 C351 C376 C385 C389 C392 C255 C474 C477 C508 C519 C545 C549 C557 C577 C87 C69 C355 C259 C450 C202 C365 C441 C406 C416 C345 C347 C13 C367 C430 C439 C565 C387 C455 C460 C277 C286 C186 C100 C104 C122 C146 C273:C274 C428 C499 C317 C538 C134:C135 C150 C238:C239 C165 C221 C96 C118 C98 C113 C120 C144 C193 C471 C241:C246 C261 C426 C457 C502 C517 C504 C521:C522 C530 C541 C452 C398 C491 C532:C533 C153:C154 C156 C257 C308:C309 C469 C77 C189 C312 C488:C489 C74 C183 C395 C480:C481 C484" xr:uid="{FD97A0FE-B4A6-4445-AB22-B3B050A74A55}">
      <formula1>IPQC</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Xu</dc:creator>
  <cp:lastModifiedBy>Microsoft Office User</cp:lastModifiedBy>
  <dcterms:created xsi:type="dcterms:W3CDTF">2021-07-30T12:36:28Z</dcterms:created>
  <dcterms:modified xsi:type="dcterms:W3CDTF">2021-08-27T07:51:49Z</dcterms:modified>
</cp:coreProperties>
</file>