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jenniferwang/Desktop/服佑/业务/博世/博世结算/"/>
    </mc:Choice>
  </mc:AlternateContent>
  <xr:revisionPtr revIDLastSave="0" documentId="13_ncr:1_{57A5A3DF-3638-2B4C-9DAA-904987B57823}" xr6:coauthVersionLast="46" xr6:coauthVersionMax="46" xr10:uidLastSave="{00000000-0000-0000-0000-000000000000}"/>
  <bookViews>
    <workbookView xWindow="0" yWindow="0" windowWidth="28800" windowHeight="15740" tabRatio="580" xr2:uid="{00000000-000D-0000-FFFF-FFFF00000000}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  <definedName name="B">'博世项目统计Project Expenses Summary'!#REF!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" l="1"/>
  <c r="D4" i="6"/>
  <c r="C6" i="2" l="1"/>
  <c r="B6" i="2"/>
  <c r="D5" i="2" l="1"/>
  <c r="C5" i="2"/>
  <c r="D4" i="2"/>
  <c r="C4" i="2"/>
  <c r="F4" i="8"/>
  <c r="F3" i="8"/>
  <c r="F11" i="8" l="1"/>
  <c r="D11" i="8"/>
  <c r="E11" i="8"/>
  <c r="D9" i="2"/>
  <c r="G6" i="10" l="1"/>
  <c r="C4" i="9" l="1"/>
  <c r="H12" i="4"/>
</calcChain>
</file>

<file path=xl/sharedStrings.xml><?xml version="1.0" encoding="utf-8"?>
<sst xmlns="http://schemas.openxmlformats.org/spreadsheetml/2006/main" count="89" uniqueCount="77">
  <si>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</si>
  <si>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</si>
  <si>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</si>
  <si>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</si>
  <si>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</si>
  <si>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</si>
  <si>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</si>
  <si>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</si>
  <si>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</si>
  <si>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</si>
  <si>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</si>
  <si>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</si>
  <si>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</si>
  <si>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</si>
  <si>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</si>
  <si>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</si>
  <si>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</si>
  <si>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</si>
  <si>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</si>
  <si>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</si>
  <si>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</si>
  <si>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</si>
  <si>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</si>
  <si>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</si>
  <si>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</si>
  <si>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</si>
  <si>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</si>
  <si>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</si>
  <si>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</si>
  <si>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</si>
  <si>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</si>
  <si>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</si>
  <si>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</si>
  <si>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</si>
  <si>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</si>
  <si>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</si>
  <si>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</si>
  <si>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</si>
  <si>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</si>
  <si>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</si>
  <si>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</si>
  <si>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</si>
  <si>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</si>
  <si>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</si>
  <si>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</si>
  <si>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</si>
  <si>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</si>
  <si>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</si>
  <si>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</si>
  <si>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</si>
  <si>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</si>
  <si>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</si>
  <si>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</si>
  <si>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</si>
  <si>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</si>
  <si>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</si>
  <si>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</si>
  <si>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</si>
  <si>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</si>
  <si>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t>当月结算工时/Caculated Hours</t>
    <phoneticPr fontId="21" type="noConversion"/>
  </si>
  <si>
    <t>当月未结算工时
（转调休）</t>
    <phoneticPr fontId="21" type="noConversion"/>
  </si>
  <si>
    <r>
      <rPr>
        <sz val="11"/>
        <color indexed="8"/>
        <rFont val="宋体"/>
        <family val="3"/>
        <charset val="134"/>
      </rPr>
      <t>合计</t>
    </r>
    <r>
      <rPr>
        <sz val="11"/>
        <color indexed="8"/>
        <rFont val="Arial"/>
        <family val="2"/>
      </rPr>
      <t>/Total</t>
    </r>
  </si>
  <si>
    <r>
      <t xml:space="preserve">类别
</t>
    </r>
    <r>
      <rPr>
        <sz val="9"/>
        <color rgb="FFFF0000"/>
        <rFont val="Arial"/>
        <family val="2"/>
      </rPr>
      <t>工时/设备/报销/印度工程师/？</t>
    </r>
  </si>
  <si>
    <t>工时</t>
  </si>
  <si>
    <t>Total</t>
  </si>
  <si>
    <t>价格</t>
  </si>
  <si>
    <r>
      <t xml:space="preserve">项目
</t>
    </r>
    <r>
      <rPr>
        <sz val="8"/>
        <color rgb="FFFF0000"/>
        <rFont val="Arial"/>
        <family val="2"/>
      </rPr>
      <t>一行只能填一个项目，若一项支出用在多个项目，请拆分好</t>
    </r>
  </si>
  <si>
    <r>
      <t xml:space="preserve">item
</t>
    </r>
    <r>
      <rPr>
        <sz val="9"/>
        <color rgb="FFFF0000"/>
        <rFont val="Arial"/>
        <family val="2"/>
      </rPr>
      <t>人员/明细</t>
    </r>
  </si>
  <si>
    <t>Kern Wang/王科</t>
    <phoneticPr fontId="21" type="noConversion"/>
  </si>
  <si>
    <r>
      <t>Yinan Cai/</t>
    </r>
    <r>
      <rPr>
        <sz val="11"/>
        <color rgb="FF000000"/>
        <rFont val="Arial"/>
        <family val="2"/>
      </rPr>
      <t>蔡乙男</t>
    </r>
    <phoneticPr fontId="21" type="noConversion"/>
  </si>
  <si>
    <t>东风项目</t>
    <phoneticPr fontId="21" type="noConversion"/>
  </si>
  <si>
    <t>东风</t>
    <phoneticPr fontId="21" type="noConversion"/>
  </si>
  <si>
    <t>吉利FE项目</t>
    <phoneticPr fontId="21" type="noConversion"/>
  </si>
  <si>
    <t>李志鹏</t>
    <phoneticPr fontId="21" type="noConversion"/>
  </si>
  <si>
    <t>路试费（1天）</t>
    <phoneticPr fontId="21" type="noConversion"/>
  </si>
  <si>
    <t>报销</t>
    <phoneticPr fontId="21" type="noConversion"/>
  </si>
  <si>
    <t>服务器采购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</si>
</sst>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¥&quot;#,##0.00_);[Red]\(&quot;¥&quot;#,##0.00\)"/>
    <numFmt numFmtId="176" formatCode="0.00_ "/>
    <numFmt numFmtId="177" formatCode="yyyy\-mm\-dd;@"/>
    <numFmt numFmtId="178" formatCode="0.00_);[Red]\(0.00\)"/>
    <numFmt numFmtId="179" formatCode="0_);[Red]\(0\)"/>
  </numFmts>
  <fonts count="34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color indexed="8"/>
      <name val="Arial"/>
      <family val="2"/>
    </font>
    <font>
      <sz val="9"/>
      <color rgb="FFFF0000"/>
      <name val="Arial"/>
      <family val="2"/>
    </font>
    <font>
      <sz val="11"/>
      <name val="Arial"/>
      <family val="2"/>
    </font>
    <font>
      <sz val="8"/>
      <color rgb="FFFF0000"/>
      <name val="Arial"/>
      <family val="2"/>
    </font>
    <font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176" fontId="22" fillId="0" borderId="1" xfId="0" applyNumberFormat="1" applyFont="1" applyBorder="1" applyAlignment="1">
      <alignment horizontal="center" vertical="center"/>
    </xf>
    <xf numFmtId="0" fontId="22" fillId="0" borderId="0" xfId="0" applyFont="1">
      <alignment vertical="center"/>
    </xf>
    <xf numFmtId="176" fontId="23" fillId="2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76" fontId="22" fillId="0" borderId="0" xfId="0" applyNumberFormat="1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77" fontId="22" fillId="0" borderId="1" xfId="0" applyNumberFormat="1" applyFont="1" applyBorder="1" applyAlignment="1">
      <alignment horizontal="center" vertical="center"/>
    </xf>
    <xf numFmtId="176" fontId="22" fillId="0" borderId="1" xfId="0" quotePrefix="1" applyNumberFormat="1" applyFont="1" applyBorder="1" applyAlignment="1">
      <alignment horizontal="center" vertical="center"/>
    </xf>
    <xf numFmtId="176" fontId="22" fillId="0" borderId="13" xfId="0" applyNumberFormat="1" applyFont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22" fillId="2" borderId="13" xfId="0" applyFont="1" applyFill="1" applyBorder="1">
      <alignment vertical="center"/>
    </xf>
    <xf numFmtId="0" fontId="23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3" fillId="2" borderId="13" xfId="0" applyFont="1" applyFill="1" applyBorder="1">
      <alignment vertical="center"/>
    </xf>
    <xf numFmtId="0" fontId="22" fillId="0" borderId="13" xfId="0" applyFont="1" applyBorder="1" applyAlignment="1">
      <alignment horizontal="center" vertical="center"/>
    </xf>
    <xf numFmtId="0" fontId="22" fillId="0" borderId="13" xfId="0" applyFont="1" applyBorder="1">
      <alignment vertical="center"/>
    </xf>
    <xf numFmtId="0" fontId="24" fillId="0" borderId="13" xfId="0" applyFont="1" applyBorder="1" applyAlignment="1">
      <alignment horizontal="center" vertical="center"/>
    </xf>
    <xf numFmtId="17" fontId="22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0" fontId="22" fillId="0" borderId="13" xfId="0" applyFont="1" applyBorder="1" applyAlignment="1">
      <alignment vertical="center" wrapText="1"/>
    </xf>
    <xf numFmtId="0" fontId="23" fillId="2" borderId="13" xfId="0" applyFont="1" applyFill="1" applyBorder="1" applyAlignment="1">
      <alignment horizontal="center" vertical="center"/>
    </xf>
    <xf numFmtId="178" fontId="22" fillId="0" borderId="13" xfId="0" applyNumberFormat="1" applyFont="1" applyBorder="1" applyAlignment="1">
      <alignment horizontal="center" vertical="center"/>
    </xf>
    <xf numFmtId="178" fontId="23" fillId="2" borderId="1" xfId="0" applyNumberFormat="1" applyFont="1" applyFill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3" fillId="2" borderId="13" xfId="0" applyFont="1" applyFill="1" applyBorder="1" applyAlignment="1">
      <alignment vertical="center"/>
    </xf>
    <xf numFmtId="0" fontId="22" fillId="2" borderId="13" xfId="0" applyFont="1" applyFill="1" applyBorder="1" applyAlignment="1">
      <alignment horizontal="center" vertical="center"/>
    </xf>
    <xf numFmtId="178" fontId="1" fillId="0" borderId="13" xfId="0" applyNumberFormat="1" applyFont="1" applyBorder="1" applyAlignment="1">
      <alignment horizontal="center" vertical="center"/>
    </xf>
    <xf numFmtId="178" fontId="23" fillId="2" borderId="13" xfId="0" applyNumberFormat="1" applyFont="1" applyFill="1" applyBorder="1" applyAlignment="1">
      <alignment horizontal="center" vertical="center"/>
    </xf>
    <xf numFmtId="178" fontId="22" fillId="0" borderId="0" xfId="0" applyNumberFormat="1" applyFont="1">
      <alignment vertical="center"/>
    </xf>
    <xf numFmtId="176" fontId="1" fillId="0" borderId="13" xfId="0" applyNumberFormat="1" applyFont="1" applyBorder="1" applyAlignment="1">
      <alignment horizontal="center" vertical="center"/>
    </xf>
    <xf numFmtId="176" fontId="23" fillId="2" borderId="13" xfId="0" applyNumberFormat="1" applyFont="1" applyFill="1" applyBorder="1">
      <alignment vertical="center"/>
    </xf>
    <xf numFmtId="176" fontId="22" fillId="0" borderId="0" xfId="0" applyNumberFormat="1" applyFont="1">
      <alignment vertical="center"/>
    </xf>
    <xf numFmtId="0" fontId="27" fillId="0" borderId="0" xfId="0" applyFont="1" applyAlignment="1">
      <alignment horizontal="center" vertical="center"/>
    </xf>
    <xf numFmtId="0" fontId="27" fillId="20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23" fillId="2" borderId="3" xfId="0" applyFont="1" applyFill="1" applyBorder="1" applyAlignment="1">
      <alignment horizontal="right" vertical="center"/>
    </xf>
    <xf numFmtId="0" fontId="22" fillId="0" borderId="13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center"/>
    </xf>
    <xf numFmtId="179" fontId="22" fillId="0" borderId="13" xfId="0" applyNumberFormat="1" applyFont="1" applyBorder="1" applyAlignment="1">
      <alignment horizontal="center" vertical="center"/>
    </xf>
    <xf numFmtId="179" fontId="22" fillId="0" borderId="1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79" fontId="22" fillId="2" borderId="13" xfId="0" applyNumberFormat="1" applyFont="1" applyFill="1" applyBorder="1" applyAlignment="1">
      <alignment horizontal="center" vertical="center"/>
    </xf>
    <xf numFmtId="0" fontId="23" fillId="0" borderId="13" xfId="0" applyFont="1" applyBorder="1" applyAlignment="1">
      <alignment horizontal="center" vertical="center" wrapText="1"/>
    </xf>
    <xf numFmtId="8" fontId="29" fillId="0" borderId="13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76" fontId="22" fillId="0" borderId="0" xfId="0" applyNumberFormat="1" applyFont="1" applyBorder="1" applyAlignment="1">
      <alignment horizontal="center" vertical="center"/>
    </xf>
    <xf numFmtId="0" fontId="31" fillId="20" borderId="0" xfId="0" applyFont="1" applyFill="1" applyBorder="1" applyAlignment="1">
      <alignment horizontal="center" vertical="center" wrapText="1"/>
    </xf>
    <xf numFmtId="176" fontId="31" fillId="20" borderId="0" xfId="0" applyNumberFormat="1" applyFont="1" applyFill="1" applyBorder="1" applyAlignment="1">
      <alignment horizontal="center" vertical="center" wrapText="1"/>
    </xf>
    <xf numFmtId="0" fontId="31" fillId="20" borderId="0" xfId="0" applyFont="1" applyFill="1" applyBorder="1" applyAlignment="1">
      <alignment horizontal="center" vertical="center"/>
    </xf>
    <xf numFmtId="176" fontId="31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>
      <alignment vertical="center"/>
    </xf>
    <xf numFmtId="0" fontId="22" fillId="0" borderId="13" xfId="0" applyFont="1" applyBorder="1" applyAlignment="1">
      <alignment horizontal="center" vertical="top"/>
    </xf>
    <xf numFmtId="0" fontId="25" fillId="0" borderId="13" xfId="0" applyFont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8" fontId="22" fillId="0" borderId="0" xfId="0" applyNumberFormat="1" applyFont="1" applyBorder="1" applyAlignment="1">
      <alignment horizontal="center" vertical="center"/>
    </xf>
    <xf numFmtId="178" fontId="22" fillId="2" borderId="13" xfId="0" applyNumberFormat="1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right" vertical="center"/>
    </xf>
    <xf numFmtId="0" fontId="22" fillId="2" borderId="4" xfId="0" applyFont="1" applyFill="1" applyBorder="1" applyAlignment="1">
      <alignment horizontal="right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3" fillId="2" borderId="3" xfId="0" applyFont="1" applyFill="1" applyBorder="1" applyAlignment="1">
      <alignment horizontal="right" vertical="center"/>
    </xf>
    <xf numFmtId="0" fontId="29" fillId="0" borderId="14" xfId="0" applyFont="1" applyBorder="1" applyAlignment="1">
      <alignment horizontal="center" vertical="top"/>
    </xf>
    <xf numFmtId="0" fontId="29" fillId="0" borderId="15" xfId="0" applyFont="1" applyBorder="1" applyAlignment="1">
      <alignment horizontal="center" vertical="top"/>
    </xf>
  </cellXfs>
  <cellStyles count="59">
    <cellStyle name="20% - 强调文字颜色 1 2" xfId="57" xr:uid="{00000000-0005-0000-0000-000000000000}"/>
    <cellStyle name="20% - 强调文字颜色 2 2" xfId="38" xr:uid="{00000000-0005-0000-0000-000001000000}"/>
    <cellStyle name="20% - 强调文字颜色 3 2" xfId="29" xr:uid="{00000000-0005-0000-0000-000002000000}"/>
    <cellStyle name="20% - 强调文字颜色 4 2" xfId="39" xr:uid="{00000000-0005-0000-0000-000003000000}"/>
    <cellStyle name="20% - 强调文字颜色 5 2" xfId="42" xr:uid="{00000000-0005-0000-0000-000004000000}"/>
    <cellStyle name="20% - 强调文字颜色 6 2" xfId="28" xr:uid="{00000000-0005-0000-0000-000005000000}"/>
    <cellStyle name="40% - 强调文字颜色 1 2" xfId="37" xr:uid="{00000000-0005-0000-0000-000006000000}"/>
    <cellStyle name="40% - 强调文字颜色 2 2" xfId="27" xr:uid="{00000000-0005-0000-0000-000007000000}"/>
    <cellStyle name="40% - 强调文字颜色 3 2" xfId="25" xr:uid="{00000000-0005-0000-0000-000008000000}"/>
    <cellStyle name="40% - 强调文字颜色 4 2" xfId="46" xr:uid="{00000000-0005-0000-0000-000009000000}"/>
    <cellStyle name="40% - 强调文字颜色 5 2" xfId="31" xr:uid="{00000000-0005-0000-0000-00000A000000}"/>
    <cellStyle name="40% - 强调文字颜色 6 2" xfId="34" xr:uid="{00000000-0005-0000-0000-00000B000000}"/>
    <cellStyle name="60% - 强调文字颜色 1 2" xfId="23" xr:uid="{00000000-0005-0000-0000-00000C000000}"/>
    <cellStyle name="60% - 强调文字颜色 2 2" xfId="21" xr:uid="{00000000-0005-0000-0000-00000D000000}"/>
    <cellStyle name="60% - 强调文字颜色 3 2" xfId="20" xr:uid="{00000000-0005-0000-0000-00000E000000}"/>
    <cellStyle name="60% - 强调文字颜色 4 2" xfId="55" xr:uid="{00000000-0005-0000-0000-00000F000000}"/>
    <cellStyle name="60% - 强调文字颜色 5 2" xfId="49" xr:uid="{00000000-0005-0000-0000-000010000000}"/>
    <cellStyle name="60% - 强调文字颜色 6 2" xfId="43" xr:uid="{00000000-0005-0000-0000-000011000000}"/>
    <cellStyle name="标题 1 2" xfId="52" xr:uid="{00000000-0005-0000-0000-000012000000}"/>
    <cellStyle name="标题 2 2" xfId="48" xr:uid="{00000000-0005-0000-0000-000013000000}"/>
    <cellStyle name="标题 3 2" xfId="18" xr:uid="{00000000-0005-0000-0000-000014000000}"/>
    <cellStyle name="标题 4 2" xfId="16" xr:uid="{00000000-0005-0000-0000-000015000000}"/>
    <cellStyle name="标题 5" xfId="9" xr:uid="{00000000-0005-0000-0000-000016000000}"/>
    <cellStyle name="差 2" xfId="15" xr:uid="{00000000-0005-0000-0000-000017000000}"/>
    <cellStyle name="常规" xfId="0" builtinId="0"/>
    <cellStyle name="常规 2" xfId="14" xr:uid="{00000000-0005-0000-0000-000019000000}"/>
    <cellStyle name="常规 2 10" xfId="53" xr:uid="{00000000-0005-0000-0000-00001A000000}"/>
    <cellStyle name="常规 2 2" xfId="47" xr:uid="{00000000-0005-0000-0000-00001B000000}"/>
    <cellStyle name="常规 2 3" xfId="54" xr:uid="{00000000-0005-0000-0000-00001C000000}"/>
    <cellStyle name="常规 2 4" xfId="22" xr:uid="{00000000-0005-0000-0000-00001D000000}"/>
    <cellStyle name="常规 2 5" xfId="13" xr:uid="{00000000-0005-0000-0000-00001E000000}"/>
    <cellStyle name="常规 2 6" xfId="50" xr:uid="{00000000-0005-0000-0000-00001F000000}"/>
    <cellStyle name="常规 2 7" xfId="12" xr:uid="{00000000-0005-0000-0000-000020000000}"/>
    <cellStyle name="常规 2 8" xfId="44" xr:uid="{00000000-0005-0000-0000-000021000000}"/>
    <cellStyle name="常规 2 9" xfId="51" xr:uid="{00000000-0005-0000-0000-000022000000}"/>
    <cellStyle name="常规 3" xfId="40" xr:uid="{00000000-0005-0000-0000-000023000000}"/>
    <cellStyle name="常规 4" xfId="11" xr:uid="{00000000-0005-0000-0000-000024000000}"/>
    <cellStyle name="常规 5" xfId="10" xr:uid="{00000000-0005-0000-0000-000025000000}"/>
    <cellStyle name="常规 6" xfId="8" xr:uid="{00000000-0005-0000-0000-000026000000}"/>
    <cellStyle name="常规 7" xfId="58" xr:uid="{00000000-0005-0000-0000-000027000000}"/>
    <cellStyle name="常规 8" xfId="6" xr:uid="{00000000-0005-0000-0000-000028000000}"/>
    <cellStyle name="常规 9" xfId="32" xr:uid="{00000000-0005-0000-0000-000029000000}"/>
    <cellStyle name="好 2" xfId="7" xr:uid="{00000000-0005-0000-0000-00002A000000}"/>
    <cellStyle name="汇总 2" xfId="56" xr:uid="{00000000-0005-0000-0000-00002B000000}"/>
    <cellStyle name="计算 2" xfId="5" xr:uid="{00000000-0005-0000-0000-00002C000000}"/>
    <cellStyle name="检查单元格 2" xfId="4" xr:uid="{00000000-0005-0000-0000-00002D000000}"/>
    <cellStyle name="解释性文本 2" xfId="35" xr:uid="{00000000-0005-0000-0000-00002E000000}"/>
    <cellStyle name="警告文本 2" xfId="3" xr:uid="{00000000-0005-0000-0000-00002F000000}"/>
    <cellStyle name="链接单元格 2" xfId="2" xr:uid="{00000000-0005-0000-0000-000030000000}"/>
    <cellStyle name="强调文字颜色 1 2" xfId="36" xr:uid="{00000000-0005-0000-0000-000031000000}"/>
    <cellStyle name="强调文字颜色 2 2" xfId="26" xr:uid="{00000000-0005-0000-0000-000032000000}"/>
    <cellStyle name="强调文字颜色 3 2" xfId="24" xr:uid="{00000000-0005-0000-0000-000033000000}"/>
    <cellStyle name="强调文字颜色 4 2" xfId="45" xr:uid="{00000000-0005-0000-0000-000034000000}"/>
    <cellStyle name="强调文字颜色 5 2" xfId="30" xr:uid="{00000000-0005-0000-0000-000035000000}"/>
    <cellStyle name="强调文字颜色 6 2" xfId="33" xr:uid="{00000000-0005-0000-0000-000036000000}"/>
    <cellStyle name="适中 2" xfId="17" xr:uid="{00000000-0005-0000-0000-000037000000}"/>
    <cellStyle name="输出 2" xfId="41" xr:uid="{00000000-0005-0000-0000-000038000000}"/>
    <cellStyle name="输入 2" xfId="19" xr:uid="{00000000-0005-0000-0000-000039000000}"/>
    <cellStyle name="注释 2" xfId="1" xr:uid="{00000000-0005-0000-0000-00003A000000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2" formatCode="&quot;¥&quot;#,##0.00_);[Red]\(&quot;¥&quot;#,##0.00\)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76" formatCode="0.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7EAED6-3478-414B-AF65-72E890D66792}" name="Table1" displayName="Table1" ref="A3:D9" totalsRowCount="1" headerRowDxfId="9" dataDxfId="8">
  <autoFilter ref="A3:D8" xr:uid="{A698701C-F5A9-4603-A273-5D5C5F44AE29}"/>
  <tableColumns count="4">
    <tableColumn id="1" xr3:uid="{048D1FF9-DFAB-43D8-8DCC-8140EB2FF9C2}" name="类别_x000a_工时/设备/报销/印度工程师/？" totalsRowLabel="Total" dataDxfId="7" totalsRowDxfId="6"/>
    <tableColumn id="2" xr3:uid="{EEDC62DF-C098-4791-93F8-3CF5E7A55B8E}" name="项目_x000a_一行只能填一个项目，若一项支出用在多个项目，请拆分好" dataDxfId="5" totalsRowDxfId="4"/>
    <tableColumn id="3" xr3:uid="{08B8F49F-4D64-4F42-8FFA-EFB631BCC1BB}" name="item_x000a_人员/明细" dataDxfId="3" totalsRowDxfId="2"/>
    <tableColumn id="4" xr3:uid="{7BF28B3E-1016-4B72-9C1C-1A3EE4699FF4}" name="价格" totalsRowFunction="sum" dataDxfId="1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F9"/>
  <sheetViews>
    <sheetView tabSelected="1" zoomScale="120" zoomScaleNormal="120" workbookViewId="0">
      <selection activeCell="A14" sqref="A14"/>
    </sheetView>
  </sheetViews>
  <sheetFormatPr baseColWidth="10" defaultColWidth="8.83203125" defaultRowHeight="14"/>
  <cols>
    <col min="1" max="1" width="43.33203125" style="15" customWidth="1"/>
    <col min="2" max="2" width="22.83203125" style="15" customWidth="1"/>
    <col min="3" max="3" width="18.5" style="16" customWidth="1"/>
    <col min="4" max="4" width="17.5" style="15" customWidth="1"/>
    <col min="5" max="5" width="21.6640625" style="16" customWidth="1"/>
    <col min="6" max="6" width="22.1640625" style="15" customWidth="1"/>
    <col min="7" max="16384" width="8.83203125" style="13"/>
  </cols>
  <sheetData>
    <row r="3" spans="1:6" s="67" customFormat="1" ht="39">
      <c r="A3" s="62" t="s">
        <v>62</v>
      </c>
      <c r="B3" s="62" t="s">
        <v>66</v>
      </c>
      <c r="C3" s="63" t="s">
        <v>67</v>
      </c>
      <c r="D3" s="64" t="s">
        <v>65</v>
      </c>
      <c r="E3" s="65"/>
      <c r="F3" s="66"/>
    </row>
    <row r="4" spans="1:6">
      <c r="A4" s="60" t="s">
        <v>63</v>
      </c>
      <c r="B4" s="60" t="s">
        <v>71</v>
      </c>
      <c r="C4" s="61" t="str">
        <f>'工时清单Effort Hours Breakdown'!B3</f>
        <v>Kern Wang/王科</v>
      </c>
      <c r="D4" s="71">
        <f>225*'工时清单Effort Hours Breakdown'!F3</f>
        <v>20137.5</v>
      </c>
    </row>
    <row r="5" spans="1:6">
      <c r="A5" s="60" t="s">
        <v>63</v>
      </c>
      <c r="B5" s="60" t="s">
        <v>71</v>
      </c>
      <c r="C5" s="61" t="str">
        <f>'工时清单Effort Hours Breakdown'!B4</f>
        <v>Yinan Cai/蔡乙男</v>
      </c>
      <c r="D5" s="71">
        <f>225*'工时清单Effort Hours Breakdown'!F4</f>
        <v>29925</v>
      </c>
    </row>
    <row r="6" spans="1:6">
      <c r="A6" s="60" t="s">
        <v>75</v>
      </c>
      <c r="B6" s="60" t="str">
        <f>报销Reimbursement!C2</f>
        <v>吉利FE项目</v>
      </c>
      <c r="C6" s="61" t="str">
        <f>报销Reimbursement!B2</f>
        <v>李志鹏</v>
      </c>
      <c r="D6" s="71">
        <f>报销Reimbursement!D2+报销Reimbursement!D3</f>
        <v>4548</v>
      </c>
    </row>
    <row r="7" spans="1:6">
      <c r="A7" s="60"/>
      <c r="B7" s="60"/>
      <c r="C7" s="61"/>
      <c r="D7" s="71"/>
    </row>
    <row r="8" spans="1:6">
      <c r="A8" s="60"/>
      <c r="B8" s="60"/>
      <c r="C8" s="61"/>
      <c r="D8" s="71"/>
    </row>
    <row r="9" spans="1:6">
      <c r="A9" s="15" t="s">
        <v>64</v>
      </c>
      <c r="C9" s="15"/>
      <c r="D9" s="71">
        <f>SUBTOTAL(109,Table1[价格])</f>
        <v>54610.5</v>
      </c>
    </row>
  </sheetData>
  <phoneticPr fontId="21" type="noConversion"/>
  <pageMargins left="0.69930555555555596" right="0.69930555555555596" top="0.75" bottom="0.75" header="0.3" footer="0.3"/>
  <pageSetup paperSize="9" scale="58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22"/>
  <sheetViews>
    <sheetView zoomScale="130" zoomScaleNormal="130" workbookViewId="0">
      <selection activeCell="I17" sqref="I17"/>
    </sheetView>
  </sheetViews>
  <sheetFormatPr baseColWidth="10" defaultColWidth="9" defaultRowHeight="14"/>
  <cols>
    <col min="1" max="1" width="5.83203125" customWidth="1"/>
    <col min="2" max="2" width="22.5" customWidth="1"/>
    <col min="3" max="3" width="17.5" customWidth="1"/>
    <col min="4" max="4" width="16.5" customWidth="1"/>
    <col min="5" max="5" width="10.1640625" customWidth="1"/>
    <col min="6" max="6" width="16.33203125" customWidth="1"/>
    <col min="7" max="7" width="24" style="5" customWidth="1"/>
    <col min="8" max="13" width="9" customWidth="1"/>
    <col min="14" max="14" width="8" customWidth="1"/>
  </cols>
  <sheetData>
    <row r="1" spans="1:39">
      <c r="A1" s="5"/>
      <c r="G1"/>
      <c r="S1" s="49"/>
      <c r="AK1" s="47"/>
      <c r="AL1" s="47"/>
      <c r="AM1" s="48"/>
    </row>
    <row r="2" spans="1:39" ht="45">
      <c r="A2" s="18" t="s">
        <v>54</v>
      </c>
      <c r="B2" s="18" t="s">
        <v>55</v>
      </c>
      <c r="C2" s="18" t="s">
        <v>56</v>
      </c>
      <c r="D2" s="18" t="s">
        <v>57</v>
      </c>
      <c r="E2" s="18" t="s">
        <v>58</v>
      </c>
      <c r="F2" s="18" t="s">
        <v>59</v>
      </c>
      <c r="G2" s="18" t="s">
        <v>60</v>
      </c>
    </row>
    <row r="3" spans="1:39" ht="15">
      <c r="A3" s="33">
        <v>1</v>
      </c>
      <c r="B3" s="33" t="s">
        <v>68</v>
      </c>
      <c r="C3" s="73" t="s">
        <v>70</v>
      </c>
      <c r="D3" s="33">
        <v>58.5</v>
      </c>
      <c r="E3" s="33">
        <v>31</v>
      </c>
      <c r="F3" s="33">
        <f>D3+E3</f>
        <v>89.5</v>
      </c>
      <c r="G3" s="57">
        <v>0</v>
      </c>
    </row>
    <row r="4" spans="1:39">
      <c r="A4" s="33">
        <v>2</v>
      </c>
      <c r="B4" s="68" t="s">
        <v>69</v>
      </c>
      <c r="C4" s="74"/>
      <c r="D4" s="53">
        <v>78</v>
      </c>
      <c r="E4" s="29">
        <v>55</v>
      </c>
      <c r="F4" s="33">
        <f>D4+E4</f>
        <v>133</v>
      </c>
      <c r="G4" s="29">
        <v>0</v>
      </c>
    </row>
    <row r="5" spans="1:39">
      <c r="A5" s="33">
        <v>3</v>
      </c>
      <c r="B5" s="51"/>
      <c r="C5" s="55"/>
      <c r="D5" s="53"/>
      <c r="E5" s="29"/>
      <c r="F5" s="53"/>
      <c r="G5" s="55"/>
    </row>
    <row r="6" spans="1:39">
      <c r="A6" s="33">
        <v>4</v>
      </c>
      <c r="B6" s="52"/>
      <c r="C6" s="29"/>
      <c r="D6" s="54"/>
      <c r="E6" s="29"/>
      <c r="F6" s="53"/>
      <c r="G6" s="55"/>
    </row>
    <row r="7" spans="1:39">
      <c r="A7" s="33">
        <v>5</v>
      </c>
      <c r="B7" s="30"/>
      <c r="C7" s="30"/>
      <c r="D7" s="29"/>
      <c r="E7" s="29"/>
      <c r="F7" s="29"/>
      <c r="G7" s="29"/>
    </row>
    <row r="8" spans="1:39">
      <c r="A8" s="33">
        <v>6</v>
      </c>
      <c r="B8" s="30"/>
      <c r="C8" s="30"/>
      <c r="D8" s="29"/>
      <c r="E8" s="29"/>
      <c r="F8" s="29"/>
      <c r="G8" s="29"/>
    </row>
    <row r="9" spans="1:39">
      <c r="A9" s="33">
        <v>7</v>
      </c>
      <c r="B9" s="30"/>
      <c r="C9" s="30"/>
      <c r="D9" s="29"/>
      <c r="E9" s="29"/>
      <c r="F9" s="29"/>
      <c r="G9" s="29"/>
    </row>
    <row r="10" spans="1:39">
      <c r="A10" s="33">
        <v>8</v>
      </c>
      <c r="B10" s="30"/>
      <c r="C10" s="30"/>
      <c r="D10" s="29"/>
      <c r="E10" s="29"/>
      <c r="F10" s="29"/>
      <c r="G10" s="29"/>
    </row>
    <row r="11" spans="1:39">
      <c r="A11" s="25" t="s">
        <v>61</v>
      </c>
      <c r="B11" s="25"/>
      <c r="C11" s="25"/>
      <c r="D11" s="56">
        <f>SUM(D3:D10)</f>
        <v>136.5</v>
      </c>
      <c r="E11" s="40">
        <f>SUM(E3:E10)</f>
        <v>86</v>
      </c>
      <c r="F11" s="72">
        <f>SUM(F3:F10)</f>
        <v>222.5</v>
      </c>
      <c r="G11" s="40">
        <v>0</v>
      </c>
    </row>
    <row r="22" spans="3:3">
      <c r="C22" s="5"/>
    </row>
  </sheetData>
  <mergeCells count="1">
    <mergeCell ref="C3:C4"/>
  </mergeCells>
  <phoneticPr fontId="21" type="noConversion"/>
  <pageMargins left="0.69930555555555596" right="0.69930555555555596" top="0.75" bottom="0.75" header="0.3" footer="0.3"/>
  <pageSetup paperSize="9" scale="9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G9" sqref="G9"/>
    </sheetView>
  </sheetViews>
  <sheetFormatPr baseColWidth="10" defaultColWidth="9" defaultRowHeight="14"/>
  <cols>
    <col min="2" max="2" width="13.83203125" customWidth="1"/>
    <col min="3" max="3" width="15" customWidth="1"/>
  </cols>
  <sheetData>
    <row r="1" spans="1:3" ht="1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zoomScale="130" zoomScaleNormal="130" workbookViewId="0">
      <selection activeCell="C1" sqref="C1"/>
    </sheetView>
  </sheetViews>
  <sheetFormatPr baseColWidth="10" defaultColWidth="9" defaultRowHeight="14"/>
  <cols>
    <col min="1" max="1" width="11.33203125" style="15" customWidth="1"/>
    <col min="2" max="3" width="20.6640625" style="15" customWidth="1"/>
    <col min="4" max="4" width="13" style="15" customWidth="1"/>
    <col min="5" max="5" width="23" style="15" customWidth="1"/>
    <col min="6" max="6" width="22.6640625" style="15" customWidth="1"/>
    <col min="7" max="7" width="28.33203125" style="15" customWidth="1"/>
    <col min="8" max="8" width="18" style="16" customWidth="1"/>
    <col min="9" max="16384" width="9" style="13"/>
  </cols>
  <sheetData>
    <row r="1" spans="1:8" s="20" customFormat="1" ht="15">
      <c r="A1" s="17" t="s">
        <v>33</v>
      </c>
      <c r="B1" s="17" t="s">
        <v>34</v>
      </c>
      <c r="C1" s="18" t="s">
        <v>56</v>
      </c>
      <c r="D1" s="17" t="s">
        <v>35</v>
      </c>
      <c r="E1" s="17" t="s">
        <v>36</v>
      </c>
      <c r="F1" s="17" t="s">
        <v>37</v>
      </c>
      <c r="G1" s="17" t="s">
        <v>38</v>
      </c>
      <c r="H1" s="19" t="s">
        <v>39</v>
      </c>
    </row>
    <row r="2" spans="1:8">
      <c r="A2" s="11">
        <v>1</v>
      </c>
      <c r="B2" s="11"/>
      <c r="C2" s="29"/>
      <c r="D2" s="11"/>
      <c r="E2" s="11"/>
      <c r="F2" s="21"/>
      <c r="G2" s="11"/>
      <c r="H2" s="22"/>
    </row>
    <row r="3" spans="1:8">
      <c r="A3" s="11">
        <v>2</v>
      </c>
      <c r="B3" s="11"/>
      <c r="C3" s="29"/>
      <c r="D3" s="11"/>
      <c r="E3" s="11"/>
      <c r="F3" s="21"/>
      <c r="G3" s="11"/>
      <c r="H3" s="12"/>
    </row>
    <row r="4" spans="1:8">
      <c r="A4" s="11">
        <v>3</v>
      </c>
      <c r="B4" s="11"/>
      <c r="C4" s="29"/>
      <c r="D4" s="11"/>
      <c r="E4" s="11"/>
      <c r="F4" s="21"/>
      <c r="G4" s="11"/>
      <c r="H4" s="12"/>
    </row>
    <row r="5" spans="1:8">
      <c r="A5" s="11">
        <v>4</v>
      </c>
      <c r="B5" s="11"/>
      <c r="C5" s="29"/>
      <c r="D5" s="11"/>
      <c r="E5" s="11"/>
      <c r="F5" s="21"/>
      <c r="G5" s="11"/>
      <c r="H5" s="12"/>
    </row>
    <row r="6" spans="1:8">
      <c r="A6" s="11">
        <v>5</v>
      </c>
      <c r="B6" s="11"/>
      <c r="C6" s="29"/>
      <c r="D6" s="11"/>
      <c r="E6" s="11"/>
      <c r="F6" s="21"/>
      <c r="G6" s="11"/>
      <c r="H6" s="12"/>
    </row>
    <row r="7" spans="1:8">
      <c r="A7" s="11">
        <v>6</v>
      </c>
      <c r="B7" s="11"/>
      <c r="C7" s="29"/>
      <c r="D7" s="11"/>
      <c r="E7" s="11"/>
      <c r="F7" s="21"/>
      <c r="G7" s="11"/>
      <c r="H7" s="12"/>
    </row>
    <row r="8" spans="1:8">
      <c r="A8" s="11">
        <v>7</v>
      </c>
      <c r="B8" s="11"/>
      <c r="C8" s="29"/>
      <c r="D8" s="11"/>
      <c r="E8" s="11"/>
      <c r="F8" s="21"/>
      <c r="G8" s="11"/>
      <c r="H8" s="12"/>
    </row>
    <row r="9" spans="1:8">
      <c r="A9" s="11">
        <v>8</v>
      </c>
      <c r="B9" s="11"/>
      <c r="C9" s="29"/>
      <c r="D9" s="27"/>
      <c r="E9" s="27"/>
      <c r="F9" s="21"/>
      <c r="G9" s="27"/>
      <c r="H9" s="23"/>
    </row>
    <row r="10" spans="1:8">
      <c r="A10" s="11">
        <v>9</v>
      </c>
      <c r="B10" s="11"/>
      <c r="C10" s="29"/>
      <c r="D10" s="11"/>
      <c r="E10" s="11"/>
      <c r="F10" s="21"/>
      <c r="G10" s="11"/>
      <c r="H10" s="12"/>
    </row>
    <row r="11" spans="1:8">
      <c r="A11" s="11">
        <v>10</v>
      </c>
      <c r="B11" s="11"/>
      <c r="C11" s="29"/>
      <c r="D11" s="11"/>
      <c r="E11" s="11"/>
      <c r="F11" s="21"/>
      <c r="G11" s="11"/>
      <c r="H11" s="12"/>
    </row>
    <row r="12" spans="1:8">
      <c r="A12" s="75" t="s">
        <v>53</v>
      </c>
      <c r="B12" s="76"/>
      <c r="C12" s="76"/>
      <c r="D12" s="77"/>
      <c r="E12" s="76"/>
      <c r="F12" s="76"/>
      <c r="G12" s="78"/>
      <c r="H12" s="14">
        <f>SUM(H2:H11)</f>
        <v>0</v>
      </c>
    </row>
  </sheetData>
  <mergeCells count="1">
    <mergeCell ref="A12:G1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zoomScale="140" zoomScaleNormal="140" workbookViewId="0">
      <selection activeCell="E12" sqref="E12"/>
    </sheetView>
  </sheetViews>
  <sheetFormatPr baseColWidth="10" defaultColWidth="9" defaultRowHeight="14"/>
  <cols>
    <col min="1" max="1" width="13" style="13" customWidth="1"/>
    <col min="2" max="3" width="20.1640625" style="15" customWidth="1"/>
    <col min="4" max="4" width="15.1640625" style="15" customWidth="1"/>
    <col min="5" max="5" width="48" style="13" customWidth="1"/>
    <col min="6" max="6" width="9" style="13" hidden="1" customWidth="1"/>
    <col min="7" max="8" width="9" style="13"/>
    <col min="9" max="9" width="5.83203125" style="13" customWidth="1"/>
    <col min="10" max="10" width="25.1640625" style="13" customWidth="1"/>
    <col min="11" max="11" width="13.83203125" style="13" customWidth="1"/>
    <col min="12" max="16384" width="9" style="13"/>
  </cols>
  <sheetData>
    <row r="1" spans="1:5" ht="15" customHeight="1">
      <c r="A1" s="26" t="s">
        <v>40</v>
      </c>
      <c r="B1" s="26" t="s">
        <v>41</v>
      </c>
      <c r="C1" s="18" t="s">
        <v>56</v>
      </c>
      <c r="D1" s="26" t="s">
        <v>42</v>
      </c>
      <c r="E1" s="24" t="s">
        <v>43</v>
      </c>
    </row>
    <row r="2" spans="1:5" ht="15" customHeight="1">
      <c r="A2" s="29">
        <v>1</v>
      </c>
      <c r="B2" s="81" t="s">
        <v>73</v>
      </c>
      <c r="C2" s="70" t="s">
        <v>72</v>
      </c>
      <c r="D2" s="58">
        <v>300</v>
      </c>
      <c r="E2" s="59" t="s">
        <v>74</v>
      </c>
    </row>
    <row r="3" spans="1:5" s="15" customFormat="1">
      <c r="A3" s="29">
        <v>2</v>
      </c>
      <c r="B3" s="82"/>
      <c r="C3" s="70" t="s">
        <v>72</v>
      </c>
      <c r="D3" s="58">
        <v>4248</v>
      </c>
      <c r="E3" s="59" t="s">
        <v>76</v>
      </c>
    </row>
    <row r="4" spans="1:5">
      <c r="A4" s="79" t="s">
        <v>51</v>
      </c>
      <c r="B4" s="80"/>
      <c r="C4" s="50"/>
      <c r="D4" s="37">
        <f>SUM(D2:D3)</f>
        <v>4548</v>
      </c>
      <c r="E4" s="25"/>
    </row>
  </sheetData>
  <mergeCells count="2">
    <mergeCell ref="A4:B4"/>
    <mergeCell ref="B2:B3"/>
  </mergeCells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6"/>
  <sheetViews>
    <sheetView zoomScale="120" zoomScaleNormal="120" workbookViewId="0">
      <selection activeCell="E9" sqref="E9"/>
    </sheetView>
  </sheetViews>
  <sheetFormatPr baseColWidth="10" defaultColWidth="10.83203125" defaultRowHeight="14"/>
  <cols>
    <col min="1" max="1" width="10.83203125" style="13"/>
    <col min="2" max="2" width="29.33203125" style="13" customWidth="1"/>
    <col min="3" max="3" width="23.33203125" style="13" customWidth="1"/>
    <col min="4" max="4" width="18.1640625" style="13" customWidth="1"/>
    <col min="5" max="5" width="16" style="46" customWidth="1"/>
    <col min="6" max="6" width="12.33203125" style="13" customWidth="1"/>
    <col min="7" max="7" width="12.6640625" style="43" customWidth="1"/>
    <col min="8" max="8" width="30.83203125" style="13" customWidth="1"/>
    <col min="9" max="16384" width="10.83203125" style="13"/>
  </cols>
  <sheetData>
    <row r="1" spans="1:8" ht="23" customHeight="1">
      <c r="A1" s="38" t="s">
        <v>52</v>
      </c>
      <c r="B1" s="26" t="s">
        <v>44</v>
      </c>
      <c r="C1" s="18" t="s">
        <v>56</v>
      </c>
      <c r="D1" s="26" t="s">
        <v>45</v>
      </c>
      <c r="E1" s="44" t="s">
        <v>50</v>
      </c>
      <c r="F1" s="26" t="s">
        <v>47</v>
      </c>
      <c r="G1" s="41" t="s">
        <v>49</v>
      </c>
      <c r="H1" s="26" t="s">
        <v>48</v>
      </c>
    </row>
    <row r="2" spans="1:8" ht="23" customHeight="1">
      <c r="A2" s="29">
        <v>1</v>
      </c>
      <c r="B2" s="69"/>
      <c r="C2" s="26"/>
      <c r="D2" s="29"/>
      <c r="E2" s="23"/>
      <c r="F2" s="29"/>
      <c r="G2" s="36"/>
      <c r="H2" s="30"/>
    </row>
    <row r="3" spans="1:8" ht="26" customHeight="1">
      <c r="A3" s="29">
        <v>2</v>
      </c>
      <c r="B3" s="31"/>
      <c r="C3" s="31"/>
      <c r="D3" s="32"/>
      <c r="E3" s="23"/>
      <c r="F3" s="29"/>
      <c r="G3" s="36"/>
      <c r="H3" s="30"/>
    </row>
    <row r="4" spans="1:8" ht="26" customHeight="1">
      <c r="A4" s="29">
        <v>3</v>
      </c>
      <c r="B4" s="31"/>
      <c r="C4" s="31"/>
      <c r="D4" s="32"/>
      <c r="E4" s="23"/>
      <c r="F4" s="29"/>
      <c r="G4" s="36"/>
      <c r="H4" s="30"/>
    </row>
    <row r="5" spans="1:8" ht="57" customHeight="1">
      <c r="A5" s="29">
        <v>4</v>
      </c>
      <c r="B5" s="31"/>
      <c r="C5" s="31"/>
      <c r="D5" s="33"/>
      <c r="E5" s="23"/>
      <c r="F5" s="29"/>
      <c r="G5" s="36"/>
      <c r="H5" s="34"/>
    </row>
    <row r="6" spans="1:8" ht="28" customHeight="1">
      <c r="A6" s="40"/>
      <c r="B6" s="35" t="s">
        <v>46</v>
      </c>
      <c r="C6" s="35"/>
      <c r="D6" s="39"/>
      <c r="E6" s="45"/>
      <c r="F6" s="28"/>
      <c r="G6" s="42">
        <f>SUM(G2:G5)</f>
        <v>0</v>
      </c>
      <c r="H6" s="25"/>
    </row>
  </sheetData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topLeftCell="A12" workbookViewId="0">
      <selection activeCell="D23" sqref="D23"/>
    </sheetView>
  </sheetViews>
  <sheetFormatPr baseColWidth="10" defaultColWidth="9" defaultRowHeight="14"/>
  <cols>
    <col min="2" max="2" width="25.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Microsoft Office User</cp:lastModifiedBy>
  <cp:lastPrinted>2020-01-07T02:38:56Z</cp:lastPrinted>
  <dcterms:created xsi:type="dcterms:W3CDTF">2015-10-16T09:07:00Z</dcterms:created>
  <dcterms:modified xsi:type="dcterms:W3CDTF">2021-03-05T07:26:25Z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