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D8210346-A798-8C45-ABCD-B516DBDE0924}" xr6:coauthVersionLast="47" xr6:coauthVersionMax="47" xr10:uidLastSave="{00000000-0000-0000-0000-000000000000}"/>
  <bookViews>
    <workbookView xWindow="32660" yWindow="3140" windowWidth="28740" windowHeight="16900" tabRatio="580" activeTab="1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报销Reimbursement" sheetId="6" r:id="rId4"/>
    <sheet name="杭州湾租房" sheetId="10" r:id="rId5"/>
    <sheet name="租赁设备费Equipment Rental" sheetId="4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8" l="1"/>
  <c r="AI8" i="8"/>
  <c r="AI7" i="8"/>
  <c r="AI6" i="8"/>
  <c r="AJ6" i="8" s="1"/>
  <c r="AI5" i="8"/>
  <c r="AI4" i="8"/>
  <c r="AI10" i="8" s="1"/>
  <c r="D4" i="2" l="1"/>
  <c r="D5" i="2"/>
  <c r="AJ8" i="8"/>
  <c r="D6" i="2"/>
  <c r="AJ4" i="8"/>
  <c r="AJ10" i="8" s="1"/>
  <c r="D3" i="6"/>
  <c r="G6" i="10"/>
  <c r="C4" i="9"/>
  <c r="H12" i="4"/>
  <c r="D9" i="2" l="1"/>
</calcChain>
</file>

<file path=xl/sharedStrings.xml><?xml version="1.0" encoding="utf-8"?>
<sst xmlns="http://schemas.openxmlformats.org/spreadsheetml/2006/main" count="106" uniqueCount="83">
  <si>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</si>
  <si>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</si>
  <si>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</si>
  <si>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</si>
  <si>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</si>
  <si>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</si>
  <si>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</si>
  <si>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</si>
  <si>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</si>
  <si>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</si>
  <si>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</si>
  <si>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</si>
  <si>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</si>
  <si>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</si>
  <si>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</si>
  <si>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</si>
  <si>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</si>
  <si>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</si>
  <si>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</si>
  <si>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</si>
  <si>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</si>
  <si>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</si>
  <si>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</si>
  <si>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</si>
  <si>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</si>
  <si>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</si>
  <si>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</si>
  <si>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</si>
  <si>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</si>
  <si>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</si>
  <si>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</si>
  <si>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</si>
  <si>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</si>
  <si>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</si>
  <si>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</si>
  <si>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</si>
  <si>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</si>
  <si>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</si>
  <si>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</si>
  <si>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</si>
  <si>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</si>
  <si>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</si>
  <si>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</si>
  <si>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</si>
  <si>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</si>
  <si>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</si>
  <si>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</si>
  <si>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</si>
  <si>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</si>
  <si>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</si>
  <si>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</si>
  <si>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</si>
  <si>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</si>
  <si>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</si>
  <si>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项目/Project</t>
    <phoneticPr fontId="21" type="noConversion"/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</si>
  <si>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</si>
  <si>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</si>
  <si>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</si>
  <si>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</si>
  <si>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</si>
  <si>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报销</t>
    <phoneticPr fontId="21" type="noConversion"/>
  </si>
  <si>
    <t>王斌</t>
    <phoneticPr fontId="21" type="noConversion"/>
  </si>
  <si>
    <t>卢涛</t>
    <phoneticPr fontId="21" type="noConversion"/>
  </si>
  <si>
    <t>吉利FE-6-A3</t>
    <phoneticPr fontId="21" type="noConversion"/>
  </si>
  <si>
    <t>备注</t>
    <phoneticPr fontId="21" type="noConversion"/>
  </si>
  <si>
    <t>杨远久</t>
    <phoneticPr fontId="21" type="noConversion"/>
  </si>
  <si>
    <t>徐耀威</t>
    <phoneticPr fontId="21" type="noConversion"/>
  </si>
  <si>
    <r>
      <rPr>
        <sz val="10"/>
        <color rgb="FF000000"/>
        <rFont val="SimSun"/>
        <family val="3"/>
        <charset val="134"/>
      </rPr>
      <t>王斌</t>
    </r>
    <phoneticPr fontId="21" type="noConversion"/>
  </si>
  <si>
    <t>工具耗材采购</t>
    <phoneticPr fontId="21" type="noConversion"/>
  </si>
  <si>
    <r>
      <rPr>
        <sz val="11"/>
        <color indexed="8"/>
        <rFont val="SimSun"/>
        <family val="3"/>
        <charset val="134"/>
      </rPr>
      <t>奥迪</t>
    </r>
    <r>
      <rPr>
        <sz val="11"/>
        <color indexed="8"/>
        <rFont val="Arial"/>
        <family val="2"/>
      </rPr>
      <t>ADAS</t>
    </r>
    <r>
      <rPr>
        <sz val="11"/>
        <color indexed="8"/>
        <rFont val="SimSun"/>
        <family val="3"/>
        <charset val="134"/>
      </rPr>
      <t>测试</t>
    </r>
    <phoneticPr fontId="21" type="noConversion"/>
  </si>
  <si>
    <r>
      <rPr>
        <sz val="10"/>
        <color rgb="FF000000"/>
        <rFont val="SimSun"/>
        <family val="3"/>
        <charset val="134"/>
      </rPr>
      <t>奥迪</t>
    </r>
    <r>
      <rPr>
        <sz val="10"/>
        <color rgb="FF000000"/>
        <rFont val="Arial"/>
        <family val="2"/>
      </rPr>
      <t>ADAS</t>
    </r>
    <r>
      <rPr>
        <sz val="10"/>
        <color rgb="FF000000"/>
        <rFont val="SimSun"/>
        <family val="3"/>
        <charset val="134"/>
      </rPr>
      <t>测试</t>
    </r>
    <phoneticPr fontId="21" type="noConversion"/>
  </si>
  <si>
    <t>人员</t>
    <phoneticPr fontId="42" type="noConversion"/>
  </si>
  <si>
    <t>2021年7月工时明细</t>
    <phoneticPr fontId="42" type="noConversion"/>
  </si>
  <si>
    <t>小计（h）</t>
    <phoneticPr fontId="42" type="noConversion"/>
  </si>
  <si>
    <t>总计(h)</t>
  </si>
  <si>
    <t>卢涛</t>
    <phoneticPr fontId="42" type="noConversion"/>
  </si>
  <si>
    <t>正常上班</t>
    <phoneticPr fontId="42" type="noConversion"/>
  </si>
  <si>
    <t>请假</t>
    <phoneticPr fontId="42" type="noConversion"/>
  </si>
  <si>
    <t>加班</t>
    <phoneticPr fontId="42" type="noConversion"/>
  </si>
  <si>
    <t>杨远久</t>
    <phoneticPr fontId="42" type="noConversion"/>
  </si>
  <si>
    <t>徐耀威</t>
    <phoneticPr fontId="42" type="noConversion"/>
  </si>
  <si>
    <t>总计</t>
    <phoneticPr fontId="42" type="noConversion"/>
  </si>
  <si>
    <t>费用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</si>
</sst>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.00_ "/>
    <numFmt numFmtId="177" formatCode="yyyy\-mm\-dd;@"/>
    <numFmt numFmtId="178" formatCode="0.00_);[Red]\(0.00\)"/>
    <numFmt numFmtId="179" formatCode="0.0_ "/>
  </numFmts>
  <fonts count="4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rgb="FF000000"/>
      <name val="SimSun"/>
      <family val="3"/>
      <charset val="134"/>
    </font>
    <font>
      <sz val="14"/>
      <color rgb="FF000000"/>
      <name val="等线"/>
      <family val="4"/>
      <charset val="134"/>
    </font>
    <font>
      <sz val="11"/>
      <color rgb="FF000000"/>
      <name val="SimSun"/>
      <family val="3"/>
      <charset val="134"/>
    </font>
    <font>
      <sz val="11"/>
      <color indexed="8"/>
      <name val="宋体"/>
      <family val="2"/>
      <charset val="134"/>
    </font>
    <font>
      <sz val="10"/>
      <color rgb="FF000000"/>
      <name val="Arial"/>
      <family val="2"/>
    </font>
    <font>
      <sz val="11"/>
      <color indexed="8"/>
      <name val="SimSun"/>
      <family val="3"/>
      <charset val="134"/>
    </font>
    <font>
      <sz val="11"/>
      <color indexed="8"/>
      <name val="Arial"/>
      <family val="3"/>
      <charset val="134"/>
    </font>
    <font>
      <sz val="10"/>
      <color rgb="FF000000"/>
      <name val="Arial"/>
      <family val="3"/>
      <charset val="134"/>
    </font>
    <font>
      <b/>
      <sz val="11"/>
      <color rgb="FFFFFFFF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name val="宋体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49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44749F"/>
      </bottom>
      <diagonal/>
    </border>
    <border>
      <left/>
      <right/>
      <top style="medium">
        <color rgb="FF000000"/>
      </top>
      <bottom style="thin">
        <color rgb="FF44749F"/>
      </bottom>
      <diagonal/>
    </border>
    <border>
      <left style="thin">
        <color rgb="FF44749F"/>
      </left>
      <right style="thin">
        <color rgb="FF44749F"/>
      </right>
      <top style="medium">
        <color rgb="FF000000"/>
      </top>
      <bottom style="thin">
        <color rgb="FF44749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44749F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44749F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8" fontId="29" fillId="0" borderId="13" xfId="0" applyNumberFormat="1" applyFont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176" fontId="31" fillId="20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8" fontId="22" fillId="0" borderId="0" xfId="0" applyNumberFormat="1" applyFont="1" applyBorder="1" applyAlignment="1">
      <alignment horizontal="center" vertical="center"/>
    </xf>
    <xf numFmtId="0" fontId="34" fillId="0" borderId="0" xfId="0" applyFont="1">
      <alignment vertical="center"/>
    </xf>
    <xf numFmtId="0" fontId="35" fillId="0" borderId="13" xfId="0" applyFont="1" applyBorder="1" applyAlignment="1">
      <alignment horizontal="center" vertical="center" wrapText="1"/>
    </xf>
    <xf numFmtId="176" fontId="31" fillId="20" borderId="0" xfId="0" applyNumberFormat="1" applyFont="1" applyFill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top"/>
    </xf>
    <xf numFmtId="0" fontId="41" fillId="21" borderId="15" xfId="0" applyFont="1" applyFill="1" applyBorder="1" applyAlignment="1">
      <alignment horizontal="center" vertical="center"/>
    </xf>
    <xf numFmtId="0" fontId="41" fillId="21" borderId="16" xfId="0" applyFont="1" applyFill="1" applyBorder="1" applyAlignment="1">
      <alignment horizontal="center" vertical="center"/>
    </xf>
    <xf numFmtId="0" fontId="41" fillId="21" borderId="0" xfId="0" applyFont="1" applyFill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44" fillId="23" borderId="19" xfId="0" applyFont="1" applyFill="1" applyBorder="1" applyAlignment="1">
      <alignment horizontal="center" vertical="center"/>
    </xf>
    <xf numFmtId="0" fontId="44" fillId="24" borderId="13" xfId="0" applyFont="1" applyFill="1" applyBorder="1" applyAlignment="1">
      <alignment horizontal="center" vertical="center"/>
    </xf>
    <xf numFmtId="179" fontId="44" fillId="0" borderId="19" xfId="0" applyNumberFormat="1" applyFont="1" applyBorder="1" applyAlignment="1">
      <alignment horizontal="center" vertical="center"/>
    </xf>
    <xf numFmtId="179" fontId="44" fillId="23" borderId="19" xfId="0" applyNumberFormat="1" applyFont="1" applyFill="1" applyBorder="1" applyAlignment="1">
      <alignment horizontal="center" vertical="center"/>
    </xf>
    <xf numFmtId="179" fontId="44" fillId="24" borderId="21" xfId="0" applyNumberFormat="1" applyFont="1" applyFill="1" applyBorder="1" applyAlignment="1">
      <alignment horizontal="center" vertical="center"/>
    </xf>
    <xf numFmtId="179" fontId="44" fillId="0" borderId="22" xfId="0" applyNumberFormat="1" applyFont="1" applyBorder="1" applyAlignment="1">
      <alignment horizontal="center" vertical="center"/>
    </xf>
    <xf numFmtId="0" fontId="45" fillId="24" borderId="13" xfId="0" applyFont="1" applyFill="1" applyBorder="1" applyAlignment="1">
      <alignment horizontal="center" vertical="center"/>
    </xf>
    <xf numFmtId="179" fontId="45" fillId="0" borderId="13" xfId="0" applyNumberFormat="1" applyFont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179" fontId="45" fillId="0" borderId="24" xfId="0" applyNumberFormat="1" applyFont="1" applyBorder="1" applyAlignment="1">
      <alignment horizontal="center" vertical="center"/>
    </xf>
    <xf numFmtId="179" fontId="45" fillId="0" borderId="25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46" fillId="20" borderId="0" xfId="0" applyFont="1" applyFill="1" applyBorder="1" applyAlignment="1">
      <alignment horizontal="center" vertical="center"/>
    </xf>
    <xf numFmtId="0" fontId="44" fillId="24" borderId="13" xfId="0" applyFont="1" applyFill="1" applyBorder="1" applyAlignment="1">
      <alignment horizontal="center" vertical="center"/>
    </xf>
    <xf numFmtId="179" fontId="44" fillId="24" borderId="22" xfId="0" applyNumberFormat="1" applyFont="1" applyFill="1" applyBorder="1" applyAlignment="1">
      <alignment horizontal="center" vertical="center"/>
    </xf>
    <xf numFmtId="0" fontId="44" fillId="24" borderId="23" xfId="0" applyFont="1" applyFill="1" applyBorder="1" applyAlignment="1">
      <alignment horizontal="center" vertical="center"/>
    </xf>
    <xf numFmtId="0" fontId="41" fillId="21" borderId="14" xfId="0" applyFont="1" applyFill="1" applyBorder="1" applyAlignment="1">
      <alignment horizontal="center" vertical="center"/>
    </xf>
    <xf numFmtId="0" fontId="41" fillId="21" borderId="18" xfId="0" applyFont="1" applyFill="1" applyBorder="1" applyAlignment="1">
      <alignment horizontal="center" vertical="center"/>
    </xf>
    <xf numFmtId="0" fontId="41" fillId="21" borderId="16" xfId="0" applyFont="1" applyFill="1" applyBorder="1" applyAlignment="1">
      <alignment horizontal="center" vertical="center"/>
    </xf>
    <xf numFmtId="0" fontId="43" fillId="21" borderId="17" xfId="0" applyFont="1" applyFill="1" applyBorder="1" applyAlignment="1">
      <alignment horizontal="center" vertical="center" wrapText="1"/>
    </xf>
    <xf numFmtId="0" fontId="43" fillId="21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E9" totalsRowCount="1" headerRowDxfId="11" dataDxfId="10">
  <autoFilter ref="A3:E8" xr:uid="{A698701C-F5A9-4603-A273-5D5C5F44AE29}"/>
  <tableColumns count="5">
    <tableColumn id="1" xr3:uid="{048D1FF9-DFAB-43D8-8DCC-8140EB2FF9C2}" name="类别_x000a_工时/设备/报销/印度工程师/？" totalsRowLabel="Total" dataDxfId="9" totalsRowDxfId="8"/>
    <tableColumn id="2" xr3:uid="{EEDC62DF-C098-4791-93F8-3CF5E7A55B8E}" name="项目_x000a_一行只能填一个项目，若一项支出用在多个项目，请拆分好" dataDxfId="7" totalsRowDxfId="6"/>
    <tableColumn id="3" xr3:uid="{08B8F49F-4D64-4F42-8FFA-EFB631BCC1BB}" name="item_x000a_人员/明细" dataDxfId="5" totalsRowDxfId="4"/>
    <tableColumn id="4" xr3:uid="{7BF28B3E-1016-4B72-9C1C-1A3EE4699FF4}" name="费用" totalsRowFunction="sum" dataDxfId="3" totalsRowDxfId="2"/>
    <tableColumn id="5" xr3:uid="{B61FE3A3-3E33-4D25-90DB-0020BDFB2209}" name="备注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13"/>
  <sheetViews>
    <sheetView zoomScaleNormal="100" workbookViewId="0">
      <selection activeCell="E12" sqref="E12"/>
    </sheetView>
  </sheetViews>
  <sheetFormatPr baseColWidth="10" defaultColWidth="8.83203125" defaultRowHeight="14"/>
  <cols>
    <col min="1" max="1" width="25.83203125" style="15" customWidth="1"/>
    <col min="2" max="2" width="24.83203125" style="15" customWidth="1"/>
    <col min="3" max="3" width="18.5" style="16" customWidth="1"/>
    <col min="4" max="4" width="17.5" style="15" customWidth="1"/>
    <col min="5" max="5" width="21.6640625" style="16" customWidth="1"/>
    <col min="6" max="6" width="22.1640625" style="15" customWidth="1"/>
    <col min="7" max="16384" width="8.83203125" style="13"/>
  </cols>
  <sheetData>
    <row r="3" spans="1:6" s="55" customFormat="1" ht="39">
      <c r="A3" s="52" t="s">
        <v>55</v>
      </c>
      <c r="B3" s="52" t="s">
        <v>58</v>
      </c>
      <c r="C3" s="53" t="s">
        <v>59</v>
      </c>
      <c r="D3" s="81" t="s">
        <v>82</v>
      </c>
      <c r="E3" s="59" t="s">
        <v>64</v>
      </c>
      <c r="F3" s="54"/>
    </row>
    <row r="4" spans="1:6">
      <c r="A4" s="29" t="s">
        <v>56</v>
      </c>
      <c r="B4" s="29" t="s">
        <v>63</v>
      </c>
      <c r="C4" s="29" t="s">
        <v>62</v>
      </c>
      <c r="D4" s="23">
        <f>('工时清单Effort Hours Breakdown'!AI4+'工时清单Effort Hours Breakdown'!AI5)*225</f>
        <v>42525</v>
      </c>
      <c r="E4" s="29"/>
    </row>
    <row r="5" spans="1:6">
      <c r="A5" s="29" t="s">
        <v>56</v>
      </c>
      <c r="B5" s="29" t="s">
        <v>63</v>
      </c>
      <c r="C5" s="29" t="s">
        <v>65</v>
      </c>
      <c r="D5" s="23">
        <f>('工时清单Effort Hours Breakdown'!AI6+'工时清单Effort Hours Breakdown'!AI7)*225</f>
        <v>13837.5</v>
      </c>
      <c r="E5" s="29"/>
    </row>
    <row r="6" spans="1:6">
      <c r="A6" s="29" t="s">
        <v>56</v>
      </c>
      <c r="B6" s="29" t="s">
        <v>63</v>
      </c>
      <c r="C6" s="29" t="s">
        <v>66</v>
      </c>
      <c r="D6" s="23">
        <f>('工时清单Effort Hours Breakdown'!AI8+'工时清单Effort Hours Breakdown'!AI9)*225</f>
        <v>14625</v>
      </c>
      <c r="E6" s="29"/>
    </row>
    <row r="7" spans="1:6">
      <c r="A7" s="29" t="s">
        <v>60</v>
      </c>
      <c r="B7" s="63" t="s">
        <v>69</v>
      </c>
      <c r="C7" s="29" t="s">
        <v>61</v>
      </c>
      <c r="D7" s="23">
        <v>6974</v>
      </c>
      <c r="E7" s="60" t="s">
        <v>68</v>
      </c>
    </row>
    <row r="8" spans="1:6">
      <c r="A8" s="29"/>
      <c r="B8" s="29"/>
      <c r="C8" s="29"/>
      <c r="D8" s="29"/>
      <c r="E8" s="29"/>
    </row>
    <row r="9" spans="1:6" ht="24" customHeight="1">
      <c r="A9" s="15" t="s">
        <v>57</v>
      </c>
      <c r="C9" s="15"/>
      <c r="D9" s="56">
        <f>SUBTOTAL(109,Table1[费用])</f>
        <v>77961.5</v>
      </c>
      <c r="E9" s="15"/>
    </row>
    <row r="13" spans="1:6" ht="18">
      <c r="A13" s="57"/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2"/>
  <sheetViews>
    <sheetView tabSelected="1" zoomScale="90" zoomScaleNormal="90" workbookViewId="0">
      <selection activeCell="AN13" sqref="AN13"/>
    </sheetView>
  </sheetViews>
  <sheetFormatPr baseColWidth="10" defaultColWidth="9" defaultRowHeight="14"/>
  <cols>
    <col min="1" max="1" width="8.1640625" customWidth="1"/>
    <col min="2" max="2" width="13.1640625" customWidth="1"/>
    <col min="3" max="33" width="5.1640625" customWidth="1"/>
  </cols>
  <sheetData>
    <row r="1" spans="1:38" ht="15" thickBot="1">
      <c r="A1" s="5"/>
      <c r="R1" s="49"/>
      <c r="AJ1" s="47"/>
      <c r="AK1" s="47"/>
      <c r="AL1" s="48"/>
    </row>
    <row r="2" spans="1:38" ht="17">
      <c r="A2" s="85" t="s">
        <v>71</v>
      </c>
      <c r="B2" s="65"/>
      <c r="C2" s="87" t="s">
        <v>72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66"/>
      <c r="AG2" s="66"/>
      <c r="AH2" s="65"/>
      <c r="AI2" s="88" t="s">
        <v>73</v>
      </c>
      <c r="AJ2" s="88" t="s">
        <v>74</v>
      </c>
    </row>
    <row r="3" spans="1:38" ht="17">
      <c r="A3" s="86"/>
      <c r="B3" s="67"/>
      <c r="C3" s="68">
        <v>1</v>
      </c>
      <c r="D3" s="68">
        <v>2</v>
      </c>
      <c r="E3" s="69">
        <v>3</v>
      </c>
      <c r="F3" s="69">
        <v>4</v>
      </c>
      <c r="G3" s="68">
        <v>5</v>
      </c>
      <c r="H3" s="68">
        <v>6</v>
      </c>
      <c r="I3" s="68">
        <v>7</v>
      </c>
      <c r="J3" s="68">
        <v>8</v>
      </c>
      <c r="K3" s="68">
        <v>9</v>
      </c>
      <c r="L3" s="69">
        <v>10</v>
      </c>
      <c r="M3" s="69">
        <v>11</v>
      </c>
      <c r="N3" s="68">
        <v>12</v>
      </c>
      <c r="O3" s="68">
        <v>13</v>
      </c>
      <c r="P3" s="68">
        <v>14</v>
      </c>
      <c r="Q3" s="68">
        <v>15</v>
      </c>
      <c r="R3" s="68">
        <v>16</v>
      </c>
      <c r="S3" s="69">
        <v>17</v>
      </c>
      <c r="T3" s="69">
        <v>18</v>
      </c>
      <c r="U3" s="68">
        <v>19</v>
      </c>
      <c r="V3" s="68">
        <v>20</v>
      </c>
      <c r="W3" s="68">
        <v>21</v>
      </c>
      <c r="X3" s="68">
        <v>22</v>
      </c>
      <c r="Y3" s="68">
        <v>23</v>
      </c>
      <c r="Z3" s="69">
        <v>24</v>
      </c>
      <c r="AA3" s="69">
        <v>25</v>
      </c>
      <c r="AB3" s="68">
        <v>26</v>
      </c>
      <c r="AC3" s="68">
        <v>27</v>
      </c>
      <c r="AD3" s="68">
        <v>28</v>
      </c>
      <c r="AE3" s="68">
        <v>29</v>
      </c>
      <c r="AF3" s="68">
        <v>30</v>
      </c>
      <c r="AG3" s="69">
        <v>31</v>
      </c>
      <c r="AH3" s="67"/>
      <c r="AI3" s="89"/>
      <c r="AJ3" s="89"/>
    </row>
    <row r="4" spans="1:38" ht="17">
      <c r="A4" s="82" t="s">
        <v>75</v>
      </c>
      <c r="B4" s="70" t="s">
        <v>76</v>
      </c>
      <c r="C4" s="71">
        <v>8</v>
      </c>
      <c r="D4" s="71">
        <v>8</v>
      </c>
      <c r="E4" s="72"/>
      <c r="F4" s="72"/>
      <c r="G4" s="71" t="s">
        <v>77</v>
      </c>
      <c r="H4" s="71">
        <v>8</v>
      </c>
      <c r="I4" s="71">
        <v>8</v>
      </c>
      <c r="J4" s="71">
        <v>8</v>
      </c>
      <c r="K4" s="71">
        <v>8</v>
      </c>
      <c r="L4" s="72"/>
      <c r="M4" s="72"/>
      <c r="N4" s="71">
        <v>8</v>
      </c>
      <c r="O4" s="71">
        <v>8</v>
      </c>
      <c r="P4" s="71">
        <v>8</v>
      </c>
      <c r="Q4" s="71">
        <v>8</v>
      </c>
      <c r="R4" s="71">
        <v>8</v>
      </c>
      <c r="S4" s="72"/>
      <c r="T4" s="72"/>
      <c r="U4" s="71">
        <v>8</v>
      </c>
      <c r="V4" s="71">
        <v>8</v>
      </c>
      <c r="W4" s="71">
        <v>8</v>
      </c>
      <c r="X4" s="71">
        <v>8</v>
      </c>
      <c r="Y4" s="71">
        <v>8</v>
      </c>
      <c r="Z4" s="72"/>
      <c r="AA4" s="72"/>
      <c r="AB4" s="71">
        <v>8</v>
      </c>
      <c r="AC4" s="71">
        <v>8</v>
      </c>
      <c r="AD4" s="71">
        <v>8</v>
      </c>
      <c r="AE4" s="71">
        <v>8</v>
      </c>
      <c r="AF4" s="71"/>
      <c r="AG4" s="72"/>
      <c r="AH4" s="70" t="s">
        <v>76</v>
      </c>
      <c r="AI4" s="73">
        <f t="shared" ref="AI4:AI5" si="0">SUM(C4:AG4)</f>
        <v>160</v>
      </c>
      <c r="AJ4" s="83">
        <f>SUM(AI4:AI5)</f>
        <v>189</v>
      </c>
    </row>
    <row r="5" spans="1:38" ht="17">
      <c r="A5" s="82"/>
      <c r="B5" s="70" t="s">
        <v>78</v>
      </c>
      <c r="C5" s="71">
        <v>1</v>
      </c>
      <c r="D5" s="71"/>
      <c r="E5" s="72"/>
      <c r="F5" s="72"/>
      <c r="G5" s="71"/>
      <c r="H5" s="71"/>
      <c r="I5" s="71"/>
      <c r="J5" s="71"/>
      <c r="K5" s="71"/>
      <c r="L5" s="72"/>
      <c r="M5" s="72"/>
      <c r="N5" s="71">
        <v>0.5</v>
      </c>
      <c r="O5" s="71">
        <v>3.5</v>
      </c>
      <c r="P5" s="71">
        <v>1.5</v>
      </c>
      <c r="Q5" s="71">
        <v>2.5</v>
      </c>
      <c r="R5" s="71"/>
      <c r="S5" s="72">
        <v>8</v>
      </c>
      <c r="T5" s="72"/>
      <c r="U5" s="71"/>
      <c r="V5" s="71">
        <v>1.5</v>
      </c>
      <c r="W5" s="71">
        <v>1</v>
      </c>
      <c r="X5" s="71"/>
      <c r="Y5" s="71">
        <v>0.5</v>
      </c>
      <c r="Z5" s="72">
        <v>8</v>
      </c>
      <c r="AA5" s="72"/>
      <c r="AB5" s="71"/>
      <c r="AC5" s="71">
        <v>1</v>
      </c>
      <c r="AD5" s="71"/>
      <c r="AE5" s="71"/>
      <c r="AF5" s="71"/>
      <c r="AG5" s="72"/>
      <c r="AH5" s="70" t="s">
        <v>78</v>
      </c>
      <c r="AI5" s="74">
        <f t="shared" si="0"/>
        <v>29</v>
      </c>
      <c r="AJ5" s="84"/>
    </row>
    <row r="6" spans="1:38" ht="17">
      <c r="A6" s="82" t="s">
        <v>79</v>
      </c>
      <c r="B6" s="70" t="s">
        <v>76</v>
      </c>
      <c r="C6" s="71"/>
      <c r="D6" s="71"/>
      <c r="E6" s="72"/>
      <c r="F6" s="72"/>
      <c r="G6" s="71"/>
      <c r="H6" s="71"/>
      <c r="I6" s="71"/>
      <c r="J6" s="71"/>
      <c r="K6" s="71"/>
      <c r="L6" s="72"/>
      <c r="M6" s="72"/>
      <c r="N6" s="71">
        <v>8</v>
      </c>
      <c r="O6" s="71">
        <v>8</v>
      </c>
      <c r="P6" s="71">
        <v>8</v>
      </c>
      <c r="Q6" s="71">
        <v>8</v>
      </c>
      <c r="R6" s="71">
        <v>8</v>
      </c>
      <c r="S6" s="72"/>
      <c r="T6" s="72"/>
      <c r="U6" s="71"/>
      <c r="V6" s="71"/>
      <c r="W6" s="71"/>
      <c r="X6" s="71"/>
      <c r="Y6" s="71"/>
      <c r="Z6" s="72"/>
      <c r="AA6" s="72"/>
      <c r="AB6" s="71"/>
      <c r="AC6" s="71"/>
      <c r="AD6" s="71"/>
      <c r="AE6" s="71"/>
      <c r="AF6" s="71"/>
      <c r="AG6" s="72"/>
      <c r="AH6" s="70" t="s">
        <v>76</v>
      </c>
      <c r="AI6" s="73">
        <f t="shared" ref="AI6:AI9" si="1">SUM(C6:AG6)</f>
        <v>40</v>
      </c>
      <c r="AJ6" s="83">
        <f t="shared" ref="AJ6" si="2">SUM(AI6:AI7)</f>
        <v>61.5</v>
      </c>
    </row>
    <row r="7" spans="1:38" ht="17">
      <c r="A7" s="82"/>
      <c r="B7" s="70" t="s">
        <v>78</v>
      </c>
      <c r="C7" s="71"/>
      <c r="D7" s="71"/>
      <c r="E7" s="72"/>
      <c r="F7" s="72"/>
      <c r="G7" s="71"/>
      <c r="H7" s="71"/>
      <c r="I7" s="71"/>
      <c r="J7" s="71"/>
      <c r="K7" s="71"/>
      <c r="L7" s="72"/>
      <c r="M7" s="72"/>
      <c r="N7" s="71">
        <v>3</v>
      </c>
      <c r="O7" s="71"/>
      <c r="P7" s="71">
        <v>3</v>
      </c>
      <c r="Q7" s="71">
        <v>3</v>
      </c>
      <c r="R7" s="71">
        <v>2</v>
      </c>
      <c r="S7" s="72">
        <v>10.5</v>
      </c>
      <c r="T7" s="72"/>
      <c r="U7" s="71"/>
      <c r="V7" s="71"/>
      <c r="W7" s="71"/>
      <c r="X7" s="71"/>
      <c r="Y7" s="71"/>
      <c r="Z7" s="72"/>
      <c r="AA7" s="72"/>
      <c r="AB7" s="71"/>
      <c r="AC7" s="71"/>
      <c r="AD7" s="71"/>
      <c r="AE7" s="71"/>
      <c r="AF7" s="71"/>
      <c r="AG7" s="72"/>
      <c r="AH7" s="70" t="s">
        <v>78</v>
      </c>
      <c r="AI7" s="74">
        <f t="shared" si="1"/>
        <v>21.5</v>
      </c>
      <c r="AJ7" s="84"/>
    </row>
    <row r="8" spans="1:38" ht="17">
      <c r="A8" s="82" t="s">
        <v>80</v>
      </c>
      <c r="B8" s="70" t="s">
        <v>76</v>
      </c>
      <c r="C8" s="71">
        <v>8</v>
      </c>
      <c r="D8" s="71">
        <v>8</v>
      </c>
      <c r="E8" s="72"/>
      <c r="F8" s="72"/>
      <c r="G8" s="71">
        <v>8</v>
      </c>
      <c r="H8" s="71">
        <v>8</v>
      </c>
      <c r="I8" s="71">
        <v>8</v>
      </c>
      <c r="J8" s="71">
        <v>8</v>
      </c>
      <c r="K8" s="71">
        <v>8</v>
      </c>
      <c r="L8" s="72"/>
      <c r="M8" s="72"/>
      <c r="N8" s="71"/>
      <c r="O8" s="71"/>
      <c r="P8" s="71"/>
      <c r="Q8" s="71"/>
      <c r="R8" s="71"/>
      <c r="S8" s="72"/>
      <c r="T8" s="72"/>
      <c r="U8" s="71"/>
      <c r="V8" s="71">
        <v>8</v>
      </c>
      <c r="W8" s="71"/>
      <c r="X8" s="71"/>
      <c r="Y8" s="71"/>
      <c r="Z8" s="72"/>
      <c r="AA8" s="72"/>
      <c r="AB8" s="71"/>
      <c r="AC8" s="71"/>
      <c r="AD8" s="71"/>
      <c r="AE8" s="71"/>
      <c r="AF8" s="71"/>
      <c r="AG8" s="72"/>
      <c r="AH8" s="70" t="s">
        <v>76</v>
      </c>
      <c r="AI8" s="73">
        <f t="shared" si="1"/>
        <v>64</v>
      </c>
      <c r="AJ8" s="83">
        <f t="shared" ref="AJ8" si="3">SUM(AI8:AI9)</f>
        <v>65</v>
      </c>
    </row>
    <row r="9" spans="1:38" ht="18" thickBot="1">
      <c r="A9" s="82"/>
      <c r="B9" s="70" t="s">
        <v>78</v>
      </c>
      <c r="C9" s="71"/>
      <c r="D9" s="71"/>
      <c r="E9" s="72"/>
      <c r="F9" s="72"/>
      <c r="G9" s="71"/>
      <c r="H9" s="71"/>
      <c r="I9" s="71">
        <v>0.5</v>
      </c>
      <c r="J9" s="71"/>
      <c r="K9" s="71">
        <v>0.5</v>
      </c>
      <c r="L9" s="72"/>
      <c r="M9" s="72"/>
      <c r="N9" s="71"/>
      <c r="O9" s="71"/>
      <c r="P9" s="71"/>
      <c r="Q9" s="71"/>
      <c r="R9" s="71"/>
      <c r="S9" s="72"/>
      <c r="T9" s="72"/>
      <c r="U9" s="71"/>
      <c r="V9" s="71"/>
      <c r="W9" s="71"/>
      <c r="X9" s="71"/>
      <c r="Y9" s="71"/>
      <c r="Z9" s="72"/>
      <c r="AA9" s="72"/>
      <c r="AB9" s="71"/>
      <c r="AC9" s="71"/>
      <c r="AD9" s="71"/>
      <c r="AE9" s="71"/>
      <c r="AF9" s="71"/>
      <c r="AG9" s="72"/>
      <c r="AH9" s="70" t="s">
        <v>78</v>
      </c>
      <c r="AI9" s="74">
        <f t="shared" si="1"/>
        <v>1</v>
      </c>
      <c r="AJ9" s="84"/>
    </row>
    <row r="10" spans="1:38" s="80" customFormat="1" ht="18" thickBot="1">
      <c r="A10" s="75" t="s">
        <v>81</v>
      </c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7"/>
      <c r="AI10" s="78">
        <f>SUM(AI4:AI9)</f>
        <v>315.5</v>
      </c>
      <c r="AJ10" s="79">
        <f>SUM(AJ4:AJ9)</f>
        <v>315.5</v>
      </c>
    </row>
    <row r="12" spans="1:38">
      <c r="C12" s="5"/>
    </row>
  </sheetData>
  <mergeCells count="10">
    <mergeCell ref="A6:A7"/>
    <mergeCell ref="AJ6:AJ7"/>
    <mergeCell ref="A8:A9"/>
    <mergeCell ref="AJ8:AJ9"/>
    <mergeCell ref="A2:A3"/>
    <mergeCell ref="C2:AE2"/>
    <mergeCell ref="AI2:AI3"/>
    <mergeCell ref="AJ2:AJ3"/>
    <mergeCell ref="A4:A5"/>
    <mergeCell ref="AJ4:AJ5"/>
  </mergeCells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110" zoomScaleNormal="110" workbookViewId="0">
      <selection activeCell="B18" sqref="B18"/>
    </sheetView>
  </sheetViews>
  <sheetFormatPr baseColWidth="10" defaultColWidth="9" defaultRowHeight="14"/>
  <cols>
    <col min="1" max="1" width="13" style="13" customWidth="1"/>
    <col min="2" max="3" width="20.1640625" style="15" customWidth="1"/>
    <col min="4" max="4" width="15.1640625" style="15" customWidth="1"/>
    <col min="5" max="5" width="48" style="13" customWidth="1"/>
    <col min="6" max="6" width="9" style="13" hidden="1" customWidth="1"/>
    <col min="7" max="8" width="9" style="13"/>
    <col min="9" max="9" width="5.83203125" style="13" customWidth="1"/>
    <col min="10" max="10" width="25.1640625" style="13" customWidth="1"/>
    <col min="11" max="11" width="13.8320312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54</v>
      </c>
      <c r="D1" s="26" t="s">
        <v>42</v>
      </c>
      <c r="E1" s="24" t="s">
        <v>43</v>
      </c>
    </row>
    <row r="2" spans="1:5" s="15" customFormat="1" ht="19" customHeight="1">
      <c r="A2" s="29">
        <v>1</v>
      </c>
      <c r="B2" s="61" t="s">
        <v>67</v>
      </c>
      <c r="C2" s="64" t="s">
        <v>70</v>
      </c>
      <c r="D2" s="51">
        <v>6974</v>
      </c>
      <c r="E2" s="62" t="s">
        <v>68</v>
      </c>
    </row>
    <row r="3" spans="1:5">
      <c r="A3" s="90" t="s">
        <v>51</v>
      </c>
      <c r="B3" s="91"/>
      <c r="C3" s="50"/>
      <c r="D3" s="37">
        <f>SUM(D2:D2)</f>
        <v>6974</v>
      </c>
      <c r="E3" s="25"/>
    </row>
  </sheetData>
  <mergeCells count="1">
    <mergeCell ref="A3:B3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Normal="100" workbookViewId="0">
      <selection activeCell="G16" sqref="G16"/>
    </sheetView>
  </sheetViews>
  <sheetFormatPr baseColWidth="10" defaultColWidth="10.83203125" defaultRowHeight="14"/>
  <cols>
    <col min="1" max="1" width="10.83203125" style="13"/>
    <col min="2" max="2" width="29.33203125" style="13" customWidth="1"/>
    <col min="3" max="3" width="23.33203125" style="13" customWidth="1"/>
    <col min="4" max="4" width="18.1640625" style="13" customWidth="1"/>
    <col min="5" max="5" width="16" style="46" customWidth="1"/>
    <col min="6" max="6" width="12.33203125" style="13" customWidth="1"/>
    <col min="7" max="7" width="12.6640625" style="43" customWidth="1"/>
    <col min="8" max="8" width="30.83203125" style="13" customWidth="1"/>
    <col min="9" max="16384" width="10.83203125" style="13"/>
  </cols>
  <sheetData>
    <row r="1" spans="1:8" ht="23" customHeight="1">
      <c r="A1" s="38" t="s">
        <v>52</v>
      </c>
      <c r="B1" s="26" t="s">
        <v>44</v>
      </c>
      <c r="C1" s="18" t="s">
        <v>54</v>
      </c>
      <c r="D1" s="26" t="s">
        <v>45</v>
      </c>
      <c r="E1" s="44" t="s">
        <v>50</v>
      </c>
      <c r="F1" s="26" t="s">
        <v>47</v>
      </c>
      <c r="G1" s="41" t="s">
        <v>49</v>
      </c>
      <c r="H1" s="26" t="s">
        <v>48</v>
      </c>
    </row>
    <row r="2" spans="1:8" ht="23" customHeight="1">
      <c r="A2" s="29">
        <v>1</v>
      </c>
      <c r="B2" s="31"/>
      <c r="C2" s="58"/>
      <c r="D2" s="29"/>
      <c r="E2" s="23"/>
      <c r="F2" s="29"/>
      <c r="G2" s="36"/>
      <c r="H2" s="30"/>
    </row>
    <row r="3" spans="1:8" ht="26" customHeight="1">
      <c r="A3" s="29">
        <v>2</v>
      </c>
      <c r="B3" s="31"/>
      <c r="C3" s="31"/>
      <c r="D3" s="32"/>
      <c r="E3" s="23"/>
      <c r="F3" s="29"/>
      <c r="G3" s="36"/>
      <c r="H3" s="30"/>
    </row>
    <row r="4" spans="1:8" ht="26" customHeight="1">
      <c r="A4" s="29">
        <v>3</v>
      </c>
      <c r="B4" s="31"/>
      <c r="C4" s="31"/>
      <c r="D4" s="32"/>
      <c r="E4" s="23"/>
      <c r="F4" s="29"/>
      <c r="G4" s="36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6"/>
      <c r="H5" s="34"/>
    </row>
    <row r="6" spans="1:8" ht="28" customHeight="1">
      <c r="A6" s="40"/>
      <c r="B6" s="35" t="s">
        <v>46</v>
      </c>
      <c r="C6" s="35"/>
      <c r="D6" s="39"/>
      <c r="E6" s="45"/>
      <c r="F6" s="28"/>
      <c r="G6" s="42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Normal="100" workbookViewId="0">
      <selection activeCell="E24" sqref="E24"/>
    </sheetView>
  </sheetViews>
  <sheetFormatPr baseColWidth="10" defaultColWidth="9" defaultRowHeight="14"/>
  <cols>
    <col min="1" max="1" width="11.33203125" style="15" customWidth="1"/>
    <col min="2" max="3" width="20.6640625" style="15" customWidth="1"/>
    <col min="4" max="4" width="13" style="15" customWidth="1"/>
    <col min="5" max="5" width="23" style="15" customWidth="1"/>
    <col min="6" max="6" width="22.6640625" style="15" customWidth="1"/>
    <col min="7" max="7" width="28.3320312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54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>
      <c r="A12" s="92" t="s">
        <v>53</v>
      </c>
      <c r="B12" s="93"/>
      <c r="C12" s="93"/>
      <c r="D12" s="94"/>
      <c r="E12" s="93"/>
      <c r="F12" s="93"/>
      <c r="G12" s="95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报销Reimbursement</vt:lpstr>
      <vt:lpstr>杭州湾租房</vt:lpstr>
      <vt:lpstr>租赁设备费Equipment Rental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2021-08-05T23:38:24Z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