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工作\汽车电子电器\博世\工时统计\"/>
    </mc:Choice>
  </mc:AlternateContent>
  <xr:revisionPtr revIDLastSave="0" documentId="13_ncr:1_{F47437C9-6A79-46BC-A075-28D4FB02FC77}" xr6:coauthVersionLast="43" xr6:coauthVersionMax="43" xr10:uidLastSave="{00000000-0000-0000-0000-000000000000}"/>
  <bookViews>
    <workbookView xWindow="28680" yWindow="-120" windowWidth="29040" windowHeight="15840" tabRatio="499" xr2:uid="{00000000-000D-0000-FFFF-FFFF00000000}"/>
  </bookViews>
  <sheets>
    <sheet name="博世项目统计" sheetId="2" r:id="rId1"/>
    <sheet name="工时清单" sheetId="8" r:id="rId2"/>
    <sheet name="租赁设备费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8" l="1"/>
  <c r="F4" i="8" s="1"/>
  <c r="D4" i="8"/>
  <c r="G3" i="4"/>
  <c r="F5" i="8"/>
  <c r="E5" i="8"/>
  <c r="D5" i="8"/>
  <c r="E4" i="2" l="1"/>
  <c r="G4" i="4" l="1"/>
  <c r="C5" i="2" l="1"/>
  <c r="E2" i="2" l="1"/>
  <c r="E3" i="2" l="1"/>
  <c r="E5" i="2" l="1"/>
</calcChain>
</file>

<file path=xl/sharedStrings.xml><?xml version="1.0" encoding="utf-8"?>
<sst xmlns="http://schemas.openxmlformats.org/spreadsheetml/2006/main" count="71" uniqueCount="41">
  <si>
    <t>费用</t>
    <phoneticPr fontId="20" type="noConversion"/>
  </si>
  <si>
    <t>姓名</t>
    <phoneticPr fontId="20" type="noConversion"/>
  </si>
  <si>
    <t>单价</t>
    <phoneticPr fontId="20" type="noConversion"/>
  </si>
  <si>
    <t>合计</t>
    <phoneticPr fontId="20" type="noConversion"/>
  </si>
  <si>
    <t>工时</t>
    <phoneticPr fontId="20" type="noConversion"/>
  </si>
  <si>
    <t>工时</t>
    <phoneticPr fontId="20" type="noConversion"/>
  </si>
  <si>
    <t>备注</t>
    <phoneticPr fontId="20" type="noConversion"/>
  </si>
  <si>
    <t>序号</t>
    <phoneticPr fontId="2" type="noConversion"/>
  </si>
  <si>
    <t>名称</t>
    <phoneticPr fontId="2" type="noConversion"/>
  </si>
  <si>
    <t>到位时间</t>
    <phoneticPr fontId="2" type="noConversion"/>
  </si>
  <si>
    <t>实际天数</t>
    <phoneticPr fontId="2" type="noConversion"/>
  </si>
  <si>
    <t>数量</t>
    <phoneticPr fontId="2" type="noConversion"/>
  </si>
  <si>
    <t>合计</t>
    <phoneticPr fontId="2" type="noConversion"/>
  </si>
  <si>
    <t>总金额</t>
    <phoneticPr fontId="2" type="noConversion"/>
  </si>
  <si>
    <t>合计：</t>
    <phoneticPr fontId="20" type="noConversion"/>
  </si>
  <si>
    <t>姓名</t>
    <phoneticPr fontId="21" type="noConversion"/>
  </si>
  <si>
    <t>项目</t>
    <phoneticPr fontId="21" type="noConversion"/>
  </si>
  <si>
    <t>工时合计</t>
    <phoneticPr fontId="21" type="noConversion"/>
  </si>
  <si>
    <t>周三</t>
    <phoneticPr fontId="21" type="noConversion"/>
  </si>
  <si>
    <t>周五</t>
    <phoneticPr fontId="21" type="noConversion"/>
  </si>
  <si>
    <t>周六</t>
    <phoneticPr fontId="21" type="noConversion"/>
  </si>
  <si>
    <t>周日</t>
    <phoneticPr fontId="21" type="noConversion"/>
  </si>
  <si>
    <t>周一</t>
    <phoneticPr fontId="21" type="noConversion"/>
  </si>
  <si>
    <t>周二</t>
    <phoneticPr fontId="21" type="noConversion"/>
  </si>
  <si>
    <t>周四</t>
    <phoneticPr fontId="21" type="noConversion"/>
  </si>
  <si>
    <t>GE-12A</t>
    <phoneticPr fontId="21" type="noConversion"/>
  </si>
  <si>
    <t>序号</t>
    <phoneticPr fontId="21" type="noConversion"/>
  </si>
  <si>
    <t>单价（月）</t>
    <phoneticPr fontId="2" type="noConversion"/>
  </si>
  <si>
    <t>杨波涛</t>
    <phoneticPr fontId="21" type="noConversion"/>
  </si>
  <si>
    <t>周梦雪</t>
    <phoneticPr fontId="21" type="noConversion"/>
  </si>
  <si>
    <t>GE-12B</t>
    <phoneticPr fontId="21" type="noConversion"/>
  </si>
  <si>
    <t>标准工时</t>
    <phoneticPr fontId="21" type="noConversion"/>
  </si>
  <si>
    <t>加班工时</t>
    <phoneticPr fontId="21" type="noConversion"/>
  </si>
  <si>
    <t>7月</t>
    <phoneticPr fontId="2" type="noConversion"/>
  </si>
  <si>
    <t>杨波涛</t>
    <phoneticPr fontId="20" type="noConversion"/>
  </si>
  <si>
    <t>周梦雪</t>
    <phoneticPr fontId="20" type="noConversion"/>
  </si>
  <si>
    <t>CANoe</t>
    <phoneticPr fontId="2" type="noConversion"/>
  </si>
  <si>
    <t>设备租赁费</t>
    <phoneticPr fontId="20" type="noConversion"/>
  </si>
  <si>
    <t>标准工时</t>
    <phoneticPr fontId="20" type="noConversion"/>
  </si>
  <si>
    <t>6月4天，7月23天</t>
    <phoneticPr fontId="20" type="noConversion"/>
  </si>
  <si>
    <t>7月8天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</si>
</sst>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16"/>
      <name val="宋体"/>
      <family val="3"/>
      <charset val="134"/>
    </font>
    <font>
      <b/>
      <sz val="11"/>
      <color indexed="54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>
      <alignment vertical="center"/>
    </xf>
    <xf numFmtId="0" fontId="0" fillId="0" borderId="9" xfId="0" applyBorder="1">
      <alignment vertical="center"/>
    </xf>
    <xf numFmtId="58" fontId="1" fillId="0" borderId="9" xfId="0" applyNumberFormat="1" applyFont="1" applyBorder="1">
      <alignment vertical="center"/>
    </xf>
    <xf numFmtId="0" fontId="6" fillId="19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8" fontId="0" fillId="0" borderId="10" xfId="0" applyNumberFormat="1" applyBorder="1" applyAlignment="1">
      <alignment horizontal="center" vertical="center"/>
    </xf>
    <xf numFmtId="58" fontId="1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0" borderId="11" xfId="0" applyFill="1" applyBorder="1">
      <alignment vertical="center"/>
    </xf>
    <xf numFmtId="58" fontId="1" fillId="0" borderId="1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1" borderId="11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21" borderId="11" xfId="0" applyFont="1" applyFill="1" applyBorder="1" applyAlignment="1">
      <alignment horizontal="center" vertical="center"/>
    </xf>
  </cellXfs>
  <cellStyles count="59">
    <cellStyle name="20% - 强调文字颜色 1 2" xfId="3" xr:uid="{00000000-0005-0000-0000-000000000000}"/>
    <cellStyle name="20% - 强调文字颜色 2 2" xfId="13" xr:uid="{00000000-0005-0000-0000-000001000000}"/>
    <cellStyle name="20% - 强调文字颜色 3 2" xfId="14" xr:uid="{00000000-0005-0000-0000-000002000000}"/>
    <cellStyle name="20% - 强调文字颜色 4 2" xfId="15" xr:uid="{00000000-0005-0000-0000-000003000000}"/>
    <cellStyle name="20% - 强调文字颜色 5 2" xfId="16" xr:uid="{00000000-0005-0000-0000-000004000000}"/>
    <cellStyle name="20% - 强调文字颜色 6 2" xfId="17" xr:uid="{00000000-0005-0000-0000-000005000000}"/>
    <cellStyle name="40% - 强调文字颜色 1 2" xfId="6" xr:uid="{00000000-0005-0000-0000-000006000000}"/>
    <cellStyle name="40% - 强调文字颜色 2 2" xfId="7" xr:uid="{00000000-0005-0000-0000-000007000000}"/>
    <cellStyle name="40% - 强调文字颜色 3 2" xfId="18" xr:uid="{00000000-0005-0000-0000-000008000000}"/>
    <cellStyle name="40% - 强调文字颜色 4 2" xfId="5" xr:uid="{00000000-0005-0000-0000-000009000000}"/>
    <cellStyle name="40% - 强调文字颜色 5 2" xfId="8" xr:uid="{00000000-0005-0000-0000-00000A000000}"/>
    <cellStyle name="40% - 强调文字颜色 6 2" xfId="12" xr:uid="{00000000-0005-0000-0000-00000B000000}"/>
    <cellStyle name="60% - 强调文字颜色 1 2" xfId="19" xr:uid="{00000000-0005-0000-0000-00000C000000}"/>
    <cellStyle name="60% - 强调文字颜色 2 2" xfId="20" xr:uid="{00000000-0005-0000-0000-00000D000000}"/>
    <cellStyle name="60% - 强调文字颜色 3 2" xfId="21" xr:uid="{00000000-0005-0000-0000-00000E000000}"/>
    <cellStyle name="60% - 强调文字颜色 4 2" xfId="10" xr:uid="{00000000-0005-0000-0000-00000F000000}"/>
    <cellStyle name="60% - 强调文字颜色 5 2" xfId="22" xr:uid="{00000000-0005-0000-0000-000010000000}"/>
    <cellStyle name="60% - 强调文字颜色 6 2" xfId="23" xr:uid="{00000000-0005-0000-0000-000011000000}"/>
    <cellStyle name="标题 1 2" xfId="24" xr:uid="{00000000-0005-0000-0000-000012000000}"/>
    <cellStyle name="标题 2 2" xfId="25" xr:uid="{00000000-0005-0000-0000-000013000000}"/>
    <cellStyle name="标题 3 2" xfId="26" xr:uid="{00000000-0005-0000-0000-000014000000}"/>
    <cellStyle name="标题 4 2" xfId="27" xr:uid="{00000000-0005-0000-0000-000015000000}"/>
    <cellStyle name="标题 5" xfId="28" xr:uid="{00000000-0005-0000-0000-000016000000}"/>
    <cellStyle name="差 2" xfId="29" xr:uid="{00000000-0005-0000-0000-000017000000}"/>
    <cellStyle name="常规" xfId="0" builtinId="0"/>
    <cellStyle name="常规 2" xfId="1" xr:uid="{00000000-0005-0000-0000-000019000000}"/>
    <cellStyle name="常规 2 10" xfId="58" xr:uid="{00000000-0005-0000-0000-00001A000000}"/>
    <cellStyle name="常规 2 2" xfId="30" xr:uid="{00000000-0005-0000-0000-00001B000000}"/>
    <cellStyle name="常规 2 3" xfId="46" xr:uid="{00000000-0005-0000-0000-00001C000000}"/>
    <cellStyle name="常规 2 4" xfId="45" xr:uid="{00000000-0005-0000-0000-00001D000000}"/>
    <cellStyle name="常规 2 5" xfId="49" xr:uid="{00000000-0005-0000-0000-00001E000000}"/>
    <cellStyle name="常规 2 6" xfId="51" xr:uid="{00000000-0005-0000-0000-00001F000000}"/>
    <cellStyle name="常规 2 7" xfId="50" xr:uid="{00000000-0005-0000-0000-000020000000}"/>
    <cellStyle name="常规 2 8" xfId="54" xr:uid="{00000000-0005-0000-0000-000021000000}"/>
    <cellStyle name="常规 2 9" xfId="56" xr:uid="{00000000-0005-0000-0000-000022000000}"/>
    <cellStyle name="常规 3" xfId="2" xr:uid="{00000000-0005-0000-0000-000023000000}"/>
    <cellStyle name="常规 4" xfId="48" xr:uid="{00000000-0005-0000-0000-000024000000}"/>
    <cellStyle name="常规 5" xfId="47" xr:uid="{00000000-0005-0000-0000-000025000000}"/>
    <cellStyle name="常规 6" xfId="53" xr:uid="{00000000-0005-0000-0000-000026000000}"/>
    <cellStyle name="常规 7" xfId="52" xr:uid="{00000000-0005-0000-0000-000027000000}"/>
    <cellStyle name="常规 8" xfId="55" xr:uid="{00000000-0005-0000-0000-000028000000}"/>
    <cellStyle name="常规 9" xfId="57" xr:uid="{00000000-0005-0000-0000-000029000000}"/>
    <cellStyle name="好 2" xfId="31" xr:uid="{00000000-0005-0000-0000-00002A000000}"/>
    <cellStyle name="汇总 2" xfId="32" xr:uid="{00000000-0005-0000-0000-00002B000000}"/>
    <cellStyle name="计算 2" xfId="4" xr:uid="{00000000-0005-0000-0000-00002C000000}"/>
    <cellStyle name="检查单元格 2" xfId="33" xr:uid="{00000000-0005-0000-0000-00002D000000}"/>
    <cellStyle name="解释性文本 2" xfId="34" xr:uid="{00000000-0005-0000-0000-00002E000000}"/>
    <cellStyle name="警告文本 2" xfId="35" xr:uid="{00000000-0005-0000-0000-00002F000000}"/>
    <cellStyle name="链接单元格 2" xfId="36" xr:uid="{00000000-0005-0000-0000-000030000000}"/>
    <cellStyle name="强调文字颜色 1 2" xfId="37" xr:uid="{00000000-0005-0000-0000-000031000000}"/>
    <cellStyle name="强调文字颜色 2 2" xfId="38" xr:uid="{00000000-0005-0000-0000-000032000000}"/>
    <cellStyle name="强调文字颜色 3 2" xfId="39" xr:uid="{00000000-0005-0000-0000-000033000000}"/>
    <cellStyle name="强调文字颜色 4 2" xfId="40" xr:uid="{00000000-0005-0000-0000-000034000000}"/>
    <cellStyle name="强调文字颜色 5 2" xfId="41" xr:uid="{00000000-0005-0000-0000-000035000000}"/>
    <cellStyle name="强调文字颜色 6 2" xfId="42" xr:uid="{00000000-0005-0000-0000-000036000000}"/>
    <cellStyle name="适中 2" xfId="11" xr:uid="{00000000-0005-0000-0000-000037000000}"/>
    <cellStyle name="输出 2" xfId="9" xr:uid="{00000000-0005-0000-0000-000038000000}"/>
    <cellStyle name="输入 2" xfId="43" xr:uid="{00000000-0005-0000-0000-000039000000}"/>
    <cellStyle name="注释 2" xfId="44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E4" sqref="E4"/>
    </sheetView>
  </sheetViews>
  <sheetFormatPr defaultColWidth="8.90625" defaultRowHeight="14" x14ac:dyDescent="0.25"/>
  <cols>
    <col min="1" max="1" width="14.08984375" style="3" bestFit="1" customWidth="1"/>
    <col min="2" max="2" width="10" style="3" customWidth="1"/>
    <col min="3" max="3" width="9" style="3"/>
    <col min="4" max="4" width="8.90625" style="3"/>
    <col min="5" max="5" width="8.453125" style="3" bestFit="1" customWidth="1"/>
    <col min="6" max="6" width="47.36328125" style="3" bestFit="1" customWidth="1"/>
    <col min="7" max="7" width="9" style="3"/>
  </cols>
  <sheetData>
    <row r="1" spans="1:6" x14ac:dyDescent="0.25">
      <c r="A1" s="1" t="s">
        <v>0</v>
      </c>
      <c r="B1" s="1" t="s">
        <v>1</v>
      </c>
      <c r="C1" s="1" t="s">
        <v>38</v>
      </c>
      <c r="D1" s="1" t="s">
        <v>2</v>
      </c>
      <c r="E1" s="1" t="s">
        <v>3</v>
      </c>
      <c r="F1" s="1" t="s">
        <v>6</v>
      </c>
    </row>
    <row r="2" spans="1:6" x14ac:dyDescent="0.25">
      <c r="A2" s="1" t="s">
        <v>4</v>
      </c>
      <c r="B2" s="1" t="s">
        <v>34</v>
      </c>
      <c r="C2" s="2">
        <v>216</v>
      </c>
      <c r="D2" s="2">
        <v>225</v>
      </c>
      <c r="E2" s="2">
        <f t="shared" ref="E2:E3" si="0">D2*C2</f>
        <v>48600</v>
      </c>
      <c r="F2" s="1" t="s">
        <v>39</v>
      </c>
    </row>
    <row r="3" spans="1:6" x14ac:dyDescent="0.25">
      <c r="A3" s="1" t="s">
        <v>5</v>
      </c>
      <c r="B3" s="1" t="s">
        <v>35</v>
      </c>
      <c r="C3" s="2">
        <v>64</v>
      </c>
      <c r="D3" s="2">
        <v>225</v>
      </c>
      <c r="E3" s="2">
        <f t="shared" si="0"/>
        <v>14400</v>
      </c>
      <c r="F3" s="1" t="s">
        <v>40</v>
      </c>
    </row>
    <row r="4" spans="1:6" x14ac:dyDescent="0.25">
      <c r="A4" s="1" t="s">
        <v>37</v>
      </c>
      <c r="B4" s="2"/>
      <c r="C4" s="2">
        <v>35.56</v>
      </c>
      <c r="D4" s="2">
        <v>225</v>
      </c>
      <c r="E4" s="2">
        <f>C4*D4</f>
        <v>8001.0000000000009</v>
      </c>
      <c r="F4" s="1"/>
    </row>
    <row r="5" spans="1:6" x14ac:dyDescent="0.25">
      <c r="A5" s="7" t="s">
        <v>14</v>
      </c>
      <c r="B5" s="7"/>
      <c r="C5" s="7">
        <f>SUM(C2:C4)</f>
        <v>315.56</v>
      </c>
      <c r="D5" s="7"/>
      <c r="E5" s="7">
        <f>SUM(E2:E4)</f>
        <v>71001</v>
      </c>
      <c r="F5" s="2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5"/>
  <sheetViews>
    <sheetView zoomScale="80" zoomScaleNormal="80" workbookViewId="0">
      <selection activeCell="F12" sqref="F12"/>
    </sheetView>
  </sheetViews>
  <sheetFormatPr defaultRowHeight="14" x14ac:dyDescent="0.25"/>
  <cols>
    <col min="1" max="1" width="5.453125" customWidth="1"/>
    <col min="2" max="2" width="6.7265625" customWidth="1"/>
    <col min="4" max="4" width="10.1796875" bestFit="1" customWidth="1"/>
    <col min="5" max="7" width="9.7265625" customWidth="1"/>
  </cols>
  <sheetData>
    <row r="1" spans="1:43" x14ac:dyDescent="0.25">
      <c r="A1" s="8"/>
      <c r="B1" s="8"/>
      <c r="C1" s="8"/>
      <c r="D1" s="8"/>
      <c r="E1" s="11"/>
      <c r="F1" s="11"/>
      <c r="G1" s="11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43" x14ac:dyDescent="0.25">
      <c r="A2" s="8" t="s">
        <v>26</v>
      </c>
      <c r="B2" s="8" t="s">
        <v>15</v>
      </c>
      <c r="C2" s="8" t="s">
        <v>16</v>
      </c>
      <c r="D2" s="8" t="s">
        <v>17</v>
      </c>
      <c r="E2" s="12" t="s">
        <v>31</v>
      </c>
      <c r="F2" s="18" t="s">
        <v>32</v>
      </c>
      <c r="G2" s="16">
        <v>43641</v>
      </c>
      <c r="H2" s="9">
        <v>43642</v>
      </c>
      <c r="I2" s="9">
        <v>43643</v>
      </c>
      <c r="J2" s="9">
        <v>43644</v>
      </c>
      <c r="K2" s="9">
        <v>43645</v>
      </c>
      <c r="L2" s="9">
        <v>43646</v>
      </c>
      <c r="M2" s="9">
        <v>43647</v>
      </c>
      <c r="N2" s="9">
        <v>43648</v>
      </c>
      <c r="O2" s="9">
        <v>43649</v>
      </c>
      <c r="P2" s="9">
        <v>43650</v>
      </c>
      <c r="Q2" s="9">
        <v>43651</v>
      </c>
      <c r="R2" s="9">
        <v>43652</v>
      </c>
      <c r="S2" s="9">
        <v>43653</v>
      </c>
      <c r="T2" s="9">
        <v>43654</v>
      </c>
      <c r="U2" s="9">
        <v>43655</v>
      </c>
      <c r="V2" s="9">
        <v>43656</v>
      </c>
      <c r="W2" s="9">
        <v>43657</v>
      </c>
      <c r="X2" s="9">
        <v>43658</v>
      </c>
      <c r="Y2" s="9">
        <v>43659</v>
      </c>
      <c r="Z2" s="9">
        <v>43660</v>
      </c>
      <c r="AA2" s="9">
        <v>43661</v>
      </c>
      <c r="AB2" s="9">
        <v>43662</v>
      </c>
      <c r="AC2" s="9">
        <v>43663</v>
      </c>
      <c r="AD2" s="9">
        <v>43664</v>
      </c>
      <c r="AE2" s="9">
        <v>43665</v>
      </c>
      <c r="AF2" s="9">
        <v>43666</v>
      </c>
      <c r="AG2" s="9">
        <v>43667</v>
      </c>
      <c r="AH2" s="9">
        <v>43668</v>
      </c>
      <c r="AI2" s="9">
        <v>43669</v>
      </c>
      <c r="AJ2" s="9">
        <v>43670</v>
      </c>
      <c r="AK2" s="9">
        <v>43671</v>
      </c>
      <c r="AL2" s="9">
        <v>43672</v>
      </c>
      <c r="AM2" s="9">
        <v>43673</v>
      </c>
      <c r="AN2" s="9">
        <v>43674</v>
      </c>
      <c r="AO2" s="9">
        <v>43675</v>
      </c>
      <c r="AP2" s="9">
        <v>43676</v>
      </c>
      <c r="AQ2" s="9">
        <v>43677</v>
      </c>
    </row>
    <row r="3" spans="1:43" x14ac:dyDescent="0.25">
      <c r="A3" s="8"/>
      <c r="B3" s="8"/>
      <c r="C3" s="8"/>
      <c r="D3" s="8"/>
      <c r="E3" s="11"/>
      <c r="F3" s="19"/>
      <c r="G3" s="12" t="s">
        <v>23</v>
      </c>
      <c r="H3" s="10" t="s">
        <v>18</v>
      </c>
      <c r="I3" s="10" t="s">
        <v>24</v>
      </c>
      <c r="J3" s="10" t="s">
        <v>19</v>
      </c>
      <c r="K3" s="10" t="s">
        <v>20</v>
      </c>
      <c r="L3" s="10" t="s">
        <v>21</v>
      </c>
      <c r="M3" s="10" t="s">
        <v>22</v>
      </c>
      <c r="N3" s="10" t="s">
        <v>23</v>
      </c>
      <c r="O3" s="10" t="s">
        <v>18</v>
      </c>
      <c r="P3" s="10" t="s">
        <v>24</v>
      </c>
      <c r="Q3" s="10" t="s">
        <v>19</v>
      </c>
      <c r="R3" s="10" t="s">
        <v>20</v>
      </c>
      <c r="S3" s="10" t="s">
        <v>21</v>
      </c>
      <c r="T3" s="10" t="s">
        <v>22</v>
      </c>
      <c r="U3" s="10" t="s">
        <v>23</v>
      </c>
      <c r="V3" s="10" t="s">
        <v>18</v>
      </c>
      <c r="W3" s="10" t="s">
        <v>24</v>
      </c>
      <c r="X3" s="10" t="s">
        <v>19</v>
      </c>
      <c r="Y3" s="10" t="s">
        <v>20</v>
      </c>
      <c r="Z3" s="10" t="s">
        <v>21</v>
      </c>
      <c r="AA3" s="10" t="s">
        <v>22</v>
      </c>
      <c r="AB3" s="10" t="s">
        <v>23</v>
      </c>
      <c r="AC3" s="10" t="s">
        <v>18</v>
      </c>
      <c r="AD3" s="10" t="s">
        <v>24</v>
      </c>
      <c r="AE3" s="10" t="s">
        <v>19</v>
      </c>
      <c r="AF3" s="10" t="s">
        <v>20</v>
      </c>
      <c r="AG3" s="10" t="s">
        <v>21</v>
      </c>
      <c r="AH3" s="10" t="s">
        <v>22</v>
      </c>
      <c r="AI3" s="10" t="s">
        <v>23</v>
      </c>
      <c r="AJ3" s="10" t="s">
        <v>18</v>
      </c>
      <c r="AK3" s="10" t="s">
        <v>24</v>
      </c>
      <c r="AL3" s="10" t="s">
        <v>19</v>
      </c>
      <c r="AM3" s="10" t="s">
        <v>20</v>
      </c>
      <c r="AN3" s="10" t="s">
        <v>21</v>
      </c>
      <c r="AO3" s="10" t="s">
        <v>22</v>
      </c>
      <c r="AP3" s="10" t="s">
        <v>23</v>
      </c>
      <c r="AQ3" s="10" t="s">
        <v>18</v>
      </c>
    </row>
    <row r="4" spans="1:43" x14ac:dyDescent="0.25">
      <c r="A4" s="8">
        <v>1</v>
      </c>
      <c r="B4" s="20" t="s">
        <v>28</v>
      </c>
      <c r="C4" s="20" t="s">
        <v>30</v>
      </c>
      <c r="D4" s="20">
        <f>SUM(G4:AQ4)</f>
        <v>270</v>
      </c>
      <c r="E4" s="21">
        <f>27*8</f>
        <v>216</v>
      </c>
      <c r="F4" s="22">
        <f>D4-E4</f>
        <v>54</v>
      </c>
      <c r="G4" s="11">
        <v>8</v>
      </c>
      <c r="H4" s="11">
        <v>8</v>
      </c>
      <c r="I4" s="11">
        <v>8</v>
      </c>
      <c r="J4" s="11">
        <v>8</v>
      </c>
      <c r="K4" s="13"/>
      <c r="L4" s="13"/>
      <c r="M4" s="11">
        <v>8</v>
      </c>
      <c r="N4" s="11">
        <v>8</v>
      </c>
      <c r="O4" s="11">
        <v>9</v>
      </c>
      <c r="P4" s="11">
        <v>8.5</v>
      </c>
      <c r="Q4" s="11">
        <v>8.5</v>
      </c>
      <c r="R4" s="13"/>
      <c r="S4" s="13"/>
      <c r="T4" s="11">
        <v>10.5</v>
      </c>
      <c r="U4" s="11">
        <v>9.5</v>
      </c>
      <c r="V4" s="11">
        <v>11.5</v>
      </c>
      <c r="W4" s="11">
        <v>9</v>
      </c>
      <c r="X4" s="11">
        <v>10</v>
      </c>
      <c r="Y4" s="13"/>
      <c r="Z4" s="13">
        <v>8</v>
      </c>
      <c r="AA4" s="11">
        <v>11.5</v>
      </c>
      <c r="AB4" s="11">
        <v>12</v>
      </c>
      <c r="AC4" s="11">
        <v>11.5</v>
      </c>
      <c r="AD4" s="11">
        <v>8</v>
      </c>
      <c r="AE4" s="11">
        <v>9</v>
      </c>
      <c r="AF4" s="15"/>
      <c r="AG4" s="15"/>
      <c r="AH4" s="11">
        <v>10.5</v>
      </c>
      <c r="AI4" s="11">
        <v>11</v>
      </c>
      <c r="AJ4" s="11">
        <v>8.5</v>
      </c>
      <c r="AK4" s="11">
        <v>12</v>
      </c>
      <c r="AL4" s="11">
        <v>11</v>
      </c>
      <c r="AM4" s="15"/>
      <c r="AN4" s="15"/>
      <c r="AO4" s="11">
        <v>10</v>
      </c>
      <c r="AP4" s="11">
        <v>11</v>
      </c>
      <c r="AQ4" s="11">
        <v>11.5</v>
      </c>
    </row>
    <row r="5" spans="1:43" x14ac:dyDescent="0.25">
      <c r="A5" s="8">
        <v>2</v>
      </c>
      <c r="B5" s="20" t="s">
        <v>29</v>
      </c>
      <c r="C5" s="20" t="s">
        <v>25</v>
      </c>
      <c r="D5" s="20">
        <f>SUM(H5:AQ5)</f>
        <v>70.5</v>
      </c>
      <c r="E5" s="21">
        <f>8*8</f>
        <v>64</v>
      </c>
      <c r="F5" s="22">
        <f>D5-E5</f>
        <v>6.5</v>
      </c>
      <c r="G5" s="11"/>
      <c r="H5" s="11"/>
      <c r="I5" s="11"/>
      <c r="J5" s="11"/>
      <c r="K5" s="15"/>
      <c r="L5" s="15"/>
      <c r="M5" s="11"/>
      <c r="N5" s="11"/>
      <c r="O5" s="11"/>
      <c r="P5" s="11"/>
      <c r="Q5" s="11"/>
      <c r="R5" s="15"/>
      <c r="S5" s="15"/>
      <c r="T5" s="11"/>
      <c r="U5" s="11"/>
      <c r="V5" s="11"/>
      <c r="W5" s="11"/>
      <c r="X5" s="11"/>
      <c r="Y5" s="15"/>
      <c r="Z5" s="15"/>
      <c r="AA5" s="14"/>
      <c r="AB5" s="14"/>
      <c r="AC5" s="14"/>
      <c r="AD5" s="14"/>
      <c r="AE5" s="14"/>
      <c r="AF5" s="15"/>
      <c r="AG5" s="15"/>
      <c r="AH5" s="11">
        <v>8</v>
      </c>
      <c r="AI5" s="11">
        <v>11</v>
      </c>
      <c r="AJ5" s="11">
        <v>8.5</v>
      </c>
      <c r="AK5" s="11">
        <v>12</v>
      </c>
      <c r="AL5" s="11">
        <v>8</v>
      </c>
      <c r="AM5" s="15"/>
      <c r="AN5" s="15"/>
      <c r="AO5" s="14">
        <v>4</v>
      </c>
      <c r="AP5" s="14">
        <v>11</v>
      </c>
      <c r="AQ5" s="14">
        <v>8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F14" sqref="F14"/>
    </sheetView>
  </sheetViews>
  <sheetFormatPr defaultRowHeight="14" x14ac:dyDescent="0.25"/>
  <cols>
    <col min="2" max="2" width="16.08984375" bestFit="1" customWidth="1"/>
    <col min="3" max="4" width="12.7265625" customWidth="1"/>
    <col min="5" max="5" width="9.26953125" bestFit="1" customWidth="1"/>
    <col min="7" max="7" width="12.7265625" bestFit="1" customWidth="1"/>
  </cols>
  <sheetData>
    <row r="1" spans="1:7" x14ac:dyDescent="0.25">
      <c r="A1" s="4" t="s">
        <v>7</v>
      </c>
      <c r="B1" s="4" t="s">
        <v>8</v>
      </c>
      <c r="C1" s="4" t="s">
        <v>11</v>
      </c>
      <c r="D1" s="4" t="s">
        <v>27</v>
      </c>
      <c r="E1" s="4" t="s">
        <v>9</v>
      </c>
      <c r="F1" s="4" t="s">
        <v>10</v>
      </c>
      <c r="G1" s="4" t="s">
        <v>13</v>
      </c>
    </row>
    <row r="2" spans="1:7" x14ac:dyDescent="0.25">
      <c r="A2" s="4"/>
      <c r="B2" s="4"/>
      <c r="C2" s="4"/>
      <c r="D2" s="4"/>
      <c r="E2" s="4"/>
      <c r="F2" s="4" t="s">
        <v>33</v>
      </c>
      <c r="G2" s="5"/>
    </row>
    <row r="3" spans="1:7" x14ac:dyDescent="0.25">
      <c r="A3" s="5">
        <v>1</v>
      </c>
      <c r="B3" s="4" t="s">
        <v>36</v>
      </c>
      <c r="C3" s="5">
        <v>1</v>
      </c>
      <c r="D3" s="5">
        <v>8000</v>
      </c>
      <c r="E3" s="6">
        <v>43646</v>
      </c>
      <c r="F3" s="4">
        <v>31</v>
      </c>
      <c r="G3" s="5">
        <f>C3*D3*F3/31</f>
        <v>8000</v>
      </c>
    </row>
    <row r="4" spans="1:7" x14ac:dyDescent="0.25">
      <c r="A4" s="5"/>
      <c r="B4" s="17" t="s">
        <v>12</v>
      </c>
      <c r="C4" s="17"/>
      <c r="D4" s="17"/>
      <c r="E4" s="17"/>
      <c r="F4" s="17"/>
      <c r="G4" s="5">
        <f>SUM(G3:G3)</f>
        <v>8000</v>
      </c>
    </row>
  </sheetData>
  <mergeCells count="1">
    <mergeCell ref="B4:F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博世项目统计</vt:lpstr>
      <vt:lpstr>工时清单</vt:lpstr>
      <vt:lpstr>租赁设备费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金烨</cp:lastModifiedBy>
  <dcterms:created xsi:type="dcterms:W3CDTF">2015-10-15T09:07:00Z</dcterms:created>
  <dcterms:modified xsi:type="dcterms:W3CDTF">2019-08-13T07:10:50Z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