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工作\汽车电子电器\博世\工时统计\"/>
    </mc:Choice>
  </mc:AlternateContent>
  <xr:revisionPtr revIDLastSave="0" documentId="13_ncr:1_{46729166-B544-4194-8219-62580B0E4C5B}" xr6:coauthVersionLast="44" xr6:coauthVersionMax="44" xr10:uidLastSave="{00000000-0000-0000-0000-000000000000}"/>
  <bookViews>
    <workbookView xWindow="-110" yWindow="-110" windowWidth="19420" windowHeight="10420" tabRatio="499" xr2:uid="{00000000-000D-0000-FFFF-FFFF00000000}"/>
  </bookViews>
  <sheets>
    <sheet name="博世项目统计" sheetId="2" r:id="rId1"/>
    <sheet name="工时清单" sheetId="8" r:id="rId2"/>
    <sheet name="租赁设备费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2" l="1"/>
  <c r="E5" i="2" l="1"/>
  <c r="F7" i="8"/>
  <c r="D7" i="8"/>
  <c r="D6" i="8"/>
  <c r="E4" i="2"/>
  <c r="F6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G3" i="8"/>
  <c r="D4" i="8" l="1"/>
  <c r="G3" i="4"/>
  <c r="G4" i="4" s="1"/>
  <c r="D5" i="8"/>
  <c r="F4" i="8" l="1"/>
  <c r="E6" i="2"/>
  <c r="C7" i="2" l="1"/>
  <c r="E2" i="2" l="1"/>
  <c r="E7" i="2" s="1"/>
  <c r="E3" i="2" l="1"/>
</calcChain>
</file>

<file path=xl/sharedStrings.xml><?xml version="1.0" encoding="utf-8"?>
<sst xmlns="http://schemas.openxmlformats.org/spreadsheetml/2006/main" count="42" uniqueCount="41">
  <si>
    <t>费用</t>
    <phoneticPr fontId="20" type="noConversion"/>
  </si>
  <si>
    <t>姓名</t>
    <phoneticPr fontId="20" type="noConversion"/>
  </si>
  <si>
    <t>单价</t>
    <phoneticPr fontId="20" type="noConversion"/>
  </si>
  <si>
    <t>合计</t>
    <phoneticPr fontId="20" type="noConversion"/>
  </si>
  <si>
    <t>工时</t>
    <phoneticPr fontId="20" type="noConversion"/>
  </si>
  <si>
    <t>工时</t>
    <phoneticPr fontId="20" type="noConversion"/>
  </si>
  <si>
    <t>备注</t>
    <phoneticPr fontId="20" type="noConversion"/>
  </si>
  <si>
    <t>序号</t>
    <phoneticPr fontId="2" type="noConversion"/>
  </si>
  <si>
    <t>名称</t>
    <phoneticPr fontId="2" type="noConversion"/>
  </si>
  <si>
    <t>到位时间</t>
    <phoneticPr fontId="2" type="noConversion"/>
  </si>
  <si>
    <t>实际天数</t>
    <phoneticPr fontId="2" type="noConversion"/>
  </si>
  <si>
    <t>数量</t>
    <phoneticPr fontId="2" type="noConversion"/>
  </si>
  <si>
    <t>合计</t>
    <phoneticPr fontId="2" type="noConversion"/>
  </si>
  <si>
    <t>总金额</t>
    <phoneticPr fontId="2" type="noConversion"/>
  </si>
  <si>
    <t>合计：</t>
    <phoneticPr fontId="20" type="noConversion"/>
  </si>
  <si>
    <t>姓名</t>
    <phoneticPr fontId="21" type="noConversion"/>
  </si>
  <si>
    <t>项目</t>
    <phoneticPr fontId="21" type="noConversion"/>
  </si>
  <si>
    <t>工时合计</t>
    <phoneticPr fontId="21" type="noConversion"/>
  </si>
  <si>
    <t>GE-12A</t>
    <phoneticPr fontId="21" type="noConversion"/>
  </si>
  <si>
    <t>序号</t>
    <phoneticPr fontId="21" type="noConversion"/>
  </si>
  <si>
    <t>单价（月）</t>
    <phoneticPr fontId="2" type="noConversion"/>
  </si>
  <si>
    <t>杨波涛</t>
    <phoneticPr fontId="21" type="noConversion"/>
  </si>
  <si>
    <t>周梦雪</t>
    <phoneticPr fontId="21" type="noConversion"/>
  </si>
  <si>
    <t>GE-12B</t>
    <phoneticPr fontId="21" type="noConversion"/>
  </si>
  <si>
    <t>标准工时</t>
    <phoneticPr fontId="21" type="noConversion"/>
  </si>
  <si>
    <t>加班工时</t>
    <phoneticPr fontId="21" type="noConversion"/>
  </si>
  <si>
    <t>7月</t>
    <phoneticPr fontId="2" type="noConversion"/>
  </si>
  <si>
    <t>杨波涛</t>
    <phoneticPr fontId="20" type="noConversion"/>
  </si>
  <si>
    <t>周梦雪</t>
    <phoneticPr fontId="20" type="noConversion"/>
  </si>
  <si>
    <t>CANoe</t>
    <phoneticPr fontId="2" type="noConversion"/>
  </si>
  <si>
    <t>设备租赁费</t>
    <phoneticPr fontId="20" type="noConversion"/>
  </si>
  <si>
    <t>标准工时</t>
    <phoneticPr fontId="20" type="noConversion"/>
  </si>
  <si>
    <t>沈春建</t>
    <phoneticPr fontId="21" type="noConversion"/>
  </si>
  <si>
    <t>GE-12A</t>
    <phoneticPr fontId="21" type="noConversion"/>
  </si>
  <si>
    <t>工时</t>
    <phoneticPr fontId="20" type="noConversion"/>
  </si>
  <si>
    <t>沈春健</t>
    <phoneticPr fontId="20" type="noConversion"/>
  </si>
  <si>
    <t>陶文强</t>
    <phoneticPr fontId="21" type="noConversion"/>
  </si>
  <si>
    <t>比亚迪</t>
    <phoneticPr fontId="21" type="noConversion"/>
  </si>
  <si>
    <t>陶文强</t>
    <phoneticPr fontId="20" type="noConversion"/>
  </si>
  <si>
    <t>7月份加班工时54小时，8月份加班工时58.5小时</t>
    <phoneticPr fontId="20" type="noConversion"/>
  </si>
  <si>
    <t>5000的礼品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</si>
</sst>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0"/>
  </numFmts>
  <fonts count="22" x14ac:knownFonts="1"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16"/>
      <name val="宋体"/>
      <family val="3"/>
      <charset val="134"/>
    </font>
    <font>
      <b/>
      <sz val="11"/>
      <color indexed="54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8"/>
      <color indexed="54"/>
      <name val="宋体"/>
      <family val="3"/>
      <charset val="134"/>
    </font>
    <font>
      <sz val="11"/>
      <color indexed="53"/>
      <name val="宋体"/>
      <family val="3"/>
      <charset val="134"/>
    </font>
    <font>
      <b/>
      <sz val="11"/>
      <color indexed="53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sz val="11"/>
      <color indexed="6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8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9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" borderId="0" applyNumberFormat="0" applyBorder="0" applyAlignment="0" applyProtection="0">
      <alignment vertical="center"/>
    </xf>
    <xf numFmtId="0" fontId="9" fillId="2" borderId="1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5" fillId="2" borderId="4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6" borderId="1" applyNumberFormat="0" applyAlignment="0" applyProtection="0">
      <alignment vertical="center"/>
    </xf>
    <xf numFmtId="0" fontId="13" fillId="5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9" xfId="0" applyFont="1" applyBorder="1">
      <alignment vertical="center"/>
    </xf>
    <xf numFmtId="0" fontId="0" fillId="0" borderId="9" xfId="0" applyBorder="1">
      <alignment vertical="center"/>
    </xf>
    <xf numFmtId="58" fontId="1" fillId="0" borderId="9" xfId="0" applyNumberFormat="1" applyFont="1" applyBorder="1">
      <alignment vertical="center"/>
    </xf>
    <xf numFmtId="0" fontId="6" fillId="19" borderId="9" xfId="0" applyFont="1" applyFill="1" applyBorder="1" applyAlignment="1">
      <alignment horizontal="center" vertical="center"/>
    </xf>
    <xf numFmtId="0" fontId="0" fillId="21" borderId="10" xfId="0" applyFill="1" applyBorder="1" applyAlignment="1">
      <alignment horizontal="center" vertical="center"/>
    </xf>
    <xf numFmtId="0" fontId="0" fillId="22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1" fillId="0" borderId="10" xfId="0" applyFont="1" applyBorder="1" applyAlignment="1">
      <alignment horizontal="center" vertical="center"/>
    </xf>
    <xf numFmtId="0" fontId="1" fillId="20" borderId="10" xfId="0" applyFont="1" applyFill="1" applyBorder="1" applyAlignment="1">
      <alignment horizontal="center" vertical="center"/>
    </xf>
    <xf numFmtId="58" fontId="0" fillId="0" borderId="10" xfId="0" applyNumberFormat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176" fontId="1" fillId="0" borderId="10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20" borderId="1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>
      <alignment vertical="center"/>
    </xf>
  </cellXfs>
  <cellStyles count="59">
    <cellStyle name="20% - 强调文字颜色 1 2" xfId="3" xr:uid="{00000000-0005-0000-0000-000000000000}"/>
    <cellStyle name="20% - 强调文字颜色 2 2" xfId="13" xr:uid="{00000000-0005-0000-0000-000001000000}"/>
    <cellStyle name="20% - 强调文字颜色 3 2" xfId="14" xr:uid="{00000000-0005-0000-0000-000002000000}"/>
    <cellStyle name="20% - 强调文字颜色 4 2" xfId="15" xr:uid="{00000000-0005-0000-0000-000003000000}"/>
    <cellStyle name="20% - 强调文字颜色 5 2" xfId="16" xr:uid="{00000000-0005-0000-0000-000004000000}"/>
    <cellStyle name="20% - 强调文字颜色 6 2" xfId="17" xr:uid="{00000000-0005-0000-0000-000005000000}"/>
    <cellStyle name="40% - 强调文字颜色 1 2" xfId="6" xr:uid="{00000000-0005-0000-0000-000006000000}"/>
    <cellStyle name="40% - 强调文字颜色 2 2" xfId="7" xr:uid="{00000000-0005-0000-0000-000007000000}"/>
    <cellStyle name="40% - 强调文字颜色 3 2" xfId="18" xr:uid="{00000000-0005-0000-0000-000008000000}"/>
    <cellStyle name="40% - 强调文字颜色 4 2" xfId="5" xr:uid="{00000000-0005-0000-0000-000009000000}"/>
    <cellStyle name="40% - 强调文字颜色 5 2" xfId="8" xr:uid="{00000000-0005-0000-0000-00000A000000}"/>
    <cellStyle name="40% - 强调文字颜色 6 2" xfId="12" xr:uid="{00000000-0005-0000-0000-00000B000000}"/>
    <cellStyle name="60% - 强调文字颜色 1 2" xfId="19" xr:uid="{00000000-0005-0000-0000-00000C000000}"/>
    <cellStyle name="60% - 强调文字颜色 2 2" xfId="20" xr:uid="{00000000-0005-0000-0000-00000D000000}"/>
    <cellStyle name="60% - 强调文字颜色 3 2" xfId="21" xr:uid="{00000000-0005-0000-0000-00000E000000}"/>
    <cellStyle name="60% - 强调文字颜色 4 2" xfId="10" xr:uid="{00000000-0005-0000-0000-00000F000000}"/>
    <cellStyle name="60% - 强调文字颜色 5 2" xfId="22" xr:uid="{00000000-0005-0000-0000-000010000000}"/>
    <cellStyle name="60% - 强调文字颜色 6 2" xfId="23" xr:uid="{00000000-0005-0000-0000-000011000000}"/>
    <cellStyle name="标题 1 2" xfId="24" xr:uid="{00000000-0005-0000-0000-000012000000}"/>
    <cellStyle name="标题 2 2" xfId="25" xr:uid="{00000000-0005-0000-0000-000013000000}"/>
    <cellStyle name="标题 3 2" xfId="26" xr:uid="{00000000-0005-0000-0000-000014000000}"/>
    <cellStyle name="标题 4 2" xfId="27" xr:uid="{00000000-0005-0000-0000-000015000000}"/>
    <cellStyle name="标题 5" xfId="28" xr:uid="{00000000-0005-0000-0000-000016000000}"/>
    <cellStyle name="差 2" xfId="29" xr:uid="{00000000-0005-0000-0000-000017000000}"/>
    <cellStyle name="常规" xfId="0" builtinId="0"/>
    <cellStyle name="常规 2" xfId="1" xr:uid="{00000000-0005-0000-0000-000019000000}"/>
    <cellStyle name="常规 2 10" xfId="58" xr:uid="{00000000-0005-0000-0000-00001A000000}"/>
    <cellStyle name="常规 2 2" xfId="30" xr:uid="{00000000-0005-0000-0000-00001B000000}"/>
    <cellStyle name="常规 2 3" xfId="46" xr:uid="{00000000-0005-0000-0000-00001C000000}"/>
    <cellStyle name="常规 2 4" xfId="45" xr:uid="{00000000-0005-0000-0000-00001D000000}"/>
    <cellStyle name="常规 2 5" xfId="49" xr:uid="{00000000-0005-0000-0000-00001E000000}"/>
    <cellStyle name="常规 2 6" xfId="51" xr:uid="{00000000-0005-0000-0000-00001F000000}"/>
    <cellStyle name="常规 2 7" xfId="50" xr:uid="{00000000-0005-0000-0000-000020000000}"/>
    <cellStyle name="常规 2 8" xfId="54" xr:uid="{00000000-0005-0000-0000-000021000000}"/>
    <cellStyle name="常规 2 9" xfId="56" xr:uid="{00000000-0005-0000-0000-000022000000}"/>
    <cellStyle name="常规 3" xfId="2" xr:uid="{00000000-0005-0000-0000-000023000000}"/>
    <cellStyle name="常规 4" xfId="48" xr:uid="{00000000-0005-0000-0000-000024000000}"/>
    <cellStyle name="常规 5" xfId="47" xr:uid="{00000000-0005-0000-0000-000025000000}"/>
    <cellStyle name="常规 6" xfId="53" xr:uid="{00000000-0005-0000-0000-000026000000}"/>
    <cellStyle name="常规 7" xfId="52" xr:uid="{00000000-0005-0000-0000-000027000000}"/>
    <cellStyle name="常规 8" xfId="55" xr:uid="{00000000-0005-0000-0000-000028000000}"/>
    <cellStyle name="常规 9" xfId="57" xr:uid="{00000000-0005-0000-0000-000029000000}"/>
    <cellStyle name="好 2" xfId="31" xr:uid="{00000000-0005-0000-0000-00002A000000}"/>
    <cellStyle name="汇总 2" xfId="32" xr:uid="{00000000-0005-0000-0000-00002B000000}"/>
    <cellStyle name="计算 2" xfId="4" xr:uid="{00000000-0005-0000-0000-00002C000000}"/>
    <cellStyle name="检查单元格 2" xfId="33" xr:uid="{00000000-0005-0000-0000-00002D000000}"/>
    <cellStyle name="解释性文本 2" xfId="34" xr:uid="{00000000-0005-0000-0000-00002E000000}"/>
    <cellStyle name="警告文本 2" xfId="35" xr:uid="{00000000-0005-0000-0000-00002F000000}"/>
    <cellStyle name="链接单元格 2" xfId="36" xr:uid="{00000000-0005-0000-0000-000030000000}"/>
    <cellStyle name="强调文字颜色 1 2" xfId="37" xr:uid="{00000000-0005-0000-0000-000031000000}"/>
    <cellStyle name="强调文字颜色 2 2" xfId="38" xr:uid="{00000000-0005-0000-0000-000032000000}"/>
    <cellStyle name="强调文字颜色 3 2" xfId="39" xr:uid="{00000000-0005-0000-0000-000033000000}"/>
    <cellStyle name="强调文字颜色 4 2" xfId="40" xr:uid="{00000000-0005-0000-0000-000034000000}"/>
    <cellStyle name="强调文字颜色 5 2" xfId="41" xr:uid="{00000000-0005-0000-0000-000035000000}"/>
    <cellStyle name="强调文字颜色 6 2" xfId="42" xr:uid="{00000000-0005-0000-0000-000036000000}"/>
    <cellStyle name="适中 2" xfId="11" xr:uid="{00000000-0005-0000-0000-000037000000}"/>
    <cellStyle name="输出 2" xfId="9" xr:uid="{00000000-0005-0000-0000-000038000000}"/>
    <cellStyle name="输入 2" xfId="43" xr:uid="{00000000-0005-0000-0000-000039000000}"/>
    <cellStyle name="注释 2" xfId="44" xr:uid="{00000000-0005-0000-0000-00003A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F5" sqref="F5"/>
    </sheetView>
  </sheetViews>
  <sheetFormatPr defaultColWidth="8.90625" defaultRowHeight="14" x14ac:dyDescent="0.25"/>
  <cols>
    <col min="1" max="1" width="14.08984375" style="3" bestFit="1" customWidth="1"/>
    <col min="2" max="2" width="10" style="3" customWidth="1"/>
    <col min="3" max="3" width="9" style="3"/>
    <col min="4" max="4" width="8.90625" style="3"/>
    <col min="5" max="5" width="11.7265625" style="3" bestFit="1" customWidth="1"/>
    <col min="6" max="6" width="47.36328125" style="3" bestFit="1" customWidth="1"/>
    <col min="7" max="7" width="9" style="3"/>
  </cols>
  <sheetData>
    <row r="1" spans="1:6" x14ac:dyDescent="0.25">
      <c r="A1" s="1" t="s">
        <v>0</v>
      </c>
      <c r="B1" s="1" t="s">
        <v>1</v>
      </c>
      <c r="C1" s="1" t="s">
        <v>31</v>
      </c>
      <c r="D1" s="1" t="s">
        <v>2</v>
      </c>
      <c r="E1" s="1" t="s">
        <v>3</v>
      </c>
      <c r="F1" s="1" t="s">
        <v>6</v>
      </c>
    </row>
    <row r="2" spans="1:6" x14ac:dyDescent="0.25">
      <c r="A2" s="1" t="s">
        <v>4</v>
      </c>
      <c r="B2" s="1" t="s">
        <v>27</v>
      </c>
      <c r="C2" s="2">
        <f>176+112.5</f>
        <v>288.5</v>
      </c>
      <c r="D2" s="2">
        <v>225</v>
      </c>
      <c r="E2" s="2">
        <f t="shared" ref="E2:E5" si="0">D2*C2</f>
        <v>64912.5</v>
      </c>
      <c r="F2" s="1" t="s">
        <v>39</v>
      </c>
    </row>
    <row r="3" spans="1:6" x14ac:dyDescent="0.25">
      <c r="A3" s="1" t="s">
        <v>5</v>
      </c>
      <c r="B3" s="1" t="s">
        <v>28</v>
      </c>
      <c r="C3" s="2">
        <v>170.5</v>
      </c>
      <c r="D3" s="2">
        <v>225</v>
      </c>
      <c r="E3" s="2">
        <f t="shared" si="0"/>
        <v>38362.5</v>
      </c>
      <c r="F3" s="1"/>
    </row>
    <row r="4" spans="1:6" x14ac:dyDescent="0.25">
      <c r="A4" s="12" t="s">
        <v>34</v>
      </c>
      <c r="B4" s="12" t="s">
        <v>35</v>
      </c>
      <c r="C4" s="10">
        <v>143</v>
      </c>
      <c r="D4" s="10">
        <v>225</v>
      </c>
      <c r="E4" s="2">
        <f t="shared" si="0"/>
        <v>32175</v>
      </c>
      <c r="F4" s="12" t="s">
        <v>40</v>
      </c>
    </row>
    <row r="5" spans="1:6" x14ac:dyDescent="0.25">
      <c r="A5" s="12" t="s">
        <v>34</v>
      </c>
      <c r="B5" s="12" t="s">
        <v>38</v>
      </c>
      <c r="C5" s="10">
        <v>40</v>
      </c>
      <c r="D5" s="10">
        <v>225</v>
      </c>
      <c r="E5" s="2">
        <f t="shared" si="0"/>
        <v>9000</v>
      </c>
      <c r="F5" s="12"/>
    </row>
    <row r="6" spans="1:6" x14ac:dyDescent="0.25">
      <c r="A6" s="1" t="s">
        <v>30</v>
      </c>
      <c r="B6" s="2"/>
      <c r="C6" s="2">
        <v>35.56</v>
      </c>
      <c r="D6" s="2">
        <v>225</v>
      </c>
      <c r="E6" s="2">
        <f>C6*D6</f>
        <v>8001.0000000000009</v>
      </c>
      <c r="F6" s="1"/>
    </row>
    <row r="7" spans="1:6" x14ac:dyDescent="0.25">
      <c r="A7" s="7" t="s">
        <v>14</v>
      </c>
      <c r="B7" s="7"/>
      <c r="C7" s="7">
        <f>SUM(C2:C6)</f>
        <v>677.56</v>
      </c>
      <c r="D7" s="7"/>
      <c r="E7" s="7">
        <f>SUM(E2:E6)</f>
        <v>152451</v>
      </c>
      <c r="F7" s="2"/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6"/>
  <sheetViews>
    <sheetView zoomScale="80" zoomScaleNormal="80" workbookViewId="0">
      <selection activeCell="H16" sqref="H16"/>
    </sheetView>
  </sheetViews>
  <sheetFormatPr defaultRowHeight="14" x14ac:dyDescent="0.25"/>
  <cols>
    <col min="1" max="1" width="5.453125" customWidth="1"/>
    <col min="2" max="2" width="8.7265625" bestFit="1" customWidth="1"/>
    <col min="4" max="4" width="10.1796875" bestFit="1" customWidth="1"/>
    <col min="5" max="6" width="9.7265625" customWidth="1"/>
  </cols>
  <sheetData>
    <row r="1" spans="1:37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x14ac:dyDescent="0.25">
      <c r="A2" s="10" t="s">
        <v>19</v>
      </c>
      <c r="B2" s="10" t="s">
        <v>15</v>
      </c>
      <c r="C2" s="10" t="s">
        <v>16</v>
      </c>
      <c r="D2" s="10" t="s">
        <v>17</v>
      </c>
      <c r="E2" s="12" t="s">
        <v>24</v>
      </c>
      <c r="F2" s="13" t="s">
        <v>25</v>
      </c>
      <c r="G2" s="14">
        <v>43678</v>
      </c>
      <c r="H2" s="14">
        <v>43679</v>
      </c>
      <c r="I2" s="14">
        <v>43680</v>
      </c>
      <c r="J2" s="14">
        <v>43681</v>
      </c>
      <c r="K2" s="14">
        <v>43682</v>
      </c>
      <c r="L2" s="14">
        <v>43683</v>
      </c>
      <c r="M2" s="14">
        <v>43684</v>
      </c>
      <c r="N2" s="14">
        <v>43685</v>
      </c>
      <c r="O2" s="14">
        <v>43686</v>
      </c>
      <c r="P2" s="14">
        <v>43687</v>
      </c>
      <c r="Q2" s="14">
        <v>43688</v>
      </c>
      <c r="R2" s="14">
        <v>43689</v>
      </c>
      <c r="S2" s="14">
        <v>43690</v>
      </c>
      <c r="T2" s="14">
        <v>43691</v>
      </c>
      <c r="U2" s="14">
        <v>43692</v>
      </c>
      <c r="V2" s="14">
        <v>43693</v>
      </c>
      <c r="W2" s="14">
        <v>43694</v>
      </c>
      <c r="X2" s="14">
        <v>43695</v>
      </c>
      <c r="Y2" s="14">
        <v>43696</v>
      </c>
      <c r="Z2" s="14">
        <v>43697</v>
      </c>
      <c r="AA2" s="14">
        <v>43698</v>
      </c>
      <c r="AB2" s="14">
        <v>43699</v>
      </c>
      <c r="AC2" s="14">
        <v>43700</v>
      </c>
      <c r="AD2" s="14">
        <v>43701</v>
      </c>
      <c r="AE2" s="14">
        <v>43702</v>
      </c>
      <c r="AF2" s="14">
        <v>43703</v>
      </c>
      <c r="AG2" s="14">
        <v>43704</v>
      </c>
      <c r="AH2" s="14">
        <v>43705</v>
      </c>
      <c r="AI2" s="14">
        <v>43706</v>
      </c>
      <c r="AJ2" s="14">
        <v>43707</v>
      </c>
      <c r="AK2" s="14">
        <v>43708</v>
      </c>
    </row>
    <row r="3" spans="1:37" x14ac:dyDescent="0.25">
      <c r="A3" s="10"/>
      <c r="B3" s="10"/>
      <c r="C3" s="10"/>
      <c r="D3" s="10"/>
      <c r="E3" s="10"/>
      <c r="F3" s="15"/>
      <c r="G3" s="16" t="str">
        <f>TEXT(WEEKDAY(G2,1),"aaaa")</f>
        <v>星期四</v>
      </c>
      <c r="H3" s="16" t="str">
        <f t="shared" ref="H3:AK3" si="0">TEXT(WEEKDAY(H2,1),"aaaa")</f>
        <v>星期五</v>
      </c>
      <c r="I3" s="16" t="str">
        <f t="shared" si="0"/>
        <v>星期六</v>
      </c>
      <c r="J3" s="16" t="str">
        <f t="shared" si="0"/>
        <v>星期日</v>
      </c>
      <c r="K3" s="16" t="str">
        <f t="shared" si="0"/>
        <v>星期一</v>
      </c>
      <c r="L3" s="16" t="str">
        <f t="shared" si="0"/>
        <v>星期二</v>
      </c>
      <c r="M3" s="16" t="str">
        <f t="shared" si="0"/>
        <v>星期三</v>
      </c>
      <c r="N3" s="16" t="str">
        <f t="shared" si="0"/>
        <v>星期四</v>
      </c>
      <c r="O3" s="16" t="str">
        <f t="shared" si="0"/>
        <v>星期五</v>
      </c>
      <c r="P3" s="16" t="str">
        <f t="shared" si="0"/>
        <v>星期六</v>
      </c>
      <c r="Q3" s="16" t="str">
        <f t="shared" si="0"/>
        <v>星期日</v>
      </c>
      <c r="R3" s="16" t="str">
        <f t="shared" si="0"/>
        <v>星期一</v>
      </c>
      <c r="S3" s="16" t="str">
        <f t="shared" si="0"/>
        <v>星期二</v>
      </c>
      <c r="T3" s="16" t="str">
        <f t="shared" si="0"/>
        <v>星期三</v>
      </c>
      <c r="U3" s="16" t="str">
        <f t="shared" si="0"/>
        <v>星期四</v>
      </c>
      <c r="V3" s="16" t="str">
        <f t="shared" si="0"/>
        <v>星期五</v>
      </c>
      <c r="W3" s="16" t="str">
        <f t="shared" si="0"/>
        <v>星期六</v>
      </c>
      <c r="X3" s="16" t="str">
        <f t="shared" si="0"/>
        <v>星期日</v>
      </c>
      <c r="Y3" s="16" t="str">
        <f t="shared" si="0"/>
        <v>星期一</v>
      </c>
      <c r="Z3" s="16" t="str">
        <f t="shared" si="0"/>
        <v>星期二</v>
      </c>
      <c r="AA3" s="16" t="str">
        <f t="shared" si="0"/>
        <v>星期三</v>
      </c>
      <c r="AB3" s="16" t="str">
        <f t="shared" si="0"/>
        <v>星期四</v>
      </c>
      <c r="AC3" s="16" t="str">
        <f t="shared" si="0"/>
        <v>星期五</v>
      </c>
      <c r="AD3" s="16" t="str">
        <f t="shared" si="0"/>
        <v>星期六</v>
      </c>
      <c r="AE3" s="16" t="str">
        <f t="shared" si="0"/>
        <v>星期日</v>
      </c>
      <c r="AF3" s="16" t="str">
        <f t="shared" si="0"/>
        <v>星期一</v>
      </c>
      <c r="AG3" s="16" t="str">
        <f t="shared" si="0"/>
        <v>星期二</v>
      </c>
      <c r="AH3" s="16" t="str">
        <f t="shared" si="0"/>
        <v>星期三</v>
      </c>
      <c r="AI3" s="16" t="str">
        <f t="shared" si="0"/>
        <v>星期四</v>
      </c>
      <c r="AJ3" s="16" t="str">
        <f t="shared" si="0"/>
        <v>星期五</v>
      </c>
      <c r="AK3" s="16" t="str">
        <f t="shared" si="0"/>
        <v>星期六</v>
      </c>
    </row>
    <row r="4" spans="1:37" x14ac:dyDescent="0.25">
      <c r="A4" s="10">
        <v>1</v>
      </c>
      <c r="B4" s="17" t="s">
        <v>21</v>
      </c>
      <c r="C4" s="17" t="s">
        <v>23</v>
      </c>
      <c r="D4" s="17">
        <f>SUM(G4:AK4)</f>
        <v>234.5</v>
      </c>
      <c r="E4" s="17">
        <v>176</v>
      </c>
      <c r="F4" s="18">
        <f>D4-E4</f>
        <v>58.5</v>
      </c>
      <c r="G4" s="8">
        <v>12</v>
      </c>
      <c r="H4" s="8">
        <v>11</v>
      </c>
      <c r="I4" s="9"/>
      <c r="J4" s="9">
        <v>8</v>
      </c>
      <c r="K4" s="8">
        <v>12</v>
      </c>
      <c r="L4" s="8">
        <v>12</v>
      </c>
      <c r="M4" s="8">
        <v>12</v>
      </c>
      <c r="N4" s="8">
        <v>8</v>
      </c>
      <c r="O4" s="8">
        <v>6.5</v>
      </c>
      <c r="P4" s="9"/>
      <c r="Q4" s="9"/>
      <c r="R4" s="8">
        <v>8</v>
      </c>
      <c r="S4" s="8">
        <v>10</v>
      </c>
      <c r="T4" s="8">
        <v>11.5</v>
      </c>
      <c r="U4" s="8">
        <v>8</v>
      </c>
      <c r="V4" s="8">
        <v>8</v>
      </c>
      <c r="W4" s="9"/>
      <c r="X4" s="9"/>
      <c r="Y4" s="8">
        <v>8</v>
      </c>
      <c r="Z4" s="8">
        <v>10</v>
      </c>
      <c r="AA4" s="8">
        <v>12</v>
      </c>
      <c r="AB4" s="8">
        <v>8</v>
      </c>
      <c r="AC4" s="8">
        <v>8</v>
      </c>
      <c r="AD4" s="9"/>
      <c r="AE4" s="9">
        <v>8</v>
      </c>
      <c r="AF4" s="8">
        <v>10</v>
      </c>
      <c r="AG4" s="8">
        <v>8</v>
      </c>
      <c r="AH4" s="8">
        <v>8</v>
      </c>
      <c r="AI4" s="8">
        <v>8</v>
      </c>
      <c r="AJ4" s="8">
        <v>8</v>
      </c>
      <c r="AK4" s="10">
        <v>11.5</v>
      </c>
    </row>
    <row r="5" spans="1:37" x14ac:dyDescent="0.25">
      <c r="A5" s="10">
        <v>2</v>
      </c>
      <c r="B5" s="17" t="s">
        <v>22</v>
      </c>
      <c r="C5" s="17" t="s">
        <v>18</v>
      </c>
      <c r="D5" s="17">
        <f>SUM(G5:AK5)</f>
        <v>170.5</v>
      </c>
      <c r="E5" s="17">
        <v>176</v>
      </c>
      <c r="F5" s="18"/>
      <c r="G5" s="8">
        <v>8</v>
      </c>
      <c r="H5" s="8">
        <v>8</v>
      </c>
      <c r="I5" s="9"/>
      <c r="J5" s="9"/>
      <c r="K5" s="8">
        <v>8</v>
      </c>
      <c r="L5" s="8">
        <v>8</v>
      </c>
      <c r="M5" s="8">
        <v>8</v>
      </c>
      <c r="N5" s="8">
        <v>10.5</v>
      </c>
      <c r="O5" s="8">
        <v>8</v>
      </c>
      <c r="P5" s="9"/>
      <c r="Q5" s="9"/>
      <c r="R5" s="8">
        <v>8</v>
      </c>
      <c r="S5" s="8">
        <v>8</v>
      </c>
      <c r="T5" s="8">
        <v>8</v>
      </c>
      <c r="U5" s="8">
        <v>8</v>
      </c>
      <c r="V5" s="8">
        <v>0</v>
      </c>
      <c r="W5" s="9"/>
      <c r="X5" s="9"/>
      <c r="Y5" s="8">
        <v>8</v>
      </c>
      <c r="Z5" s="8">
        <v>8</v>
      </c>
      <c r="AA5" s="8">
        <v>8</v>
      </c>
      <c r="AB5" s="8">
        <v>8</v>
      </c>
      <c r="AC5" s="8">
        <v>8</v>
      </c>
      <c r="AD5" s="9"/>
      <c r="AE5" s="9"/>
      <c r="AF5" s="8">
        <v>8</v>
      </c>
      <c r="AG5" s="8">
        <v>8</v>
      </c>
      <c r="AH5" s="8">
        <v>8</v>
      </c>
      <c r="AI5" s="8">
        <v>8</v>
      </c>
      <c r="AJ5" s="8">
        <v>8</v>
      </c>
      <c r="AK5" s="11"/>
    </row>
    <row r="6" spans="1:37" x14ac:dyDescent="0.25">
      <c r="A6" s="10">
        <v>3</v>
      </c>
      <c r="B6" s="19" t="s">
        <v>32</v>
      </c>
      <c r="C6" s="19" t="s">
        <v>33</v>
      </c>
      <c r="D6" s="17">
        <f>SUM(G6:AK6)</f>
        <v>120</v>
      </c>
      <c r="E6" s="17">
        <v>120</v>
      </c>
      <c r="F6" s="18">
        <f>D6-E6</f>
        <v>0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8">
        <v>8</v>
      </c>
      <c r="S6" s="8">
        <v>8</v>
      </c>
      <c r="T6" s="8">
        <v>8</v>
      </c>
      <c r="U6" s="8">
        <v>8</v>
      </c>
      <c r="V6" s="8">
        <v>8</v>
      </c>
      <c r="W6" s="9"/>
      <c r="X6" s="9"/>
      <c r="Y6" s="8">
        <v>8</v>
      </c>
      <c r="Z6" s="8">
        <v>8</v>
      </c>
      <c r="AA6" s="8">
        <v>8</v>
      </c>
      <c r="AB6" s="8">
        <v>8</v>
      </c>
      <c r="AC6" s="8">
        <v>8</v>
      </c>
      <c r="AD6" s="9"/>
      <c r="AE6" s="9"/>
      <c r="AF6" s="8">
        <v>8</v>
      </c>
      <c r="AG6" s="8">
        <v>8</v>
      </c>
      <c r="AH6" s="8">
        <v>8</v>
      </c>
      <c r="AI6" s="8">
        <v>8</v>
      </c>
      <c r="AJ6" s="8">
        <v>8</v>
      </c>
      <c r="AK6" s="11"/>
    </row>
    <row r="7" spans="1:37" x14ac:dyDescent="0.25">
      <c r="A7" s="20">
        <v>4</v>
      </c>
      <c r="B7" s="19" t="s">
        <v>36</v>
      </c>
      <c r="C7" s="19" t="s">
        <v>37</v>
      </c>
      <c r="D7" s="17">
        <f>SUM(G7:AK7)</f>
        <v>40</v>
      </c>
      <c r="E7" s="17">
        <v>40</v>
      </c>
      <c r="F7" s="18">
        <f>D7-E7</f>
        <v>0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8">
        <v>8</v>
      </c>
      <c r="AG7" s="8">
        <v>8</v>
      </c>
      <c r="AH7" s="8">
        <v>8</v>
      </c>
      <c r="AI7" s="8">
        <v>8</v>
      </c>
      <c r="AJ7" s="8">
        <v>8</v>
      </c>
      <c r="AK7" s="11"/>
    </row>
    <row r="16" spans="1:37" x14ac:dyDescent="0.25">
      <c r="H16" s="22"/>
    </row>
  </sheetData>
  <phoneticPr fontId="2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"/>
  <sheetViews>
    <sheetView workbookViewId="0">
      <selection activeCell="D15" sqref="D15"/>
    </sheetView>
  </sheetViews>
  <sheetFormatPr defaultRowHeight="14" x14ac:dyDescent="0.25"/>
  <cols>
    <col min="2" max="2" width="16.08984375" bestFit="1" customWidth="1"/>
    <col min="3" max="4" width="12.7265625" customWidth="1"/>
    <col min="5" max="5" width="9.26953125" bestFit="1" customWidth="1"/>
    <col min="7" max="7" width="12.7265625" bestFit="1" customWidth="1"/>
  </cols>
  <sheetData>
    <row r="1" spans="1:7" x14ac:dyDescent="0.25">
      <c r="A1" s="4" t="s">
        <v>7</v>
      </c>
      <c r="B1" s="4" t="s">
        <v>8</v>
      </c>
      <c r="C1" s="4" t="s">
        <v>11</v>
      </c>
      <c r="D1" s="4" t="s">
        <v>20</v>
      </c>
      <c r="E1" s="4" t="s">
        <v>9</v>
      </c>
      <c r="F1" s="4" t="s">
        <v>10</v>
      </c>
      <c r="G1" s="4" t="s">
        <v>13</v>
      </c>
    </row>
    <row r="2" spans="1:7" x14ac:dyDescent="0.25">
      <c r="A2" s="4"/>
      <c r="B2" s="4"/>
      <c r="C2" s="4"/>
      <c r="D2" s="4"/>
      <c r="E2" s="4"/>
      <c r="F2" s="4" t="s">
        <v>26</v>
      </c>
      <c r="G2" s="5"/>
    </row>
    <row r="3" spans="1:7" x14ac:dyDescent="0.25">
      <c r="A3" s="5">
        <v>1</v>
      </c>
      <c r="B3" s="4" t="s">
        <v>29</v>
      </c>
      <c r="C3" s="5">
        <v>1</v>
      </c>
      <c r="D3" s="5">
        <v>8000</v>
      </c>
      <c r="E3" s="6">
        <v>43646</v>
      </c>
      <c r="F3" s="4">
        <v>31</v>
      </c>
      <c r="G3" s="5">
        <f>C3*D3*F3/31</f>
        <v>8000</v>
      </c>
    </row>
    <row r="4" spans="1:7" x14ac:dyDescent="0.25">
      <c r="A4" s="5"/>
      <c r="B4" s="21" t="s">
        <v>12</v>
      </c>
      <c r="C4" s="21"/>
      <c r="D4" s="21"/>
      <c r="E4" s="21"/>
      <c r="F4" s="21"/>
      <c r="G4" s="5">
        <f>SUM(G3:G3)</f>
        <v>8000</v>
      </c>
    </row>
  </sheetData>
  <mergeCells count="1">
    <mergeCell ref="B4:F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博世项目统计</vt:lpstr>
      <vt:lpstr>工时清单</vt:lpstr>
      <vt:lpstr>租赁设备费</vt:lpstr>
    </vt:vector>
  </TitlesOfParts>
  <Company>HIRAIN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HIRAIN</dc:creator>
  <cp:lastModifiedBy>金烨</cp:lastModifiedBy>
  <dcterms:created xsi:type="dcterms:W3CDTF">2015-10-15T09:07:00Z</dcterms:created>
  <dcterms:modified xsi:type="dcterms:W3CDTF">2019-09-12T01:58:59Z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