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codeName="ThisWorkbook"/>
  <mc:AlternateContent xmlns:mc="http://schemas.openxmlformats.org/markup-compatibility/2006">
    <mc:Choice Requires="x15">
      <x15ac:absPath xmlns:x15ac="http://schemas.microsoft.com/office/spreadsheetml/2010/11/ac" url="C:\工作\客户项目\博世\工时统计\"/>
    </mc:Choice>
  </mc:AlternateContent>
  <xr:revisionPtr revIDLastSave="0" documentId="8_{0290EA79-DCDD-4B79-A566-C1C6767FC205}" xr6:coauthVersionLast="46" xr6:coauthVersionMax="46" xr10:uidLastSave="{00000000-0000-0000-0000-000000000000}"/>
  <bookViews>
    <workbookView xWindow="-110" yWindow="-110" windowWidth="19420" windowHeight="10420" tabRatio="580" xr2:uid="{00000000-000D-0000-FFFF-FFFF00000000}"/>
  </bookViews>
  <sheets>
    <sheet name="博世项目统计Project Expenses Summary" sheetId="2" r:id="rId1"/>
    <sheet name="工时清单Effort Hours Breakdown" sheetId="8" r:id="rId2"/>
    <sheet name="测试用例费用" sheetId="7" state="hidden" r:id="rId3"/>
    <sheet name="租赁设备费Equipment Rental" sheetId="4" r:id="rId4"/>
    <sheet name="报销Reimbursement" sheetId="6" r:id="rId5"/>
    <sheet name="印度工程师费用IndianEngineerExpenses" sheetId="10" r:id="rId6"/>
    <sheet name="3月采购费用" sheetId="9" state="hidden" r:id="rId7"/>
  </sheets>
  <definedNames>
    <definedName name="_xlnm._FilterDatabase" localSheetId="1" hidden="1">'工时清单Effort Hours Breakdown'!#REF!</definedName>
  </definedNames>
  <calcPr calcId="191029"/>
</workbook>
</file>

<file path=xl/calcChain.xml><?xml version="1.0" encoding="utf-8"?>
<calcChain xmlns="http://schemas.openxmlformats.org/spreadsheetml/2006/main">
  <c r="F3" i="8" l="1"/>
  <c r="D5" i="8" l="1"/>
  <c r="D4" i="8"/>
  <c r="D3" i="8"/>
  <c r="B13" i="8"/>
  <c r="B12" i="8"/>
  <c r="B11" i="8"/>
  <c r="E3" i="8" l="1"/>
  <c r="E4" i="8" l="1"/>
  <c r="E5" i="8"/>
  <c r="D7" i="6" l="1"/>
  <c r="D6" i="8" l="1"/>
  <c r="C2" i="2" l="1"/>
  <c r="E2" i="2" s="1"/>
  <c r="F5" i="8"/>
  <c r="C3" i="2" s="1"/>
  <c r="F4" i="8"/>
  <c r="E6" i="8" l="1"/>
  <c r="C4" i="2"/>
  <c r="F6" i="8" l="1"/>
  <c r="C8" i="2" l="1"/>
  <c r="H12" i="4"/>
  <c r="E3" i="2" l="1"/>
  <c r="E4" i="2"/>
  <c r="E8" i="2" l="1"/>
  <c r="G6" i="10" l="1"/>
  <c r="C4" i="9" l="1"/>
</calcChain>
</file>

<file path=xl/sharedStrings.xml><?xml version="1.0" encoding="utf-8"?>
<sst xmlns="http://schemas.openxmlformats.org/spreadsheetml/2006/main" count="99" uniqueCount="86">
  <si>
    <t>ECU</t>
  </si>
  <si>
    <t xml:space="preserve">工时（天） </t>
  </si>
  <si>
    <t>计划完成时间</t>
  </si>
  <si>
    <t>IPK</t>
  </si>
  <si>
    <t>2019.1.23</t>
  </si>
  <si>
    <t>MMI</t>
  </si>
  <si>
    <t>2019.1.30</t>
  </si>
  <si>
    <t>T-BOX</t>
  </si>
  <si>
    <t>2019.2.14</t>
  </si>
  <si>
    <t>WCM</t>
  </si>
  <si>
    <t>AC</t>
  </si>
  <si>
    <t>2019.1.21</t>
  </si>
  <si>
    <t>APA（包含AVM功能）</t>
  </si>
  <si>
    <t>FCP</t>
  </si>
  <si>
    <t>2019.1.25</t>
  </si>
  <si>
    <t>EPS</t>
  </si>
  <si>
    <t>2019.2.19</t>
  </si>
  <si>
    <t>ESC</t>
  </si>
  <si>
    <t>2019.2.26</t>
  </si>
  <si>
    <t>AQM</t>
  </si>
  <si>
    <t>EXV1</t>
  </si>
  <si>
    <t>Ibooster</t>
  </si>
  <si>
    <t>2019.2.21</t>
  </si>
  <si>
    <t>BMS</t>
  </si>
  <si>
    <t>OBC</t>
  </si>
  <si>
    <t>2019.2.22</t>
  </si>
  <si>
    <t>IPU</t>
  </si>
  <si>
    <t>VCU</t>
  </si>
  <si>
    <t>2019.2.28</t>
  </si>
  <si>
    <t>62*8=496</t>
  </si>
  <si>
    <t>金额</t>
  </si>
  <si>
    <t>日期</t>
  </si>
  <si>
    <t>公司</t>
  </si>
  <si>
    <r>
      <rPr>
        <b/>
        <sz val="12"/>
        <color indexed="8"/>
        <rFont val="宋体"/>
        <family val="3"/>
        <charset val="134"/>
      </rPr>
      <t>费用</t>
    </r>
    <r>
      <rPr>
        <b/>
        <sz val="12"/>
        <color indexed="8"/>
        <rFont val="Arial"/>
        <family val="2"/>
      </rPr>
      <t>/Expenses</t>
    </r>
    <phoneticPr fontId="21" type="noConversion"/>
  </si>
  <si>
    <r>
      <rPr>
        <b/>
        <sz val="12"/>
        <color indexed="8"/>
        <rFont val="宋体"/>
        <family val="3"/>
        <charset val="134"/>
      </rPr>
      <t>姓名</t>
    </r>
    <r>
      <rPr>
        <b/>
        <sz val="12"/>
        <color indexed="8"/>
        <rFont val="Arial"/>
        <family val="2"/>
      </rPr>
      <t>/Staff</t>
    </r>
    <phoneticPr fontId="21" type="noConversion"/>
  </si>
  <si>
    <r>
      <rPr>
        <b/>
        <sz val="12"/>
        <color indexed="8"/>
        <rFont val="宋体"/>
        <family val="3"/>
        <charset val="134"/>
      </rPr>
      <t>工时</t>
    </r>
    <r>
      <rPr>
        <b/>
        <sz val="12"/>
        <color indexed="8"/>
        <rFont val="Arial"/>
        <family val="2"/>
      </rPr>
      <t>/Effort Hours</t>
    </r>
    <phoneticPr fontId="21" type="noConversion"/>
  </si>
  <si>
    <r>
      <rPr>
        <b/>
        <sz val="12"/>
        <color indexed="8"/>
        <rFont val="宋体"/>
        <family val="3"/>
        <charset val="134"/>
      </rPr>
      <t>单价</t>
    </r>
    <r>
      <rPr>
        <b/>
        <sz val="12"/>
        <color indexed="8"/>
        <rFont val="Arial"/>
        <family val="2"/>
      </rPr>
      <t>/Unit Price</t>
    </r>
    <phoneticPr fontId="21" type="noConversion"/>
  </si>
  <si>
    <r>
      <rPr>
        <b/>
        <sz val="12"/>
        <color indexed="8"/>
        <rFont val="宋体"/>
        <family val="3"/>
        <charset val="134"/>
      </rPr>
      <t>合计</t>
    </r>
    <r>
      <rPr>
        <b/>
        <sz val="12"/>
        <color indexed="8"/>
        <rFont val="Arial"/>
        <family val="2"/>
      </rPr>
      <t>/Total Amount</t>
    </r>
    <phoneticPr fontId="21" type="noConversion"/>
  </si>
  <si>
    <r>
      <rPr>
        <b/>
        <sz val="12"/>
        <color indexed="8"/>
        <rFont val="宋体"/>
        <family val="3"/>
        <charset val="134"/>
      </rPr>
      <t>备注</t>
    </r>
    <r>
      <rPr>
        <b/>
        <sz val="12"/>
        <color indexed="8"/>
        <rFont val="Arial"/>
        <family val="2"/>
      </rPr>
      <t>/Remark</t>
    </r>
    <phoneticPr fontId="21" type="noConversion"/>
  </si>
  <si>
    <r>
      <rPr>
        <sz val="11"/>
        <color indexed="8"/>
        <rFont val="宋体"/>
        <family val="3"/>
        <charset val="134"/>
      </rPr>
      <t>工时</t>
    </r>
    <r>
      <rPr>
        <sz val="11"/>
        <color indexed="8"/>
        <rFont val="Arial"/>
        <family val="2"/>
      </rPr>
      <t>/Effort Hours</t>
    </r>
    <phoneticPr fontId="21" type="noConversion"/>
  </si>
  <si>
    <r>
      <rPr>
        <sz val="11"/>
        <color indexed="8"/>
        <rFont val="宋体"/>
        <family val="3"/>
        <charset val="134"/>
      </rPr>
      <t>设备租赁费</t>
    </r>
    <r>
      <rPr>
        <sz val="11"/>
        <color indexed="8"/>
        <rFont val="Arial"/>
        <family val="2"/>
      </rPr>
      <t>/Equipment Rental</t>
    </r>
    <phoneticPr fontId="21" type="noConversion"/>
  </si>
  <si>
    <r>
      <rPr>
        <sz val="11"/>
        <color indexed="8"/>
        <rFont val="宋体"/>
        <family val="3"/>
        <charset val="134"/>
      </rPr>
      <t>报销费用</t>
    </r>
    <r>
      <rPr>
        <sz val="11"/>
        <color indexed="8"/>
        <rFont val="Arial"/>
        <family val="2"/>
      </rPr>
      <t>/Reimbursement</t>
    </r>
    <phoneticPr fontId="21" type="noConversion"/>
  </si>
  <si>
    <r>
      <rPr>
        <b/>
        <sz val="11"/>
        <color indexed="8"/>
        <rFont val="宋体"/>
        <family val="3"/>
        <charset val="134"/>
      </rPr>
      <t>序号</t>
    </r>
    <r>
      <rPr>
        <b/>
        <sz val="11"/>
        <color indexed="8"/>
        <rFont val="Arial"/>
        <family val="2"/>
      </rPr>
      <t>/Serial#</t>
    </r>
    <phoneticPr fontId="21" type="noConversion"/>
  </si>
  <si>
    <r>
      <rPr>
        <b/>
        <sz val="11"/>
        <color indexed="8"/>
        <rFont val="宋体"/>
        <family val="3"/>
        <charset val="134"/>
      </rPr>
      <t>设备名称</t>
    </r>
    <r>
      <rPr>
        <b/>
        <sz val="11"/>
        <color indexed="8"/>
        <rFont val="Arial"/>
        <family val="2"/>
      </rPr>
      <t>/Equipment</t>
    </r>
    <phoneticPr fontId="21" type="noConversion"/>
  </si>
  <si>
    <r>
      <rPr>
        <b/>
        <sz val="11"/>
        <color indexed="8"/>
        <rFont val="宋体"/>
        <family val="3"/>
        <charset val="134"/>
      </rPr>
      <t>数量</t>
    </r>
    <r>
      <rPr>
        <b/>
        <sz val="11"/>
        <color indexed="8"/>
        <rFont val="Arial"/>
        <family val="2"/>
      </rPr>
      <t>/Quantity</t>
    </r>
    <phoneticPr fontId="21" type="noConversion"/>
  </si>
  <si>
    <r>
      <rPr>
        <b/>
        <sz val="11"/>
        <color indexed="8"/>
        <rFont val="宋体"/>
        <family val="3"/>
        <charset val="134"/>
      </rPr>
      <t>月租金</t>
    </r>
    <r>
      <rPr>
        <b/>
        <sz val="11"/>
        <color indexed="8"/>
        <rFont val="Arial"/>
        <family val="2"/>
      </rPr>
      <t>/Monthly Rental</t>
    </r>
    <phoneticPr fontId="21" type="noConversion"/>
  </si>
  <si>
    <r>
      <rPr>
        <b/>
        <sz val="11"/>
        <color indexed="8"/>
        <rFont val="宋体"/>
        <family val="3"/>
        <charset val="134"/>
      </rPr>
      <t>起租时间</t>
    </r>
    <r>
      <rPr>
        <b/>
        <sz val="11"/>
        <color indexed="8"/>
        <rFont val="Arial"/>
        <family val="2"/>
      </rPr>
      <t>/Start Date</t>
    </r>
    <phoneticPr fontId="21" type="noConversion"/>
  </si>
  <si>
    <r>
      <rPr>
        <b/>
        <sz val="11"/>
        <color indexed="8"/>
        <rFont val="宋体"/>
        <family val="3"/>
        <charset val="134"/>
      </rPr>
      <t>当月使用天数</t>
    </r>
    <r>
      <rPr>
        <b/>
        <sz val="11"/>
        <color indexed="8"/>
        <rFont val="Arial"/>
        <family val="2"/>
      </rPr>
      <t>/Days of Usage</t>
    </r>
    <phoneticPr fontId="21" type="noConversion"/>
  </si>
  <si>
    <r>
      <rPr>
        <b/>
        <sz val="11"/>
        <color indexed="8"/>
        <rFont val="宋体"/>
        <family val="3"/>
        <charset val="134"/>
      </rPr>
      <t>合计</t>
    </r>
    <r>
      <rPr>
        <b/>
        <sz val="11"/>
        <color indexed="8"/>
        <rFont val="Arial"/>
        <family val="2"/>
      </rPr>
      <t>/Total Amount</t>
    </r>
    <phoneticPr fontId="21" type="noConversion"/>
  </si>
  <si>
    <r>
      <rPr>
        <b/>
        <sz val="11"/>
        <color indexed="8"/>
        <rFont val="宋体"/>
        <family val="3"/>
        <charset val="134"/>
      </rPr>
      <t>序号</t>
    </r>
    <r>
      <rPr>
        <b/>
        <sz val="11"/>
        <color indexed="8"/>
        <rFont val="Arial"/>
        <family val="2"/>
      </rPr>
      <t>/Serial #</t>
    </r>
    <phoneticPr fontId="21" type="noConversion"/>
  </si>
  <si>
    <r>
      <rPr>
        <b/>
        <sz val="11"/>
        <color indexed="8"/>
        <rFont val="宋体"/>
        <family val="3"/>
        <charset val="134"/>
      </rPr>
      <t>报销人员</t>
    </r>
    <r>
      <rPr>
        <b/>
        <sz val="11"/>
        <color indexed="8"/>
        <rFont val="Arial"/>
        <family val="2"/>
      </rPr>
      <t>/Staff</t>
    </r>
    <phoneticPr fontId="21" type="noConversion"/>
  </si>
  <si>
    <r>
      <rPr>
        <b/>
        <sz val="11"/>
        <color indexed="8"/>
        <rFont val="宋体"/>
        <family val="3"/>
        <charset val="134"/>
      </rPr>
      <t>金额</t>
    </r>
    <r>
      <rPr>
        <b/>
        <sz val="11"/>
        <color indexed="8"/>
        <rFont val="Arial"/>
        <family val="2"/>
      </rPr>
      <t>/Amount</t>
    </r>
    <phoneticPr fontId="21" type="noConversion"/>
  </si>
  <si>
    <r>
      <rPr>
        <b/>
        <sz val="11"/>
        <color indexed="8"/>
        <rFont val="宋体"/>
        <family val="3"/>
        <charset val="134"/>
      </rPr>
      <t>备注</t>
    </r>
    <r>
      <rPr>
        <b/>
        <sz val="11"/>
        <color indexed="8"/>
        <rFont val="Arial"/>
        <family val="2"/>
      </rPr>
      <t>/Remark</t>
    </r>
    <phoneticPr fontId="21" type="noConversion"/>
  </si>
  <si>
    <r>
      <rPr>
        <b/>
        <sz val="11"/>
        <color indexed="8"/>
        <rFont val="宋体"/>
        <family val="3"/>
        <charset val="134"/>
      </rPr>
      <t>项目</t>
    </r>
    <r>
      <rPr>
        <b/>
        <sz val="11"/>
        <color indexed="8"/>
        <rFont val="Arial"/>
        <family val="2"/>
      </rPr>
      <t>/Item</t>
    </r>
    <phoneticPr fontId="21" type="noConversion"/>
  </si>
  <si>
    <r>
      <rPr>
        <b/>
        <sz val="11"/>
        <color indexed="8"/>
        <rFont val="宋体"/>
        <family val="3"/>
        <charset val="134"/>
      </rPr>
      <t>计费周期</t>
    </r>
    <r>
      <rPr>
        <b/>
        <sz val="11"/>
        <color indexed="8"/>
        <rFont val="Arial"/>
        <family val="2"/>
      </rPr>
      <t>/Period</t>
    </r>
    <phoneticPr fontId="21" type="noConversion"/>
  </si>
  <si>
    <r>
      <rPr>
        <b/>
        <sz val="11"/>
        <color indexed="8"/>
        <rFont val="宋体"/>
        <family val="3"/>
        <charset val="134"/>
      </rPr>
      <t>合计</t>
    </r>
    <r>
      <rPr>
        <b/>
        <sz val="11"/>
        <color indexed="8"/>
        <rFont val="Arial"/>
        <family val="2"/>
      </rPr>
      <t>/Total</t>
    </r>
    <phoneticPr fontId="21" type="noConversion"/>
  </si>
  <si>
    <r>
      <rPr>
        <sz val="11"/>
        <color rgb="FF000000"/>
        <rFont val="SimSun"/>
        <family val="3"/>
        <charset val="134"/>
      </rPr>
      <t>印度工程师费用</t>
    </r>
    <r>
      <rPr>
        <sz val="11"/>
        <color rgb="FF000000"/>
        <rFont val="Arial"/>
        <family val="2"/>
      </rPr>
      <t>/Indian Engineer Expenses</t>
    </r>
    <phoneticPr fontId="21" type="noConversion"/>
  </si>
  <si>
    <r>
      <rPr>
        <b/>
        <sz val="11"/>
        <color rgb="FF000000"/>
        <rFont val="Arial"/>
        <family val="3"/>
      </rPr>
      <t>合计</t>
    </r>
    <r>
      <rPr>
        <b/>
        <sz val="11"/>
        <color indexed="8"/>
        <rFont val="Arial"/>
        <family val="2"/>
      </rPr>
      <t>/Total</t>
    </r>
    <phoneticPr fontId="21" type="noConversion"/>
  </si>
  <si>
    <t>数量/Quantity</t>
    <phoneticPr fontId="21" type="noConversion"/>
  </si>
  <si>
    <t>备注</t>
    <phoneticPr fontId="21" type="noConversion"/>
  </si>
  <si>
    <t>金额/Amount</t>
    <phoneticPr fontId="21" type="noConversion"/>
  </si>
  <si>
    <t>单价/Unit Price</t>
    <phoneticPr fontId="21" type="noConversion"/>
  </si>
  <si>
    <t>合计/Total</t>
    <phoneticPr fontId="21" type="noConversion"/>
  </si>
  <si>
    <r>
      <t>序号</t>
    </r>
    <r>
      <rPr>
        <b/>
        <sz val="11"/>
        <color rgb="FF000000"/>
        <rFont val="Arial"/>
        <family val="2"/>
      </rPr>
      <t>/Serial#</t>
    </r>
  </si>
  <si>
    <r>
      <t>Total/</t>
    </r>
    <r>
      <rPr>
        <sz val="11"/>
        <color indexed="8"/>
        <rFont val="宋体"/>
        <family val="3"/>
        <charset val="134"/>
      </rPr>
      <t>合计</t>
    </r>
    <phoneticPr fontId="21" type="noConversion"/>
  </si>
  <si>
    <t>序号/Serial#</t>
    <phoneticPr fontId="21" type="noConversion"/>
  </si>
  <si>
    <t>姓名/Name</t>
    <phoneticPr fontId="21" type="noConversion"/>
  </si>
  <si>
    <t>项目/Project</t>
    <phoneticPr fontId="21" type="noConversion"/>
  </si>
  <si>
    <t>标准工时/Working Hours</t>
    <phoneticPr fontId="21" type="noConversion"/>
  </si>
  <si>
    <t>加班工时/OT Hours</t>
    <phoneticPr fontId="21" type="noConversion"/>
  </si>
  <si>
    <t>当月未结算工时
（转调休）</t>
    <phoneticPr fontId="21" type="noConversion"/>
  </si>
  <si>
    <r>
      <rPr>
        <sz val="11"/>
        <color indexed="8"/>
        <rFont val="宋体"/>
        <family val="3"/>
        <charset val="134"/>
      </rPr>
      <t>合计</t>
    </r>
    <r>
      <rPr>
        <sz val="11"/>
        <color indexed="8"/>
        <rFont val="Arial"/>
        <family val="2"/>
      </rPr>
      <t>/Total</t>
    </r>
  </si>
  <si>
    <t>杨波涛</t>
  </si>
  <si>
    <t>周梦雪</t>
  </si>
  <si>
    <t>易  晨</t>
  </si>
  <si>
    <t>FE-3AH/FE-6AB</t>
    <phoneticPr fontId="21" type="noConversion"/>
  </si>
  <si>
    <t>当月结算工时/Caculated Hours</t>
    <phoneticPr fontId="21" type="noConversion"/>
  </si>
  <si>
    <t>杨波涛</t>
    <phoneticPr fontId="21" type="noConversion"/>
  </si>
  <si>
    <t>易晨</t>
    <phoneticPr fontId="21" type="noConversion"/>
  </si>
  <si>
    <t>周梦雪</t>
    <phoneticPr fontId="21" type="noConversion"/>
  </si>
  <si>
    <t>GE-13/3AH</t>
    <phoneticPr fontId="21" type="noConversion"/>
  </si>
  <si>
    <t>FE-6AB/FE-6AH</t>
    <phoneticPr fontId="21" type="noConversion"/>
  </si>
  <si>
    <t xml:space="preserve"> </t>
    <phoneticPr fontId="21" type="noConversion"/>
  </si>
  <si>
    <t>合计</t>
    <phoneticPr fontId="21" type="noConversion"/>
  </si>
  <si>
    <t>易晨</t>
    <phoneticPr fontId="37" type="noConversion"/>
  </si>
  <si>
    <t>周梦雪</t>
    <phoneticPr fontId="3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</si>
</sst>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_ "/>
    <numFmt numFmtId="177" formatCode="yyyy\-mm\-dd;@"/>
    <numFmt numFmtId="178" formatCode="0.00_);[Red]\(0.00\)"/>
    <numFmt numFmtId="179" formatCode="0.00_);\(0.00\)"/>
  </numFmts>
  <fonts count="40">
    <font>
      <sz val="11"/>
      <color indexed="8"/>
      <name val="宋体"/>
      <charset val="134"/>
    </font>
    <font>
      <b/>
      <sz val="11"/>
      <color indexed="8"/>
      <name val="宋体"/>
      <family val="3"/>
      <charset val="134"/>
    </font>
    <font>
      <b/>
      <sz val="12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indexed="9"/>
      <name val="宋体"/>
      <family val="3"/>
      <charset val="134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5"/>
      <color indexed="54"/>
      <name val="宋体"/>
      <family val="3"/>
      <charset val="134"/>
    </font>
    <font>
      <sz val="11"/>
      <color indexed="10"/>
      <name val="宋体"/>
      <family val="3"/>
      <charset val="134"/>
    </font>
    <font>
      <b/>
      <sz val="18"/>
      <color indexed="54"/>
      <name val="宋体"/>
      <family val="3"/>
      <charset val="134"/>
    </font>
    <font>
      <b/>
      <sz val="11"/>
      <color indexed="54"/>
      <name val="宋体"/>
      <family val="3"/>
      <charset val="134"/>
    </font>
    <font>
      <sz val="11"/>
      <color indexed="53"/>
      <name val="宋体"/>
      <family val="3"/>
      <charset val="134"/>
    </font>
    <font>
      <sz val="11"/>
      <color indexed="19"/>
      <name val="宋体"/>
      <family val="3"/>
      <charset val="134"/>
    </font>
    <font>
      <sz val="11"/>
      <color indexed="16"/>
      <name val="宋体"/>
      <family val="3"/>
      <charset val="134"/>
    </font>
    <font>
      <i/>
      <sz val="11"/>
      <color indexed="23"/>
      <name val="宋体"/>
      <family val="3"/>
      <charset val="134"/>
    </font>
    <font>
      <b/>
      <sz val="13"/>
      <color indexed="54"/>
      <name val="宋体"/>
      <family val="3"/>
      <charset val="134"/>
    </font>
    <font>
      <b/>
      <sz val="11"/>
      <color indexed="9"/>
      <name val="宋体"/>
      <family val="3"/>
      <charset val="134"/>
    </font>
    <font>
      <b/>
      <sz val="11"/>
      <color indexed="53"/>
      <name val="宋体"/>
      <family val="3"/>
      <charset val="134"/>
    </font>
    <font>
      <sz val="9"/>
      <name val="宋体"/>
      <family val="3"/>
      <charset val="134"/>
    </font>
    <font>
      <b/>
      <sz val="12"/>
      <color indexed="8"/>
      <name val="宋体"/>
      <family val="3"/>
      <charset val="134"/>
    </font>
    <font>
      <b/>
      <sz val="12"/>
      <color indexed="8"/>
      <name val="Arial"/>
      <family val="2"/>
    </font>
    <font>
      <sz val="11"/>
      <color indexed="8"/>
      <name val="Arial"/>
      <family val="2"/>
    </font>
    <font>
      <b/>
      <sz val="11"/>
      <color indexed="8"/>
      <name val="Arial"/>
      <family val="2"/>
    </font>
    <font>
      <sz val="11"/>
      <color rgb="FF000000"/>
      <name val="SimSun"/>
      <family val="3"/>
      <charset val="134"/>
    </font>
    <font>
      <sz val="11"/>
      <color rgb="FF000000"/>
      <name val="Arial"/>
      <family val="2"/>
    </font>
    <font>
      <sz val="11"/>
      <color rgb="FF000000"/>
      <name val="Arial"/>
      <family val="3"/>
      <charset val="134"/>
    </font>
    <font>
      <b/>
      <sz val="11"/>
      <color rgb="FF000000"/>
      <name val="Arial"/>
      <family val="3"/>
    </font>
    <font>
      <b/>
      <sz val="11"/>
      <color indexed="8"/>
      <name val="Arial"/>
      <family val="3"/>
    </font>
    <font>
      <b/>
      <sz val="11"/>
      <color rgb="FF000000"/>
      <name val="Arial"/>
      <family val="2"/>
    </font>
    <font>
      <b/>
      <sz val="11"/>
      <color rgb="FF000000"/>
      <name val="宋体"/>
      <family val="3"/>
      <charset val="134"/>
    </font>
    <font>
      <b/>
      <sz val="14"/>
      <color indexed="8"/>
      <name val="Arial"/>
      <family val="2"/>
    </font>
    <font>
      <sz val="11"/>
      <color rgb="FF000000"/>
      <name val="宋体"/>
      <family val="3"/>
      <charset val="134"/>
    </font>
    <font>
      <sz val="12"/>
      <color indexed="8"/>
      <name val="宋体"/>
      <family val="3"/>
      <charset val="134"/>
    </font>
    <font>
      <b/>
      <sz val="11"/>
      <name val="Arial"/>
      <family val="2"/>
    </font>
    <font>
      <sz val="9"/>
      <name val="宋体"/>
      <family val="3"/>
      <charset val="134"/>
      <scheme val="minor"/>
    </font>
    <font>
      <sz val="12"/>
      <color theme="1"/>
      <name val="宋体"/>
      <family val="3"/>
      <charset val="134"/>
    </font>
    <font>
      <sz val="11"/>
      <name val="宋体"/>
      <family val="3"/>
      <charset val="134"/>
    </font>
  </fonts>
  <fills count="2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indexed="48"/>
      </top>
      <bottom style="double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medium">
        <color indexed="48"/>
      </bottom>
      <diagonal/>
    </border>
    <border>
      <left/>
      <right/>
      <top/>
      <bottom style="medium">
        <color indexed="44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9">
    <xf numFmtId="0" fontId="0" fillId="0" borderId="0">
      <alignment vertical="center"/>
    </xf>
    <xf numFmtId="0" fontId="5" fillId="8" borderId="7" applyNumberFormat="0" applyFont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9" fillId="15" borderId="12" applyNumberFormat="0" applyAlignment="0" applyProtection="0">
      <alignment vertical="center"/>
    </xf>
    <xf numFmtId="0" fontId="20" fillId="7" borderId="8" applyNumberFormat="0" applyAlignment="0" applyProtection="0">
      <alignment vertical="center"/>
    </xf>
    <xf numFmtId="0" fontId="6" fillId="0" borderId="0">
      <alignment vertical="center"/>
    </xf>
    <xf numFmtId="0" fontId="9" fillId="14" borderId="0" applyNumberFormat="0" applyBorder="0" applyAlignment="0" applyProtection="0">
      <alignment vertical="center"/>
    </xf>
    <xf numFmtId="0" fontId="6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16" fillId="1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8" fillId="3" borderId="8" applyNumberFormat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0" borderId="0">
      <alignment vertical="center"/>
    </xf>
    <xf numFmtId="0" fontId="4" fillId="19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0" borderId="0">
      <alignment vertical="center"/>
    </xf>
    <xf numFmtId="0" fontId="4" fillId="16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0" borderId="0">
      <alignment vertical="center"/>
    </xf>
    <xf numFmtId="0" fontId="7" fillId="7" borderId="6" applyNumberFormat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5" fillId="0" borderId="0">
      <alignment vertical="center"/>
    </xf>
    <xf numFmtId="0" fontId="4" fillId="12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5" fillId="0" borderId="0">
      <alignment vertical="center"/>
    </xf>
    <xf numFmtId="0" fontId="18" fillId="0" borderId="9" applyNumberFormat="0" applyFill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0" fillId="0" borderId="9" applyNumberFormat="0" applyFill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3" borderId="0" applyNumberFormat="0" applyBorder="0" applyAlignment="0" applyProtection="0">
      <alignment vertical="center"/>
    </xf>
    <xf numFmtId="0" fontId="1" fillId="0" borderId="5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0" borderId="0">
      <alignment vertical="center"/>
    </xf>
  </cellStyleXfs>
  <cellXfs count="89">
    <xf numFmtId="0" fontId="0" fillId="0" borderId="0" xfId="0">
      <alignment vertical="center"/>
    </xf>
    <xf numFmtId="0" fontId="0" fillId="0" borderId="1" xfId="0" applyFont="1" applyBorder="1">
      <alignment vertical="center"/>
    </xf>
    <xf numFmtId="14" fontId="0" fillId="0" borderId="1" xfId="0" applyNumberFormat="1" applyBorder="1">
      <alignment vertical="center"/>
    </xf>
    <xf numFmtId="0" fontId="0" fillId="0" borderId="1" xfId="0" applyBorder="1">
      <alignment vertical="center"/>
    </xf>
    <xf numFmtId="0" fontId="0" fillId="0" borderId="0" xfId="0" applyFont="1">
      <alignment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23" fillId="0" borderId="1" xfId="0" applyFont="1" applyBorder="1" applyAlignment="1">
      <alignment horizontal="center" vertical="center"/>
    </xf>
    <xf numFmtId="176" fontId="23" fillId="0" borderId="1" xfId="0" applyNumberFormat="1" applyFont="1" applyBorder="1" applyAlignment="1">
      <alignment horizontal="center" vertical="center"/>
    </xf>
    <xf numFmtId="0" fontId="23" fillId="0" borderId="0" xfId="0" applyFont="1">
      <alignment vertical="center"/>
    </xf>
    <xf numFmtId="0" fontId="24" fillId="0" borderId="1" xfId="0" applyFont="1" applyBorder="1" applyAlignment="1">
      <alignment horizontal="center" vertical="center"/>
    </xf>
    <xf numFmtId="176" fontId="24" fillId="0" borderId="1" xfId="0" applyNumberFormat="1" applyFont="1" applyFill="1" applyBorder="1" applyAlignment="1">
      <alignment horizontal="center" vertical="center"/>
    </xf>
    <xf numFmtId="176" fontId="24" fillId="0" borderId="1" xfId="0" applyNumberFormat="1" applyFont="1" applyBorder="1" applyAlignment="1">
      <alignment horizontal="center" vertical="center"/>
    </xf>
    <xf numFmtId="0" fontId="24" fillId="0" borderId="0" xfId="0" applyFont="1">
      <alignment vertical="center"/>
    </xf>
    <xf numFmtId="0" fontId="25" fillId="2" borderId="1" xfId="0" applyFont="1" applyFill="1" applyBorder="1" applyAlignment="1">
      <alignment horizontal="center" vertical="center"/>
    </xf>
    <xf numFmtId="176" fontId="25" fillId="2" borderId="1" xfId="0" applyNumberFormat="1" applyFont="1" applyFill="1" applyBorder="1" applyAlignment="1">
      <alignment horizontal="center" vertical="center"/>
    </xf>
    <xf numFmtId="0" fontId="24" fillId="2" borderId="1" xfId="0" applyFont="1" applyFill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176" fontId="24" fillId="0" borderId="0" xfId="0" applyNumberFormat="1" applyFont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 wrapText="1"/>
    </xf>
    <xf numFmtId="176" fontId="25" fillId="0" borderId="1" xfId="0" applyNumberFormat="1" applyFont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177" fontId="24" fillId="0" borderId="1" xfId="0" applyNumberFormat="1" applyFont="1" applyBorder="1" applyAlignment="1">
      <alignment horizontal="center" vertical="center"/>
    </xf>
    <xf numFmtId="0" fontId="24" fillId="0" borderId="13" xfId="0" applyFont="1" applyBorder="1" applyAlignment="1">
      <alignment horizontal="center" vertical="center"/>
    </xf>
    <xf numFmtId="176" fontId="24" fillId="0" borderId="13" xfId="0" applyNumberFormat="1" applyFont="1" applyBorder="1" applyAlignment="1">
      <alignment horizontal="center" vertical="center"/>
    </xf>
    <xf numFmtId="0" fontId="25" fillId="0" borderId="13" xfId="0" applyFont="1" applyFill="1" applyBorder="1" applyAlignment="1">
      <alignment horizontal="center" vertical="center"/>
    </xf>
    <xf numFmtId="0" fontId="24" fillId="2" borderId="13" xfId="0" applyFont="1" applyFill="1" applyBorder="1">
      <alignment vertical="center"/>
    </xf>
    <xf numFmtId="0" fontId="25" fillId="0" borderId="13" xfId="0" applyFont="1" applyBorder="1" applyAlignment="1">
      <alignment horizontal="center" vertical="center"/>
    </xf>
    <xf numFmtId="0" fontId="28" fillId="0" borderId="13" xfId="0" applyFont="1" applyBorder="1" applyAlignment="1">
      <alignment horizontal="center" vertical="center"/>
    </xf>
    <xf numFmtId="0" fontId="24" fillId="0" borderId="13" xfId="0" applyFont="1" applyBorder="1" applyAlignment="1">
      <alignment horizontal="center" vertical="center"/>
    </xf>
    <xf numFmtId="0" fontId="30" fillId="2" borderId="1" xfId="0" applyFont="1" applyFill="1" applyBorder="1" applyAlignment="1">
      <alignment horizontal="right" vertical="center"/>
    </xf>
    <xf numFmtId="0" fontId="25" fillId="2" borderId="13" xfId="0" applyFont="1" applyFill="1" applyBorder="1">
      <alignment vertical="center"/>
    </xf>
    <xf numFmtId="0" fontId="24" fillId="0" borderId="13" xfId="0" applyFont="1" applyBorder="1" applyAlignment="1">
      <alignment horizontal="center" vertical="center"/>
    </xf>
    <xf numFmtId="0" fontId="24" fillId="0" borderId="13" xfId="0" applyFont="1" applyBorder="1">
      <alignment vertical="center"/>
    </xf>
    <xf numFmtId="0" fontId="27" fillId="0" borderId="13" xfId="0" applyFont="1" applyBorder="1" applyAlignment="1">
      <alignment horizontal="center" vertical="center"/>
    </xf>
    <xf numFmtId="17" fontId="24" fillId="0" borderId="13" xfId="0" applyNumberFormat="1" applyFont="1" applyBorder="1" applyAlignment="1">
      <alignment horizontal="center" vertical="center"/>
    </xf>
    <xf numFmtId="0" fontId="24" fillId="0" borderId="13" xfId="0" applyFont="1" applyBorder="1" applyAlignment="1">
      <alignment horizontal="center" vertical="center" wrapText="1"/>
    </xf>
    <xf numFmtId="0" fontId="24" fillId="0" borderId="13" xfId="0" applyFont="1" applyBorder="1" applyAlignment="1">
      <alignment vertical="center" wrapText="1"/>
    </xf>
    <xf numFmtId="0" fontId="28" fillId="0" borderId="13" xfId="0" applyFont="1" applyBorder="1" applyAlignment="1">
      <alignment horizontal="center" vertical="center"/>
    </xf>
    <xf numFmtId="0" fontId="25" fillId="2" borderId="13" xfId="0" applyFont="1" applyFill="1" applyBorder="1" applyAlignment="1">
      <alignment horizontal="center" vertical="center"/>
    </xf>
    <xf numFmtId="178" fontId="24" fillId="0" borderId="13" xfId="0" applyNumberFormat="1" applyFont="1" applyBorder="1" applyAlignment="1">
      <alignment horizontal="center" vertical="center"/>
    </xf>
    <xf numFmtId="178" fontId="25" fillId="2" borderId="1" xfId="0" applyNumberFormat="1" applyFont="1" applyFill="1" applyBorder="1" applyAlignment="1">
      <alignment horizontal="center" vertical="center"/>
    </xf>
    <xf numFmtId="0" fontId="32" fillId="0" borderId="13" xfId="0" applyFont="1" applyBorder="1" applyAlignment="1">
      <alignment horizontal="center" vertical="center"/>
    </xf>
    <xf numFmtId="0" fontId="25" fillId="2" borderId="13" xfId="0" applyFont="1" applyFill="1" applyBorder="1" applyAlignment="1">
      <alignment vertical="center"/>
    </xf>
    <xf numFmtId="0" fontId="24" fillId="2" borderId="13" xfId="0" applyFont="1" applyFill="1" applyBorder="1" applyAlignment="1">
      <alignment horizontal="center" vertical="center"/>
    </xf>
    <xf numFmtId="178" fontId="1" fillId="0" borderId="13" xfId="0" applyNumberFormat="1" applyFont="1" applyBorder="1" applyAlignment="1">
      <alignment horizontal="center" vertical="center"/>
    </xf>
    <xf numFmtId="178" fontId="25" fillId="2" borderId="13" xfId="0" applyNumberFormat="1" applyFont="1" applyFill="1" applyBorder="1" applyAlignment="1">
      <alignment horizontal="center" vertical="center"/>
    </xf>
    <xf numFmtId="178" fontId="24" fillId="0" borderId="0" xfId="0" applyNumberFormat="1" applyFont="1">
      <alignment vertical="center"/>
    </xf>
    <xf numFmtId="176" fontId="1" fillId="0" borderId="13" xfId="0" applyNumberFormat="1" applyFont="1" applyBorder="1" applyAlignment="1">
      <alignment horizontal="center" vertical="center"/>
    </xf>
    <xf numFmtId="176" fontId="25" fillId="2" borderId="13" xfId="0" applyNumberFormat="1" applyFont="1" applyFill="1" applyBorder="1">
      <alignment vertical="center"/>
    </xf>
    <xf numFmtId="176" fontId="24" fillId="0" borderId="0" xfId="0" applyNumberFormat="1" applyFont="1">
      <alignment vertical="center"/>
    </xf>
    <xf numFmtId="176" fontId="0" fillId="0" borderId="0" xfId="0" applyNumberFormat="1">
      <alignment vertical="center"/>
    </xf>
    <xf numFmtId="176" fontId="33" fillId="2" borderId="1" xfId="0" applyNumberFormat="1" applyFont="1" applyFill="1" applyBorder="1" applyAlignment="1">
      <alignment horizontal="center" vertical="center"/>
    </xf>
    <xf numFmtId="0" fontId="25" fillId="2" borderId="3" xfId="0" applyFont="1" applyFill="1" applyBorder="1" applyAlignment="1">
      <alignment horizontal="right" vertical="center"/>
    </xf>
    <xf numFmtId="0" fontId="34" fillId="0" borderId="13" xfId="0" applyFont="1" applyBorder="1" applyAlignment="1">
      <alignment horizontal="center" vertical="center"/>
    </xf>
    <xf numFmtId="0" fontId="24" fillId="0" borderId="13" xfId="0" applyFont="1" applyBorder="1" applyAlignment="1">
      <alignment horizontal="left" vertical="center"/>
    </xf>
    <xf numFmtId="0" fontId="0" fillId="20" borderId="0" xfId="0" applyFill="1">
      <alignment vertical="center"/>
    </xf>
    <xf numFmtId="178" fontId="24" fillId="2" borderId="13" xfId="0" applyNumberFormat="1" applyFont="1" applyFill="1" applyBorder="1" applyAlignment="1">
      <alignment horizontal="center" vertical="center"/>
    </xf>
    <xf numFmtId="0" fontId="35" fillId="20" borderId="13" xfId="0" applyFont="1" applyFill="1" applyBorder="1" applyAlignment="1">
      <alignment horizontal="center" vertical="center"/>
    </xf>
    <xf numFmtId="0" fontId="35" fillId="20" borderId="0" xfId="0" applyFont="1" applyFill="1" applyBorder="1" applyAlignment="1">
      <alignment horizontal="center" vertical="center"/>
    </xf>
    <xf numFmtId="0" fontId="36" fillId="0" borderId="1" xfId="0" applyFont="1" applyBorder="1" applyAlignment="1">
      <alignment horizontal="center" vertical="center" wrapText="1"/>
    </xf>
    <xf numFmtId="178" fontId="24" fillId="0" borderId="0" xfId="0" applyNumberFormat="1" applyFont="1" applyAlignment="1">
      <alignment horizontal="center" vertical="center"/>
    </xf>
    <xf numFmtId="0" fontId="6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34" fillId="0" borderId="14" xfId="0" applyFont="1" applyBorder="1" applyAlignment="1">
      <alignment horizontal="center" vertical="center"/>
    </xf>
    <xf numFmtId="178" fontId="6" fillId="20" borderId="13" xfId="0" applyNumberFormat="1" applyFont="1" applyFill="1" applyBorder="1" applyAlignment="1">
      <alignment horizontal="center" vertical="center"/>
    </xf>
    <xf numFmtId="179" fontId="6" fillId="20" borderId="13" xfId="0" applyNumberFormat="1" applyFont="1" applyFill="1" applyBorder="1" applyAlignment="1">
      <alignment horizontal="center" vertical="center"/>
    </xf>
    <xf numFmtId="178" fontId="5" fillId="20" borderId="13" xfId="0" applyNumberFormat="1" applyFont="1" applyFill="1" applyBorder="1" applyAlignment="1">
      <alignment horizontal="center" vertical="center" wrapText="1"/>
    </xf>
    <xf numFmtId="178" fontId="6" fillId="20" borderId="13" xfId="0" applyNumberFormat="1" applyFont="1" applyFill="1" applyBorder="1" applyAlignment="1">
      <alignment horizontal="center" vertical="center" wrapText="1"/>
    </xf>
    <xf numFmtId="0" fontId="6" fillId="20" borderId="13" xfId="0" applyFont="1" applyFill="1" applyBorder="1" applyAlignment="1">
      <alignment horizontal="center" vertical="center"/>
    </xf>
    <xf numFmtId="0" fontId="5" fillId="20" borderId="13" xfId="0" applyFont="1" applyFill="1" applyBorder="1" applyAlignment="1">
      <alignment horizontal="center" vertical="center"/>
    </xf>
    <xf numFmtId="0" fontId="38" fillId="20" borderId="13" xfId="0" applyFont="1" applyFill="1" applyBorder="1" applyAlignment="1">
      <alignment horizontal="center" vertical="center"/>
    </xf>
    <xf numFmtId="0" fontId="5" fillId="0" borderId="13" xfId="0" applyFont="1" applyFill="1" applyBorder="1" applyAlignment="1">
      <alignment horizontal="center" vertical="center"/>
    </xf>
    <xf numFmtId="0" fontId="38" fillId="0" borderId="13" xfId="0" applyFont="1" applyFill="1" applyBorder="1" applyAlignment="1">
      <alignment horizontal="center" vertical="center"/>
    </xf>
    <xf numFmtId="178" fontId="39" fillId="20" borderId="13" xfId="0" applyNumberFormat="1" applyFont="1" applyFill="1" applyBorder="1" applyAlignment="1">
      <alignment horizontal="center" vertical="center"/>
    </xf>
    <xf numFmtId="179" fontId="39" fillId="20" borderId="0" xfId="0" applyNumberFormat="1" applyFont="1" applyFill="1" applyBorder="1" applyAlignment="1">
      <alignment horizontal="center" vertical="center"/>
    </xf>
    <xf numFmtId="0" fontId="39" fillId="20" borderId="0" xfId="0" applyFont="1" applyFill="1" applyBorder="1" applyAlignment="1">
      <alignment horizontal="center" vertical="center"/>
    </xf>
    <xf numFmtId="0" fontId="24" fillId="2" borderId="2" xfId="0" applyFont="1" applyFill="1" applyBorder="1" applyAlignment="1">
      <alignment horizontal="right" vertical="center"/>
    </xf>
    <xf numFmtId="0" fontId="24" fillId="2" borderId="4" xfId="0" applyFont="1" applyFill="1" applyBorder="1" applyAlignment="1">
      <alignment horizontal="right" vertical="center"/>
    </xf>
    <xf numFmtId="0" fontId="24" fillId="2" borderId="4" xfId="0" applyFont="1" applyFill="1" applyBorder="1" applyAlignment="1">
      <alignment horizontal="center" vertical="center"/>
    </xf>
    <xf numFmtId="0" fontId="24" fillId="2" borderId="3" xfId="0" applyFont="1" applyFill="1" applyBorder="1" applyAlignment="1">
      <alignment horizontal="right" vertical="center"/>
    </xf>
    <xf numFmtId="0" fontId="1" fillId="2" borderId="2" xfId="0" applyFont="1" applyFill="1" applyBorder="1" applyAlignment="1">
      <alignment horizontal="right" vertical="center"/>
    </xf>
    <xf numFmtId="0" fontId="25" fillId="2" borderId="3" xfId="0" applyFont="1" applyFill="1" applyBorder="1" applyAlignment="1">
      <alignment horizontal="right" vertical="center"/>
    </xf>
  </cellXfs>
  <cellStyles count="59">
    <cellStyle name="20% - 强调文字颜色 1 2" xfId="57" xr:uid="{00000000-0005-0000-0000-000000000000}"/>
    <cellStyle name="20% - 强调文字颜色 2 2" xfId="38" xr:uid="{00000000-0005-0000-0000-000001000000}"/>
    <cellStyle name="20% - 强调文字颜色 3 2" xfId="29" xr:uid="{00000000-0005-0000-0000-000002000000}"/>
    <cellStyle name="20% - 强调文字颜色 4 2" xfId="39" xr:uid="{00000000-0005-0000-0000-000003000000}"/>
    <cellStyle name="20% - 强调文字颜色 5 2" xfId="42" xr:uid="{00000000-0005-0000-0000-000004000000}"/>
    <cellStyle name="20% - 强调文字颜色 6 2" xfId="28" xr:uid="{00000000-0005-0000-0000-000005000000}"/>
    <cellStyle name="40% - 强调文字颜色 1 2" xfId="37" xr:uid="{00000000-0005-0000-0000-000006000000}"/>
    <cellStyle name="40% - 强调文字颜色 2 2" xfId="27" xr:uid="{00000000-0005-0000-0000-000007000000}"/>
    <cellStyle name="40% - 强调文字颜色 3 2" xfId="25" xr:uid="{00000000-0005-0000-0000-000008000000}"/>
    <cellStyle name="40% - 强调文字颜色 4 2" xfId="46" xr:uid="{00000000-0005-0000-0000-000009000000}"/>
    <cellStyle name="40% - 强调文字颜色 5 2" xfId="31" xr:uid="{00000000-0005-0000-0000-00000A000000}"/>
    <cellStyle name="40% - 强调文字颜色 6 2" xfId="34" xr:uid="{00000000-0005-0000-0000-00000B000000}"/>
    <cellStyle name="60% - 强调文字颜色 1 2" xfId="23" xr:uid="{00000000-0005-0000-0000-00000C000000}"/>
    <cellStyle name="60% - 强调文字颜色 2 2" xfId="21" xr:uid="{00000000-0005-0000-0000-00000D000000}"/>
    <cellStyle name="60% - 强调文字颜色 3 2" xfId="20" xr:uid="{00000000-0005-0000-0000-00000E000000}"/>
    <cellStyle name="60% - 强调文字颜色 4 2" xfId="55" xr:uid="{00000000-0005-0000-0000-00000F000000}"/>
    <cellStyle name="60% - 强调文字颜色 5 2" xfId="49" xr:uid="{00000000-0005-0000-0000-000010000000}"/>
    <cellStyle name="60% - 强调文字颜色 6 2" xfId="43" xr:uid="{00000000-0005-0000-0000-000011000000}"/>
    <cellStyle name="标题 1 2" xfId="52" xr:uid="{00000000-0005-0000-0000-000012000000}"/>
    <cellStyle name="标题 2 2" xfId="48" xr:uid="{00000000-0005-0000-0000-000013000000}"/>
    <cellStyle name="标题 3 2" xfId="18" xr:uid="{00000000-0005-0000-0000-000014000000}"/>
    <cellStyle name="标题 4 2" xfId="16" xr:uid="{00000000-0005-0000-0000-000015000000}"/>
    <cellStyle name="标题 5" xfId="9" xr:uid="{00000000-0005-0000-0000-000016000000}"/>
    <cellStyle name="差 2" xfId="15" xr:uid="{00000000-0005-0000-0000-000017000000}"/>
    <cellStyle name="常规" xfId="0" builtinId="0"/>
    <cellStyle name="常规 2" xfId="14" xr:uid="{00000000-0005-0000-0000-000019000000}"/>
    <cellStyle name="常规 2 10" xfId="53" xr:uid="{00000000-0005-0000-0000-00001A000000}"/>
    <cellStyle name="常规 2 2" xfId="47" xr:uid="{00000000-0005-0000-0000-00001B000000}"/>
    <cellStyle name="常规 2 3" xfId="54" xr:uid="{00000000-0005-0000-0000-00001C000000}"/>
    <cellStyle name="常规 2 4" xfId="22" xr:uid="{00000000-0005-0000-0000-00001D000000}"/>
    <cellStyle name="常规 2 5" xfId="13" xr:uid="{00000000-0005-0000-0000-00001E000000}"/>
    <cellStyle name="常规 2 6" xfId="50" xr:uid="{00000000-0005-0000-0000-00001F000000}"/>
    <cellStyle name="常规 2 7" xfId="12" xr:uid="{00000000-0005-0000-0000-000020000000}"/>
    <cellStyle name="常规 2 8" xfId="44" xr:uid="{00000000-0005-0000-0000-000021000000}"/>
    <cellStyle name="常规 2 9" xfId="51" xr:uid="{00000000-0005-0000-0000-000022000000}"/>
    <cellStyle name="常规 3" xfId="40" xr:uid="{00000000-0005-0000-0000-000023000000}"/>
    <cellStyle name="常规 4" xfId="11" xr:uid="{00000000-0005-0000-0000-000024000000}"/>
    <cellStyle name="常规 5" xfId="10" xr:uid="{00000000-0005-0000-0000-000025000000}"/>
    <cellStyle name="常规 6" xfId="8" xr:uid="{00000000-0005-0000-0000-000026000000}"/>
    <cellStyle name="常规 7" xfId="58" xr:uid="{00000000-0005-0000-0000-000027000000}"/>
    <cellStyle name="常规 8" xfId="6" xr:uid="{00000000-0005-0000-0000-000028000000}"/>
    <cellStyle name="常规 9" xfId="32" xr:uid="{00000000-0005-0000-0000-000029000000}"/>
    <cellStyle name="好 2" xfId="7" xr:uid="{00000000-0005-0000-0000-00002A000000}"/>
    <cellStyle name="汇总 2" xfId="56" xr:uid="{00000000-0005-0000-0000-00002B000000}"/>
    <cellStyle name="计算 2" xfId="5" xr:uid="{00000000-0005-0000-0000-00002C000000}"/>
    <cellStyle name="检查单元格 2" xfId="4" xr:uid="{00000000-0005-0000-0000-00002D000000}"/>
    <cellStyle name="解释性文本 2" xfId="35" xr:uid="{00000000-0005-0000-0000-00002E000000}"/>
    <cellStyle name="警告文本 2" xfId="3" xr:uid="{00000000-0005-0000-0000-00002F000000}"/>
    <cellStyle name="链接单元格 2" xfId="2" xr:uid="{00000000-0005-0000-0000-000030000000}"/>
    <cellStyle name="强调文字颜色 1 2" xfId="36" xr:uid="{00000000-0005-0000-0000-000031000000}"/>
    <cellStyle name="强调文字颜色 2 2" xfId="26" xr:uid="{00000000-0005-0000-0000-000032000000}"/>
    <cellStyle name="强调文字颜色 3 2" xfId="24" xr:uid="{00000000-0005-0000-0000-000033000000}"/>
    <cellStyle name="强调文字颜色 4 2" xfId="45" xr:uid="{00000000-0005-0000-0000-000034000000}"/>
    <cellStyle name="强调文字颜色 5 2" xfId="30" xr:uid="{00000000-0005-0000-0000-000035000000}"/>
    <cellStyle name="强调文字颜色 6 2" xfId="33" xr:uid="{00000000-0005-0000-0000-000036000000}"/>
    <cellStyle name="适中 2" xfId="17" xr:uid="{00000000-0005-0000-0000-000037000000}"/>
    <cellStyle name="输出 2" xfId="41" xr:uid="{00000000-0005-0000-0000-000038000000}"/>
    <cellStyle name="输入 2" xfId="19" xr:uid="{00000000-0005-0000-0000-000039000000}"/>
    <cellStyle name="注释 2" xfId="1" xr:uid="{00000000-0005-0000-0000-00003A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13"/>
  <sheetViews>
    <sheetView tabSelected="1" zoomScaleNormal="100" workbookViewId="0">
      <selection activeCell="D5" sqref="D5"/>
    </sheetView>
  </sheetViews>
  <sheetFormatPr defaultColWidth="8.90625" defaultRowHeight="14"/>
  <cols>
    <col min="1" max="1" width="43.36328125" style="21" customWidth="1"/>
    <col min="2" max="2" width="22.90625" style="21" customWidth="1"/>
    <col min="3" max="3" width="18.453125" style="22" customWidth="1"/>
    <col min="4" max="4" width="17.453125" style="21" customWidth="1"/>
    <col min="5" max="5" width="21.6328125" style="22" customWidth="1"/>
    <col min="6" max="6" width="15.26953125" style="21" bestFit="1" customWidth="1"/>
    <col min="7" max="16384" width="8.90625" style="17"/>
  </cols>
  <sheetData>
    <row r="1" spans="1:6" s="13" customFormat="1" ht="29.15" customHeight="1">
      <c r="A1" s="11" t="s">
        <v>33</v>
      </c>
      <c r="B1" s="11" t="s">
        <v>34</v>
      </c>
      <c r="C1" s="12" t="s">
        <v>35</v>
      </c>
      <c r="D1" s="11" t="s">
        <v>36</v>
      </c>
      <c r="E1" s="12" t="s">
        <v>37</v>
      </c>
      <c r="F1" s="11" t="s">
        <v>38</v>
      </c>
    </row>
    <row r="2" spans="1:6">
      <c r="A2" s="14" t="s">
        <v>39</v>
      </c>
      <c r="B2" s="69" t="s">
        <v>77</v>
      </c>
      <c r="C2" s="15">
        <f>'工时清单Effort Hours Breakdown'!F3</f>
        <v>37.738403578996902</v>
      </c>
      <c r="D2" s="37">
        <v>212.35</v>
      </c>
      <c r="E2" s="16">
        <f>C2*D2</f>
        <v>8013.7499999999918</v>
      </c>
      <c r="F2" s="14"/>
    </row>
    <row r="3" spans="1:6">
      <c r="A3" s="14" t="s">
        <v>39</v>
      </c>
      <c r="B3" s="69" t="s">
        <v>78</v>
      </c>
      <c r="C3" s="15">
        <f>'工时清单Effort Hours Breakdown'!F5</f>
        <v>233.57603006307869</v>
      </c>
      <c r="D3" s="37">
        <v>223.53</v>
      </c>
      <c r="E3" s="16">
        <f t="shared" ref="E3:E4" si="0">C3*D3</f>
        <v>52211.249999999978</v>
      </c>
      <c r="F3" s="14"/>
    </row>
    <row r="4" spans="1:6">
      <c r="A4" s="14" t="s">
        <v>39</v>
      </c>
      <c r="B4" s="69" t="s">
        <v>79</v>
      </c>
      <c r="C4" s="15">
        <f>'工时清单Effort Hours Breakdown'!F4</f>
        <v>27.460560395573342</v>
      </c>
      <c r="D4" s="37">
        <v>212.35</v>
      </c>
      <c r="E4" s="16">
        <f t="shared" si="0"/>
        <v>5831.2499999999991</v>
      </c>
      <c r="F4" s="14"/>
    </row>
    <row r="5" spans="1:6" ht="15" customHeight="1">
      <c r="A5" s="14" t="s">
        <v>40</v>
      </c>
      <c r="B5" s="14"/>
      <c r="C5" s="16"/>
      <c r="D5" s="37"/>
      <c r="E5" s="16"/>
      <c r="F5" s="14"/>
    </row>
    <row r="6" spans="1:6">
      <c r="A6" s="14" t="s">
        <v>41</v>
      </c>
      <c r="B6" s="14"/>
      <c r="C6" s="16"/>
      <c r="D6" s="37"/>
      <c r="E6" s="16"/>
      <c r="F6" s="14"/>
    </row>
    <row r="7" spans="1:6">
      <c r="A7" s="33" t="s">
        <v>56</v>
      </c>
      <c r="B7" s="28"/>
      <c r="C7" s="29"/>
      <c r="D7" s="28"/>
      <c r="E7" s="29"/>
      <c r="F7" s="28"/>
    </row>
    <row r="8" spans="1:6" ht="18">
      <c r="A8" s="35" t="s">
        <v>57</v>
      </c>
      <c r="B8" s="18"/>
      <c r="C8" s="19">
        <f>SUM(C2:C7)</f>
        <v>298.77499403764892</v>
      </c>
      <c r="D8" s="18"/>
      <c r="E8" s="57">
        <f>SUM(E2:E7)</f>
        <v>66056.249999999971</v>
      </c>
      <c r="F8" s="20"/>
    </row>
    <row r="13" spans="1:6">
      <c r="C13" s="22" t="s">
        <v>82</v>
      </c>
    </row>
  </sheetData>
  <phoneticPr fontId="21" type="noConversion"/>
  <pageMargins left="0.69930555555555596" right="0.69930555555555596" top="0.75" bottom="0.75" header="0.3" footer="0.3"/>
  <pageSetup paperSize="9" scale="5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G17"/>
  <sheetViews>
    <sheetView zoomScale="80" zoomScaleNormal="80" workbookViewId="0">
      <pane xSplit="2" topLeftCell="C1" activePane="topRight" state="frozen"/>
      <selection pane="topRight" activeCell="F5" sqref="F5"/>
    </sheetView>
  </sheetViews>
  <sheetFormatPr defaultColWidth="9" defaultRowHeight="14"/>
  <cols>
    <col min="1" max="1" width="10.36328125" bestFit="1" customWidth="1"/>
    <col min="2" max="2" width="15" customWidth="1"/>
    <col min="3" max="3" width="22.6328125" customWidth="1"/>
    <col min="4" max="4" width="13.7265625" customWidth="1"/>
    <col min="5" max="5" width="10.453125" customWidth="1"/>
    <col min="6" max="6" width="14.6328125" customWidth="1"/>
    <col min="7" max="7" width="16.26953125" style="5" customWidth="1"/>
    <col min="8" max="13" width="9" customWidth="1"/>
    <col min="14" max="14" width="8" customWidth="1"/>
  </cols>
  <sheetData>
    <row r="1" spans="1:33">
      <c r="A1" s="5"/>
      <c r="G1"/>
      <c r="S1" s="56"/>
    </row>
    <row r="2" spans="1:33" ht="42">
      <c r="A2" s="24" t="s">
        <v>65</v>
      </c>
      <c r="B2" s="24" t="s">
        <v>66</v>
      </c>
      <c r="C2" s="24" t="s">
        <v>67</v>
      </c>
      <c r="D2" s="24" t="s">
        <v>68</v>
      </c>
      <c r="E2" s="24" t="s">
        <v>69</v>
      </c>
      <c r="F2" s="65" t="s">
        <v>76</v>
      </c>
      <c r="G2" s="24" t="s">
        <v>70</v>
      </c>
    </row>
    <row r="3" spans="1:33">
      <c r="A3" s="38">
        <v>1</v>
      </c>
      <c r="B3" s="60" t="s">
        <v>72</v>
      </c>
      <c r="C3" s="38" t="s">
        <v>75</v>
      </c>
      <c r="D3" s="37">
        <f>4*8</f>
        <v>32</v>
      </c>
      <c r="E3" s="45">
        <f>B11-D3</f>
        <v>3.6166666666666316</v>
      </c>
      <c r="F3" s="45">
        <f>((D3+E3)*225)/'博世项目统计Project Expenses Summary'!D2</f>
        <v>37.738403578996902</v>
      </c>
      <c r="G3" s="37"/>
    </row>
    <row r="4" spans="1:33">
      <c r="A4" s="38">
        <v>2</v>
      </c>
      <c r="B4" s="60" t="s">
        <v>73</v>
      </c>
      <c r="C4" s="38" t="s">
        <v>80</v>
      </c>
      <c r="D4" s="37">
        <f>3*8</f>
        <v>24</v>
      </c>
      <c r="E4" s="45">
        <f>B13-D4</f>
        <v>1.9166666666666643</v>
      </c>
      <c r="F4" s="45">
        <f>((D4+E4)*225)/'博世项目统计Project Expenses Summary'!D4</f>
        <v>27.460560395573342</v>
      </c>
      <c r="G4" s="37"/>
      <c r="K4" s="67"/>
    </row>
    <row r="5" spans="1:33">
      <c r="A5" s="38">
        <v>3</v>
      </c>
      <c r="B5" s="60" t="s">
        <v>74</v>
      </c>
      <c r="C5" s="38" t="s">
        <v>81</v>
      </c>
      <c r="D5" s="37">
        <f>23*8</f>
        <v>184</v>
      </c>
      <c r="E5" s="45">
        <f>B12-D5</f>
        <v>48.049999999999898</v>
      </c>
      <c r="F5" s="45">
        <f>((D5+E5)*225)/'博世项目统计Project Expenses Summary'!D3</f>
        <v>233.57603006307869</v>
      </c>
      <c r="G5" s="37"/>
    </row>
    <row r="6" spans="1:33">
      <c r="A6" s="31" t="s">
        <v>71</v>
      </c>
      <c r="B6" s="31"/>
      <c r="C6" s="31"/>
      <c r="D6" s="49">
        <f>SUM(D3:D5)</f>
        <v>240</v>
      </c>
      <c r="E6" s="62">
        <f>SUM(E3:E5)</f>
        <v>53.583333333333194</v>
      </c>
      <c r="F6" s="62">
        <f>SUM(F3:F5)</f>
        <v>298.77499403764892</v>
      </c>
      <c r="G6" s="49">
        <v>0</v>
      </c>
    </row>
    <row r="7" spans="1:33" s="61" customFormat="1">
      <c r="A7"/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</row>
    <row r="8" spans="1:33" s="61" customFormat="1">
      <c r="A8"/>
      <c r="B8"/>
      <c r="C8"/>
    </row>
    <row r="9" spans="1:33" s="61" customFormat="1" ht="21" customHeight="1">
      <c r="A9"/>
      <c r="B9"/>
      <c r="C9"/>
    </row>
    <row r="10" spans="1:33" s="64" customFormat="1" ht="15">
      <c r="A10" s="63" t="s">
        <v>31</v>
      </c>
      <c r="B10" s="63" t="s">
        <v>83</v>
      </c>
      <c r="C10" s="76">
        <v>1</v>
      </c>
      <c r="D10" s="77">
        <v>2</v>
      </c>
      <c r="E10" s="76">
        <v>3</v>
      </c>
      <c r="F10" s="77">
        <v>4</v>
      </c>
      <c r="G10" s="78">
        <v>5</v>
      </c>
      <c r="H10" s="79">
        <v>6</v>
      </c>
      <c r="I10" s="76">
        <v>7</v>
      </c>
      <c r="J10" s="77">
        <v>8</v>
      </c>
      <c r="K10" s="76">
        <v>9</v>
      </c>
      <c r="L10" s="77">
        <v>10</v>
      </c>
      <c r="M10" s="76">
        <v>11</v>
      </c>
      <c r="N10" s="79">
        <v>12</v>
      </c>
      <c r="O10" s="78">
        <v>13</v>
      </c>
      <c r="P10" s="77">
        <v>14</v>
      </c>
      <c r="Q10" s="76">
        <v>15</v>
      </c>
      <c r="R10" s="77">
        <v>16</v>
      </c>
      <c r="S10" s="76">
        <v>17</v>
      </c>
      <c r="T10" s="77">
        <v>18</v>
      </c>
      <c r="U10" s="78">
        <v>19</v>
      </c>
      <c r="V10" s="79">
        <v>20</v>
      </c>
      <c r="W10" s="76">
        <v>21</v>
      </c>
      <c r="X10" s="77">
        <v>22</v>
      </c>
      <c r="Y10" s="76">
        <v>23</v>
      </c>
      <c r="Z10" s="77">
        <v>24</v>
      </c>
      <c r="AA10" s="76">
        <v>25</v>
      </c>
      <c r="AB10" s="79">
        <v>26</v>
      </c>
      <c r="AC10" s="76">
        <v>27</v>
      </c>
      <c r="AD10" s="77">
        <v>28</v>
      </c>
      <c r="AE10" s="76">
        <v>29</v>
      </c>
      <c r="AF10" s="77">
        <v>30</v>
      </c>
      <c r="AG10" s="63">
        <v>31</v>
      </c>
    </row>
    <row r="11" spans="1:33" s="81" customFormat="1" ht="15">
      <c r="A11" s="71" t="s">
        <v>72</v>
      </c>
      <c r="B11" s="72">
        <f>SUM(C11:AG11)</f>
        <v>35.616666666666632</v>
      </c>
      <c r="C11" s="73">
        <v>8.9166666666666661</v>
      </c>
      <c r="D11" s="73">
        <v>9.3833333333333009</v>
      </c>
      <c r="E11" s="73">
        <v>9.3166666666666664</v>
      </c>
      <c r="F11" s="73">
        <v>8</v>
      </c>
      <c r="G11" s="74"/>
      <c r="H11" s="74"/>
      <c r="I11" s="71"/>
      <c r="J11" s="74"/>
      <c r="K11" s="74"/>
      <c r="L11" s="74"/>
      <c r="M11" s="71"/>
      <c r="N11" s="74"/>
      <c r="O11" s="74"/>
      <c r="P11" s="74"/>
      <c r="Q11" s="71"/>
      <c r="R11" s="74"/>
      <c r="S11" s="74"/>
      <c r="T11" s="74"/>
      <c r="U11" s="71"/>
      <c r="V11" s="74"/>
      <c r="W11" s="74"/>
      <c r="X11" s="74"/>
      <c r="Y11" s="71"/>
      <c r="Z11" s="74"/>
      <c r="AA11" s="74"/>
      <c r="AB11" s="74"/>
      <c r="AC11" s="71"/>
      <c r="AD11" s="74"/>
      <c r="AE11" s="74"/>
      <c r="AF11" s="74"/>
      <c r="AG11" s="80"/>
    </row>
    <row r="12" spans="1:33" s="81" customFormat="1" ht="15">
      <c r="A12" s="71" t="s">
        <v>84</v>
      </c>
      <c r="B12" s="72">
        <f>SUM(C12:AG12)</f>
        <v>232.0499999999999</v>
      </c>
      <c r="C12" s="73">
        <v>9.1666666666666661</v>
      </c>
      <c r="D12" s="73">
        <v>8.7166666666666668</v>
      </c>
      <c r="E12" s="73">
        <v>8.65</v>
      </c>
      <c r="F12" s="73">
        <v>11.1</v>
      </c>
      <c r="G12" s="73">
        <v>9</v>
      </c>
      <c r="H12" s="73">
        <v>0</v>
      </c>
      <c r="I12" s="73">
        <v>8.7166666666666668</v>
      </c>
      <c r="J12" s="73">
        <v>9.1833333333333336</v>
      </c>
      <c r="K12" s="73">
        <v>9.2666666666666675</v>
      </c>
      <c r="L12" s="73">
        <v>9.3333333333333002</v>
      </c>
      <c r="M12" s="73">
        <v>9.1333333333333009</v>
      </c>
      <c r="N12" s="73">
        <v>9.4833333333333325</v>
      </c>
      <c r="O12" s="73">
        <v>9</v>
      </c>
      <c r="P12" s="73">
        <v>8.15</v>
      </c>
      <c r="Q12" s="73">
        <v>8.3166666666666664</v>
      </c>
      <c r="R12" s="73">
        <v>9.2333333333333325</v>
      </c>
      <c r="S12" s="73">
        <v>9.0666666666666664</v>
      </c>
      <c r="T12" s="73">
        <v>8.5</v>
      </c>
      <c r="U12" s="73">
        <v>0</v>
      </c>
      <c r="V12" s="73">
        <v>0</v>
      </c>
      <c r="W12" s="73">
        <v>8.4833333333333325</v>
      </c>
      <c r="X12" s="73">
        <v>8.6666666666666661</v>
      </c>
      <c r="Y12" s="73">
        <v>8.1333333333333329</v>
      </c>
      <c r="Z12" s="73">
        <v>9.0500000000000007</v>
      </c>
      <c r="AA12" s="73">
        <v>8.4333333333333336</v>
      </c>
      <c r="AB12" s="73">
        <v>0</v>
      </c>
      <c r="AC12" s="73">
        <v>0</v>
      </c>
      <c r="AD12" s="73">
        <v>9.4</v>
      </c>
      <c r="AE12" s="73">
        <v>8.6999999999999993</v>
      </c>
      <c r="AF12" s="73">
        <v>8.8166666666666664</v>
      </c>
      <c r="AG12" s="73">
        <v>8.35</v>
      </c>
    </row>
    <row r="13" spans="1:33" s="82" customFormat="1" ht="15">
      <c r="A13" s="75" t="s">
        <v>85</v>
      </c>
      <c r="B13" s="72">
        <f>SUM(C13:AG13)</f>
        <v>25.916666666666664</v>
      </c>
      <c r="C13" s="73">
        <v>8.5333333333333332</v>
      </c>
      <c r="D13" s="73">
        <v>8.4</v>
      </c>
      <c r="E13" s="73">
        <v>8.9833333333333325</v>
      </c>
      <c r="F13" s="71"/>
      <c r="G13" s="71"/>
      <c r="H13" s="71"/>
      <c r="I13" s="71"/>
      <c r="J13" s="71"/>
      <c r="K13" s="71"/>
      <c r="L13" s="71"/>
      <c r="M13" s="71"/>
      <c r="N13" s="71"/>
      <c r="O13" s="71"/>
      <c r="P13" s="71"/>
      <c r="Q13" s="71"/>
      <c r="R13" s="71"/>
      <c r="S13" s="71"/>
      <c r="T13" s="71"/>
      <c r="U13" s="71"/>
      <c r="V13" s="71"/>
      <c r="W13" s="71"/>
      <c r="X13" s="71"/>
      <c r="Y13" s="71"/>
      <c r="Z13" s="71"/>
      <c r="AA13" s="71"/>
      <c r="AB13" s="71"/>
      <c r="AC13" s="71"/>
      <c r="AD13" s="71"/>
      <c r="AE13" s="71"/>
      <c r="AF13" s="71"/>
      <c r="AG13" s="80"/>
    </row>
    <row r="14" spans="1:33">
      <c r="G14" s="68"/>
    </row>
    <row r="15" spans="1:33">
      <c r="G15" s="68"/>
    </row>
    <row r="16" spans="1:33">
      <c r="G16" s="68"/>
    </row>
    <row r="17" spans="7:7">
      <c r="G17" s="68"/>
    </row>
  </sheetData>
  <phoneticPr fontId="21" type="noConversion"/>
  <pageMargins left="0.69930555555555596" right="0.69930555555555596" top="0.75" bottom="0.75" header="0.3" footer="0.3"/>
  <pageSetup paperSize="9" scale="91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7"/>
  <sheetViews>
    <sheetView workbookViewId="0">
      <selection activeCell="G9" sqref="G9"/>
    </sheetView>
  </sheetViews>
  <sheetFormatPr defaultColWidth="9" defaultRowHeight="14"/>
  <cols>
    <col min="2" max="2" width="13.90625" customWidth="1"/>
    <col min="3" max="3" width="15" customWidth="1"/>
  </cols>
  <sheetData>
    <row r="1" spans="1:3" ht="15">
      <c r="A1" s="6" t="s">
        <v>0</v>
      </c>
      <c r="B1" s="6" t="s">
        <v>1</v>
      </c>
      <c r="C1" s="6" t="s">
        <v>2</v>
      </c>
    </row>
    <row r="2" spans="1:3">
      <c r="A2" s="7" t="s">
        <v>3</v>
      </c>
      <c r="B2" s="7">
        <v>10</v>
      </c>
      <c r="C2" s="7" t="s">
        <v>4</v>
      </c>
    </row>
    <row r="3" spans="1:3">
      <c r="A3" s="7" t="s">
        <v>5</v>
      </c>
      <c r="B3" s="7">
        <v>13</v>
      </c>
      <c r="C3" s="7" t="s">
        <v>6</v>
      </c>
    </row>
    <row r="4" spans="1:3">
      <c r="A4" s="8" t="s">
        <v>7</v>
      </c>
      <c r="B4" s="8">
        <v>15</v>
      </c>
      <c r="C4" s="8" t="s">
        <v>8</v>
      </c>
    </row>
    <row r="5" spans="1:3">
      <c r="A5" s="7" t="s">
        <v>9</v>
      </c>
      <c r="B5" s="7">
        <v>4</v>
      </c>
      <c r="C5" s="7" t="s">
        <v>4</v>
      </c>
    </row>
    <row r="6" spans="1:3">
      <c r="A6" s="7" t="s">
        <v>10</v>
      </c>
      <c r="B6" s="7">
        <v>8</v>
      </c>
      <c r="C6" s="7" t="s">
        <v>11</v>
      </c>
    </row>
    <row r="7" spans="1:3">
      <c r="A7" s="7" t="s">
        <v>12</v>
      </c>
      <c r="B7" s="7">
        <v>10</v>
      </c>
      <c r="C7" s="7" t="s">
        <v>6</v>
      </c>
    </row>
    <row r="8" spans="1:3">
      <c r="A8" s="7" t="s">
        <v>13</v>
      </c>
      <c r="B8" s="7">
        <v>2</v>
      </c>
      <c r="C8" s="7" t="s">
        <v>14</v>
      </c>
    </row>
    <row r="9" spans="1:3">
      <c r="A9" s="9" t="s">
        <v>15</v>
      </c>
      <c r="B9" s="9">
        <v>4</v>
      </c>
      <c r="C9" s="8" t="s">
        <v>16</v>
      </c>
    </row>
    <row r="10" spans="1:3">
      <c r="A10" s="9" t="s">
        <v>17</v>
      </c>
      <c r="B10" s="9">
        <v>6</v>
      </c>
      <c r="C10" s="8" t="s">
        <v>18</v>
      </c>
    </row>
    <row r="11" spans="1:3">
      <c r="A11" s="10" t="s">
        <v>19</v>
      </c>
      <c r="B11" s="10">
        <v>4</v>
      </c>
      <c r="C11" s="7" t="s">
        <v>16</v>
      </c>
    </row>
    <row r="12" spans="1:3">
      <c r="A12" s="10" t="s">
        <v>20</v>
      </c>
      <c r="B12" s="10">
        <v>4</v>
      </c>
      <c r="C12" s="7" t="s">
        <v>18</v>
      </c>
    </row>
    <row r="13" spans="1:3">
      <c r="A13" s="10" t="s">
        <v>21</v>
      </c>
      <c r="B13" s="10">
        <v>4</v>
      </c>
      <c r="C13" s="7" t="s">
        <v>22</v>
      </c>
    </row>
    <row r="14" spans="1:3">
      <c r="A14" s="10" t="s">
        <v>23</v>
      </c>
      <c r="B14" s="7">
        <v>4</v>
      </c>
      <c r="C14" s="7" t="s">
        <v>16</v>
      </c>
    </row>
    <row r="15" spans="1:3">
      <c r="A15" s="10" t="s">
        <v>24</v>
      </c>
      <c r="B15" s="7">
        <v>4</v>
      </c>
      <c r="C15" s="7" t="s">
        <v>25</v>
      </c>
    </row>
    <row r="16" spans="1:3">
      <c r="A16" s="10" t="s">
        <v>26</v>
      </c>
      <c r="B16" s="7">
        <v>4</v>
      </c>
      <c r="C16" s="7" t="s">
        <v>18</v>
      </c>
    </row>
    <row r="17" spans="1:5">
      <c r="A17" s="10" t="s">
        <v>27</v>
      </c>
      <c r="B17" s="7">
        <v>13</v>
      </c>
      <c r="C17" s="7" t="s">
        <v>28</v>
      </c>
      <c r="E17" s="4" t="s">
        <v>29</v>
      </c>
    </row>
  </sheetData>
  <phoneticPr fontId="21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2"/>
  <sheetViews>
    <sheetView zoomScale="110" zoomScaleNormal="110" workbookViewId="0">
      <selection activeCell="C16" sqref="C16"/>
    </sheetView>
  </sheetViews>
  <sheetFormatPr defaultColWidth="9" defaultRowHeight="14"/>
  <cols>
    <col min="1" max="1" width="11.36328125" style="21" customWidth="1"/>
    <col min="2" max="2" width="27.7265625" style="21" customWidth="1"/>
    <col min="3" max="3" width="20.6328125" style="21" customWidth="1"/>
    <col min="4" max="4" width="13" style="21" customWidth="1"/>
    <col min="5" max="5" width="23" style="21" customWidth="1"/>
    <col min="6" max="6" width="22.6328125" style="21" customWidth="1"/>
    <col min="7" max="7" width="28.36328125" style="21" customWidth="1"/>
    <col min="8" max="8" width="18" style="22" customWidth="1"/>
    <col min="9" max="16384" width="9" style="17"/>
  </cols>
  <sheetData>
    <row r="1" spans="1:8" s="26" customFormat="1">
      <c r="A1" s="23" t="s">
        <v>42</v>
      </c>
      <c r="B1" s="23" t="s">
        <v>43</v>
      </c>
      <c r="C1" s="24" t="s">
        <v>67</v>
      </c>
      <c r="D1" s="23" t="s">
        <v>44</v>
      </c>
      <c r="E1" s="23" t="s">
        <v>45</v>
      </c>
      <c r="F1" s="23" t="s">
        <v>46</v>
      </c>
      <c r="G1" s="23" t="s">
        <v>47</v>
      </c>
      <c r="H1" s="25" t="s">
        <v>48</v>
      </c>
    </row>
    <row r="2" spans="1:8">
      <c r="A2" s="14">
        <v>1</v>
      </c>
      <c r="B2" s="14"/>
      <c r="C2" s="37"/>
      <c r="D2" s="14"/>
      <c r="E2" s="14"/>
      <c r="F2" s="27"/>
      <c r="G2" s="14"/>
      <c r="H2" s="14"/>
    </row>
    <row r="3" spans="1:8">
      <c r="A3" s="14">
        <v>2</v>
      </c>
      <c r="B3" s="14"/>
      <c r="C3" s="37"/>
      <c r="D3" s="14"/>
      <c r="E3" s="14"/>
      <c r="F3" s="27"/>
      <c r="G3" s="14"/>
      <c r="H3" s="14"/>
    </row>
    <row r="4" spans="1:8">
      <c r="A4" s="14">
        <v>3</v>
      </c>
      <c r="B4" s="14"/>
      <c r="C4" s="37"/>
      <c r="D4" s="14"/>
      <c r="E4" s="14"/>
      <c r="F4" s="27"/>
      <c r="G4" s="14"/>
      <c r="H4" s="16"/>
    </row>
    <row r="5" spans="1:8">
      <c r="A5" s="14">
        <v>4</v>
      </c>
      <c r="B5" s="14"/>
      <c r="C5" s="37"/>
      <c r="D5" s="14"/>
      <c r="E5" s="14"/>
      <c r="F5" s="27"/>
      <c r="G5" s="14"/>
      <c r="H5" s="16"/>
    </row>
    <row r="6" spans="1:8">
      <c r="A6" s="14">
        <v>5</v>
      </c>
      <c r="B6" s="14"/>
      <c r="C6" s="37"/>
      <c r="D6" s="14"/>
      <c r="E6" s="14"/>
      <c r="F6" s="27"/>
      <c r="G6" s="14"/>
      <c r="H6" s="16"/>
    </row>
    <row r="7" spans="1:8">
      <c r="A7" s="14">
        <v>6</v>
      </c>
      <c r="B7" s="14"/>
      <c r="C7" s="37"/>
      <c r="D7" s="14"/>
      <c r="E7" s="14"/>
      <c r="F7" s="27"/>
      <c r="G7" s="14"/>
      <c r="H7" s="16"/>
    </row>
    <row r="8" spans="1:8">
      <c r="A8" s="14">
        <v>7</v>
      </c>
      <c r="B8" s="14"/>
      <c r="C8" s="37"/>
      <c r="D8" s="14"/>
      <c r="E8" s="14"/>
      <c r="F8" s="27"/>
      <c r="G8" s="14"/>
      <c r="H8" s="16"/>
    </row>
    <row r="9" spans="1:8">
      <c r="A9" s="14">
        <v>8</v>
      </c>
      <c r="B9" s="14"/>
      <c r="C9" s="37"/>
      <c r="D9" s="34"/>
      <c r="E9" s="34"/>
      <c r="F9" s="27"/>
      <c r="G9" s="34"/>
      <c r="H9" s="29"/>
    </row>
    <row r="10" spans="1:8">
      <c r="A10" s="14">
        <v>9</v>
      </c>
      <c r="B10" s="14"/>
      <c r="C10" s="37"/>
      <c r="D10" s="14"/>
      <c r="E10" s="14"/>
      <c r="F10" s="27"/>
      <c r="G10" s="14"/>
      <c r="H10" s="16"/>
    </row>
    <row r="11" spans="1:8">
      <c r="A11" s="14">
        <v>10</v>
      </c>
      <c r="B11" s="14"/>
      <c r="C11" s="37"/>
      <c r="D11" s="14"/>
      <c r="E11" s="14"/>
      <c r="F11" s="27"/>
      <c r="G11" s="14"/>
      <c r="H11" s="16"/>
    </row>
    <row r="12" spans="1:8">
      <c r="A12" s="83" t="s">
        <v>64</v>
      </c>
      <c r="B12" s="84"/>
      <c r="C12" s="84"/>
      <c r="D12" s="85"/>
      <c r="E12" s="84"/>
      <c r="F12" s="84"/>
      <c r="G12" s="86"/>
      <c r="H12" s="19">
        <f>SUM(H2:H11)</f>
        <v>0</v>
      </c>
    </row>
  </sheetData>
  <mergeCells count="1">
    <mergeCell ref="A12:G12"/>
  </mergeCells>
  <phoneticPr fontId="21" type="noConversion"/>
  <pageMargins left="0.69930555555555596" right="0.69930555555555596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6"/>
  <sheetViews>
    <sheetView zoomScaleNormal="100" workbookViewId="0">
      <selection activeCell="D23" sqref="D23"/>
    </sheetView>
  </sheetViews>
  <sheetFormatPr defaultColWidth="9" defaultRowHeight="14"/>
  <cols>
    <col min="1" max="1" width="13" style="17" customWidth="1"/>
    <col min="2" max="3" width="20.08984375" style="21" customWidth="1"/>
    <col min="4" max="4" width="15.08984375" style="21" customWidth="1"/>
    <col min="5" max="5" width="63.36328125" style="17" customWidth="1"/>
    <col min="6" max="6" width="9" style="17" hidden="1" customWidth="1"/>
    <col min="7" max="8" width="9" style="17"/>
    <col min="9" max="9" width="5.90625" style="17" customWidth="1"/>
    <col min="10" max="10" width="25.08984375" style="17" customWidth="1"/>
    <col min="11" max="11" width="13.90625" style="17" customWidth="1"/>
    <col min="12" max="16384" width="9" style="17"/>
  </cols>
  <sheetData>
    <row r="1" spans="1:5" ht="15" customHeight="1">
      <c r="A1" s="32" t="s">
        <v>49</v>
      </c>
      <c r="B1" s="32" t="s">
        <v>50</v>
      </c>
      <c r="C1" s="24" t="s">
        <v>67</v>
      </c>
      <c r="D1" s="32" t="s">
        <v>51</v>
      </c>
      <c r="E1" s="30" t="s">
        <v>52</v>
      </c>
    </row>
    <row r="2" spans="1:5" ht="15" customHeight="1">
      <c r="A2" s="37">
        <v>1</v>
      </c>
      <c r="B2" s="59"/>
      <c r="C2" s="59"/>
      <c r="D2" s="45"/>
      <c r="E2" s="59"/>
    </row>
    <row r="3" spans="1:5" ht="15" customHeight="1">
      <c r="A3" s="37">
        <v>2</v>
      </c>
      <c r="B3" s="59"/>
      <c r="C3" s="59"/>
      <c r="D3" s="45"/>
      <c r="E3" s="59"/>
    </row>
    <row r="4" spans="1:5" ht="15" customHeight="1">
      <c r="A4" s="37">
        <v>3</v>
      </c>
      <c r="B4" s="59"/>
      <c r="C4" s="59"/>
      <c r="D4" s="45"/>
      <c r="E4" s="59"/>
    </row>
    <row r="5" spans="1:5" ht="15" customHeight="1">
      <c r="A5" s="37">
        <v>4</v>
      </c>
      <c r="B5" s="70"/>
      <c r="C5" s="59"/>
      <c r="D5" s="45"/>
      <c r="E5" s="59"/>
    </row>
    <row r="6" spans="1:5" ht="15" customHeight="1">
      <c r="A6" s="37">
        <v>5</v>
      </c>
      <c r="B6" s="70"/>
      <c r="C6" s="70"/>
      <c r="D6" s="45"/>
      <c r="E6" s="43"/>
    </row>
    <row r="7" spans="1:5">
      <c r="A7" s="87" t="s">
        <v>62</v>
      </c>
      <c r="B7" s="88"/>
      <c r="C7" s="58"/>
      <c r="D7" s="46">
        <f>SUM(D2:D6)</f>
        <v>0</v>
      </c>
      <c r="E7" s="31"/>
    </row>
    <row r="16" spans="1:5">
      <c r="B16" s="66"/>
    </row>
  </sheetData>
  <mergeCells count="1">
    <mergeCell ref="A7:B7"/>
  </mergeCells>
  <phoneticPr fontId="21" type="noConversion"/>
  <pageMargins left="0.69930555555555596" right="0.69930555555555596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H6"/>
  <sheetViews>
    <sheetView zoomScale="120" zoomScaleNormal="120" workbookViewId="0">
      <selection activeCell="E19" sqref="E19"/>
    </sheetView>
  </sheetViews>
  <sheetFormatPr defaultColWidth="10.90625" defaultRowHeight="14"/>
  <cols>
    <col min="1" max="1" width="10.90625" style="17"/>
    <col min="2" max="2" width="29.36328125" style="17" customWidth="1"/>
    <col min="3" max="3" width="23.36328125" style="17" customWidth="1"/>
    <col min="4" max="4" width="18.08984375" style="17" customWidth="1"/>
    <col min="5" max="5" width="16" style="55" customWidth="1"/>
    <col min="6" max="6" width="12.36328125" style="17" customWidth="1"/>
    <col min="7" max="7" width="12.6328125" style="52" customWidth="1"/>
    <col min="8" max="8" width="30.90625" style="17" customWidth="1"/>
    <col min="9" max="16384" width="10.90625" style="17"/>
  </cols>
  <sheetData>
    <row r="1" spans="1:8" ht="23.15" customHeight="1">
      <c r="A1" s="47" t="s">
        <v>63</v>
      </c>
      <c r="B1" s="32" t="s">
        <v>53</v>
      </c>
      <c r="C1" s="24" t="s">
        <v>67</v>
      </c>
      <c r="D1" s="32" t="s">
        <v>54</v>
      </c>
      <c r="E1" s="53" t="s">
        <v>61</v>
      </c>
      <c r="F1" s="32" t="s">
        <v>58</v>
      </c>
      <c r="G1" s="50" t="s">
        <v>60</v>
      </c>
      <c r="H1" s="32" t="s">
        <v>59</v>
      </c>
    </row>
    <row r="2" spans="1:8" ht="23.15" customHeight="1">
      <c r="A2" s="37">
        <v>1</v>
      </c>
      <c r="B2" s="32"/>
      <c r="C2" s="32"/>
      <c r="D2" s="37"/>
      <c r="E2" s="29"/>
      <c r="F2" s="37"/>
      <c r="G2" s="45"/>
      <c r="H2" s="38"/>
    </row>
    <row r="3" spans="1:8" ht="26.15" customHeight="1">
      <c r="A3" s="37">
        <v>2</v>
      </c>
      <c r="B3" s="39"/>
      <c r="C3" s="39"/>
      <c r="D3" s="40"/>
      <c r="E3" s="29"/>
      <c r="F3" s="37"/>
      <c r="G3" s="45"/>
      <c r="H3" s="38"/>
    </row>
    <row r="4" spans="1:8" ht="26.15" customHeight="1">
      <c r="A4" s="37">
        <v>3</v>
      </c>
      <c r="B4" s="39"/>
      <c r="C4" s="39"/>
      <c r="D4" s="40"/>
      <c r="E4" s="29"/>
      <c r="F4" s="37"/>
      <c r="G4" s="45"/>
      <c r="H4" s="38"/>
    </row>
    <row r="5" spans="1:8" ht="57" customHeight="1">
      <c r="A5" s="37">
        <v>4</v>
      </c>
      <c r="B5" s="39"/>
      <c r="C5" s="39"/>
      <c r="D5" s="41"/>
      <c r="E5" s="29"/>
      <c r="F5" s="37"/>
      <c r="G5" s="45"/>
      <c r="H5" s="42"/>
    </row>
    <row r="6" spans="1:8" ht="28" customHeight="1">
      <c r="A6" s="49"/>
      <c r="B6" s="44" t="s">
        <v>55</v>
      </c>
      <c r="C6" s="44"/>
      <c r="D6" s="48"/>
      <c r="E6" s="54"/>
      <c r="F6" s="36"/>
      <c r="G6" s="51">
        <f>SUM(G2:G5)</f>
        <v>0</v>
      </c>
      <c r="H6" s="31"/>
    </row>
  </sheetData>
  <phoneticPr fontId="21" type="noConversion"/>
  <pageMargins left="0.7" right="0.7" top="0.75" bottom="0.75" header="0.3" footer="0.3"/>
  <pageSetup paperSize="9" scale="66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10"/>
  <sheetViews>
    <sheetView topLeftCell="A12" workbookViewId="0">
      <selection activeCell="D23" sqref="D23"/>
    </sheetView>
  </sheetViews>
  <sheetFormatPr defaultColWidth="9" defaultRowHeight="14"/>
  <cols>
    <col min="2" max="2" width="25.453125" customWidth="1"/>
  </cols>
  <sheetData>
    <row r="1" spans="1:10">
      <c r="A1" s="1" t="s">
        <v>31</v>
      </c>
      <c r="B1" s="1" t="s">
        <v>32</v>
      </c>
      <c r="C1" s="1" t="s">
        <v>30</v>
      </c>
    </row>
    <row r="2" spans="1:10">
      <c r="A2" s="2"/>
      <c r="B2" s="1"/>
      <c r="C2" s="3"/>
    </row>
    <row r="3" spans="1:10">
      <c r="A3" s="2"/>
      <c r="B3" s="3"/>
      <c r="C3" s="3"/>
    </row>
    <row r="4" spans="1:10">
      <c r="A4" s="3"/>
      <c r="B4" s="3"/>
      <c r="C4" s="3">
        <f>SUM(C2:C3)</f>
        <v>0</v>
      </c>
    </row>
    <row r="8" spans="1:10">
      <c r="J8" s="4"/>
    </row>
    <row r="10" spans="1:10">
      <c r="I10" s="4"/>
    </row>
  </sheetData>
  <phoneticPr fontId="21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博世项目统计Project Expenses Summary</vt:lpstr>
      <vt:lpstr>工时清单Effort Hours Breakdown</vt:lpstr>
      <vt:lpstr>测试用例费用</vt:lpstr>
      <vt:lpstr>租赁设备费Equipment Rental</vt:lpstr>
      <vt:lpstr>报销Reimbursement</vt:lpstr>
      <vt:lpstr>印度工程师费用IndianEngineerExpenses</vt:lpstr>
      <vt:lpstr>3月采购费用</vt:lpstr>
    </vt:vector>
  </TitlesOfParts>
  <Company>RBEI/EVS1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 Sammi (RBEI/EVS1)</dc:creator>
  <cp:lastModifiedBy>金烨</cp:lastModifiedBy>
  <cp:lastPrinted>2020-01-07T02:38:56Z</cp:lastPrinted>
  <dcterms:created xsi:type="dcterms:W3CDTF">2015-10-16T09:07:00Z</dcterms:created>
  <dcterms:modified xsi:type="dcterms:W3CDTF">2021-01-11T03:46:39Z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2052-1.1.0.1454</vt:lpwstr>
  </property>
</Properties>
</file>