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6515" windowHeight="2640"/>
  </bookViews>
  <sheets>
    <sheet name="Ventes par région" sheetId="1" r:id="rId1"/>
  </sheets>
  <calcPr calcId="145621"/>
</workbook>
</file>

<file path=xl/calcChain.xml><?xml version="1.0" encoding="utf-8"?>
<calcChain xmlns="http://schemas.openxmlformats.org/spreadsheetml/2006/main">
  <c r="N13" i="1" l="1"/>
  <c r="N7" i="1"/>
  <c r="N8" i="1"/>
  <c r="N9" i="1"/>
  <c r="N10" i="1"/>
  <c r="N12" i="1"/>
  <c r="N14" i="1"/>
  <c r="N15" i="1"/>
  <c r="N16" i="1"/>
  <c r="N18" i="1"/>
  <c r="N19" i="1"/>
  <c r="N20" i="1"/>
  <c r="N21" i="1"/>
  <c r="N22" i="1"/>
  <c r="N6" i="1"/>
  <c r="G6" i="1"/>
  <c r="K6" i="1"/>
  <c r="G7" i="1"/>
  <c r="K7" i="1"/>
  <c r="G8" i="1"/>
  <c r="K8" i="1"/>
  <c r="G9" i="1"/>
  <c r="K9" i="1"/>
  <c r="D10" i="1"/>
  <c r="G10" i="1" s="1"/>
  <c r="E10" i="1"/>
  <c r="F10" i="1"/>
  <c r="H10" i="1"/>
  <c r="K10" i="1" s="1"/>
  <c r="I10" i="1"/>
  <c r="J10" i="1"/>
  <c r="G12" i="1"/>
  <c r="K12" i="1"/>
  <c r="G13" i="1"/>
  <c r="K13" i="1"/>
  <c r="G14" i="1"/>
  <c r="K14" i="1"/>
  <c r="G15" i="1"/>
  <c r="K15" i="1"/>
  <c r="D16" i="1"/>
  <c r="G16" i="1" s="1"/>
  <c r="E16" i="1"/>
  <c r="F16" i="1"/>
  <c r="H16" i="1"/>
  <c r="K16" i="1" s="1"/>
  <c r="I16" i="1"/>
  <c r="J16" i="1"/>
  <c r="G18" i="1"/>
  <c r="K18" i="1"/>
  <c r="G19" i="1"/>
  <c r="K19" i="1"/>
  <c r="G20" i="1"/>
  <c r="K20" i="1"/>
  <c r="G21" i="1"/>
  <c r="K21" i="1"/>
  <c r="D22" i="1"/>
  <c r="G22" i="1" s="1"/>
  <c r="E22" i="1"/>
  <c r="F22" i="1"/>
  <c r="H22" i="1"/>
  <c r="K22" i="1" s="1"/>
  <c r="I22" i="1"/>
  <c r="J22" i="1"/>
  <c r="M22" i="1"/>
  <c r="M16" i="1"/>
  <c r="M10" i="1"/>
</calcChain>
</file>

<file path=xl/sharedStrings.xml><?xml version="1.0" encoding="utf-8"?>
<sst xmlns="http://schemas.openxmlformats.org/spreadsheetml/2006/main" count="32" uniqueCount="22">
  <si>
    <t>Northwind Traders - Ventes d'unités par région</t>
  </si>
  <si>
    <t>Nord</t>
  </si>
  <si>
    <t>Produit</t>
  </si>
  <si>
    <t>Janvier</t>
  </si>
  <si>
    <t>Février</t>
  </si>
  <si>
    <t>Mars</t>
  </si>
  <si>
    <t>Avril</t>
  </si>
  <si>
    <t>Mai</t>
  </si>
  <si>
    <t>Juin</t>
  </si>
  <si>
    <t>Eau minirale</t>
  </si>
  <si>
    <t>Eau enrichie</t>
  </si>
  <si>
    <t>Eau aromatisée</t>
  </si>
  <si>
    <t>Eau de source</t>
  </si>
  <si>
    <t>Total région Nord</t>
  </si>
  <si>
    <t>Ouest</t>
  </si>
  <si>
    <t>Est</t>
  </si>
  <si>
    <t>Gestion des produit</t>
  </si>
  <si>
    <t>Total Q2</t>
  </si>
  <si>
    <t>Total Q1</t>
  </si>
  <si>
    <t>Objectif Q2</t>
  </si>
  <si>
    <t>Statut de l'objectif</t>
  </si>
  <si>
    <t>Taxe 0,70 %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</si>
</sst>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€-2]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6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6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2" applyNumberFormat="0" applyAlignment="0" applyProtection="0"/>
  </cellStyleXfs>
  <cellXfs count="23">
    <xf numFmtId="0" fontId="0" fillId="0" borderId="0" xfId="0"/>
    <xf numFmtId="0" fontId="0" fillId="0" borderId="1" xfId="0" applyBorder="1"/>
    <xf numFmtId="0" fontId="1" fillId="2" borderId="0" xfId="1"/>
    <xf numFmtId="0" fontId="1" fillId="4" borderId="0" xfId="3"/>
    <xf numFmtId="0" fontId="1" fillId="3" borderId="0" xfId="2"/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Border="1"/>
    <xf numFmtId="0" fontId="5" fillId="5" borderId="3" xfId="4" applyFont="1" applyFill="1" applyBorder="1"/>
    <xf numFmtId="168" fontId="5" fillId="5" borderId="3" xfId="4" applyNumberFormat="1" applyBorder="1"/>
    <xf numFmtId="168" fontId="1" fillId="2" borderId="4" xfId="1" applyNumberFormat="1" applyBorder="1"/>
    <xf numFmtId="168" fontId="5" fillId="5" borderId="2" xfId="4" applyNumberFormat="1"/>
    <xf numFmtId="168" fontId="1" fillId="2" borderId="2" xfId="1" applyNumberFormat="1" applyBorder="1"/>
    <xf numFmtId="168" fontId="0" fillId="0" borderId="0" xfId="0" applyNumberFormat="1"/>
    <xf numFmtId="168" fontId="5" fillId="5" borderId="3" xfId="4" applyNumberFormat="1" applyFont="1" applyFill="1" applyBorder="1"/>
    <xf numFmtId="168" fontId="5" fillId="5" borderId="5" xfId="4" applyNumberFormat="1" applyBorder="1"/>
    <xf numFmtId="168" fontId="1" fillId="3" borderId="0" xfId="2" applyNumberFormat="1"/>
    <xf numFmtId="168" fontId="1" fillId="4" borderId="0" xfId="3" applyNumberFormat="1"/>
    <xf numFmtId="0" fontId="0" fillId="0" borderId="0" xfId="0" applyAlignment="1">
      <alignment horizontal="left"/>
    </xf>
    <xf numFmtId="0" fontId="5" fillId="5" borderId="3" xfId="4" applyFont="1" applyFill="1" applyBorder="1" applyAlignment="1">
      <alignment horizontal="left"/>
    </xf>
    <xf numFmtId="0" fontId="5" fillId="6" borderId="3" xfId="4" applyFont="1" applyFill="1" applyBorder="1" applyAlignment="1">
      <alignment horizontal="left"/>
    </xf>
  </cellXfs>
  <cellStyles count="5">
    <cellStyle name="20 % - Accent6" xfId="2" builtinId="50"/>
    <cellStyle name="40 % - Accent1" xfId="1" builtinId="31"/>
    <cellStyle name="40 % - Accent6" xfId="3" builtinId="51"/>
    <cellStyle name="Normal" xfId="0" builtinId="0"/>
    <cellStyle name="Sortie" xfId="4" builtinId="21"/>
  </cellStyles>
  <dxfs count="15"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gradientFill degree="45">
          <stop position="0">
            <color rgb="FF00B050"/>
          </stop>
          <stop position="1">
            <color rgb="FF92D050"/>
          </stop>
        </gradientFill>
      </fill>
    </dxf>
    <dxf>
      <numFmt numFmtId="168" formatCode="[$€-2]\ #,##0.00"/>
    </dxf>
    <dxf>
      <numFmt numFmtId="168" formatCode="[$€-2]\ #,##0.00"/>
    </dxf>
    <dxf>
      <numFmt numFmtId="168" formatCode="[$€-2]\ #,##0.00"/>
    </dxf>
    <dxf>
      <numFmt numFmtId="168" formatCode="[$€-2]\ #,##0.00"/>
    </dxf>
    <dxf>
      <numFmt numFmtId="168" formatCode="[$€-2]\ #,##0.00"/>
    </dxf>
    <dxf>
      <numFmt numFmtId="168" formatCode="[$€-2]\ #,##0.00"/>
    </dxf>
    <dxf>
      <numFmt numFmtId="168" formatCode="[$€-2]\ #,##0.00"/>
    </dxf>
    <dxf>
      <numFmt numFmtId="168" formatCode="[$€-2]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B5:K22" totalsRowShown="0" headerRowDxfId="13" headerRowBorderDxfId="14" headerRowCellStyle="Sortie">
  <tableColumns count="10">
    <tableColumn id="1" name="Nord"/>
    <tableColumn id="2" name="Produit"/>
    <tableColumn id="3" name="Janvier" dataDxfId="12" dataCellStyle="Sortie"/>
    <tableColumn id="4" name="Février" dataDxfId="11" dataCellStyle="Sortie"/>
    <tableColumn id="5" name="Mars" dataDxfId="10" dataCellStyle="Sortie"/>
    <tableColumn id="10" name="Total Q1" dataDxfId="9" dataCellStyle="Sortie">
      <calculatedColumnFormula>SUM(Tableau1[[#This Row],[Janvier]:[Mars]])</calculatedColumnFormula>
    </tableColumn>
    <tableColumn id="6" name="Avril" dataDxfId="8" dataCellStyle="Sortie"/>
    <tableColumn id="7" name="Mai" dataDxfId="7" dataCellStyle="Sortie"/>
    <tableColumn id="8" name="Juin" dataDxfId="6" dataCellStyle="Sortie"/>
    <tableColumn id="9" name="Total Q2" dataDxfId="5" dataCellStyle="Sortie">
      <calculatedColumnFormula>SUM(Tableau1[[#This Row],[Avril]:[Juin]])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tabSelected="1" workbookViewId="0">
      <selection activeCell="E25" sqref="E25"/>
    </sheetView>
  </sheetViews>
  <sheetFormatPr baseColWidth="10" defaultRowHeight="15" x14ac:dyDescent="0.25"/>
  <cols>
    <col min="1" max="1" width="7.85546875" customWidth="1"/>
    <col min="2" max="2" width="12.85546875" customWidth="1"/>
    <col min="3" max="3" width="16.85546875" customWidth="1"/>
    <col min="4" max="5" width="9.42578125" customWidth="1"/>
    <col min="6" max="6" width="9.28515625" customWidth="1"/>
    <col min="7" max="7" width="10.140625" customWidth="1"/>
    <col min="8" max="9" width="11.140625" customWidth="1"/>
    <col min="10" max="10" width="11.7109375" customWidth="1"/>
    <col min="12" max="12" width="0.85546875" customWidth="1"/>
    <col min="14" max="14" width="17.85546875" style="20" customWidth="1"/>
  </cols>
  <sheetData>
    <row r="2" spans="2:14" ht="19.5" thickBot="1" x14ac:dyDescent="0.35">
      <c r="B2" s="7" t="s">
        <v>0</v>
      </c>
      <c r="C2" s="7"/>
      <c r="D2" s="7"/>
      <c r="E2" s="7"/>
      <c r="F2" s="7"/>
      <c r="G2" s="6"/>
      <c r="H2" s="1"/>
      <c r="I2" s="9"/>
      <c r="J2" s="9"/>
    </row>
    <row r="3" spans="2:14" x14ac:dyDescent="0.25">
      <c r="J3" t="s">
        <v>21</v>
      </c>
    </row>
    <row r="5" spans="2:14" x14ac:dyDescent="0.25"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18</v>
      </c>
      <c r="H5" s="10" t="s">
        <v>6</v>
      </c>
      <c r="I5" s="10" t="s">
        <v>7</v>
      </c>
      <c r="J5" s="10" t="s">
        <v>8</v>
      </c>
      <c r="K5" s="10" t="s">
        <v>17</v>
      </c>
      <c r="M5" s="10" t="s">
        <v>19</v>
      </c>
      <c r="N5" s="21" t="s">
        <v>20</v>
      </c>
    </row>
    <row r="6" spans="2:14" x14ac:dyDescent="0.25">
      <c r="C6" s="2" t="s">
        <v>9</v>
      </c>
      <c r="D6" s="11">
        <v>120</v>
      </c>
      <c r="E6" s="11">
        <v>450</v>
      </c>
      <c r="F6" s="11">
        <v>675</v>
      </c>
      <c r="G6" s="12">
        <f>SUM(Tableau1[[#This Row],[Janvier]:[Mars]])</f>
        <v>1245</v>
      </c>
      <c r="H6" s="13">
        <v>650</v>
      </c>
      <c r="I6" s="13">
        <v>713</v>
      </c>
      <c r="J6" s="13">
        <v>692</v>
      </c>
      <c r="K6" s="14">
        <f>SUM(Tableau1[[#This Row],[Avril]:[Juin]])</f>
        <v>2055</v>
      </c>
      <c r="L6" s="15"/>
      <c r="M6" s="16">
        <v>2000</v>
      </c>
      <c r="N6" s="21" t="str">
        <f>IF(K6&gt;=M6,"ATTEINT","ECHEC")</f>
        <v>ATTEINT</v>
      </c>
    </row>
    <row r="7" spans="2:14" x14ac:dyDescent="0.25">
      <c r="C7" s="2" t="s">
        <v>10</v>
      </c>
      <c r="D7" s="11">
        <v>365</v>
      </c>
      <c r="E7" s="11">
        <v>246</v>
      </c>
      <c r="F7" s="11">
        <v>580</v>
      </c>
      <c r="G7" s="12">
        <f>SUM(Tableau1[[#This Row],[Janvier]:[Mars]])</f>
        <v>1191</v>
      </c>
      <c r="H7" s="13">
        <v>593</v>
      </c>
      <c r="I7" s="13">
        <v>654</v>
      </c>
      <c r="J7" s="13">
        <v>602</v>
      </c>
      <c r="K7" s="14">
        <f>SUM(Tableau1[[#This Row],[Avril]:[Juin]])</f>
        <v>1849</v>
      </c>
      <c r="L7" s="15"/>
      <c r="M7" s="16">
        <v>2000</v>
      </c>
      <c r="N7" s="21" t="str">
        <f t="shared" ref="N7:N22" si="0">IF(K7&gt;=M7,"ATTEINT","ECHEC")</f>
        <v>ECHEC</v>
      </c>
    </row>
    <row r="8" spans="2:14" x14ac:dyDescent="0.25">
      <c r="C8" s="2" t="s">
        <v>11</v>
      </c>
      <c r="D8" s="11">
        <v>289</v>
      </c>
      <c r="E8" s="11">
        <v>364</v>
      </c>
      <c r="F8" s="11">
        <v>457</v>
      </c>
      <c r="G8" s="12">
        <f>SUM(Tableau1[[#This Row],[Janvier]:[Mars]])</f>
        <v>1110</v>
      </c>
      <c r="H8" s="13">
        <v>410</v>
      </c>
      <c r="I8" s="13">
        <v>437</v>
      </c>
      <c r="J8" s="13">
        <v>429</v>
      </c>
      <c r="K8" s="14">
        <f>SUM(Tableau1[[#This Row],[Avril]:[Juin]])</f>
        <v>1276</v>
      </c>
      <c r="L8" s="15"/>
      <c r="M8" s="16">
        <v>1200</v>
      </c>
      <c r="N8" s="21" t="str">
        <f t="shared" si="0"/>
        <v>ATTEINT</v>
      </c>
    </row>
    <row r="9" spans="2:14" x14ac:dyDescent="0.25">
      <c r="C9" s="2" t="s">
        <v>12</v>
      </c>
      <c r="D9" s="11">
        <v>897</v>
      </c>
      <c r="E9" s="11">
        <v>934</v>
      </c>
      <c r="F9" s="11">
        <v>989</v>
      </c>
      <c r="G9" s="12">
        <f>SUM(Tableau1[[#This Row],[Janvier]:[Mars]])</f>
        <v>2820</v>
      </c>
      <c r="H9" s="13">
        <v>1002</v>
      </c>
      <c r="I9" s="13">
        <v>997</v>
      </c>
      <c r="J9" s="13">
        <v>1015</v>
      </c>
      <c r="K9" s="14">
        <f>SUM(Tableau1[[#This Row],[Avril]:[Juin]])</f>
        <v>3014</v>
      </c>
      <c r="L9" s="15"/>
      <c r="M9" s="16">
        <v>3200</v>
      </c>
      <c r="N9" s="21" t="str">
        <f t="shared" si="0"/>
        <v>ECHEC</v>
      </c>
    </row>
    <row r="10" spans="2:14" x14ac:dyDescent="0.25">
      <c r="C10" t="s">
        <v>13</v>
      </c>
      <c r="D10" s="17">
        <f>SUM(D6:D9)</f>
        <v>1671</v>
      </c>
      <c r="E10" s="17">
        <f t="shared" ref="E10:J10" si="1">SUM(E6:E9)</f>
        <v>1994</v>
      </c>
      <c r="F10" s="17">
        <f t="shared" si="1"/>
        <v>2701</v>
      </c>
      <c r="G10" s="14">
        <f>SUM(Tableau1[[#This Row],[Janvier]:[Mars]])</f>
        <v>6366</v>
      </c>
      <c r="H10" s="13">
        <f t="shared" si="1"/>
        <v>2655</v>
      </c>
      <c r="I10" s="13">
        <f t="shared" si="1"/>
        <v>2801</v>
      </c>
      <c r="J10" s="13">
        <f t="shared" si="1"/>
        <v>2738</v>
      </c>
      <c r="K10" s="14">
        <f>SUM(Tableau1[[#This Row],[Avril]:[Juin]])</f>
        <v>8194</v>
      </c>
      <c r="L10" s="15"/>
      <c r="M10" s="16">
        <f>SUM(M6:M9)</f>
        <v>8400</v>
      </c>
      <c r="N10" s="21" t="str">
        <f t="shared" si="0"/>
        <v>ECHEC</v>
      </c>
    </row>
    <row r="11" spans="2:14" x14ac:dyDescent="0.25">
      <c r="B11" s="5" t="s">
        <v>14</v>
      </c>
      <c r="D11" s="13"/>
      <c r="E11" s="13"/>
      <c r="F11" s="13"/>
      <c r="G11" s="13"/>
      <c r="H11" s="13"/>
      <c r="I11" s="13"/>
      <c r="J11" s="13"/>
      <c r="K11" s="13"/>
      <c r="L11" s="15"/>
      <c r="M11" s="16"/>
      <c r="N11" s="21"/>
    </row>
    <row r="12" spans="2:14" x14ac:dyDescent="0.25">
      <c r="C12" s="4" t="s">
        <v>9</v>
      </c>
      <c r="D12" s="13">
        <v>140</v>
      </c>
      <c r="E12" s="13">
        <v>340</v>
      </c>
      <c r="F12" s="13">
        <v>490</v>
      </c>
      <c r="G12" s="18">
        <f>SUM(Tableau1[[#This Row],[Janvier]:[Mars]])</f>
        <v>970</v>
      </c>
      <c r="H12" s="13">
        <v>537</v>
      </c>
      <c r="I12" s="13">
        <v>520</v>
      </c>
      <c r="J12" s="13">
        <v>610</v>
      </c>
      <c r="K12" s="18">
        <f>SUM(Tableau1[[#This Row],[Avril]:[Juin]])</f>
        <v>1667</v>
      </c>
      <c r="L12" s="15"/>
      <c r="M12" s="16">
        <v>1700</v>
      </c>
      <c r="N12" s="21" t="str">
        <f t="shared" si="0"/>
        <v>ECHEC</v>
      </c>
    </row>
    <row r="13" spans="2:14" x14ac:dyDescent="0.25">
      <c r="C13" s="4" t="s">
        <v>10</v>
      </c>
      <c r="D13" s="13">
        <v>290</v>
      </c>
      <c r="E13" s="13">
        <v>387</v>
      </c>
      <c r="F13" s="13">
        <v>493</v>
      </c>
      <c r="G13" s="18">
        <f>SUM(Tableau1[[#This Row],[Janvier]:[Mars]])</f>
        <v>1170</v>
      </c>
      <c r="H13" s="13">
        <v>489</v>
      </c>
      <c r="I13" s="13">
        <v>501</v>
      </c>
      <c r="J13" s="13">
        <v>534</v>
      </c>
      <c r="K13" s="18">
        <f>SUM(Tableau1[[#This Row],[Avril]:[Juin]])</f>
        <v>1524</v>
      </c>
      <c r="L13" s="15"/>
      <c r="M13" s="16">
        <v>1500</v>
      </c>
      <c r="N13" s="22">
        <f>IF(K13,M13,"ATTEINT,ECHEC")</f>
        <v>1500</v>
      </c>
    </row>
    <row r="14" spans="2:14" x14ac:dyDescent="0.25">
      <c r="C14" s="4" t="s">
        <v>11</v>
      </c>
      <c r="D14" s="13">
        <v>320</v>
      </c>
      <c r="E14" s="13">
        <v>342</v>
      </c>
      <c r="F14" s="13">
        <v>438</v>
      </c>
      <c r="G14" s="18">
        <f>SUM(Tableau1[[#This Row],[Janvier]:[Mars]])</f>
        <v>1100</v>
      </c>
      <c r="H14" s="13">
        <v>470</v>
      </c>
      <c r="I14" s="13">
        <v>465</v>
      </c>
      <c r="J14" s="13">
        <v>501</v>
      </c>
      <c r="K14" s="18">
        <f>SUM(Tableau1[[#This Row],[Avril]:[Juin]])</f>
        <v>1436</v>
      </c>
      <c r="L14" s="15"/>
      <c r="M14" s="16">
        <v>1400</v>
      </c>
      <c r="N14" s="21" t="str">
        <f t="shared" si="0"/>
        <v>ATTEINT</v>
      </c>
    </row>
    <row r="15" spans="2:14" x14ac:dyDescent="0.25">
      <c r="C15" s="4" t="s">
        <v>12</v>
      </c>
      <c r="D15" s="13">
        <v>634</v>
      </c>
      <c r="E15" s="13">
        <v>763</v>
      </c>
      <c r="F15" s="13">
        <v>845</v>
      </c>
      <c r="G15" s="18">
        <f>SUM(Tableau1[[#This Row],[Janvier]:[Mars]])</f>
        <v>2242</v>
      </c>
      <c r="H15" s="13">
        <v>913</v>
      </c>
      <c r="I15" s="13">
        <v>902</v>
      </c>
      <c r="J15" s="13">
        <v>945</v>
      </c>
      <c r="K15" s="18">
        <f>SUM(Tableau1[[#This Row],[Avril]:[Juin]])</f>
        <v>2760</v>
      </c>
      <c r="L15" s="15"/>
      <c r="M15" s="16">
        <v>2500</v>
      </c>
      <c r="N15" s="21" t="str">
        <f t="shared" si="0"/>
        <v>ATTEINT</v>
      </c>
    </row>
    <row r="16" spans="2:14" x14ac:dyDescent="0.25">
      <c r="C16" t="s">
        <v>13</v>
      </c>
      <c r="D16" s="13">
        <f>SUM(D12:D15)</f>
        <v>1384</v>
      </c>
      <c r="E16" s="13">
        <f t="shared" ref="E16" si="2">SUM(E12:E15)</f>
        <v>1832</v>
      </c>
      <c r="F16" s="13">
        <f t="shared" ref="F16" si="3">SUM(F12:F15)</f>
        <v>2266</v>
      </c>
      <c r="G16" s="18">
        <f>SUM(Tableau1[[#This Row],[Janvier]:[Mars]])</f>
        <v>5482</v>
      </c>
      <c r="H16" s="13">
        <f t="shared" ref="H16" si="4">SUM(H12:H15)</f>
        <v>2409</v>
      </c>
      <c r="I16" s="13">
        <f t="shared" ref="I16" si="5">SUM(I12:I15)</f>
        <v>2388</v>
      </c>
      <c r="J16" s="13">
        <f t="shared" ref="J16" si="6">SUM(J12:J15)</f>
        <v>2590</v>
      </c>
      <c r="K16" s="18">
        <f>SUM(Tableau1[[#This Row],[Avril]:[Juin]])</f>
        <v>7387</v>
      </c>
      <c r="L16" s="15"/>
      <c r="M16" s="16">
        <f>SUM(M12:M15)</f>
        <v>7100</v>
      </c>
      <c r="N16" s="21" t="str">
        <f t="shared" si="0"/>
        <v>ATTEINT</v>
      </c>
    </row>
    <row r="17" spans="2:14" x14ac:dyDescent="0.25">
      <c r="B17" s="5" t="s">
        <v>15</v>
      </c>
      <c r="D17" s="13"/>
      <c r="E17" s="13"/>
      <c r="F17" s="13"/>
      <c r="G17" s="13"/>
      <c r="H17" s="13"/>
      <c r="I17" s="13"/>
      <c r="J17" s="13"/>
      <c r="K17" s="13"/>
      <c r="L17" s="15"/>
      <c r="M17" s="16"/>
      <c r="N17" s="21"/>
    </row>
    <row r="18" spans="2:14" x14ac:dyDescent="0.25">
      <c r="C18" s="3" t="s">
        <v>9</v>
      </c>
      <c r="D18" s="13">
        <v>256</v>
      </c>
      <c r="E18" s="13">
        <v>450</v>
      </c>
      <c r="F18" s="13">
        <v>675</v>
      </c>
      <c r="G18" s="19">
        <f>SUM(Tableau1[[#This Row],[Janvier]:[Mars]])</f>
        <v>1381</v>
      </c>
      <c r="H18" s="13">
        <v>705</v>
      </c>
      <c r="I18" s="13">
        <v>807</v>
      </c>
      <c r="J18" s="13">
        <v>853</v>
      </c>
      <c r="K18" s="19">
        <f>SUM(Tableau1[[#This Row],[Avril]:[Juin]])</f>
        <v>2365</v>
      </c>
      <c r="L18" s="15"/>
      <c r="M18" s="16">
        <v>2000</v>
      </c>
      <c r="N18" s="21" t="str">
        <f t="shared" si="0"/>
        <v>ATTEINT</v>
      </c>
    </row>
    <row r="19" spans="2:14" x14ac:dyDescent="0.25">
      <c r="C19" s="3" t="s">
        <v>10</v>
      </c>
      <c r="D19" s="13">
        <v>490</v>
      </c>
      <c r="E19" s="13">
        <v>385</v>
      </c>
      <c r="F19" s="13">
        <v>467</v>
      </c>
      <c r="G19" s="19">
        <f>SUM(Tableau1[[#This Row],[Janvier]:[Mars]])</f>
        <v>1342</v>
      </c>
      <c r="H19" s="13">
        <v>543</v>
      </c>
      <c r="I19" s="13">
        <v>492</v>
      </c>
      <c r="J19" s="13">
        <v>573</v>
      </c>
      <c r="K19" s="19">
        <f>SUM(Tableau1[[#This Row],[Avril]:[Juin]])</f>
        <v>1608</v>
      </c>
      <c r="L19" s="15"/>
      <c r="M19" s="16">
        <v>1700</v>
      </c>
      <c r="N19" s="21" t="str">
        <f t="shared" si="0"/>
        <v>ECHEC</v>
      </c>
    </row>
    <row r="20" spans="2:14" x14ac:dyDescent="0.25">
      <c r="C20" s="3" t="s">
        <v>11</v>
      </c>
      <c r="D20" s="13">
        <v>673</v>
      </c>
      <c r="E20" s="13">
        <v>742</v>
      </c>
      <c r="F20" s="13">
        <v>892</v>
      </c>
      <c r="G20" s="19">
        <f>SUM(Tableau1[[#This Row],[Janvier]:[Mars]])</f>
        <v>2307</v>
      </c>
      <c r="H20" s="13">
        <v>845</v>
      </c>
      <c r="I20" s="13">
        <v>893</v>
      </c>
      <c r="J20" s="13">
        <v>910</v>
      </c>
      <c r="K20" s="19">
        <f>SUM(Tableau1[[#This Row],[Avril]:[Juin]])</f>
        <v>2648</v>
      </c>
      <c r="L20" s="15"/>
      <c r="M20" s="16">
        <v>2000</v>
      </c>
      <c r="N20" s="21" t="str">
        <f t="shared" si="0"/>
        <v>ATTEINT</v>
      </c>
    </row>
    <row r="21" spans="2:14" x14ac:dyDescent="0.25">
      <c r="C21" s="3" t="s">
        <v>12</v>
      </c>
      <c r="D21" s="13">
        <v>1254</v>
      </c>
      <c r="E21" s="13">
        <v>1502</v>
      </c>
      <c r="F21" s="13">
        <v>1342</v>
      </c>
      <c r="G21" s="19">
        <f>SUM(Tableau1[[#This Row],[Janvier]:[Mars]])</f>
        <v>4098</v>
      </c>
      <c r="H21" s="13">
        <v>1509</v>
      </c>
      <c r="I21" s="13">
        <v>1678</v>
      </c>
      <c r="J21" s="13">
        <v>1745</v>
      </c>
      <c r="K21" s="19">
        <f>SUM(Tableau1[[#This Row],[Avril]:[Juin]])</f>
        <v>4932</v>
      </c>
      <c r="L21" s="15"/>
      <c r="M21" s="16">
        <v>3200</v>
      </c>
      <c r="N21" s="21" t="str">
        <f t="shared" si="0"/>
        <v>ATTEINT</v>
      </c>
    </row>
    <row r="22" spans="2:14" x14ac:dyDescent="0.25">
      <c r="C22" t="s">
        <v>13</v>
      </c>
      <c r="D22" s="13">
        <f>SUM(D18:D21)</f>
        <v>2673</v>
      </c>
      <c r="E22" s="13">
        <f t="shared" ref="E22" si="7">SUM(E18:E21)</f>
        <v>3079</v>
      </c>
      <c r="F22" s="13">
        <f t="shared" ref="F22" si="8">SUM(F18:F21)</f>
        <v>3376</v>
      </c>
      <c r="G22" s="19">
        <f>SUM(Tableau1[[#This Row],[Janvier]:[Mars]])</f>
        <v>9128</v>
      </c>
      <c r="H22" s="13">
        <f t="shared" ref="H22" si="9">SUM(H18:H21)</f>
        <v>3602</v>
      </c>
      <c r="I22" s="13">
        <f t="shared" ref="I22" si="10">SUM(I18:I21)</f>
        <v>3870</v>
      </c>
      <c r="J22" s="13">
        <f t="shared" ref="J22" si="11">SUM(J18:J21)</f>
        <v>4081</v>
      </c>
      <c r="K22" s="19">
        <f>SUM(Tableau1[[#This Row],[Avril]:[Juin]])</f>
        <v>11553</v>
      </c>
      <c r="L22" s="15"/>
      <c r="M22" s="16">
        <f>SUM(M18:M21)</f>
        <v>8900</v>
      </c>
      <c r="N22" s="21" t="str">
        <f t="shared" si="0"/>
        <v>ATTEINT</v>
      </c>
    </row>
    <row r="25" spans="2:14" ht="19.5" thickBot="1" x14ac:dyDescent="0.3">
      <c r="B25" s="8" t="s">
        <v>16</v>
      </c>
      <c r="C25" s="8"/>
      <c r="D25" s="8"/>
    </row>
  </sheetData>
  <mergeCells count="2">
    <mergeCell ref="B2:F2"/>
    <mergeCell ref="B25:D25"/>
  </mergeCells>
  <conditionalFormatting sqref="N6:N22">
    <cfRule type="cellIs" dxfId="4" priority="5" operator="equal">
      <formula>"ATTEINT"</formula>
    </cfRule>
    <cfRule type="cellIs" dxfId="3" priority="4" operator="equal">
      <formula>1500</formula>
    </cfRule>
    <cfRule type="cellIs" dxfId="2" priority="3" operator="equal">
      <formula>"ECHEC"</formula>
    </cfRule>
    <cfRule type="cellIs" dxfId="1" priority="2" operator="equal">
      <formula>"ATTEINT"</formula>
    </cfRule>
  </conditionalFormatting>
  <conditionalFormatting sqref="N13">
    <cfRule type="cellIs" dxfId="0" priority="1" operator="equal">
      <formula>1500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Ventes par région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FARESSE</dc:creator>
  <cp:lastModifiedBy>FARESSE</cp:lastModifiedBy>
  <dcterms:created xsi:type="dcterms:W3CDTF">2014-02-07T20:40:01Z</dcterms:created>
  <dcterms:modified xsi:type="dcterms:W3CDTF">2014-02-10T20:12:35Z</dcterms:modified>
</cp:coreProperties>
</file>