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lk" sheetId="1" state="visible" r:id="rId2"/>
    <sheet name="lignin" sheetId="2" state="visible" r:id="rId3"/>
    <sheet name="amino" sheetId="3" state="visible" r:id="rId4"/>
    <sheet name="radiocarbon" sheetId="4" state="visible" r:id="rId5"/>
    <sheet name="brGDGT" sheetId="5" state="visible" r:id="rId6"/>
  </sheets>
  <definedNames>
    <definedName function="false" hidden="false" localSheetId="0" name="_xlnm._FilterDatabase" vbProcedure="false">bulk!$A$1:$M$220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<sst xmlns="http://schemas.openxmlformats.org/spreadsheetml/2006/main" count="889" uniqueCount="295">
  <si>
    <t xml:space="preserve">core</t>
  </si>
  <si>
    <t xml:space="preserve">depth</t>
  </si>
  <si>
    <t xml:space="preserve">d.mid</t>
  </si>
  <si>
    <t xml:space="preserve">d.length</t>
  </si>
  <si>
    <t xml:space="preserve">sample</t>
  </si>
  <si>
    <t xml:space="preserve">unit_nb</t>
  </si>
  <si>
    <t xml:space="preserve">tc</t>
  </si>
  <si>
    <t xml:space="preserve">tic</t>
  </si>
  <si>
    <t xml:space="preserve">toc</t>
  </si>
  <si>
    <t xml:space="preserve">tn</t>
  </si>
  <si>
    <t xml:space="preserve">cn</t>
  </si>
  <si>
    <t xml:space="preserve">bulk.density</t>
  </si>
  <si>
    <t xml:space="preserve">vol.ice.content</t>
  </si>
  <si>
    <t xml:space="preserve">d13C</t>
  </si>
  <si>
    <t xml:space="preserve">EML-1</t>
  </si>
  <si>
    <t xml:space="preserve">006-010</t>
  </si>
  <si>
    <t xml:space="preserve">010-015</t>
  </si>
  <si>
    <t xml:space="preserve">015-020</t>
  </si>
  <si>
    <t xml:space="preserve">020-023</t>
  </si>
  <si>
    <t xml:space="preserve">023-028</t>
  </si>
  <si>
    <t xml:space="preserve">028-032</t>
  </si>
  <si>
    <t xml:space="preserve">033-038</t>
  </si>
  <si>
    <t xml:space="preserve">038-043</t>
  </si>
  <si>
    <t xml:space="preserve">043-046</t>
  </si>
  <si>
    <t xml:space="preserve">046-053</t>
  </si>
  <si>
    <t xml:space="preserve">053-058</t>
  </si>
  <si>
    <t xml:space="preserve">058-063</t>
  </si>
  <si>
    <t xml:space="preserve">064-066</t>
  </si>
  <si>
    <t xml:space="preserve">065-069</t>
  </si>
  <si>
    <t xml:space="preserve">069-074</t>
  </si>
  <si>
    <t xml:space="preserve">074-079</t>
  </si>
  <si>
    <t xml:space="preserve">079-084</t>
  </si>
  <si>
    <t xml:space="preserve">084-089</t>
  </si>
  <si>
    <t xml:space="preserve">089-096</t>
  </si>
  <si>
    <t xml:space="preserve">096-100</t>
  </si>
  <si>
    <t xml:space="preserve">100-105</t>
  </si>
  <si>
    <t xml:space="preserve">105-110</t>
  </si>
  <si>
    <t xml:space="preserve">110-115</t>
  </si>
  <si>
    <t xml:space="preserve">115-120</t>
  </si>
  <si>
    <t xml:space="preserve">120-128</t>
  </si>
  <si>
    <t xml:space="preserve">128-132</t>
  </si>
  <si>
    <t xml:space="preserve">132-137</t>
  </si>
  <si>
    <t xml:space="preserve">137-145</t>
  </si>
  <si>
    <t xml:space="preserve">145-151</t>
  </si>
  <si>
    <t xml:space="preserve">152-159</t>
  </si>
  <si>
    <t xml:space="preserve">159-165</t>
  </si>
  <si>
    <t xml:space="preserve">165-170</t>
  </si>
  <si>
    <t xml:space="preserve">170-177</t>
  </si>
  <si>
    <t xml:space="preserve">178-183</t>
  </si>
  <si>
    <t xml:space="preserve">183-186</t>
  </si>
  <si>
    <t xml:space="preserve">186-195</t>
  </si>
  <si>
    <t xml:space="preserve">EML-2</t>
  </si>
  <si>
    <t xml:space="preserve">000-006</t>
  </si>
  <si>
    <t xml:space="preserve">006-012</t>
  </si>
  <si>
    <t xml:space="preserve">012-017</t>
  </si>
  <si>
    <t xml:space="preserve">017-021</t>
  </si>
  <si>
    <t xml:space="preserve">021-026</t>
  </si>
  <si>
    <t xml:space="preserve">026-031</t>
  </si>
  <si>
    <t xml:space="preserve">031-036</t>
  </si>
  <si>
    <t xml:space="preserve">036-041</t>
  </si>
  <si>
    <t xml:space="preserve">041-046</t>
  </si>
  <si>
    <t xml:space="preserve">046-051</t>
  </si>
  <si>
    <t xml:space="preserve">051-056</t>
  </si>
  <si>
    <t xml:space="preserve">056-061</t>
  </si>
  <si>
    <t xml:space="preserve">061-066</t>
  </si>
  <si>
    <t xml:space="preserve">066-072</t>
  </si>
  <si>
    <t xml:space="preserve">072-079</t>
  </si>
  <si>
    <t xml:space="preserve">079-087</t>
  </si>
  <si>
    <t xml:space="preserve">088-096</t>
  </si>
  <si>
    <t xml:space="preserve">110-116</t>
  </si>
  <si>
    <t xml:space="preserve">116-122</t>
  </si>
  <si>
    <t xml:space="preserve">122-128</t>
  </si>
  <si>
    <t xml:space="preserve">128-133</t>
  </si>
  <si>
    <t xml:space="preserve">133-139</t>
  </si>
  <si>
    <t xml:space="preserve">139-143</t>
  </si>
  <si>
    <t xml:space="preserve">143-148</t>
  </si>
  <si>
    <t xml:space="preserve">148-156</t>
  </si>
  <si>
    <t xml:space="preserve">156-165</t>
  </si>
  <si>
    <t xml:space="preserve">170-175</t>
  </si>
  <si>
    <t xml:space="preserve">175-180</t>
  </si>
  <si>
    <t xml:space="preserve">180-184</t>
  </si>
  <si>
    <t xml:space="preserve">184-193</t>
  </si>
  <si>
    <t xml:space="preserve">193-202</t>
  </si>
  <si>
    <t xml:space="preserve">202-208</t>
  </si>
  <si>
    <t xml:space="preserve">208-214</t>
  </si>
  <si>
    <t xml:space="preserve">214-220</t>
  </si>
  <si>
    <t xml:space="preserve">220-227</t>
  </si>
  <si>
    <t xml:space="preserve">227-232</t>
  </si>
  <si>
    <t xml:space="preserve">232-236</t>
  </si>
  <si>
    <t xml:space="preserve">236-243</t>
  </si>
  <si>
    <t xml:space="preserve">245-253</t>
  </si>
  <si>
    <t xml:space="preserve">253-260</t>
  </si>
  <si>
    <t xml:space="preserve">260-265</t>
  </si>
  <si>
    <t xml:space="preserve">EML-3</t>
  </si>
  <si>
    <t xml:space="preserve">000-005</t>
  </si>
  <si>
    <t xml:space="preserve">005-010</t>
  </si>
  <si>
    <t xml:space="preserve">020-025</t>
  </si>
  <si>
    <t xml:space="preserve">025-030</t>
  </si>
  <si>
    <t xml:space="preserve">030-035</t>
  </si>
  <si>
    <t xml:space="preserve">035-040</t>
  </si>
  <si>
    <t xml:space="preserve">040-046</t>
  </si>
  <si>
    <t xml:space="preserve">046-052</t>
  </si>
  <si>
    <t xml:space="preserve">052-060</t>
  </si>
  <si>
    <t xml:space="preserve">060-070</t>
  </si>
  <si>
    <t xml:space="preserve">080-085</t>
  </si>
  <si>
    <t xml:space="preserve">085-090</t>
  </si>
  <si>
    <t xml:space="preserve">090-095</t>
  </si>
  <si>
    <t xml:space="preserve">095-100</t>
  </si>
  <si>
    <t xml:space="preserve">110-117</t>
  </si>
  <si>
    <t xml:space="preserve">117-124</t>
  </si>
  <si>
    <t xml:space="preserve">124-132</t>
  </si>
  <si>
    <t xml:space="preserve">137-142</t>
  </si>
  <si>
    <t xml:space="preserve">142-148</t>
  </si>
  <si>
    <t xml:space="preserve">148-154</t>
  </si>
  <si>
    <t xml:space="preserve">154-161</t>
  </si>
  <si>
    <t xml:space="preserve">161-167</t>
  </si>
  <si>
    <t xml:space="preserve">167-172</t>
  </si>
  <si>
    <t xml:space="preserve">172-175</t>
  </si>
  <si>
    <t xml:space="preserve">180-185</t>
  </si>
  <si>
    <t xml:space="preserve">185-190</t>
  </si>
  <si>
    <t xml:space="preserve">190-195</t>
  </si>
  <si>
    <t xml:space="preserve">195-200</t>
  </si>
  <si>
    <t xml:space="preserve">200-206</t>
  </si>
  <si>
    <t xml:space="preserve">206-212</t>
  </si>
  <si>
    <t xml:space="preserve">212-218</t>
  </si>
  <si>
    <t xml:space="preserve">218-227</t>
  </si>
  <si>
    <t xml:space="preserve">227-233</t>
  </si>
  <si>
    <t xml:space="preserve">233-237</t>
  </si>
  <si>
    <t xml:space="preserve">237-241</t>
  </si>
  <si>
    <t xml:space="preserve">241-246</t>
  </si>
  <si>
    <t xml:space="preserve">246-251</t>
  </si>
  <si>
    <t xml:space="preserve">251-255</t>
  </si>
  <si>
    <t xml:space="preserve">EML-4</t>
  </si>
  <si>
    <t xml:space="preserve">030-038</t>
  </si>
  <si>
    <t xml:space="preserve">043-048</t>
  </si>
  <si>
    <t xml:space="preserve">048-053</t>
  </si>
  <si>
    <t xml:space="preserve">053-056</t>
  </si>
  <si>
    <t xml:space="preserve">056-060</t>
  </si>
  <si>
    <t xml:space="preserve">060-067</t>
  </si>
  <si>
    <t xml:space="preserve">067-072</t>
  </si>
  <si>
    <t xml:space="preserve">072-080</t>
  </si>
  <si>
    <t xml:space="preserve">085-091</t>
  </si>
  <si>
    <t xml:space="preserve">091-096</t>
  </si>
  <si>
    <t xml:space="preserve">096-101</t>
  </si>
  <si>
    <t xml:space="preserve">101-106</t>
  </si>
  <si>
    <t xml:space="preserve">106-112</t>
  </si>
  <si>
    <t xml:space="preserve">112-116</t>
  </si>
  <si>
    <t xml:space="preserve">116-120</t>
  </si>
  <si>
    <t xml:space="preserve">120-127</t>
  </si>
  <si>
    <t xml:space="preserve">127-134</t>
  </si>
  <si>
    <t xml:space="preserve">134-141</t>
  </si>
  <si>
    <t xml:space="preserve">141-147</t>
  </si>
  <si>
    <t xml:space="preserve">147-152</t>
  </si>
  <si>
    <t xml:space="preserve">152-157</t>
  </si>
  <si>
    <t xml:space="preserve">157-162</t>
  </si>
  <si>
    <t xml:space="preserve">162-167</t>
  </si>
  <si>
    <t xml:space="preserve">172-178</t>
  </si>
  <si>
    <t xml:space="preserve">183-191</t>
  </si>
  <si>
    <t xml:space="preserve">191-200</t>
  </si>
  <si>
    <t xml:space="preserve">200-205</t>
  </si>
  <si>
    <t xml:space="preserve">205-215</t>
  </si>
  <si>
    <t xml:space="preserve">215-223</t>
  </si>
  <si>
    <t xml:space="preserve">223-231</t>
  </si>
  <si>
    <t xml:space="preserve">231-240</t>
  </si>
  <si>
    <t xml:space="preserve">240-245</t>
  </si>
  <si>
    <t xml:space="preserve">245-249</t>
  </si>
  <si>
    <t xml:space="preserve">249-259</t>
  </si>
  <si>
    <t xml:space="preserve">259-267</t>
  </si>
  <si>
    <t xml:space="preserve">267-275</t>
  </si>
  <si>
    <t xml:space="preserve">275-284</t>
  </si>
  <si>
    <t xml:space="preserve">284-288</t>
  </si>
  <si>
    <t xml:space="preserve">288-294</t>
  </si>
  <si>
    <t xml:space="preserve">294-298</t>
  </si>
  <si>
    <t xml:space="preserve">300-310</t>
  </si>
  <si>
    <t xml:space="preserve">310-315</t>
  </si>
  <si>
    <t xml:space="preserve">315-330</t>
  </si>
  <si>
    <t xml:space="preserve">330-340</t>
  </si>
  <si>
    <t xml:space="preserve">340-350</t>
  </si>
  <si>
    <t xml:space="preserve">350-360</t>
  </si>
  <si>
    <t xml:space="preserve">360-375</t>
  </si>
  <si>
    <t xml:space="preserve">375-390</t>
  </si>
  <si>
    <t xml:space="preserve">390-400</t>
  </si>
  <si>
    <t xml:space="preserve">405-410</t>
  </si>
  <si>
    <t xml:space="preserve">410-415</t>
  </si>
  <si>
    <t xml:space="preserve">415-420</t>
  </si>
  <si>
    <t xml:space="preserve">420-423</t>
  </si>
  <si>
    <t xml:space="preserve">423-430</t>
  </si>
  <si>
    <t xml:space="preserve">430-433</t>
  </si>
  <si>
    <t xml:space="preserve">433-438</t>
  </si>
  <si>
    <t xml:space="preserve">438-443</t>
  </si>
  <si>
    <t xml:space="preserve">443-447</t>
  </si>
  <si>
    <t xml:space="preserve">447-451</t>
  </si>
  <si>
    <t xml:space="preserve">451-456</t>
  </si>
  <si>
    <t xml:space="preserve">456-461</t>
  </si>
  <si>
    <t xml:space="preserve">461-465</t>
  </si>
  <si>
    <t xml:space="preserve">465-469</t>
  </si>
  <si>
    <t xml:space="preserve">469-475</t>
  </si>
  <si>
    <t xml:space="preserve">475-480</t>
  </si>
  <si>
    <t xml:space="preserve">480-485</t>
  </si>
  <si>
    <t xml:space="preserve">485-490</t>
  </si>
  <si>
    <t xml:space="preserve">490-495</t>
  </si>
  <si>
    <t xml:space="preserve">495-500</t>
  </si>
  <si>
    <t xml:space="preserve">500-505</t>
  </si>
  <si>
    <t xml:space="preserve">505-509</t>
  </si>
  <si>
    <t xml:space="preserve">509-513</t>
  </si>
  <si>
    <t xml:space="preserve">513-520</t>
  </si>
  <si>
    <t xml:space="preserve">520-530</t>
  </si>
  <si>
    <t xml:space="preserve">530-540</t>
  </si>
  <si>
    <t xml:space="preserve">vsc</t>
  </si>
  <si>
    <t xml:space="preserve">vsc.sed</t>
  </si>
  <si>
    <t xml:space="preserve">v</t>
  </si>
  <si>
    <t xml:space="preserve">s</t>
  </si>
  <si>
    <t xml:space="preserve">c</t>
  </si>
  <si>
    <t xml:space="preserve">p</t>
  </si>
  <si>
    <t xml:space="preserve">adal.v</t>
  </si>
  <si>
    <t xml:space="preserve">adal.s</t>
  </si>
  <si>
    <t xml:space="preserve">adal.p</t>
  </si>
  <si>
    <t xml:space="preserve">c.v</t>
  </si>
  <si>
    <t xml:space="preserve">s.v</t>
  </si>
  <si>
    <t xml:space="preserve">CAD</t>
  </si>
  <si>
    <t xml:space="preserve">DAD</t>
  </si>
  <si>
    <t xml:space="preserve">FAD</t>
  </si>
  <si>
    <t xml:space="preserve">PAD</t>
  </si>
  <si>
    <t xml:space="preserve">PAL</t>
  </si>
  <si>
    <t xml:space="preserve">PON</t>
  </si>
  <si>
    <t xml:space="preserve">SAD</t>
  </si>
  <si>
    <t xml:space="preserve">SAL</t>
  </si>
  <si>
    <t xml:space="preserve">SON</t>
  </si>
  <si>
    <t xml:space="preserve">VAD</t>
  </si>
  <si>
    <t xml:space="preserve">VAL</t>
  </si>
  <si>
    <t xml:space="preserve">VON</t>
  </si>
  <si>
    <t xml:space="preserve">THAA_umgc</t>
  </si>
  <si>
    <t xml:space="preserve">THAA_umgs</t>
  </si>
  <si>
    <t xml:space="preserve">umgc_Ala</t>
  </si>
  <si>
    <t xml:space="preserve">umgc_Arg</t>
  </si>
  <si>
    <t xml:space="preserve">umgc_Asp</t>
  </si>
  <si>
    <t xml:space="preserve">umgc_DAPA</t>
  </si>
  <si>
    <t xml:space="preserve">umgc_GABA</t>
  </si>
  <si>
    <t xml:space="preserve">umgc_Glu</t>
  </si>
  <si>
    <t xml:space="preserve">umgc_Gly</t>
  </si>
  <si>
    <t xml:space="preserve">umgc_His</t>
  </si>
  <si>
    <t xml:space="preserve">umgc_Hyp</t>
  </si>
  <si>
    <t xml:space="preserve">umgc_Ile</t>
  </si>
  <si>
    <t xml:space="preserve">umgc_Leu</t>
  </si>
  <si>
    <t xml:space="preserve">umgc_Lys</t>
  </si>
  <si>
    <t xml:space="preserve">umgc_MurA</t>
  </si>
  <si>
    <t xml:space="preserve">umgc_Phe</t>
  </si>
  <si>
    <t xml:space="preserve">umgc_Pro</t>
  </si>
  <si>
    <t xml:space="preserve">umgc_Ser</t>
  </si>
  <si>
    <t xml:space="preserve">umgc_Thr</t>
  </si>
  <si>
    <t xml:space="preserve">umgc_Tyr</t>
  </si>
  <si>
    <t xml:space="preserve">umgc_Val</t>
  </si>
  <si>
    <t xml:space="preserve">macro_age</t>
  </si>
  <si>
    <t xml:space="preserve">bulk_age</t>
  </si>
  <si>
    <t xml:space="preserve">macro_outlier</t>
  </si>
  <si>
    <t xml:space="preserve">lab</t>
  </si>
  <si>
    <t xml:space="preserve">macro_accession_#</t>
  </si>
  <si>
    <t xml:space="preserve">macro_material</t>
  </si>
  <si>
    <t xml:space="preserve">UF</t>
  </si>
  <si>
    <t xml:space="preserve">OS-129834  </t>
  </si>
  <si>
    <t xml:space="preserve">OS-129835  </t>
  </si>
  <si>
    <t xml:space="preserve">OS-129836  </t>
  </si>
  <si>
    <t xml:space="preserve">OS-129837  </t>
  </si>
  <si>
    <t xml:space="preserve">OS-129838  </t>
  </si>
  <si>
    <t xml:space="preserve">NAU</t>
  </si>
  <si>
    <t xml:space="preserve">UCI-181018</t>
  </si>
  <si>
    <t xml:space="preserve">Graminoid fragments</t>
  </si>
  <si>
    <t xml:space="preserve">T</t>
  </si>
  <si>
    <t xml:space="preserve">OS-129841  </t>
  </si>
  <si>
    <t xml:space="preserve">UCI-181033</t>
  </si>
  <si>
    <t xml:space="preserve">Graminoid fragments, roots, angiosperm leaf fragment</t>
  </si>
  <si>
    <t xml:space="preserve">UCI-181030</t>
  </si>
  <si>
    <t xml:space="preserve">Graminoid fragments, wood and charcoal, aquatic insect or cladocera chitin, woody stem</t>
  </si>
  <si>
    <t xml:space="preserve">UCI-181020</t>
  </si>
  <si>
    <t xml:space="preserve">Leafy material (moss?), wood fragments, charcoal, aquatic insect and  cladocera chitin, carbonaceous sphere (from fungi)</t>
  </si>
  <si>
    <t xml:space="preserve">UCI-181029</t>
  </si>
  <si>
    <t xml:space="preserve">Graminoid frags; platy organics (?), bryophyte (moss) twig and capsule, wood and charcoal, spruce needle frags, hydrozetes (mites), cladocera, insect chitin including elytra</t>
  </si>
  <si>
    <t xml:space="preserve">UCI-181025</t>
  </si>
  <si>
    <t xml:space="preserve">Platy organics; charcoal and wood fragments; bryophyte twig, sedge achenes, leaf fragment, aquatic cladocera chitin, minor graminoids</t>
  </si>
  <si>
    <t xml:space="preserve">OS-129842  </t>
  </si>
  <si>
    <t xml:space="preserve">OS-129843  </t>
  </si>
  <si>
    <t xml:space="preserve">Ia</t>
  </si>
  <si>
    <t xml:space="preserve">Ib</t>
  </si>
  <si>
    <t xml:space="preserve">Ic</t>
  </si>
  <si>
    <t xml:space="preserve">IIa</t>
  </si>
  <si>
    <t xml:space="preserve">IIb</t>
  </si>
  <si>
    <t xml:space="preserve">IIc</t>
  </si>
  <si>
    <t xml:space="preserve">IIIa</t>
  </si>
  <si>
    <t xml:space="preserve">IIIb</t>
  </si>
  <si>
    <t xml:space="preserve">IIIc</t>
  </si>
  <si>
    <t xml:space="preserve">cyclisation_ratio</t>
  </si>
  <si>
    <t xml:space="preserve">CBT_5me</t>
  </si>
  <si>
    <t xml:space="preserve">MBT_p5me</t>
  </si>
  <si>
    <t xml:space="preserve">pH_CBT_5me</t>
  </si>
  <si>
    <t xml:space="preserve">MAT_MBT_p5me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</si>
</sst>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@"/>
    <numFmt numFmtId="168" formatCode="#,##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4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38160</xdr:colOff>
      <xdr:row>0</xdr:row>
      <xdr:rowOff>0</xdr:rowOff>
    </xdr:from>
    <xdr:to>
      <xdr:col>12</xdr:col>
      <xdr:colOff>656640</xdr:colOff>
      <xdr:row>54</xdr:row>
      <xdr:rowOff>113760</xdr:rowOff>
    </xdr:to>
    <xdr:sp>
      <xdr:nvSpPr>
        <xdr:cNvPr id="0" name="CustomShape 1" hidden="1"/>
        <xdr:cNvSpPr/>
      </xdr:nvSpPr>
      <xdr:spPr>
        <a:xfrm>
          <a:off x="539640" y="0"/>
          <a:ext cx="7954560" cy="9886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14</xdr:col>
      <xdr:colOff>75600</xdr:colOff>
      <xdr:row>226</xdr:row>
      <xdr:rowOff>75600</xdr:rowOff>
    </xdr:to>
    <xdr:sp>
      <xdr:nvSpPr>
        <xdr:cNvPr id="1" name="CustomShape 1" hidden="1"/>
        <xdr:cNvSpPr/>
      </xdr:nvSpPr>
      <xdr:spPr>
        <a:xfrm>
          <a:off x="0" y="0"/>
          <a:ext cx="9628920" cy="40975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423000</xdr:colOff>
      <xdr:row>229</xdr:row>
      <xdr:rowOff>56520</xdr:rowOff>
    </xdr:to>
    <xdr:sp>
      <xdr:nvSpPr>
        <xdr:cNvPr id="2" name="CustomShape 1" hidden="1"/>
        <xdr:cNvSpPr/>
      </xdr:nvSpPr>
      <xdr:spPr>
        <a:xfrm>
          <a:off x="0" y="0"/>
          <a:ext cx="5220720" cy="414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9360</xdr:colOff>
      <xdr:row>70</xdr:row>
      <xdr:rowOff>152280</xdr:rowOff>
    </xdr:from>
    <xdr:to>
      <xdr:col>21</xdr:col>
      <xdr:colOff>46800</xdr:colOff>
      <xdr:row>110</xdr:row>
      <xdr:rowOff>151560</xdr:rowOff>
    </xdr:to>
    <xdr:sp>
      <xdr:nvSpPr>
        <xdr:cNvPr id="3" name="CustomShape 1" hidden="1"/>
        <xdr:cNvSpPr/>
      </xdr:nvSpPr>
      <xdr:spPr>
        <a:xfrm>
          <a:off x="2589120" y="13426200"/>
          <a:ext cx="843588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380880</xdr:colOff>
      <xdr:row>76</xdr:row>
      <xdr:rowOff>38160</xdr:rowOff>
    </xdr:from>
    <xdr:to>
      <xdr:col>20</xdr:col>
      <xdr:colOff>123120</xdr:colOff>
      <xdr:row>116</xdr:row>
      <xdr:rowOff>37440</xdr:rowOff>
    </xdr:to>
    <xdr:sp>
      <xdr:nvSpPr>
        <xdr:cNvPr id="4" name="CustomShape 1"/>
        <xdr:cNvSpPr/>
      </xdr:nvSpPr>
      <xdr:spPr>
        <a:xfrm>
          <a:off x="2466720" y="14409360"/>
          <a:ext cx="814068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276120</xdr:colOff>
      <xdr:row>77</xdr:row>
      <xdr:rowOff>133200</xdr:rowOff>
    </xdr:from>
    <xdr:to>
      <xdr:col>19</xdr:col>
      <xdr:colOff>380160</xdr:colOff>
      <xdr:row>117</xdr:row>
      <xdr:rowOff>132480</xdr:rowOff>
    </xdr:to>
    <xdr:sp>
      <xdr:nvSpPr>
        <xdr:cNvPr id="5" name="CustomShape 1"/>
        <xdr:cNvSpPr/>
      </xdr:nvSpPr>
      <xdr:spPr>
        <a:xfrm>
          <a:off x="1718640" y="14687280"/>
          <a:ext cx="865188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304920</xdr:colOff>
      <xdr:row>73</xdr:row>
      <xdr:rowOff>133200</xdr:rowOff>
    </xdr:from>
    <xdr:to>
      <xdr:col>18</xdr:col>
      <xdr:colOff>246960</xdr:colOff>
      <xdr:row>113</xdr:row>
      <xdr:rowOff>132480</xdr:rowOff>
    </xdr:to>
    <xdr:sp>
      <xdr:nvSpPr>
        <xdr:cNvPr id="6" name="CustomShape 1"/>
        <xdr:cNvSpPr/>
      </xdr:nvSpPr>
      <xdr:spPr>
        <a:xfrm>
          <a:off x="1089000" y="13955760"/>
          <a:ext cx="865404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181080</xdr:colOff>
      <xdr:row>74</xdr:row>
      <xdr:rowOff>7560</xdr:rowOff>
    </xdr:from>
    <xdr:to>
      <xdr:col>20</xdr:col>
      <xdr:colOff>428040</xdr:colOff>
      <xdr:row>113</xdr:row>
      <xdr:rowOff>182160</xdr:rowOff>
    </xdr:to>
    <xdr:sp>
      <xdr:nvSpPr>
        <xdr:cNvPr id="7" name="CustomShape 1"/>
        <xdr:cNvSpPr/>
      </xdr:nvSpPr>
      <xdr:spPr>
        <a:xfrm>
          <a:off x="2266920" y="14013000"/>
          <a:ext cx="8645400" cy="730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228600</xdr:colOff>
      <xdr:row>68</xdr:row>
      <xdr:rowOff>114480</xdr:rowOff>
    </xdr:from>
    <xdr:to>
      <xdr:col>25</xdr:col>
      <xdr:colOff>8640</xdr:colOff>
      <xdr:row>108</xdr:row>
      <xdr:rowOff>113760</xdr:rowOff>
    </xdr:to>
    <xdr:sp>
      <xdr:nvSpPr>
        <xdr:cNvPr id="8" name="CustomShape 1"/>
        <xdr:cNvSpPr/>
      </xdr:nvSpPr>
      <xdr:spPr>
        <a:xfrm>
          <a:off x="4290480" y="13022640"/>
          <a:ext cx="86727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237960</xdr:colOff>
      <xdr:row>77</xdr:row>
      <xdr:rowOff>104760</xdr:rowOff>
    </xdr:from>
    <xdr:to>
      <xdr:col>22</xdr:col>
      <xdr:colOff>18000</xdr:colOff>
      <xdr:row>117</xdr:row>
      <xdr:rowOff>104040</xdr:rowOff>
    </xdr:to>
    <xdr:sp>
      <xdr:nvSpPr>
        <xdr:cNvPr id="9" name="CustomShape 1"/>
        <xdr:cNvSpPr/>
      </xdr:nvSpPr>
      <xdr:spPr>
        <a:xfrm>
          <a:off x="2817720" y="14658840"/>
          <a:ext cx="86727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295200</xdr:colOff>
      <xdr:row>83</xdr:row>
      <xdr:rowOff>7560</xdr:rowOff>
    </xdr:from>
    <xdr:to>
      <xdr:col>22</xdr:col>
      <xdr:colOff>75240</xdr:colOff>
      <xdr:row>122</xdr:row>
      <xdr:rowOff>182160</xdr:rowOff>
    </xdr:to>
    <xdr:sp>
      <xdr:nvSpPr>
        <xdr:cNvPr id="10" name="CustomShape 1"/>
        <xdr:cNvSpPr/>
      </xdr:nvSpPr>
      <xdr:spPr>
        <a:xfrm>
          <a:off x="2874960" y="15658920"/>
          <a:ext cx="8672760" cy="730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409680</xdr:colOff>
      <xdr:row>80</xdr:row>
      <xdr:rowOff>142920</xdr:rowOff>
    </xdr:from>
    <xdr:to>
      <xdr:col>22</xdr:col>
      <xdr:colOff>189720</xdr:colOff>
      <xdr:row>120</xdr:row>
      <xdr:rowOff>142200</xdr:rowOff>
    </xdr:to>
    <xdr:sp>
      <xdr:nvSpPr>
        <xdr:cNvPr id="11" name="CustomShape 1"/>
        <xdr:cNvSpPr/>
      </xdr:nvSpPr>
      <xdr:spPr>
        <a:xfrm>
          <a:off x="2989440" y="15245640"/>
          <a:ext cx="86727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247680</xdr:colOff>
      <xdr:row>84</xdr:row>
      <xdr:rowOff>162000</xdr:rowOff>
    </xdr:from>
    <xdr:to>
      <xdr:col>23</xdr:col>
      <xdr:colOff>27720</xdr:colOff>
      <xdr:row>124</xdr:row>
      <xdr:rowOff>161280</xdr:rowOff>
    </xdr:to>
    <xdr:sp>
      <xdr:nvSpPr>
        <xdr:cNvPr id="12" name="CustomShape 1"/>
        <xdr:cNvSpPr/>
      </xdr:nvSpPr>
      <xdr:spPr>
        <a:xfrm>
          <a:off x="3321360" y="15996240"/>
          <a:ext cx="86727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276120</xdr:colOff>
      <xdr:row>80</xdr:row>
      <xdr:rowOff>38160</xdr:rowOff>
    </xdr:from>
    <xdr:to>
      <xdr:col>22</xdr:col>
      <xdr:colOff>56160</xdr:colOff>
      <xdr:row>120</xdr:row>
      <xdr:rowOff>37440</xdr:rowOff>
    </xdr:to>
    <xdr:sp>
      <xdr:nvSpPr>
        <xdr:cNvPr id="13" name="CustomShape 1"/>
        <xdr:cNvSpPr/>
      </xdr:nvSpPr>
      <xdr:spPr>
        <a:xfrm>
          <a:off x="2855880" y="15140880"/>
          <a:ext cx="86727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5</xdr:col>
      <xdr:colOff>209520</xdr:colOff>
      <xdr:row>84</xdr:row>
      <xdr:rowOff>171360</xdr:rowOff>
    </xdr:from>
    <xdr:to>
      <xdr:col>22</xdr:col>
      <xdr:colOff>237240</xdr:colOff>
      <xdr:row>124</xdr:row>
      <xdr:rowOff>170640</xdr:rowOff>
    </xdr:to>
    <xdr:sp>
      <xdr:nvSpPr>
        <xdr:cNvPr id="14" name="CustomShape 1"/>
        <xdr:cNvSpPr/>
      </xdr:nvSpPr>
      <xdr:spPr>
        <a:xfrm>
          <a:off x="3283200" y="16005600"/>
          <a:ext cx="842652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104760</xdr:colOff>
      <xdr:row>80</xdr:row>
      <xdr:rowOff>57240</xdr:rowOff>
    </xdr:from>
    <xdr:to>
      <xdr:col>23</xdr:col>
      <xdr:colOff>351720</xdr:colOff>
      <xdr:row>120</xdr:row>
      <xdr:rowOff>56520</xdr:rowOff>
    </xdr:to>
    <xdr:sp>
      <xdr:nvSpPr>
        <xdr:cNvPr id="15" name="CustomShape 1"/>
        <xdr:cNvSpPr/>
      </xdr:nvSpPr>
      <xdr:spPr>
        <a:xfrm>
          <a:off x="3672720" y="15159960"/>
          <a:ext cx="864540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133200</xdr:colOff>
      <xdr:row>84</xdr:row>
      <xdr:rowOff>38160</xdr:rowOff>
    </xdr:from>
    <xdr:to>
      <xdr:col>21</xdr:col>
      <xdr:colOff>160920</xdr:colOff>
      <xdr:row>124</xdr:row>
      <xdr:rowOff>37440</xdr:rowOff>
    </xdr:to>
    <xdr:sp>
      <xdr:nvSpPr>
        <xdr:cNvPr id="16" name="CustomShape 1"/>
        <xdr:cNvSpPr/>
      </xdr:nvSpPr>
      <xdr:spPr>
        <a:xfrm>
          <a:off x="2712960" y="15872400"/>
          <a:ext cx="842616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2</xdr:col>
      <xdr:colOff>285840</xdr:colOff>
      <xdr:row>77</xdr:row>
      <xdr:rowOff>181080</xdr:rowOff>
    </xdr:from>
    <xdr:to>
      <xdr:col>19</xdr:col>
      <xdr:colOff>389880</xdr:colOff>
      <xdr:row>117</xdr:row>
      <xdr:rowOff>180360</xdr:rowOff>
    </xdr:to>
    <xdr:sp>
      <xdr:nvSpPr>
        <xdr:cNvPr id="17" name="CustomShape 1"/>
        <xdr:cNvSpPr/>
      </xdr:nvSpPr>
      <xdr:spPr>
        <a:xfrm>
          <a:off x="1728360" y="14735160"/>
          <a:ext cx="865188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399960</xdr:colOff>
      <xdr:row>66</xdr:row>
      <xdr:rowOff>142920</xdr:rowOff>
    </xdr:from>
    <xdr:to>
      <xdr:col>21</xdr:col>
      <xdr:colOff>275400</xdr:colOff>
      <xdr:row>106</xdr:row>
      <xdr:rowOff>142200</xdr:rowOff>
    </xdr:to>
    <xdr:sp>
      <xdr:nvSpPr>
        <xdr:cNvPr id="18" name="CustomShape 1"/>
        <xdr:cNvSpPr/>
      </xdr:nvSpPr>
      <xdr:spPr>
        <a:xfrm>
          <a:off x="2979720" y="12685320"/>
          <a:ext cx="8273880" cy="7314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8</xdr:col>
      <xdr:colOff>142200</xdr:colOff>
      <xdr:row>24</xdr:row>
      <xdr:rowOff>189720</xdr:rowOff>
    </xdr:to>
    <xdr:sp>
      <xdr:nvSpPr>
        <xdr:cNvPr id="19" name="CustomShape 1" hidden="1"/>
        <xdr:cNvSpPr/>
      </xdr:nvSpPr>
      <xdr:spPr>
        <a:xfrm>
          <a:off x="0" y="0"/>
          <a:ext cx="469800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12</xdr:col>
      <xdr:colOff>608760</xdr:colOff>
      <xdr:row>39</xdr:row>
      <xdr:rowOff>189720</xdr:rowOff>
    </xdr:to>
    <xdr:sp>
      <xdr:nvSpPr>
        <xdr:cNvPr id="20" name="CustomShape 1" hidden="1"/>
        <xdr:cNvSpPr/>
      </xdr:nvSpPr>
      <xdr:spPr>
        <a:xfrm>
          <a:off x="0" y="0"/>
          <a:ext cx="172292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313560</xdr:colOff>
      <xdr:row>39</xdr:row>
      <xdr:rowOff>189720</xdr:rowOff>
    </xdr:to>
    <xdr:sp>
      <xdr:nvSpPr>
        <xdr:cNvPr id="21" name="CustomShape 1"/>
        <xdr:cNvSpPr/>
      </xdr:nvSpPr>
      <xdr:spPr>
        <a:xfrm>
          <a:off x="0" y="0"/>
          <a:ext cx="16934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2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3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4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5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6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7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8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29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30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608760</xdr:colOff>
      <xdr:row>39</xdr:row>
      <xdr:rowOff>189720</xdr:rowOff>
    </xdr:to>
    <xdr:sp>
      <xdr:nvSpPr>
        <xdr:cNvPr id="31" name="CustomShape 1"/>
        <xdr:cNvSpPr/>
      </xdr:nvSpPr>
      <xdr:spPr>
        <a:xfrm>
          <a:off x="0" y="0"/>
          <a:ext cx="172292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32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608760</xdr:colOff>
      <xdr:row>39</xdr:row>
      <xdr:rowOff>189720</xdr:rowOff>
    </xdr:to>
    <xdr:sp>
      <xdr:nvSpPr>
        <xdr:cNvPr id="33" name="CustomShape 1"/>
        <xdr:cNvSpPr/>
      </xdr:nvSpPr>
      <xdr:spPr>
        <a:xfrm>
          <a:off x="0" y="0"/>
          <a:ext cx="172292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799560</xdr:colOff>
      <xdr:row>39</xdr:row>
      <xdr:rowOff>189720</xdr:rowOff>
    </xdr:to>
    <xdr:sp>
      <xdr:nvSpPr>
        <xdr:cNvPr id="34" name="CustomShape 1"/>
        <xdr:cNvSpPr/>
      </xdr:nvSpPr>
      <xdr:spPr>
        <a:xfrm>
          <a:off x="0" y="0"/>
          <a:ext cx="174200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12</xdr:col>
      <xdr:colOff>456480</xdr:colOff>
      <xdr:row>39</xdr:row>
      <xdr:rowOff>189720</xdr:rowOff>
    </xdr:to>
    <xdr:sp>
      <xdr:nvSpPr>
        <xdr:cNvPr id="35" name="CustomShape 1"/>
        <xdr:cNvSpPr/>
      </xdr:nvSpPr>
      <xdr:spPr>
        <a:xfrm>
          <a:off x="0" y="0"/>
          <a:ext cx="1707696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7</xdr:col>
      <xdr:colOff>180360</xdr:colOff>
      <xdr:row>24</xdr:row>
      <xdr:rowOff>189720</xdr:rowOff>
    </xdr:to>
    <xdr:sp>
      <xdr:nvSpPr>
        <xdr:cNvPr id="36" name="CustomShape 1" hidden="1"/>
        <xdr:cNvSpPr/>
      </xdr:nvSpPr>
      <xdr:spPr>
        <a:xfrm>
          <a:off x="0" y="0"/>
          <a:ext cx="413928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9</xdr:col>
      <xdr:colOff>323280</xdr:colOff>
      <xdr:row>39</xdr:row>
      <xdr:rowOff>189720</xdr:rowOff>
    </xdr:to>
    <xdr:sp>
      <xdr:nvSpPr>
        <xdr:cNvPr id="37" name="CustomShape 1" hidden="1"/>
        <xdr:cNvSpPr/>
      </xdr:nvSpPr>
      <xdr:spPr>
        <a:xfrm>
          <a:off x="0" y="0"/>
          <a:ext cx="641916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18360</xdr:colOff>
      <xdr:row>39</xdr:row>
      <xdr:rowOff>189720</xdr:rowOff>
    </xdr:to>
    <xdr:sp>
      <xdr:nvSpPr>
        <xdr:cNvPr id="38" name="CustomShape 1"/>
        <xdr:cNvSpPr/>
      </xdr:nvSpPr>
      <xdr:spPr>
        <a:xfrm>
          <a:off x="0" y="0"/>
          <a:ext cx="611424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39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0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1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2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3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4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5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6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7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323280</xdr:colOff>
      <xdr:row>39</xdr:row>
      <xdr:rowOff>189720</xdr:rowOff>
    </xdr:to>
    <xdr:sp>
      <xdr:nvSpPr>
        <xdr:cNvPr id="48" name="CustomShape 1"/>
        <xdr:cNvSpPr/>
      </xdr:nvSpPr>
      <xdr:spPr>
        <a:xfrm>
          <a:off x="0" y="0"/>
          <a:ext cx="641916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49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323280</xdr:colOff>
      <xdr:row>39</xdr:row>
      <xdr:rowOff>189720</xdr:rowOff>
    </xdr:to>
    <xdr:sp>
      <xdr:nvSpPr>
        <xdr:cNvPr id="50" name="CustomShape 1"/>
        <xdr:cNvSpPr/>
      </xdr:nvSpPr>
      <xdr:spPr>
        <a:xfrm>
          <a:off x="0" y="0"/>
          <a:ext cx="641916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513720</xdr:colOff>
      <xdr:row>39</xdr:row>
      <xdr:rowOff>189720</xdr:rowOff>
    </xdr:to>
    <xdr:sp>
      <xdr:nvSpPr>
        <xdr:cNvPr id="51" name="CustomShape 1"/>
        <xdr:cNvSpPr/>
      </xdr:nvSpPr>
      <xdr:spPr>
        <a:xfrm>
          <a:off x="0" y="0"/>
          <a:ext cx="660960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170640</xdr:colOff>
      <xdr:row>39</xdr:row>
      <xdr:rowOff>189720</xdr:rowOff>
    </xdr:to>
    <xdr:sp>
      <xdr:nvSpPr>
        <xdr:cNvPr id="52" name="CustomShape 1"/>
        <xdr:cNvSpPr/>
      </xdr:nvSpPr>
      <xdr:spPr>
        <a:xfrm>
          <a:off x="0" y="0"/>
          <a:ext cx="6266520" cy="761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99360</xdr:colOff>
      <xdr:row>24</xdr:row>
      <xdr:rowOff>189720</xdr:rowOff>
    </xdr:to>
    <xdr:sp>
      <xdr:nvSpPr>
        <xdr:cNvPr id="53" name="CustomShape 1" hidden="1"/>
        <xdr:cNvSpPr/>
      </xdr:nvSpPr>
      <xdr:spPr>
        <a:xfrm>
          <a:off x="0" y="0"/>
          <a:ext cx="3162960" cy="476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36328125" defaultRowHeight="15" zeroHeight="false" outlineLevelRow="0" outlineLevelCol="0"/>
  <cols>
    <col collapsed="false" customWidth="true" hidden="false" outlineLevel="0" max="1" min="1" style="1" width="7.11"/>
    <col collapsed="false" customWidth="true" hidden="false" outlineLevel="0" max="2" min="2" style="1" width="9.78"/>
    <col collapsed="false" customWidth="true" hidden="false" outlineLevel="0" max="3" min="3" style="1" width="10.77"/>
    <col collapsed="false" customWidth="true" hidden="false" outlineLevel="0" max="4" min="4" style="1" width="7.56"/>
    <col collapsed="false" customWidth="true" hidden="false" outlineLevel="0" max="5" min="5" style="1" width="21.22"/>
    <col collapsed="false" customWidth="true" hidden="false" outlineLevel="0" max="7" min="6" style="1" width="5.78"/>
    <col collapsed="false" customWidth="true" hidden="false" outlineLevel="0" max="8" min="8" style="1" width="10.33"/>
    <col collapsed="false" customWidth="true" hidden="false" outlineLevel="0" max="9" min="9" style="1" width="8.21"/>
    <col collapsed="false" customWidth="true" hidden="false" outlineLevel="0" max="10" min="10" style="1" width="5.78"/>
    <col collapsed="false" customWidth="true" hidden="false" outlineLevel="0" max="11" min="11" style="1" width="8.11"/>
    <col collapsed="false" customWidth="true" hidden="false" outlineLevel="0" max="12" min="12" style="1" width="10.65"/>
    <col collapsed="false" customWidth="true" hidden="false" outlineLevel="0" max="13" min="13" style="1" width="13.33"/>
    <col collapsed="false" customWidth="true" hidden="false" outlineLevel="0" max="14" min="14" style="1" width="10.99"/>
    <col collapsed="false" customWidth="true" hidden="false" outlineLevel="0" max="15" min="15" style="1" width="12.78"/>
    <col collapsed="false" customWidth="false" hidden="false" outlineLevel="0" max="1024" min="16" style="1" width="14.3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13</v>
      </c>
    </row>
    <row r="2" customFormat="false" ht="14.25" hidden="false" customHeight="true" outlineLevel="0" collapsed="false">
      <c r="A2" s="4" t="s">
        <v>14</v>
      </c>
      <c r="B2" s="4" t="s">
        <v>15</v>
      </c>
      <c r="C2" s="2" t="e">
        <f aca="false">AVERAGE(MID(B2,1,((LEN(B2)-1)/2)),MID(B2,((LEN(B2)+1)/2+1),((LEN(B2)-1)/2)))</f>
        <v>#VALUE!</v>
      </c>
      <c r="D2" s="1" t="n">
        <f aca="false">MID(B2,((LEN(B2)+1)/2+1),((LEN(B2)-1)/2))-MID(B2,1,((LEN(B2)-1)/2))</f>
        <v>4</v>
      </c>
      <c r="E2" s="1" t="str">
        <f aca="false">CONCATENATE(A2,"_",B2)</f>
        <v>EML-1_006-010</v>
      </c>
      <c r="G2" s="1" t="n">
        <v>44.88</v>
      </c>
      <c r="H2" s="1" t="n">
        <v>0</v>
      </c>
      <c r="I2" s="2" t="n">
        <f aca="false">G2-H2</f>
        <v>44.88</v>
      </c>
      <c r="J2" s="1" t="n">
        <v>1.02</v>
      </c>
      <c r="K2" s="3" t="n">
        <f aca="false">IF(I2 &gt; 0,(I2/J2*14/12),"")</f>
        <v>51.3333333333333</v>
      </c>
      <c r="L2" s="2" t="n">
        <v>0.0404878048780487</v>
      </c>
    </row>
    <row r="3" customFormat="false" ht="14.25" hidden="false" customHeight="true" outlineLevel="0" collapsed="false">
      <c r="A3" s="4" t="s">
        <v>14</v>
      </c>
      <c r="B3" s="4" t="s">
        <v>16</v>
      </c>
      <c r="C3" s="2" t="e">
        <f aca="false">AVERAGE(MID(B3,1,((LEN(B3)-1)/2)),MID(B3,((LEN(B3)+1)/2+1),((LEN(B3)-1)/2)))</f>
        <v>#VALUE!</v>
      </c>
      <c r="D3" s="1" t="n">
        <f aca="false">MID(B3,((LEN(B3)+1)/2+1),((LEN(B3)-1)/2))-MID(B3,1,((LEN(B3)-1)/2))</f>
        <v>5</v>
      </c>
      <c r="E3" s="1" t="str">
        <f aca="false">CONCATENATE(A3,"_",B3)</f>
        <v>EML-1_010-015</v>
      </c>
      <c r="I3" s="2"/>
      <c r="K3" s="3" t="str">
        <f aca="false">IF(I3 &gt; 0,(I3/J3*14/12),"")</f>
        <v/>
      </c>
      <c r="L3" s="2" t="n">
        <f aca="false">AVERAGE(L4,L2)</f>
        <v>0.0538153310104528</v>
      </c>
    </row>
    <row r="4" customFormat="false" ht="14.25" hidden="false" customHeight="true" outlineLevel="0" collapsed="false">
      <c r="A4" s="4" t="s">
        <v>14</v>
      </c>
      <c r="B4" s="4" t="s">
        <v>17</v>
      </c>
      <c r="C4" s="2" t="e">
        <f aca="false">AVERAGE(MID(B4,1,((LEN(B4)-1)/2)),MID(B4,((LEN(B4)+1)/2+1),((LEN(B4)-1)/2)))</f>
        <v>#VALUE!</v>
      </c>
      <c r="D4" s="1" t="n">
        <f aca="false">MID(B4,((LEN(B4)+1)/2+1),((LEN(B4)-1)/2))-MID(B4,1,((LEN(B4)-1)/2))</f>
        <v>5</v>
      </c>
      <c r="E4" s="1" t="str">
        <f aca="false">CONCATENATE(A4,"_",B4)</f>
        <v>EML-1_015-020</v>
      </c>
      <c r="I4" s="2"/>
      <c r="K4" s="3" t="str">
        <f aca="false">IF(I4 &gt; 0,(I4/J4*14/12),"")</f>
        <v/>
      </c>
      <c r="L4" s="2" t="n">
        <v>0.067142857142857</v>
      </c>
    </row>
    <row r="5" customFormat="false" ht="14.25" hidden="false" customHeight="true" outlineLevel="0" collapsed="false">
      <c r="A5" s="4" t="s">
        <v>14</v>
      </c>
      <c r="B5" s="4" t="s">
        <v>18</v>
      </c>
      <c r="C5" s="2" t="e">
        <f aca="false">AVERAGE(MID(B5,1,((LEN(B5)-1)/2)),MID(B5,((LEN(B5)+1)/2+1),((LEN(B5)-1)/2)))</f>
        <v>#VALUE!</v>
      </c>
      <c r="D5" s="1" t="n">
        <f aca="false">MID(B5,((LEN(B5)+1)/2+1),((LEN(B5)-1)/2))-MID(B5,1,((LEN(B5)-1)/2))</f>
        <v>3</v>
      </c>
      <c r="E5" s="1" t="str">
        <f aca="false">CONCATENATE(A5,"_",B5)</f>
        <v>EML-1_020-023</v>
      </c>
      <c r="I5" s="2"/>
      <c r="K5" s="3" t="str">
        <f aca="false">IF(I5 &gt; 0,(I5/J5*14/12),"")</f>
        <v/>
      </c>
      <c r="L5" s="2" t="n">
        <v>0.0783896103896104</v>
      </c>
    </row>
    <row r="6" customFormat="false" ht="14.25" hidden="false" customHeight="true" outlineLevel="0" collapsed="false">
      <c r="A6" s="4" t="s">
        <v>14</v>
      </c>
      <c r="B6" s="4" t="s">
        <v>19</v>
      </c>
      <c r="C6" s="2" t="e">
        <f aca="false">AVERAGE(MID(B6,1,((LEN(B6)-1)/2)),MID(B6,((LEN(B6)+1)/2+1),((LEN(B6)-1)/2)))</f>
        <v>#VALUE!</v>
      </c>
      <c r="D6" s="1" t="n">
        <f aca="false">MID(B6,((LEN(B6)+1)/2+1),((LEN(B6)-1)/2))-MID(B6,1,((LEN(B6)-1)/2))</f>
        <v>5</v>
      </c>
      <c r="E6" s="1" t="str">
        <f aca="false">CONCATENATE(A6,"_",B6)</f>
        <v>EML-1_023-028</v>
      </c>
      <c r="G6" s="1" t="n">
        <v>41.97</v>
      </c>
      <c r="H6" s="1" t="n">
        <v>0.05</v>
      </c>
      <c r="I6" s="2" t="n">
        <f aca="false">G6-H6</f>
        <v>41.92</v>
      </c>
      <c r="J6" s="1" t="n">
        <v>1.13</v>
      </c>
      <c r="K6" s="3" t="n">
        <f aca="false">IF(I6 &gt; 0,(I6/J6*14/12),"")</f>
        <v>43.2802359882006</v>
      </c>
      <c r="L6" s="2" t="n">
        <v>0.0896363636363638</v>
      </c>
    </row>
    <row r="7" customFormat="false" ht="14.25" hidden="false" customHeight="true" outlineLevel="0" collapsed="false">
      <c r="A7" s="4" t="s">
        <v>14</v>
      </c>
      <c r="B7" s="4" t="s">
        <v>20</v>
      </c>
      <c r="C7" s="2" t="e">
        <f aca="false">AVERAGE(MID(B7,1,((LEN(B7)-1)/2)),MID(B7,((LEN(B7)+1)/2+1),((LEN(B7)-1)/2)))</f>
        <v>#VALUE!</v>
      </c>
      <c r="D7" s="1" t="n">
        <f aca="false">MID(B7,((LEN(B7)+1)/2+1),((LEN(B7)-1)/2))-MID(B7,1,((LEN(B7)-1)/2))</f>
        <v>4</v>
      </c>
      <c r="E7" s="1" t="str">
        <f aca="false">CONCATENATE(A7,"_",B7)</f>
        <v>EML-1_028-032</v>
      </c>
      <c r="I7" s="2"/>
      <c r="K7" s="3" t="str">
        <f aca="false">IF(I7 &gt; 0,(I7/J7*14/12),"")</f>
        <v/>
      </c>
      <c r="L7" s="2" t="n">
        <v>0.185689655172414</v>
      </c>
    </row>
    <row r="8" customFormat="false" ht="14.25" hidden="false" customHeight="true" outlineLevel="0" collapsed="false">
      <c r="A8" s="4" t="s">
        <v>14</v>
      </c>
      <c r="B8" s="4" t="s">
        <v>21</v>
      </c>
      <c r="C8" s="2" t="e">
        <f aca="false">AVERAGE(MID(B8,1,((LEN(B8)-1)/2)),MID(B8,((LEN(B8)+1)/2+1),((LEN(B8)-1)/2)))</f>
        <v>#VALUE!</v>
      </c>
      <c r="D8" s="1" t="n">
        <f aca="false">MID(B8,((LEN(B8)+1)/2+1),((LEN(B8)-1)/2))-MID(B8,1,((LEN(B8)-1)/2))</f>
        <v>5</v>
      </c>
      <c r="E8" s="1" t="str">
        <f aca="false">CONCATENATE(A8,"_",B8)</f>
        <v>EML-1_033-038</v>
      </c>
      <c r="I8" s="2"/>
      <c r="K8" s="3" t="str">
        <f aca="false">IF(I8 &gt; 0,(I8/J8*14/12),"")</f>
        <v/>
      </c>
      <c r="L8" s="2" t="n">
        <v>0.221833333333333</v>
      </c>
    </row>
    <row r="9" customFormat="false" ht="14.25" hidden="false" customHeight="true" outlineLevel="0" collapsed="false">
      <c r="A9" s="4" t="s">
        <v>14</v>
      </c>
      <c r="B9" s="4" t="s">
        <v>22</v>
      </c>
      <c r="C9" s="2" t="e">
        <f aca="false">AVERAGE(MID(B9,1,((LEN(B9)-1)/2)),MID(B9,((LEN(B9)+1)/2+1),((LEN(B9)-1)/2)))</f>
        <v>#VALUE!</v>
      </c>
      <c r="D9" s="1" t="n">
        <f aca="false">MID(B9,((LEN(B9)+1)/2+1),((LEN(B9)-1)/2))-MID(B9,1,((LEN(B9)-1)/2))</f>
        <v>5</v>
      </c>
      <c r="E9" s="1" t="str">
        <f aca="false">CONCATENATE(A9,"_",B9)</f>
        <v>EML-1_038-043</v>
      </c>
      <c r="G9" s="1" t="n">
        <v>38.14</v>
      </c>
      <c r="H9" s="1" t="n">
        <v>0.04</v>
      </c>
      <c r="I9" s="2" t="n">
        <f aca="false">G9-H9</f>
        <v>38.1</v>
      </c>
      <c r="J9" s="1" t="n">
        <v>2.02</v>
      </c>
      <c r="K9" s="3" t="n">
        <f aca="false">IF(I9 &gt; 0,(I9/J9*14/12),"")</f>
        <v>22.0049504950495</v>
      </c>
      <c r="L9" s="2" t="n">
        <v>0.288360655737705</v>
      </c>
    </row>
    <row r="10" customFormat="false" ht="14.25" hidden="false" customHeight="true" outlineLevel="0" collapsed="false">
      <c r="A10" s="4" t="s">
        <v>14</v>
      </c>
      <c r="B10" s="4" t="s">
        <v>23</v>
      </c>
      <c r="C10" s="2" t="e">
        <f aca="false">AVERAGE(MID(B10,1,((LEN(B10)-1)/2)),MID(B10,((LEN(B10)+1)/2+1),((LEN(B10)-1)/2)))</f>
        <v>#VALUE!</v>
      </c>
      <c r="D10" s="1" t="n">
        <f aca="false">MID(B10,((LEN(B10)+1)/2+1),((LEN(B10)-1)/2))-MID(B10,1,((LEN(B10)-1)/2))</f>
        <v>3</v>
      </c>
      <c r="E10" s="1" t="str">
        <f aca="false">CONCATENATE(A10,"_",B10)</f>
        <v>EML-1_043-046</v>
      </c>
      <c r="G10" s="1" t="n">
        <v>29.49</v>
      </c>
      <c r="H10" s="1" t="n">
        <v>0.06</v>
      </c>
      <c r="I10" s="2" t="n">
        <f aca="false">G10-H10</f>
        <v>29.43</v>
      </c>
      <c r="J10" s="1" t="n">
        <v>1.45</v>
      </c>
      <c r="K10" s="3" t="n">
        <f aca="false">IF(I10 &gt; 0,(I10/J10*14/12),"")</f>
        <v>23.6793103448276</v>
      </c>
      <c r="L10" s="2" t="n">
        <v>0.194492753623188</v>
      </c>
    </row>
    <row r="11" customFormat="false" ht="14.25" hidden="false" customHeight="true" outlineLevel="0" collapsed="false">
      <c r="A11" s="4" t="s">
        <v>14</v>
      </c>
      <c r="B11" s="4" t="s">
        <v>24</v>
      </c>
      <c r="C11" s="2" t="e">
        <f aca="false">AVERAGE(MID(B11,1,((LEN(B11)-1)/2)),MID(B11,((LEN(B11)+1)/2+1),((LEN(B11)-1)/2)))</f>
        <v>#VALUE!</v>
      </c>
      <c r="D11" s="1" t="n">
        <f aca="false">MID(B11,((LEN(B11)+1)/2+1),((LEN(B11)-1)/2))-MID(B11,1,((LEN(B11)-1)/2))</f>
        <v>7</v>
      </c>
      <c r="E11" s="1" t="str">
        <f aca="false">CONCATENATE(A11,"_",B11)</f>
        <v>EML-1_046-053</v>
      </c>
      <c r="I11" s="2"/>
      <c r="K11" s="3" t="str">
        <f aca="false">IF(I11 &gt; 0,(I11/J11*14/12),"")</f>
        <v/>
      </c>
      <c r="L11" s="2" t="n">
        <v>0.20433734939759</v>
      </c>
    </row>
    <row r="12" customFormat="false" ht="14.25" hidden="false" customHeight="true" outlineLevel="0" collapsed="false">
      <c r="A12" s="4" t="s">
        <v>14</v>
      </c>
      <c r="B12" s="4" t="s">
        <v>25</v>
      </c>
      <c r="C12" s="2" t="e">
        <f aca="false">AVERAGE(MID(B12,1,((LEN(B12)-1)/2)),MID(B12,((LEN(B12)+1)/2+1),((LEN(B12)-1)/2)))</f>
        <v>#VALUE!</v>
      </c>
      <c r="D12" s="1" t="n">
        <f aca="false">MID(B12,((LEN(B12)+1)/2+1),((LEN(B12)-1)/2))-MID(B12,1,((LEN(B12)-1)/2))</f>
        <v>5</v>
      </c>
      <c r="E12" s="1" t="str">
        <f aca="false">CONCATENATE(A12,"_",B12)</f>
        <v>EML-1_053-058</v>
      </c>
      <c r="I12" s="2"/>
      <c r="K12" s="3" t="str">
        <f aca="false">IF(I12 &gt; 0,(I12/J12*14/12),"")</f>
        <v/>
      </c>
      <c r="L12" s="2" t="n">
        <v>0.405185185185185</v>
      </c>
    </row>
    <row r="13" customFormat="false" ht="14.25" hidden="false" customHeight="true" outlineLevel="0" collapsed="false">
      <c r="A13" s="4" t="s">
        <v>14</v>
      </c>
      <c r="B13" s="4" t="s">
        <v>26</v>
      </c>
      <c r="C13" s="2" t="e">
        <f aca="false">AVERAGE(MID(B13,1,((LEN(B13)-1)/2)),MID(B13,((LEN(B13)+1)/2+1),((LEN(B13)-1)/2)))</f>
        <v>#VALUE!</v>
      </c>
      <c r="D13" s="1" t="n">
        <f aca="false">MID(B13,((LEN(B13)+1)/2+1),((LEN(B13)-1)/2))-MID(B13,1,((LEN(B13)-1)/2))</f>
        <v>5</v>
      </c>
      <c r="E13" s="1" t="str">
        <f aca="false">CONCATENATE(A13,"_",B13)</f>
        <v>EML-1_058-063</v>
      </c>
      <c r="G13" s="1" t="n">
        <v>14.4</v>
      </c>
      <c r="H13" s="1" t="n">
        <v>0.04</v>
      </c>
      <c r="I13" s="2" t="n">
        <f aca="false">G13-H13</f>
        <v>14.36</v>
      </c>
      <c r="J13" s="1" t="n">
        <v>0.69</v>
      </c>
      <c r="K13" s="3" t="n">
        <f aca="false">IF(I13 &gt; 0,(I13/J13*14/12),"")</f>
        <v>24.280193236715</v>
      </c>
      <c r="L13" s="2" t="n">
        <v>0.353111111111111</v>
      </c>
    </row>
    <row r="14" customFormat="false" ht="14.25" hidden="false" customHeight="true" outlineLevel="0" collapsed="false">
      <c r="A14" s="4" t="s">
        <v>14</v>
      </c>
      <c r="B14" s="4" t="s">
        <v>27</v>
      </c>
      <c r="C14" s="2" t="e">
        <f aca="false">AVERAGE(MID(B14,1,((LEN(B14)-1)/2)),MID(B14,((LEN(B14)+1)/2+1),((LEN(B14)-1)/2)))</f>
        <v>#VALUE!</v>
      </c>
      <c r="D14" s="1" t="n">
        <f aca="false">MID(B14,((LEN(B14)+1)/2+1),((LEN(B14)-1)/2))-MID(B14,1,((LEN(B14)-1)/2))</f>
        <v>2</v>
      </c>
      <c r="E14" s="1" t="str">
        <f aca="false">CONCATENATE(A14,"_",B14)</f>
        <v>EML-1_064-066</v>
      </c>
      <c r="G14" s="1" t="n">
        <v>31.57</v>
      </c>
      <c r="H14" s="1" t="n">
        <v>0.05</v>
      </c>
      <c r="I14" s="2" t="n">
        <f aca="false">G14-H14</f>
        <v>31.52</v>
      </c>
      <c r="J14" s="1" t="n">
        <v>1.58</v>
      </c>
      <c r="K14" s="3" t="n">
        <f aca="false">IF(I14 &gt; 0,(I14/J14*14/12),"")</f>
        <v>23.2742616033755</v>
      </c>
      <c r="L14" s="2"/>
    </row>
    <row r="15" customFormat="false" ht="14.25" hidden="false" customHeight="true" outlineLevel="0" collapsed="false">
      <c r="A15" s="4" t="s">
        <v>14</v>
      </c>
      <c r="B15" s="4" t="s">
        <v>28</v>
      </c>
      <c r="C15" s="2" t="e">
        <f aca="false">AVERAGE(MID(B15,1,((LEN(B15)-1)/2)),MID(B15,((LEN(B15)+1)/2+1),((LEN(B15)-1)/2)))</f>
        <v>#VALUE!</v>
      </c>
      <c r="D15" s="1" t="n">
        <f aca="false">MID(B15,((LEN(B15)+1)/2+1),((LEN(B15)-1)/2))-MID(B15,1,((LEN(B15)-1)/2))</f>
        <v>4</v>
      </c>
      <c r="E15" s="1" t="str">
        <f aca="false">CONCATENATE(A15,"_",B15)</f>
        <v>EML-1_065-069</v>
      </c>
      <c r="I15" s="2"/>
      <c r="K15" s="3" t="str">
        <f aca="false">IF(I15 &gt; 0,(I15/J15*14/12),"")</f>
        <v/>
      </c>
      <c r="L15" s="2" t="n">
        <v>0.26025</v>
      </c>
    </row>
    <row r="16" customFormat="false" ht="14.25" hidden="false" customHeight="true" outlineLevel="0" collapsed="false">
      <c r="A16" s="4" t="s">
        <v>14</v>
      </c>
      <c r="B16" s="4" t="s">
        <v>29</v>
      </c>
      <c r="C16" s="2" t="e">
        <f aca="false">AVERAGE(MID(B16,1,((LEN(B16)-1)/2)),MID(B16,((LEN(B16)+1)/2+1),((LEN(B16)-1)/2)))</f>
        <v>#VALUE!</v>
      </c>
      <c r="D16" s="1" t="n">
        <f aca="false">MID(B16,((LEN(B16)+1)/2+1),((LEN(B16)-1)/2))-MID(B16,1,((LEN(B16)-1)/2))</f>
        <v>5</v>
      </c>
      <c r="E16" s="1" t="str">
        <f aca="false">CONCATENATE(A16,"_",B16)</f>
        <v>EML-1_069-074</v>
      </c>
      <c r="G16" s="1" t="n">
        <v>29.53</v>
      </c>
      <c r="H16" s="1" t="n">
        <v>0.04</v>
      </c>
      <c r="I16" s="2" t="n">
        <f aca="false">G16-H16</f>
        <v>29.49</v>
      </c>
      <c r="J16" s="1" t="n">
        <v>1.22</v>
      </c>
      <c r="K16" s="3" t="n">
        <f aca="false">IF(I16 &gt; 0,(I16/J16*14/12),"")</f>
        <v>28.2008196721311</v>
      </c>
      <c r="L16" s="2" t="n">
        <v>0.252857142857143</v>
      </c>
    </row>
    <row r="17" customFormat="false" ht="14.25" hidden="false" customHeight="true" outlineLevel="0" collapsed="false">
      <c r="A17" s="4" t="s">
        <v>14</v>
      </c>
      <c r="B17" s="4" t="s">
        <v>30</v>
      </c>
      <c r="C17" s="2" t="e">
        <f aca="false">AVERAGE(MID(B17,1,((LEN(B17)-1)/2)),MID(B17,((LEN(B17)+1)/2+1),((LEN(B17)-1)/2)))</f>
        <v>#VALUE!</v>
      </c>
      <c r="D17" s="1" t="n">
        <f aca="false">MID(B17,((LEN(B17)+1)/2+1),((LEN(B17)-1)/2))-MID(B17,1,((LEN(B17)-1)/2))</f>
        <v>5</v>
      </c>
      <c r="E17" s="1" t="str">
        <f aca="false">CONCATENATE(A17,"_",B17)</f>
        <v>EML-1_074-079</v>
      </c>
      <c r="G17" s="1" t="n">
        <v>33.42</v>
      </c>
      <c r="H17" s="1" t="n">
        <v>0.04</v>
      </c>
      <c r="I17" s="2" t="n">
        <f aca="false">G17-H17</f>
        <v>33.38</v>
      </c>
      <c r="J17" s="1" t="n">
        <v>1.27</v>
      </c>
      <c r="K17" s="3" t="n">
        <f aca="false">IF(I17 &gt; 0,(I17/J17*14/12),"")</f>
        <v>30.6640419947507</v>
      </c>
      <c r="L17" s="2" t="n">
        <v>0.503964705882353</v>
      </c>
    </row>
    <row r="18" customFormat="false" ht="14.25" hidden="false" customHeight="true" outlineLevel="0" collapsed="false">
      <c r="A18" s="4" t="s">
        <v>14</v>
      </c>
      <c r="B18" s="4" t="s">
        <v>31</v>
      </c>
      <c r="C18" s="2" t="e">
        <f aca="false">AVERAGE(MID(B18,1,((LEN(B18)-1)/2)),MID(B18,((LEN(B18)+1)/2+1),((LEN(B18)-1)/2)))</f>
        <v>#VALUE!</v>
      </c>
      <c r="D18" s="1" t="n">
        <f aca="false">MID(B18,((LEN(B18)+1)/2+1),((LEN(B18)-1)/2))-MID(B18,1,((LEN(B18)-1)/2))</f>
        <v>5</v>
      </c>
      <c r="E18" s="1" t="str">
        <f aca="false">CONCATENATE(A18,"_",B18)</f>
        <v>EML-1_079-084</v>
      </c>
      <c r="G18" s="1" t="n">
        <v>6.97</v>
      </c>
      <c r="H18" s="1" t="n">
        <v>0.06</v>
      </c>
      <c r="I18" s="2" t="n">
        <f aca="false">G18-H18</f>
        <v>6.91</v>
      </c>
      <c r="J18" s="1" t="n">
        <v>0.19</v>
      </c>
      <c r="K18" s="3" t="n">
        <f aca="false">IF(I18 &gt; 0,(I18/J18*14/12),"")</f>
        <v>42.4298245614035</v>
      </c>
      <c r="L18" s="2"/>
    </row>
    <row r="19" customFormat="false" ht="14.25" hidden="false" customHeight="true" outlineLevel="0" collapsed="false">
      <c r="A19" s="4" t="s">
        <v>14</v>
      </c>
      <c r="B19" s="4" t="s">
        <v>32</v>
      </c>
      <c r="C19" s="2" t="e">
        <f aca="false">AVERAGE(MID(B19,1,((LEN(B19)-1)/2)),MID(B19,((LEN(B19)+1)/2+1),((LEN(B19)-1)/2)))</f>
        <v>#VALUE!</v>
      </c>
      <c r="D19" s="1" t="n">
        <f aca="false">MID(B19,((LEN(B19)+1)/2+1),((LEN(B19)-1)/2))-MID(B19,1,((LEN(B19)-1)/2))</f>
        <v>5</v>
      </c>
      <c r="E19" s="1" t="str">
        <f aca="false">CONCATENATE(A19,"_",B19)</f>
        <v>EML-1_084-089</v>
      </c>
      <c r="G19" s="1" t="n">
        <v>8.34</v>
      </c>
      <c r="H19" s="1" t="n">
        <v>0.09</v>
      </c>
      <c r="I19" s="2" t="n">
        <f aca="false">G19-H19</f>
        <v>8.25</v>
      </c>
      <c r="J19" s="1" t="n">
        <v>0.22</v>
      </c>
      <c r="K19" s="3" t="n">
        <f aca="false">IF(I19 &gt; 0,(I19/J19*14/12),"")</f>
        <v>43.75</v>
      </c>
      <c r="L19" s="2" t="n">
        <v>0.755535714285714</v>
      </c>
    </row>
    <row r="20" customFormat="false" ht="14.25" hidden="false" customHeight="true" outlineLevel="0" collapsed="false">
      <c r="A20" s="4" t="s">
        <v>14</v>
      </c>
      <c r="B20" s="4" t="s">
        <v>33</v>
      </c>
      <c r="C20" s="2" t="e">
        <f aca="false">AVERAGE(MID(B20,1,((LEN(B20)-1)/2)),MID(B20,((LEN(B20)+1)/2+1),((LEN(B20)-1)/2)))</f>
        <v>#VALUE!</v>
      </c>
      <c r="D20" s="1" t="n">
        <f aca="false">MID(B20,((LEN(B20)+1)/2+1),((LEN(B20)-1)/2))-MID(B20,1,((LEN(B20)-1)/2))</f>
        <v>7</v>
      </c>
      <c r="E20" s="1" t="str">
        <f aca="false">CONCATENATE(A20,"_",B20)</f>
        <v>EML-1_089-096</v>
      </c>
      <c r="I20" s="2"/>
      <c r="K20" s="3" t="str">
        <f aca="false">IF(I20 &gt; 0,(I20/J20*14/12),"")</f>
        <v/>
      </c>
      <c r="L20" s="2" t="n">
        <v>0.873513513513514</v>
      </c>
    </row>
    <row r="21" customFormat="false" ht="14.25" hidden="false" customHeight="true" outlineLevel="0" collapsed="false">
      <c r="A21" s="4" t="s">
        <v>14</v>
      </c>
      <c r="B21" s="4" t="s">
        <v>34</v>
      </c>
      <c r="C21" s="2" t="e">
        <f aca="false">AVERAGE(MID(B21,1,((LEN(B21)-1)/2)),MID(B21,((LEN(B21)+1)/2+1),((LEN(B21)-1)/2)))</f>
        <v>#VALUE!</v>
      </c>
      <c r="D21" s="1" t="n">
        <f aca="false">MID(B21,((LEN(B21)+1)/2+1),((LEN(B21)-1)/2))-MID(B21,1,((LEN(B21)-1)/2))</f>
        <v>4</v>
      </c>
      <c r="E21" s="1" t="str">
        <f aca="false">CONCATENATE(A21,"_",B21)</f>
        <v>EML-1_096-100</v>
      </c>
      <c r="G21" s="1" t="n">
        <v>12.75</v>
      </c>
      <c r="H21" s="1" t="n">
        <v>0.04</v>
      </c>
      <c r="I21" s="2" t="n">
        <f aca="false">G21-H21</f>
        <v>12.71</v>
      </c>
      <c r="J21" s="1" t="n">
        <v>0.44</v>
      </c>
      <c r="K21" s="3" t="n">
        <f aca="false">IF(I21 &gt; 0,(I21/J21*14/12),"")</f>
        <v>33.7007575757576</v>
      </c>
      <c r="L21" s="2" t="n">
        <v>0.690847457627119</v>
      </c>
    </row>
    <row r="22" customFormat="false" ht="14.25" hidden="false" customHeight="true" outlineLevel="0" collapsed="false">
      <c r="A22" s="4" t="s">
        <v>14</v>
      </c>
      <c r="B22" s="4" t="s">
        <v>35</v>
      </c>
      <c r="C22" s="2" t="e">
        <f aca="false">AVERAGE(MID(B22,1,((LEN(B22)-1)/2)),MID(B22,((LEN(B22)+1)/2+1),((LEN(B22)-1)/2)))</f>
        <v>#VALUE!</v>
      </c>
      <c r="D22" s="1" t="n">
        <f aca="false">MID(B22,((LEN(B22)+1)/2+1),((LEN(B22)-1)/2))-MID(B22,1,((LEN(B22)-1)/2))</f>
        <v>5</v>
      </c>
      <c r="E22" s="1" t="str">
        <f aca="false">CONCATENATE(A22,"_",B22)</f>
        <v>EML-1_100-105</v>
      </c>
      <c r="I22" s="2"/>
      <c r="K22" s="3" t="str">
        <f aca="false">IF(I22 &gt; 0,(I22/J22*14/12),"")</f>
        <v/>
      </c>
      <c r="L22" s="2" t="n">
        <v>0.567037037037037</v>
      </c>
    </row>
    <row r="23" customFormat="false" ht="14.25" hidden="false" customHeight="true" outlineLevel="0" collapsed="false">
      <c r="A23" s="4" t="s">
        <v>14</v>
      </c>
      <c r="B23" s="4" t="s">
        <v>36</v>
      </c>
      <c r="C23" s="2" t="e">
        <f aca="false">AVERAGE(MID(B23,1,((LEN(B23)-1)/2)),MID(B23,((LEN(B23)+1)/2+1),((LEN(B23)-1)/2)))</f>
        <v>#VALUE!</v>
      </c>
      <c r="D23" s="1" t="n">
        <f aca="false">MID(B23,((LEN(B23)+1)/2+1),((LEN(B23)-1)/2))-MID(B23,1,((LEN(B23)-1)/2))</f>
        <v>5</v>
      </c>
      <c r="E23" s="1" t="str">
        <f aca="false">CONCATENATE(A23,"_",B23)</f>
        <v>EML-1_105-110</v>
      </c>
      <c r="G23" s="1" t="n">
        <v>3.66</v>
      </c>
      <c r="H23" s="1" t="n">
        <v>0.05</v>
      </c>
      <c r="I23" s="2" t="n">
        <f aca="false">G23-H23</f>
        <v>3.61</v>
      </c>
      <c r="J23" s="1" t="n">
        <v>0.15</v>
      </c>
      <c r="K23" s="3" t="n">
        <f aca="false">IF(I23 &gt; 0,(I23/J23*14/12),"")</f>
        <v>28.0777777777778</v>
      </c>
      <c r="L23" s="2" t="n">
        <v>0.738666666666667</v>
      </c>
    </row>
    <row r="24" customFormat="false" ht="14.25" hidden="false" customHeight="true" outlineLevel="0" collapsed="false">
      <c r="A24" s="4" t="s">
        <v>14</v>
      </c>
      <c r="B24" s="4" t="s">
        <v>37</v>
      </c>
      <c r="C24" s="2" t="e">
        <f aca="false">AVERAGE(MID(B24,1,((LEN(B24)-1)/2)),MID(B24,((LEN(B24)+1)/2+1),((LEN(B24)-1)/2)))</f>
        <v>#VALUE!</v>
      </c>
      <c r="D24" s="1" t="n">
        <f aca="false">MID(B24,((LEN(B24)+1)/2+1),((LEN(B24)-1)/2))-MID(B24,1,((LEN(B24)-1)/2))</f>
        <v>5</v>
      </c>
      <c r="E24" s="1" t="str">
        <f aca="false">CONCATENATE(A24,"_",B24)</f>
        <v>EML-1_110-115</v>
      </c>
      <c r="G24" s="1" t="n">
        <f aca="false">AVERAGE(6.26,8.17)</f>
        <v>7.215</v>
      </c>
      <c r="H24" s="1" t="n">
        <f aca="false">AVERAGE(0.05,0.12)</f>
        <v>0.085</v>
      </c>
      <c r="I24" s="2" t="n">
        <f aca="false">G24-H24</f>
        <v>7.13</v>
      </c>
      <c r="J24" s="1" t="n">
        <f aca="false">AVERAGE(0.18,0.2)</f>
        <v>0.19</v>
      </c>
      <c r="K24" s="3" t="n">
        <f aca="false">IF(I24 &gt; 0,(I24/J24*14/12),"")</f>
        <v>43.780701754386</v>
      </c>
      <c r="L24" s="2" t="n">
        <v>0.884024390243903</v>
      </c>
    </row>
    <row r="25" customFormat="false" ht="14.25" hidden="false" customHeight="true" outlineLevel="0" collapsed="false">
      <c r="A25" s="4" t="s">
        <v>14</v>
      </c>
      <c r="B25" s="4" t="s">
        <v>38</v>
      </c>
      <c r="C25" s="2" t="e">
        <f aca="false">AVERAGE(MID(B25,1,((LEN(B25)-1)/2)),MID(B25,((LEN(B25)+1)/2+1),((LEN(B25)-1)/2)))</f>
        <v>#VALUE!</v>
      </c>
      <c r="D25" s="1" t="n">
        <f aca="false">MID(B25,((LEN(B25)+1)/2+1),((LEN(B25)-1)/2))-MID(B25,1,((LEN(B25)-1)/2))</f>
        <v>5</v>
      </c>
      <c r="E25" s="1" t="str">
        <f aca="false">CONCATENATE(A25,"_",B25)</f>
        <v>EML-1_115-120</v>
      </c>
      <c r="G25" s="1" t="n">
        <v>0.44</v>
      </c>
      <c r="H25" s="1" t="n">
        <v>0.04</v>
      </c>
      <c r="I25" s="2" t="n">
        <f aca="false">G25-H25</f>
        <v>0.4</v>
      </c>
      <c r="J25" s="1" t="n">
        <v>0.05</v>
      </c>
      <c r="K25" s="3" t="n">
        <f aca="false">IF(I25 &gt; 0,(I25/J25*14/12),"")</f>
        <v>9.33333333333333</v>
      </c>
      <c r="L25" s="2" t="n">
        <v>1.18981132075472</v>
      </c>
    </row>
    <row r="26" customFormat="false" ht="14.25" hidden="false" customHeight="true" outlineLevel="0" collapsed="false">
      <c r="A26" s="4" t="s">
        <v>14</v>
      </c>
      <c r="B26" s="4" t="s">
        <v>39</v>
      </c>
      <c r="C26" s="2" t="e">
        <f aca="false">AVERAGE(MID(B26,1,((LEN(B26)-1)/2)),MID(B26,((LEN(B26)+1)/2+1),((LEN(B26)-1)/2)))</f>
        <v>#VALUE!</v>
      </c>
      <c r="D26" s="1" t="n">
        <f aca="false">MID(B26,((LEN(B26)+1)/2+1),((LEN(B26)-1)/2))-MID(B26,1,((LEN(B26)-1)/2))</f>
        <v>8</v>
      </c>
      <c r="E26" s="1" t="str">
        <f aca="false">CONCATENATE(A26,"_",B26)</f>
        <v>EML-1_120-128</v>
      </c>
      <c r="G26" s="1" t="n">
        <v>0.48</v>
      </c>
      <c r="H26" s="1" t="n">
        <v>0.04</v>
      </c>
      <c r="I26" s="2" t="n">
        <f aca="false">G26-H26</f>
        <v>0.44</v>
      </c>
      <c r="J26" s="1" t="n">
        <v>0.06</v>
      </c>
      <c r="K26" s="3" t="n">
        <f aca="false">IF(I26 &gt; 0,(I26/J26*14/12),"")</f>
        <v>8.55555555555556</v>
      </c>
      <c r="L26" s="2" t="n">
        <v>1.07783333333333</v>
      </c>
    </row>
    <row r="27" customFormat="false" ht="14.25" hidden="false" customHeight="true" outlineLevel="0" collapsed="false">
      <c r="A27" s="4" t="s">
        <v>14</v>
      </c>
      <c r="B27" s="4" t="s">
        <v>40</v>
      </c>
      <c r="C27" s="2" t="e">
        <f aca="false">AVERAGE(MID(B27,1,((LEN(B27)-1)/2)),MID(B27,((LEN(B27)+1)/2+1),((LEN(B27)-1)/2)))</f>
        <v>#VALUE!</v>
      </c>
      <c r="D27" s="1" t="n">
        <f aca="false">MID(B27,((LEN(B27)+1)/2+1),((LEN(B27)-1)/2))-MID(B27,1,((LEN(B27)-1)/2))</f>
        <v>4</v>
      </c>
      <c r="E27" s="1" t="str">
        <f aca="false">CONCATENATE(A27,"_",B27)</f>
        <v>EML-1_128-132</v>
      </c>
      <c r="G27" s="1" t="n">
        <v>0.46</v>
      </c>
      <c r="H27" s="1" t="n">
        <v>0.04</v>
      </c>
      <c r="I27" s="2" t="n">
        <f aca="false">G27-H27</f>
        <v>0.42</v>
      </c>
      <c r="J27" s="1" t="n">
        <v>0.06</v>
      </c>
      <c r="K27" s="3" t="n">
        <f aca="false">IF(I27 &gt; 0,(I27/J27*14/12),"")</f>
        <v>8.16666666666667</v>
      </c>
      <c r="L27" s="2" t="n">
        <v>1.29216216216216</v>
      </c>
    </row>
    <row r="28" customFormat="false" ht="14.25" hidden="false" customHeight="true" outlineLevel="0" collapsed="false">
      <c r="A28" s="4" t="s">
        <v>14</v>
      </c>
      <c r="B28" s="4" t="s">
        <v>41</v>
      </c>
      <c r="C28" s="2" t="e">
        <f aca="false">AVERAGE(MID(B28,1,((LEN(B28)-1)/2)),MID(B28,((LEN(B28)+1)/2+1),((LEN(B28)-1)/2)))</f>
        <v>#VALUE!</v>
      </c>
      <c r="D28" s="1" t="n">
        <f aca="false">MID(B28,((LEN(B28)+1)/2+1),((LEN(B28)-1)/2))-MID(B28,1,((LEN(B28)-1)/2))</f>
        <v>5</v>
      </c>
      <c r="E28" s="1" t="str">
        <f aca="false">CONCATENATE(A28,"_",B28)</f>
        <v>EML-1_132-137</v>
      </c>
      <c r="G28" s="1" t="n">
        <v>0.39</v>
      </c>
      <c r="H28" s="1" t="n">
        <v>0.04</v>
      </c>
      <c r="I28" s="2" t="n">
        <f aca="false">G28-H28</f>
        <v>0.35</v>
      </c>
      <c r="J28" s="1" t="n">
        <v>0.05</v>
      </c>
      <c r="K28" s="3" t="n">
        <f aca="false">IF(I28 &gt; 0,(I28/J28*14/12),"")</f>
        <v>8.16666666666667</v>
      </c>
      <c r="L28" s="2" t="n">
        <v>1.25844444444444</v>
      </c>
    </row>
    <row r="29" customFormat="false" ht="14.25" hidden="false" customHeight="true" outlineLevel="0" collapsed="false">
      <c r="A29" s="4" t="s">
        <v>14</v>
      </c>
      <c r="B29" s="4" t="s">
        <v>42</v>
      </c>
      <c r="C29" s="2" t="e">
        <f aca="false">AVERAGE(MID(B29,1,((LEN(B29)-1)/2)),MID(B29,((LEN(B29)+1)/2+1),((LEN(B29)-1)/2)))</f>
        <v>#VALUE!</v>
      </c>
      <c r="D29" s="1" t="n">
        <f aca="false">MID(B29,((LEN(B29)+1)/2+1),((LEN(B29)-1)/2))-MID(B29,1,((LEN(B29)-1)/2))</f>
        <v>8</v>
      </c>
      <c r="E29" s="1" t="str">
        <f aca="false">CONCATENATE(A29,"_",B29)</f>
        <v>EML-1_137-145</v>
      </c>
      <c r="G29" s="1" t="n">
        <v>0.4</v>
      </c>
      <c r="H29" s="1" t="n">
        <v>0.04</v>
      </c>
      <c r="I29" s="2" t="n">
        <f aca="false">G29-H29</f>
        <v>0.36</v>
      </c>
      <c r="J29" s="1" t="n">
        <v>0.06</v>
      </c>
      <c r="K29" s="3" t="n">
        <f aca="false">IF(I29 &gt; 0,(I29/J29*14/12),"")</f>
        <v>7</v>
      </c>
      <c r="L29" s="2" t="n">
        <v>1.15450980392157</v>
      </c>
    </row>
    <row r="30" customFormat="false" ht="14.25" hidden="false" customHeight="true" outlineLevel="0" collapsed="false">
      <c r="A30" s="4" t="s">
        <v>14</v>
      </c>
      <c r="B30" s="4" t="s">
        <v>43</v>
      </c>
      <c r="C30" s="2" t="e">
        <f aca="false">AVERAGE(MID(B30,1,((LEN(B30)-1)/2)),MID(B30,((LEN(B30)+1)/2+1),((LEN(B30)-1)/2)))</f>
        <v>#VALUE!</v>
      </c>
      <c r="D30" s="1" t="n">
        <f aca="false">MID(B30,((LEN(B30)+1)/2+1),((LEN(B30)-1)/2))-MID(B30,1,((LEN(B30)-1)/2))</f>
        <v>6</v>
      </c>
      <c r="E30" s="1" t="str">
        <f aca="false">CONCATENATE(A30,"_",B30)</f>
        <v>EML-1_145-151</v>
      </c>
      <c r="G30" s="1" t="n">
        <v>0.55</v>
      </c>
      <c r="H30" s="1" t="n">
        <v>0.04</v>
      </c>
      <c r="I30" s="2" t="n">
        <f aca="false">G30-H30</f>
        <v>0.51</v>
      </c>
      <c r="J30" s="1" t="n">
        <v>0.06</v>
      </c>
      <c r="K30" s="3" t="n">
        <f aca="false">IF(I30 &gt; 0,(I30/J30*14/12),"")</f>
        <v>9.91666666666667</v>
      </c>
      <c r="L30" s="2" t="n">
        <v>1.10245614035088</v>
      </c>
    </row>
    <row r="31" customFormat="false" ht="14.25" hidden="false" customHeight="true" outlineLevel="0" collapsed="false">
      <c r="A31" s="4" t="s">
        <v>14</v>
      </c>
      <c r="B31" s="4" t="s">
        <v>44</v>
      </c>
      <c r="C31" s="2" t="e">
        <f aca="false">AVERAGE(MID(B31,1,((LEN(B31)-1)/2)),MID(B31,((LEN(B31)+1)/2+1),((LEN(B31)-1)/2)))</f>
        <v>#VALUE!</v>
      </c>
      <c r="D31" s="1" t="n">
        <f aca="false">MID(B31,((LEN(B31)+1)/2+1),((LEN(B31)-1)/2))-MID(B31,1,((LEN(B31)-1)/2))</f>
        <v>7</v>
      </c>
      <c r="E31" s="1" t="str">
        <f aca="false">CONCATENATE(A31,"_",B31)</f>
        <v>EML-1_152-159</v>
      </c>
      <c r="G31" s="1" t="n">
        <v>0.5</v>
      </c>
      <c r="H31" s="1" t="n">
        <v>0.04</v>
      </c>
      <c r="I31" s="2" t="n">
        <f aca="false">G31-H31</f>
        <v>0.46</v>
      </c>
      <c r="J31" s="1" t="n">
        <v>0.06</v>
      </c>
      <c r="K31" s="3" t="n">
        <f aca="false">IF(I31 &gt; 0,(I31/J31*14/12),"")</f>
        <v>8.94444444444444</v>
      </c>
      <c r="L31" s="2" t="n">
        <v>1.26977777777778</v>
      </c>
    </row>
    <row r="32" customFormat="false" ht="14.25" hidden="false" customHeight="true" outlineLevel="0" collapsed="false">
      <c r="A32" s="4" t="s">
        <v>14</v>
      </c>
      <c r="B32" s="4" t="s">
        <v>45</v>
      </c>
      <c r="C32" s="2" t="e">
        <f aca="false">AVERAGE(MID(B32,1,((LEN(B32)-1)/2)),MID(B32,((LEN(B32)+1)/2+1),((LEN(B32)-1)/2)))</f>
        <v>#VALUE!</v>
      </c>
      <c r="D32" s="1" t="n">
        <f aca="false">MID(B32,((LEN(B32)+1)/2+1),((LEN(B32)-1)/2))-MID(B32,1,((LEN(B32)-1)/2))</f>
        <v>6</v>
      </c>
      <c r="E32" s="1" t="str">
        <f aca="false">CONCATENATE(A32,"_",B32)</f>
        <v>EML-1_159-165</v>
      </c>
      <c r="I32" s="2"/>
      <c r="K32" s="3" t="str">
        <f aca="false">IF(I32 &gt; 0,(I32/J32*14/12),"")</f>
        <v/>
      </c>
      <c r="L32" s="2" t="n">
        <v>0.957534246575342</v>
      </c>
    </row>
    <row r="33" customFormat="false" ht="14.25" hidden="false" customHeight="true" outlineLevel="0" collapsed="false">
      <c r="A33" s="4" t="s">
        <v>14</v>
      </c>
      <c r="B33" s="4" t="s">
        <v>46</v>
      </c>
      <c r="C33" s="2" t="e">
        <f aca="false">AVERAGE(MID(B33,1,((LEN(B33)-1)/2)),MID(B33,((LEN(B33)+1)/2+1),((LEN(B33)-1)/2)))</f>
        <v>#VALUE!</v>
      </c>
      <c r="D33" s="1" t="n">
        <f aca="false">MID(B33,((LEN(B33)+1)/2+1),((LEN(B33)-1)/2))-MID(B33,1,((LEN(B33)-1)/2))</f>
        <v>5</v>
      </c>
      <c r="E33" s="1" t="str">
        <f aca="false">CONCATENATE(A33,"_",B33)</f>
        <v>EML-1_165-170</v>
      </c>
      <c r="G33" s="1" t="n">
        <v>0.61</v>
      </c>
      <c r="H33" s="1" t="n">
        <v>0.04</v>
      </c>
      <c r="I33" s="2" t="n">
        <f aca="false">G33-H33</f>
        <v>0.57</v>
      </c>
      <c r="J33" s="1" t="n">
        <v>0.07</v>
      </c>
      <c r="K33" s="3" t="n">
        <f aca="false">IF(I33 &gt; 0,(I33/J33*14/12),"")</f>
        <v>9.5</v>
      </c>
      <c r="L33" s="2" t="n">
        <v>1.13898550724638</v>
      </c>
    </row>
    <row r="34" customFormat="false" ht="14.25" hidden="false" customHeight="true" outlineLevel="0" collapsed="false">
      <c r="A34" s="4" t="s">
        <v>14</v>
      </c>
      <c r="B34" s="4" t="s">
        <v>47</v>
      </c>
      <c r="C34" s="2" t="e">
        <f aca="false">AVERAGE(MID(B34,1,((LEN(B34)-1)/2)),MID(B34,((LEN(B34)+1)/2+1),((LEN(B34)-1)/2)))</f>
        <v>#VALUE!</v>
      </c>
      <c r="D34" s="1" t="n">
        <f aca="false">MID(B34,((LEN(B34)+1)/2+1),((LEN(B34)-1)/2))-MID(B34,1,((LEN(B34)-1)/2))</f>
        <v>7</v>
      </c>
      <c r="E34" s="1" t="str">
        <f aca="false">CONCATENATE(A34,"_",B34)</f>
        <v>EML-1_170-177</v>
      </c>
      <c r="G34" s="1" t="n">
        <v>0.93</v>
      </c>
      <c r="H34" s="1" t="n">
        <v>0.04</v>
      </c>
      <c r="I34" s="2" t="n">
        <f aca="false">G34-H34</f>
        <v>0.89</v>
      </c>
      <c r="J34" s="1" t="n">
        <v>0.1</v>
      </c>
      <c r="K34" s="3" t="n">
        <f aca="false">IF(I34 &gt; 0,(I34/J34*14/12),"")</f>
        <v>10.3833333333333</v>
      </c>
      <c r="L34" s="2" t="n">
        <v>0.983541666666667</v>
      </c>
    </row>
    <row r="35" customFormat="false" ht="14.25" hidden="false" customHeight="true" outlineLevel="0" collapsed="false">
      <c r="A35" s="4" t="s">
        <v>14</v>
      </c>
      <c r="B35" s="4" t="s">
        <v>48</v>
      </c>
      <c r="C35" s="2" t="e">
        <f aca="false">AVERAGE(MID(B35,1,((LEN(B35)-1)/2)),MID(B35,((LEN(B35)+1)/2+1),((LEN(B35)-1)/2)))</f>
        <v>#VALUE!</v>
      </c>
      <c r="D35" s="1" t="n">
        <f aca="false">MID(B35,((LEN(B35)+1)/2+1),((LEN(B35)-1)/2))-MID(B35,1,((LEN(B35)-1)/2))</f>
        <v>5</v>
      </c>
      <c r="E35" s="1" t="str">
        <f aca="false">CONCATENATE(A35,"_",B35)</f>
        <v>EML-1_178-183</v>
      </c>
      <c r="G35" s="1" t="n">
        <v>1</v>
      </c>
      <c r="H35" s="1" t="n">
        <v>0.05</v>
      </c>
      <c r="I35" s="2" t="n">
        <f aca="false">G35-H35</f>
        <v>0.95</v>
      </c>
      <c r="J35" s="1" t="n">
        <v>0.11</v>
      </c>
      <c r="K35" s="3" t="n">
        <f aca="false">IF(I35 &gt; 0,(I35/J35*14/12),"")</f>
        <v>10.0757575757576</v>
      </c>
      <c r="L35" s="2" t="n">
        <v>0.611016949152542</v>
      </c>
    </row>
    <row r="36" customFormat="false" ht="14.25" hidden="false" customHeight="true" outlineLevel="0" collapsed="false">
      <c r="A36" s="4" t="s">
        <v>14</v>
      </c>
      <c r="B36" s="4" t="s">
        <v>49</v>
      </c>
      <c r="C36" s="2" t="e">
        <f aca="false">AVERAGE(MID(B36,1,((LEN(B36)-1)/2)),MID(B36,((LEN(B36)+1)/2+1),((LEN(B36)-1)/2)))</f>
        <v>#VALUE!</v>
      </c>
      <c r="D36" s="1" t="n">
        <f aca="false">MID(B36,((LEN(B36)+1)/2+1),((LEN(B36)-1)/2))-MID(B36,1,((LEN(B36)-1)/2))</f>
        <v>3</v>
      </c>
      <c r="E36" s="1" t="str">
        <f aca="false">CONCATENATE(A36,"_",B36)</f>
        <v>EML-1_183-186</v>
      </c>
      <c r="G36" s="1" t="n">
        <v>1.04</v>
      </c>
      <c r="H36" s="1" t="n">
        <v>0.06</v>
      </c>
      <c r="I36" s="2" t="n">
        <f aca="false">G36-H36</f>
        <v>0.98</v>
      </c>
      <c r="J36" s="1" t="n">
        <v>0.12</v>
      </c>
      <c r="K36" s="3" t="n">
        <f aca="false">IF(I36 &gt; 0,(I36/J36*14/12),"")</f>
        <v>9.52777777777778</v>
      </c>
      <c r="L36" s="2" t="n">
        <v>0.742571428571429</v>
      </c>
    </row>
    <row r="37" customFormat="false" ht="14.25" hidden="false" customHeight="true" outlineLevel="0" collapsed="false">
      <c r="A37" s="4" t="s">
        <v>14</v>
      </c>
      <c r="B37" s="4" t="s">
        <v>50</v>
      </c>
      <c r="C37" s="2" t="e">
        <f aca="false">AVERAGE(MID(B37,1,((LEN(B37)-1)/2)),MID(B37,((LEN(B37)+1)/2+1),((LEN(B37)-1)/2)))</f>
        <v>#VALUE!</v>
      </c>
      <c r="D37" s="1" t="n">
        <f aca="false">MID(B37,((LEN(B37)+1)/2+1),((LEN(B37)-1)/2))-MID(B37,1,((LEN(B37)-1)/2))</f>
        <v>9</v>
      </c>
      <c r="E37" s="1" t="str">
        <f aca="false">CONCATENATE(A37,"_",B37)</f>
        <v>EML-1_186-195</v>
      </c>
      <c r="I37" s="2"/>
      <c r="K37" s="3" t="str">
        <f aca="false">IF(I37 &gt; 0,(I37/J37*14/12),"")</f>
        <v/>
      </c>
      <c r="L37" s="2" t="n">
        <v>0.730487804878049</v>
      </c>
    </row>
    <row r="38" customFormat="false" ht="14.25" hidden="false" customHeight="true" outlineLevel="0" collapsed="false">
      <c r="A38" s="4" t="s">
        <v>51</v>
      </c>
      <c r="B38" s="1" t="s">
        <v>52</v>
      </c>
      <c r="C38" s="2" t="e">
        <f aca="false">AVERAGE(MID(B38,1,((LEN(B38)-1)/2)),MID(B38,((LEN(B38)+1)/2+1),((LEN(B38)-1)/2)))</f>
        <v>#VALUE!</v>
      </c>
      <c r="D38" s="1" t="n">
        <f aca="false">MID(B38,((LEN(B38)+1)/2+1),((LEN(B38)-1)/2))-MID(B38,1,((LEN(B38)-1)/2))</f>
        <v>6</v>
      </c>
      <c r="E38" s="1" t="str">
        <f aca="false">CONCATENATE(A38,"_",B38)</f>
        <v>EML-2_000-006</v>
      </c>
      <c r="G38" s="2" t="n">
        <v>47.05</v>
      </c>
      <c r="H38" s="1" t="n">
        <v>0.07</v>
      </c>
      <c r="I38" s="2" t="n">
        <f aca="false">G38-H38</f>
        <v>46.98</v>
      </c>
      <c r="J38" s="2" t="n">
        <v>0.84</v>
      </c>
      <c r="K38" s="3" t="n">
        <f aca="false">IF(I38 &gt; 0,(I38/J38*14/12),"")</f>
        <v>65.25</v>
      </c>
      <c r="L38" s="2" t="n">
        <v>0.0278301886792453</v>
      </c>
    </row>
    <row r="39" customFormat="false" ht="14.25" hidden="false" customHeight="true" outlineLevel="0" collapsed="false">
      <c r="A39" s="4" t="s">
        <v>51</v>
      </c>
      <c r="B39" s="4" t="s">
        <v>53</v>
      </c>
      <c r="C39" s="2" t="e">
        <f aca="false">AVERAGE(MID(B39,1,((LEN(B39)-1)/2)),MID(B39,((LEN(B39)+1)/2+1),((LEN(B39)-1)/2)))</f>
        <v>#VALUE!</v>
      </c>
      <c r="D39" s="1" t="n">
        <f aca="false">MID(B39,((LEN(B39)+1)/2+1),((LEN(B39)-1)/2))-MID(B39,1,((LEN(B39)-1)/2))</f>
        <v>6</v>
      </c>
      <c r="E39" s="1" t="str">
        <f aca="false">CONCATENATE(A39,"_",B39)</f>
        <v>EML-2_006-012</v>
      </c>
      <c r="G39" s="2" t="n">
        <v>45.76</v>
      </c>
      <c r="H39" s="1" t="n">
        <v>0.05</v>
      </c>
      <c r="I39" s="2" t="n">
        <f aca="false">G39-H39</f>
        <v>45.71</v>
      </c>
      <c r="J39" s="2" t="n">
        <v>1.2</v>
      </c>
      <c r="K39" s="3" t="n">
        <f aca="false">IF(I39 &gt; 0,(I39/J39*14/12),"")</f>
        <v>44.4402777777778</v>
      </c>
      <c r="L39" s="2" t="n">
        <v>0.0345881712626995</v>
      </c>
    </row>
    <row r="40" customFormat="false" ht="14.25" hidden="false" customHeight="true" outlineLevel="0" collapsed="false">
      <c r="A40" s="4" t="s">
        <v>51</v>
      </c>
      <c r="B40" s="4" t="s">
        <v>54</v>
      </c>
      <c r="C40" s="2" t="e">
        <f aca="false">AVERAGE(MID(B40,1,((LEN(B40)-1)/2)),MID(B40,((LEN(B40)+1)/2+1),((LEN(B40)-1)/2)))</f>
        <v>#VALUE!</v>
      </c>
      <c r="D40" s="1" t="n">
        <f aca="false">MID(B40,((LEN(B40)+1)/2+1),((LEN(B40)-1)/2))-MID(B40,1,((LEN(B40)-1)/2))</f>
        <v>5</v>
      </c>
      <c r="E40" s="1" t="str">
        <f aca="false">CONCATENATE(A40,"_",B40)</f>
        <v>EML-2_012-017</v>
      </c>
      <c r="G40" s="2" t="n">
        <v>47.88</v>
      </c>
      <c r="I40" s="2" t="n">
        <f aca="false">G40-H40</f>
        <v>47.88</v>
      </c>
      <c r="J40" s="2" t="n">
        <v>0.88</v>
      </c>
      <c r="K40" s="3" t="n">
        <f aca="false">IF(I40 &gt; 0,(I40/J40*14/12),"")</f>
        <v>63.4772727272727</v>
      </c>
      <c r="L40" s="2" t="n">
        <v>0.0413461538461537</v>
      </c>
    </row>
    <row r="41" customFormat="false" ht="14.25" hidden="false" customHeight="true" outlineLevel="0" collapsed="false">
      <c r="A41" s="4" t="s">
        <v>51</v>
      </c>
      <c r="B41" s="4" t="s">
        <v>55</v>
      </c>
      <c r="C41" s="2" t="e">
        <f aca="false">AVERAGE(MID(B41,1,((LEN(B41)-1)/2)),MID(B41,((LEN(B41)+1)/2+1),((LEN(B41)-1)/2)))</f>
        <v>#VALUE!</v>
      </c>
      <c r="D41" s="1" t="n">
        <f aca="false">MID(B41,((LEN(B41)+1)/2+1),((LEN(B41)-1)/2))-MID(B41,1,((LEN(B41)-1)/2))</f>
        <v>4</v>
      </c>
      <c r="E41" s="1" t="str">
        <f aca="false">CONCATENATE(A41,"_",B41)</f>
        <v>EML-2_017-021</v>
      </c>
      <c r="I41" s="2"/>
      <c r="K41" s="3" t="str">
        <f aca="false">IF(I41 &gt; 0,(I41/J41*14/12),"")</f>
        <v/>
      </c>
      <c r="L41" s="2" t="n">
        <v>0.0595619658119657</v>
      </c>
    </row>
    <row r="42" customFormat="false" ht="14.25" hidden="false" customHeight="true" outlineLevel="0" collapsed="false">
      <c r="A42" s="4" t="s">
        <v>51</v>
      </c>
      <c r="B42" s="4" t="s">
        <v>56</v>
      </c>
      <c r="C42" s="2" t="e">
        <f aca="false">AVERAGE(MID(B42,1,((LEN(B42)-1)/2)),MID(B42,((LEN(B42)+1)/2+1),((LEN(B42)-1)/2)))</f>
        <v>#VALUE!</v>
      </c>
      <c r="D42" s="1" t="n">
        <f aca="false">MID(B42,((LEN(B42)+1)/2+1),((LEN(B42)-1)/2))-MID(B42,1,((LEN(B42)-1)/2))</f>
        <v>5</v>
      </c>
      <c r="E42" s="1" t="str">
        <f aca="false">CONCATENATE(A42,"_",B42)</f>
        <v>EML-2_021-026</v>
      </c>
      <c r="I42" s="2"/>
      <c r="K42" s="3" t="str">
        <f aca="false">IF(I42 &gt; 0,(I42/J42*14/12),"")</f>
        <v/>
      </c>
      <c r="L42" s="2" t="n">
        <v>0.0777777777777777</v>
      </c>
    </row>
    <row r="43" customFormat="false" ht="14.25" hidden="false" customHeight="true" outlineLevel="0" collapsed="false">
      <c r="A43" s="1" t="s">
        <v>51</v>
      </c>
      <c r="B43" s="1" t="s">
        <v>57</v>
      </c>
      <c r="C43" s="2" t="e">
        <f aca="false">AVERAGE(MID(B43,1,((LEN(B43)-1)/2)),MID(B43,((LEN(B43)+1)/2+1),((LEN(B43)-1)/2)))</f>
        <v>#VALUE!</v>
      </c>
      <c r="D43" s="1" t="n">
        <f aca="false">MID(B43,((LEN(B43)+1)/2+1),((LEN(B43)-1)/2))-MID(B43,1,((LEN(B43)-1)/2))</f>
        <v>5</v>
      </c>
      <c r="E43" s="1" t="str">
        <f aca="false">CONCATENATE(A43,"_",B43)</f>
        <v>EML-2_026-031</v>
      </c>
      <c r="G43" s="2" t="n">
        <v>42.27</v>
      </c>
      <c r="H43" s="1" t="n">
        <v>0.02</v>
      </c>
      <c r="I43" s="2" t="n">
        <f aca="false">G43-H43</f>
        <v>42.25</v>
      </c>
      <c r="J43" s="2" t="n">
        <v>1.23</v>
      </c>
      <c r="K43" s="3" t="n">
        <f aca="false">IF(I43 &gt; 0,(I43/J43*14/12),"")</f>
        <v>40.0745257452575</v>
      </c>
      <c r="L43" s="2" t="n">
        <v>0.12</v>
      </c>
    </row>
    <row r="44" customFormat="false" ht="14.25" hidden="false" customHeight="true" outlineLevel="0" collapsed="false">
      <c r="A44" s="4" t="s">
        <v>51</v>
      </c>
      <c r="B44" s="4" t="s">
        <v>57</v>
      </c>
      <c r="C44" s="2" t="e">
        <f aca="false">AVERAGE(MID(B44,1,((LEN(B44)-1)/2)),MID(B44,((LEN(B44)+1)/2+1),((LEN(B44)-1)/2)))</f>
        <v>#VALUE!</v>
      </c>
      <c r="D44" s="1" t="n">
        <f aca="false">MID(B44,((LEN(B44)+1)/2+1),((LEN(B44)-1)/2))-MID(B44,1,((LEN(B44)-1)/2))</f>
        <v>5</v>
      </c>
      <c r="E44" s="1" t="str">
        <f aca="false">CONCATENATE(A44,"_",B44)</f>
        <v>EML-2_026-031</v>
      </c>
      <c r="G44" s="2" t="n">
        <v>41.73</v>
      </c>
      <c r="H44" s="1" t="n">
        <v>0.04</v>
      </c>
      <c r="I44" s="2" t="n">
        <f aca="false">G44-H44</f>
        <v>41.69</v>
      </c>
      <c r="J44" s="2" t="n">
        <v>1.14</v>
      </c>
      <c r="K44" s="3" t="n">
        <f aca="false">IF(I44 &gt; 0,(I44/J44*14/12),"")</f>
        <v>42.6652046783626</v>
      </c>
      <c r="L44" s="2" t="n">
        <v>0.114357638888889</v>
      </c>
    </row>
    <row r="45" customFormat="false" ht="14.25" hidden="false" customHeight="true" outlineLevel="0" collapsed="false">
      <c r="A45" s="4" t="s">
        <v>51</v>
      </c>
      <c r="B45" s="4" t="s">
        <v>58</v>
      </c>
      <c r="C45" s="2" t="e">
        <f aca="false">AVERAGE(MID(B45,1,((LEN(B45)-1)/2)),MID(B45,((LEN(B45)+1)/2+1),((LEN(B45)-1)/2)))</f>
        <v>#VALUE!</v>
      </c>
      <c r="D45" s="1" t="n">
        <f aca="false">MID(B45,((LEN(B45)+1)/2+1),((LEN(B45)-1)/2))-MID(B45,1,((LEN(B45)-1)/2))</f>
        <v>5</v>
      </c>
      <c r="E45" s="1" t="str">
        <f aca="false">CONCATENATE(A45,"_",B45)</f>
        <v>EML-2_031-036</v>
      </c>
      <c r="G45" s="2" t="n">
        <v>41</v>
      </c>
      <c r="H45" s="1" t="n">
        <v>0.04</v>
      </c>
      <c r="I45" s="2" t="n">
        <f aca="false">G45-H45</f>
        <v>40.96</v>
      </c>
      <c r="J45" s="2" t="n">
        <v>1.65</v>
      </c>
      <c r="K45" s="3" t="n">
        <f aca="false">IF(I45 &gt; 0,(I45/J45*14/12),"")</f>
        <v>28.9616161616162</v>
      </c>
      <c r="L45" s="2" t="n">
        <v>0.1509375</v>
      </c>
    </row>
    <row r="46" customFormat="false" ht="14.25" hidden="false" customHeight="true" outlineLevel="0" collapsed="false">
      <c r="A46" s="4" t="s">
        <v>51</v>
      </c>
      <c r="B46" s="4" t="s">
        <v>59</v>
      </c>
      <c r="C46" s="2" t="e">
        <f aca="false">AVERAGE(MID(B46,1,((LEN(B46)-1)/2)),MID(B46,((LEN(B46)+1)/2+1),((LEN(B46)-1)/2)))</f>
        <v>#VALUE!</v>
      </c>
      <c r="D46" s="1" t="n">
        <f aca="false">MID(B46,((LEN(B46)+1)/2+1),((LEN(B46)-1)/2))-MID(B46,1,((LEN(B46)-1)/2))</f>
        <v>5</v>
      </c>
      <c r="E46" s="1" t="str">
        <f aca="false">CONCATENATE(A46,"_",B46)</f>
        <v>EML-2_036-041</v>
      </c>
      <c r="G46" s="2" t="n">
        <v>41.46</v>
      </c>
      <c r="H46" s="1" t="n">
        <v>0.07</v>
      </c>
      <c r="I46" s="2" t="n">
        <f aca="false">G46-H46</f>
        <v>41.39</v>
      </c>
      <c r="J46" s="2" t="n">
        <v>1.33</v>
      </c>
      <c r="K46" s="3" t="n">
        <f aca="false">IF(I46 &gt; 0,(I46/J46*14/12),"")</f>
        <v>36.3070175438596</v>
      </c>
      <c r="L46" s="2" t="n">
        <v>0.189404920212766</v>
      </c>
    </row>
    <row r="47" customFormat="false" ht="14.25" hidden="false" customHeight="true" outlineLevel="0" collapsed="false">
      <c r="A47" s="4" t="s">
        <v>51</v>
      </c>
      <c r="B47" s="4" t="s">
        <v>60</v>
      </c>
      <c r="C47" s="2" t="e">
        <f aca="false">AVERAGE(MID(B47,1,((LEN(B47)-1)/2)),MID(B47,((LEN(B47)+1)/2+1),((LEN(B47)-1)/2)))</f>
        <v>#VALUE!</v>
      </c>
      <c r="D47" s="1" t="n">
        <f aca="false">MID(B47,((LEN(B47)+1)/2+1),((LEN(B47)-1)/2))-MID(B47,1,((LEN(B47)-1)/2))</f>
        <v>5</v>
      </c>
      <c r="E47" s="1" t="str">
        <f aca="false">CONCATENATE(A47,"_",B47)</f>
        <v>EML-2_041-046</v>
      </c>
      <c r="G47" s="2" t="n">
        <v>42.94</v>
      </c>
      <c r="H47" s="1" t="n">
        <v>0.05</v>
      </c>
      <c r="I47" s="2" t="n">
        <f aca="false">G47-H47</f>
        <v>42.89</v>
      </c>
      <c r="J47" s="2" t="n">
        <v>1.87</v>
      </c>
      <c r="K47" s="3" t="n">
        <f aca="false">IF(I47 &gt; 0,(I47/J47*14/12),"")</f>
        <v>26.7584670231729</v>
      </c>
      <c r="L47" s="2" t="n">
        <v>0.227872340425532</v>
      </c>
    </row>
    <row r="48" customFormat="false" ht="14.25" hidden="false" customHeight="true" outlineLevel="0" collapsed="false">
      <c r="A48" s="4" t="s">
        <v>51</v>
      </c>
      <c r="B48" s="4" t="s">
        <v>61</v>
      </c>
      <c r="C48" s="2" t="e">
        <f aca="false">AVERAGE(MID(B48,1,((LEN(B48)-1)/2)),MID(B48,((LEN(B48)+1)/2+1),((LEN(B48)-1)/2)))</f>
        <v>#VALUE!</v>
      </c>
      <c r="D48" s="1" t="n">
        <f aca="false">MID(B48,((LEN(B48)+1)/2+1),((LEN(B48)-1)/2))-MID(B48,1,((LEN(B48)-1)/2))</f>
        <v>5</v>
      </c>
      <c r="E48" s="1" t="str">
        <f aca="false">CONCATENATE(A48,"_",B48)</f>
        <v>EML-2_046-051</v>
      </c>
      <c r="G48" s="2" t="n">
        <v>43.91</v>
      </c>
      <c r="H48" s="1" t="n">
        <v>0.04</v>
      </c>
      <c r="I48" s="2" t="n">
        <f aca="false">G48-H48</f>
        <v>43.87</v>
      </c>
      <c r="J48" s="2" t="n">
        <v>2.12</v>
      </c>
      <c r="K48" s="3" t="n">
        <f aca="false">IF(I48 &gt; 0,(I48/J48*14/12),"")</f>
        <v>24.1422955974843</v>
      </c>
      <c r="L48" s="2" t="n">
        <v>0.248817122593718</v>
      </c>
    </row>
    <row r="49" customFormat="false" ht="14.25" hidden="false" customHeight="true" outlineLevel="0" collapsed="false">
      <c r="A49" s="4" t="s">
        <v>51</v>
      </c>
      <c r="B49" s="4" t="s">
        <v>62</v>
      </c>
      <c r="C49" s="2" t="e">
        <f aca="false">AVERAGE(MID(B49,1,((LEN(B49)-1)/2)),MID(B49,((LEN(B49)+1)/2+1),((LEN(B49)-1)/2)))</f>
        <v>#VALUE!</v>
      </c>
      <c r="D49" s="1" t="n">
        <f aca="false">MID(B49,((LEN(B49)+1)/2+1),((LEN(B49)-1)/2))-MID(B49,1,((LEN(B49)-1)/2))</f>
        <v>5</v>
      </c>
      <c r="E49" s="1" t="str">
        <f aca="false">CONCATENATE(A49,"_",B49)</f>
        <v>EML-2_051-056</v>
      </c>
      <c r="I49" s="2"/>
      <c r="K49" s="3" t="str">
        <f aca="false">IF(I49 &gt; 0,(I49/J49*14/12),"")</f>
        <v/>
      </c>
      <c r="L49" s="2" t="n">
        <v>0.269761904761905</v>
      </c>
    </row>
    <row r="50" customFormat="false" ht="14.25" hidden="false" customHeight="true" outlineLevel="0" collapsed="false">
      <c r="A50" s="4" t="s">
        <v>51</v>
      </c>
      <c r="B50" s="4" t="s">
        <v>63</v>
      </c>
      <c r="C50" s="2" t="e">
        <f aca="false">AVERAGE(MID(B50,1,((LEN(B50)-1)/2)),MID(B50,((LEN(B50)+1)/2+1),((LEN(B50)-1)/2)))</f>
        <v>#VALUE!</v>
      </c>
      <c r="D50" s="1" t="n">
        <f aca="false">MID(B50,((LEN(B50)+1)/2+1),((LEN(B50)-1)/2))-MID(B50,1,((LEN(B50)-1)/2))</f>
        <v>5</v>
      </c>
      <c r="E50" s="1" t="str">
        <f aca="false">CONCATENATE(A50,"_",B50)</f>
        <v>EML-2_056-061</v>
      </c>
      <c r="I50" s="2"/>
      <c r="K50" s="3" t="str">
        <f aca="false">IF(I50 &gt; 0,(I50/J50*14/12),"")</f>
        <v/>
      </c>
      <c r="L50" s="2" t="n">
        <v>0.397911316211878</v>
      </c>
    </row>
    <row r="51" customFormat="false" ht="14.25" hidden="false" customHeight="true" outlineLevel="0" collapsed="false">
      <c r="A51" s="1" t="s">
        <v>51</v>
      </c>
      <c r="B51" s="1" t="s">
        <v>64</v>
      </c>
      <c r="C51" s="2" t="e">
        <f aca="false">AVERAGE(MID(B51,1,((LEN(B51)-1)/2)),MID(B51,((LEN(B51)+1)/2+1),((LEN(B51)-1)/2)))</f>
        <v>#VALUE!</v>
      </c>
      <c r="D51" s="1" t="n">
        <f aca="false">MID(B51,((LEN(B51)+1)/2+1),((LEN(B51)-1)/2))-MID(B51,1,((LEN(B51)-1)/2))</f>
        <v>5</v>
      </c>
      <c r="E51" s="1" t="str">
        <f aca="false">CONCATENATE(A51,"_",B51)</f>
        <v>EML-2_061-066</v>
      </c>
      <c r="G51" s="2" t="n">
        <v>14.56</v>
      </c>
      <c r="H51" s="1" t="n">
        <v>0</v>
      </c>
      <c r="I51" s="2" t="n">
        <f aca="false">G51-H51</f>
        <v>14.56</v>
      </c>
      <c r="J51" s="2" t="n">
        <v>0.58</v>
      </c>
      <c r="K51" s="3" t="n">
        <f aca="false">IF(I51 &gt; 0,(I51/J51*14/12),"")</f>
        <v>29.2873563218391</v>
      </c>
      <c r="L51" s="2" t="n">
        <v>0.269761904761905</v>
      </c>
    </row>
    <row r="52" customFormat="false" ht="14.25" hidden="false" customHeight="true" outlineLevel="0" collapsed="false">
      <c r="A52" s="4" t="s">
        <v>51</v>
      </c>
      <c r="B52" s="4" t="s">
        <v>64</v>
      </c>
      <c r="C52" s="2" t="e">
        <f aca="false">AVERAGE(MID(B52,1,((LEN(B52)-1)/2)),MID(B52,((LEN(B52)+1)/2+1),((LEN(B52)-1)/2)))</f>
        <v>#VALUE!</v>
      </c>
      <c r="D52" s="1" t="n">
        <f aca="false">MID(B52,((LEN(B52)+1)/2+1),((LEN(B52)-1)/2))-MID(B52,1,((LEN(B52)-1)/2))</f>
        <v>5</v>
      </c>
      <c r="E52" s="1" t="str">
        <f aca="false">CONCATENATE(A52,"_",B52)</f>
        <v>EML-2_061-066</v>
      </c>
      <c r="G52" s="2" t="n">
        <v>14.13</v>
      </c>
      <c r="H52" s="1" t="n">
        <v>0.03</v>
      </c>
      <c r="I52" s="2" t="n">
        <f aca="false">G52-H52</f>
        <v>14.1</v>
      </c>
      <c r="J52" s="2" t="n">
        <v>0.61</v>
      </c>
      <c r="K52" s="3" t="n">
        <f aca="false">IF(I52 &gt; 0,(I52/J52*14/12),"")</f>
        <v>26.9672131147541</v>
      </c>
      <c r="L52" s="2" t="n">
        <f aca="false">AVERAGE(L51,L53)</f>
        <v>0.397911316211878</v>
      </c>
    </row>
    <row r="53" customFormat="false" ht="14.25" hidden="false" customHeight="true" outlineLevel="0" collapsed="false">
      <c r="A53" s="4" t="s">
        <v>51</v>
      </c>
      <c r="B53" s="4" t="s">
        <v>65</v>
      </c>
      <c r="C53" s="2" t="e">
        <f aca="false">AVERAGE(MID(B53,1,((LEN(B53)-1)/2)),MID(B53,((LEN(B53)+1)/2+1),((LEN(B53)-1)/2)))</f>
        <v>#VALUE!</v>
      </c>
      <c r="D53" s="1" t="n">
        <f aca="false">MID(B53,((LEN(B53)+1)/2+1),((LEN(B53)-1)/2))-MID(B53,1,((LEN(B53)-1)/2))</f>
        <v>6</v>
      </c>
      <c r="E53" s="1" t="str">
        <f aca="false">CONCATENATE(A53,"_",B53)</f>
        <v>EML-2_066-072</v>
      </c>
      <c r="G53" s="2" t="n">
        <v>11.66</v>
      </c>
      <c r="H53" s="1" t="n">
        <v>0.07</v>
      </c>
      <c r="I53" s="2" t="n">
        <f aca="false">G53-H53</f>
        <v>11.59</v>
      </c>
      <c r="J53" s="2" t="n">
        <v>0.5</v>
      </c>
      <c r="K53" s="3" t="n">
        <f aca="false">IF(I53 &gt; 0,(I53/J53*14/12),"")</f>
        <v>27.0433333333333</v>
      </c>
      <c r="L53" s="2" t="n">
        <v>0.526060727661851</v>
      </c>
    </row>
    <row r="54" customFormat="false" ht="14.25" hidden="false" customHeight="true" outlineLevel="0" collapsed="false">
      <c r="A54" s="4" t="s">
        <v>51</v>
      </c>
      <c r="B54" s="4" t="s">
        <v>66</v>
      </c>
      <c r="C54" s="2" t="e">
        <f aca="false">AVERAGE(MID(B54,1,((LEN(B54)-1)/2)),MID(B54,((LEN(B54)+1)/2+1),((LEN(B54)-1)/2)))</f>
        <v>#VALUE!</v>
      </c>
      <c r="D54" s="1" t="n">
        <f aca="false">MID(B54,((LEN(B54)+1)/2+1),((LEN(B54)-1)/2))-MID(B54,1,((LEN(B54)-1)/2))</f>
        <v>7</v>
      </c>
      <c r="E54" s="1" t="str">
        <f aca="false">CONCATENATE(A54,"_",B54)</f>
        <v>EML-2_072-079</v>
      </c>
      <c r="G54" s="2" t="n">
        <v>11.38</v>
      </c>
      <c r="H54" s="1" t="n">
        <v>0.06</v>
      </c>
      <c r="I54" s="2" t="n">
        <f aca="false">G54-H54</f>
        <v>11.32</v>
      </c>
      <c r="J54" s="2" t="n">
        <f aca="false">AVERAGE(0.36,0.39)</f>
        <v>0.375</v>
      </c>
      <c r="K54" s="3" t="n">
        <f aca="false">IF(I54 &gt; 0,(I54/J54*14/12),"")</f>
        <v>35.2177777777778</v>
      </c>
      <c r="L54" s="2" t="n">
        <v>0.654210139111825</v>
      </c>
    </row>
    <row r="55" customFormat="false" ht="14.25" hidden="false" customHeight="true" outlineLevel="0" collapsed="false">
      <c r="A55" s="4" t="s">
        <v>51</v>
      </c>
      <c r="B55" s="4" t="s">
        <v>67</v>
      </c>
      <c r="C55" s="2" t="e">
        <f aca="false">AVERAGE(MID(B55,1,((LEN(B55)-1)/2)),MID(B55,((LEN(B55)+1)/2+1),((LEN(B55)-1)/2)))</f>
        <v>#VALUE!</v>
      </c>
      <c r="D55" s="1" t="n">
        <f aca="false">MID(B55,((LEN(B55)+1)/2+1),((LEN(B55)-1)/2))-MID(B55,1,((LEN(B55)-1)/2))</f>
        <v>8</v>
      </c>
      <c r="E55" s="1" t="str">
        <f aca="false">CONCATENATE(A55,"_",B55)</f>
        <v>EML-2_079-087</v>
      </c>
      <c r="G55" s="2" t="n">
        <v>11.4</v>
      </c>
      <c r="H55" s="1" t="n">
        <v>0.05</v>
      </c>
      <c r="I55" s="2" t="n">
        <f aca="false">G55-H55</f>
        <v>11.35</v>
      </c>
      <c r="J55" s="2" t="n">
        <v>0.44</v>
      </c>
      <c r="K55" s="3" t="n">
        <f aca="false">IF(I55 &gt; 0,(I55/J55*14/12),"")</f>
        <v>30.094696969697</v>
      </c>
      <c r="L55" s="2" t="n">
        <v>0.782359550561798</v>
      </c>
    </row>
    <row r="56" customFormat="false" ht="14.25" hidden="false" customHeight="true" outlineLevel="0" collapsed="false">
      <c r="A56" s="4" t="s">
        <v>51</v>
      </c>
      <c r="B56" s="4" t="s">
        <v>68</v>
      </c>
      <c r="C56" s="2" t="e">
        <f aca="false">AVERAGE(MID(B56,1,((LEN(B56)-1)/2)),MID(B56,((LEN(B56)+1)/2+1),((LEN(B56)-1)/2)))</f>
        <v>#VALUE!</v>
      </c>
      <c r="D56" s="1" t="n">
        <f aca="false">MID(B56,((LEN(B56)+1)/2+1),((LEN(B56)-1)/2))-MID(B56,1,((LEN(B56)-1)/2))</f>
        <v>8</v>
      </c>
      <c r="E56" s="1" t="str">
        <f aca="false">CONCATENATE(A56,"_",B56)</f>
        <v>EML-2_088-096</v>
      </c>
      <c r="G56" s="2" t="n">
        <v>12.89</v>
      </c>
      <c r="H56" s="1" t="n">
        <v>0.04</v>
      </c>
      <c r="I56" s="2" t="n">
        <f aca="false">G56-H56</f>
        <v>12.85</v>
      </c>
      <c r="J56" s="2" t="n">
        <v>0.46</v>
      </c>
      <c r="K56" s="3" t="n">
        <f aca="false">IF(I56 &gt; 0,(I56/J56*14/12),"")</f>
        <v>32.5905797101449</v>
      </c>
      <c r="L56" s="2" t="n">
        <v>0.411311475409836</v>
      </c>
    </row>
    <row r="57" customFormat="false" ht="14.25" hidden="false" customHeight="true" outlineLevel="0" collapsed="false">
      <c r="A57" s="4" t="s">
        <v>51</v>
      </c>
      <c r="B57" s="4" t="s">
        <v>34</v>
      </c>
      <c r="C57" s="2" t="e">
        <f aca="false">AVERAGE(MID(B57,1,((LEN(B57)-1)/2)),MID(B57,((LEN(B57)+1)/2+1),((LEN(B57)-1)/2)))</f>
        <v>#VALUE!</v>
      </c>
      <c r="D57" s="1" t="n">
        <f aca="false">MID(B57,((LEN(B57)+1)/2+1),((LEN(B57)-1)/2))-MID(B57,1,((LEN(B57)-1)/2))</f>
        <v>4</v>
      </c>
      <c r="E57" s="1" t="str">
        <f aca="false">CONCATENATE(A57,"_",B57)</f>
        <v>EML-2_096-100</v>
      </c>
      <c r="G57" s="2" t="n">
        <v>13.94</v>
      </c>
      <c r="H57" s="1" t="n">
        <v>0.05</v>
      </c>
      <c r="I57" s="2" t="n">
        <f aca="false">G57-H57</f>
        <v>13.89</v>
      </c>
      <c r="J57" s="2" t="n">
        <v>0.51</v>
      </c>
      <c r="K57" s="3" t="n">
        <f aca="false">IF(I57 &gt; 0,(I57/J57*14/12),"")</f>
        <v>31.7745098039216</v>
      </c>
      <c r="L57" s="2" t="n">
        <v>0.331587301587302</v>
      </c>
    </row>
    <row r="58" customFormat="false" ht="14.25" hidden="false" customHeight="true" outlineLevel="0" collapsed="false">
      <c r="A58" s="1" t="s">
        <v>51</v>
      </c>
      <c r="B58" s="1" t="s">
        <v>35</v>
      </c>
      <c r="C58" s="2" t="e">
        <f aca="false">AVERAGE(MID(B58,1,((LEN(B58)-1)/2)),MID(B58,((LEN(B58)+1)/2+1),((LEN(B58)-1)/2)))</f>
        <v>#VALUE!</v>
      </c>
      <c r="D58" s="1" t="n">
        <f aca="false">MID(B58,((LEN(B58)+1)/2+1),((LEN(B58)-1)/2))-MID(B58,1,((LEN(B58)-1)/2))</f>
        <v>5</v>
      </c>
      <c r="E58" s="1" t="str">
        <f aca="false">CONCATENATE(A58,"_",B58)</f>
        <v>EML-2_100-105</v>
      </c>
      <c r="G58" s="2" t="n">
        <v>4.17</v>
      </c>
      <c r="H58" s="1" t="n">
        <v>0.05</v>
      </c>
      <c r="I58" s="2" t="n">
        <f aca="false">G58-H58</f>
        <v>4.12</v>
      </c>
      <c r="J58" s="2" t="n">
        <v>0.17</v>
      </c>
      <c r="K58" s="3" t="n">
        <f aca="false">IF(I58 &gt; 0,(I58/J58*14/12),"")</f>
        <v>28.2745098039216</v>
      </c>
      <c r="L58" s="2" t="n">
        <v>0.537428571428571</v>
      </c>
    </row>
    <row r="59" customFormat="false" ht="14.25" hidden="false" customHeight="true" outlineLevel="0" collapsed="false">
      <c r="A59" s="1" t="s">
        <v>51</v>
      </c>
      <c r="B59" s="1" t="s">
        <v>35</v>
      </c>
      <c r="C59" s="2" t="e">
        <f aca="false">AVERAGE(MID(B59,1,((LEN(B59)-1)/2)),MID(B59,((LEN(B59)+1)/2+1),((LEN(B59)-1)/2)))</f>
        <v>#VALUE!</v>
      </c>
      <c r="D59" s="1" t="n">
        <f aca="false">MID(B59,((LEN(B59)+1)/2+1),((LEN(B59)-1)/2))-MID(B59,1,((LEN(B59)-1)/2))</f>
        <v>5</v>
      </c>
      <c r="E59" s="1" t="str">
        <f aca="false">CONCATENATE(A59,"_",B59)</f>
        <v>EML-2_100-105</v>
      </c>
      <c r="G59" s="2" t="n">
        <v>3.33</v>
      </c>
      <c r="H59" s="1" t="n">
        <v>0.06</v>
      </c>
      <c r="I59" s="2" t="n">
        <f aca="false">G59-H59</f>
        <v>3.27</v>
      </c>
      <c r="J59" s="2" t="n">
        <v>0.14</v>
      </c>
      <c r="K59" s="3" t="n">
        <f aca="false">IF(I59 &gt; 0,(I59/J59*14/12),"")</f>
        <v>27.25</v>
      </c>
      <c r="L59" s="2" t="n">
        <v>0.537428571428571</v>
      </c>
    </row>
    <row r="60" customFormat="false" ht="14.25" hidden="false" customHeight="true" outlineLevel="0" collapsed="false">
      <c r="A60" s="4" t="s">
        <v>51</v>
      </c>
      <c r="B60" s="4" t="s">
        <v>35</v>
      </c>
      <c r="C60" s="2" t="e">
        <f aca="false">AVERAGE(MID(B60,1,((LEN(B60)-1)/2)),MID(B60,((LEN(B60)+1)/2+1),((LEN(B60)-1)/2)))</f>
        <v>#VALUE!</v>
      </c>
      <c r="D60" s="1" t="n">
        <f aca="false">MID(B60,((LEN(B60)+1)/2+1),((LEN(B60)-1)/2))-MID(B60,1,((LEN(B60)-1)/2))</f>
        <v>5</v>
      </c>
      <c r="E60" s="1" t="str">
        <f aca="false">CONCATENATE(A60,"_",B60)</f>
        <v>EML-2_100-105</v>
      </c>
      <c r="G60" s="2" t="n">
        <v>3.78</v>
      </c>
      <c r="H60" s="1" t="n">
        <v>0.12</v>
      </c>
      <c r="I60" s="2" t="n">
        <f aca="false">G60-H60</f>
        <v>3.66</v>
      </c>
      <c r="J60" s="1" t="n">
        <v>0.16</v>
      </c>
      <c r="K60" s="3" t="n">
        <f aca="false">IF(I60 &gt; 0,(I60/J60*14/12),"")</f>
        <v>26.6875</v>
      </c>
      <c r="L60" s="2" t="n">
        <v>0.537428571428571</v>
      </c>
    </row>
    <row r="61" customFormat="false" ht="14.25" hidden="false" customHeight="true" outlineLevel="0" collapsed="false">
      <c r="A61" s="4" t="s">
        <v>51</v>
      </c>
      <c r="B61" s="4" t="s">
        <v>36</v>
      </c>
      <c r="C61" s="2" t="e">
        <f aca="false">AVERAGE(MID(B61,1,((LEN(B61)-1)/2)),MID(B61,((LEN(B61)+1)/2+1),((LEN(B61)-1)/2)))</f>
        <v>#VALUE!</v>
      </c>
      <c r="D61" s="1" t="n">
        <f aca="false">MID(B61,((LEN(B61)+1)/2+1),((LEN(B61)-1)/2))-MID(B61,1,((LEN(B61)-1)/2))</f>
        <v>5</v>
      </c>
      <c r="E61" s="1" t="str">
        <f aca="false">CONCATENATE(A61,"_",B61)</f>
        <v>EML-2_105-110</v>
      </c>
      <c r="G61" s="2" t="n">
        <v>2.54</v>
      </c>
      <c r="H61" s="1" t="n">
        <v>0.19</v>
      </c>
      <c r="I61" s="2" t="n">
        <f aca="false">G61-H61</f>
        <v>2.35</v>
      </c>
      <c r="J61" s="2" t="n">
        <v>0.11</v>
      </c>
      <c r="K61" s="3" t="n">
        <f aca="false">IF(I61 &gt; 0,(I61/J61*14/12),"")</f>
        <v>24.9242424242424</v>
      </c>
      <c r="L61" s="2" t="n">
        <v>0.854509803921569</v>
      </c>
    </row>
    <row r="62" customFormat="false" ht="14.25" hidden="false" customHeight="true" outlineLevel="0" collapsed="false">
      <c r="A62" s="4" t="s">
        <v>51</v>
      </c>
      <c r="B62" s="4" t="s">
        <v>69</v>
      </c>
      <c r="C62" s="2" t="e">
        <f aca="false">AVERAGE(MID(B62,1,((LEN(B62)-1)/2)),MID(B62,((LEN(B62)+1)/2+1),((LEN(B62)-1)/2)))</f>
        <v>#VALUE!</v>
      </c>
      <c r="D62" s="1" t="n">
        <f aca="false">MID(B62,((LEN(B62)+1)/2+1),((LEN(B62)-1)/2))-MID(B62,1,((LEN(B62)-1)/2))</f>
        <v>6</v>
      </c>
      <c r="E62" s="1" t="str">
        <f aca="false">CONCATENATE(A62,"_",B62)</f>
        <v>EML-2_110-116</v>
      </c>
      <c r="G62" s="2" t="n">
        <v>3.62</v>
      </c>
      <c r="H62" s="1" t="n">
        <v>0.33</v>
      </c>
      <c r="I62" s="2" t="n">
        <f aca="false">G62-H62</f>
        <v>3.29</v>
      </c>
      <c r="J62" s="2" t="n">
        <v>0.14</v>
      </c>
      <c r="K62" s="3" t="n">
        <f aca="false">IF(I62 &gt; 0,(I62/J62*14/12),"")</f>
        <v>27.4166666666667</v>
      </c>
      <c r="L62" s="2" t="n">
        <v>0.769333333333333</v>
      </c>
    </row>
    <row r="63" customFormat="false" ht="14.25" hidden="false" customHeight="true" outlineLevel="0" collapsed="false">
      <c r="A63" s="4" t="s">
        <v>51</v>
      </c>
      <c r="B63" s="4" t="s">
        <v>70</v>
      </c>
      <c r="C63" s="2" t="e">
        <f aca="false">AVERAGE(MID(B63,1,((LEN(B63)-1)/2)),MID(B63,((LEN(B63)+1)/2+1),((LEN(B63)-1)/2)))</f>
        <v>#VALUE!</v>
      </c>
      <c r="D63" s="1" t="n">
        <f aca="false">MID(B63,((LEN(B63)+1)/2+1),((LEN(B63)-1)/2))-MID(B63,1,((LEN(B63)-1)/2))</f>
        <v>6</v>
      </c>
      <c r="E63" s="1" t="str">
        <f aca="false">CONCATENATE(A63,"_",B63)</f>
        <v>EML-2_116-122</v>
      </c>
      <c r="G63" s="2" t="n">
        <v>1.86</v>
      </c>
      <c r="H63" s="1" t="n">
        <v>0.21</v>
      </c>
      <c r="I63" s="2" t="n">
        <f aca="false">G63-H63</f>
        <v>1.65</v>
      </c>
      <c r="J63" s="2" t="n">
        <v>0.11</v>
      </c>
      <c r="K63" s="3" t="n">
        <f aca="false">IF(I63 &gt; 0,(I63/J63*14/12),"")</f>
        <v>17.5</v>
      </c>
      <c r="L63" s="2" t="n">
        <v>0.594193548387097</v>
      </c>
    </row>
    <row r="64" customFormat="false" ht="14.25" hidden="false" customHeight="true" outlineLevel="0" collapsed="false">
      <c r="A64" s="4" t="s">
        <v>51</v>
      </c>
      <c r="B64" s="4" t="s">
        <v>71</v>
      </c>
      <c r="C64" s="2" t="e">
        <f aca="false">AVERAGE(MID(B64,1,((LEN(B64)-1)/2)),MID(B64,((LEN(B64)+1)/2+1),((LEN(B64)-1)/2)))</f>
        <v>#VALUE!</v>
      </c>
      <c r="D64" s="1" t="n">
        <f aca="false">MID(B64,((LEN(B64)+1)/2+1),((LEN(B64)-1)/2))-MID(B64,1,((LEN(B64)-1)/2))</f>
        <v>6</v>
      </c>
      <c r="E64" s="1" t="str">
        <f aca="false">CONCATENATE(A64,"_",B64)</f>
        <v>EML-2_122-128</v>
      </c>
      <c r="G64" s="2" t="n">
        <v>1.17</v>
      </c>
      <c r="H64" s="1" t="n">
        <v>0.22</v>
      </c>
      <c r="I64" s="2" t="n">
        <f aca="false">G64-H64</f>
        <v>0.95</v>
      </c>
      <c r="J64" s="2" t="n">
        <v>0.1</v>
      </c>
      <c r="K64" s="3" t="n">
        <f aca="false">IF(I64 &gt; 0,(I64/J64*14/12),"")</f>
        <v>11.0833333333333</v>
      </c>
      <c r="L64" s="2" t="n">
        <v>0.644634146341463</v>
      </c>
    </row>
    <row r="65" customFormat="false" ht="14.25" hidden="false" customHeight="true" outlineLevel="0" collapsed="false">
      <c r="A65" s="4" t="s">
        <v>51</v>
      </c>
      <c r="B65" s="4" t="s">
        <v>72</v>
      </c>
      <c r="C65" s="2" t="e">
        <f aca="false">AVERAGE(MID(B65,1,((LEN(B65)-1)/2)),MID(B65,((LEN(B65)+1)/2+1),((LEN(B65)-1)/2)))</f>
        <v>#VALUE!</v>
      </c>
      <c r="D65" s="1" t="n">
        <f aca="false">MID(B65,((LEN(B65)+1)/2+1),((LEN(B65)-1)/2))-MID(B65,1,((LEN(B65)-1)/2))</f>
        <v>5</v>
      </c>
      <c r="E65" s="1" t="str">
        <f aca="false">CONCATENATE(A65,"_",B65)</f>
        <v>EML-2_128-133</v>
      </c>
      <c r="G65" s="2" t="n">
        <v>0.9</v>
      </c>
      <c r="H65" s="1" t="n">
        <v>0.14</v>
      </c>
      <c r="I65" s="2" t="n">
        <f aca="false">G65-H65</f>
        <v>0.76</v>
      </c>
      <c r="J65" s="2" t="n">
        <v>0.09</v>
      </c>
      <c r="K65" s="3" t="n">
        <f aca="false">IF(I65 &gt; 0,(I65/J65*14/12),"")</f>
        <v>9.85185185185185</v>
      </c>
      <c r="L65" s="2" t="n">
        <v>0.808125</v>
      </c>
    </row>
    <row r="66" customFormat="false" ht="14.25" hidden="false" customHeight="true" outlineLevel="0" collapsed="false">
      <c r="A66" s="4" t="s">
        <v>51</v>
      </c>
      <c r="B66" s="4" t="s">
        <v>73</v>
      </c>
      <c r="C66" s="2" t="e">
        <f aca="false">AVERAGE(MID(B66,1,((LEN(B66)-1)/2)),MID(B66,((LEN(B66)+1)/2+1),((LEN(B66)-1)/2)))</f>
        <v>#VALUE!</v>
      </c>
      <c r="D66" s="1" t="n">
        <f aca="false">MID(B66,((LEN(B66)+1)/2+1),((LEN(B66)-1)/2))-MID(B66,1,((LEN(B66)-1)/2))</f>
        <v>6</v>
      </c>
      <c r="E66" s="1" t="str">
        <f aca="false">CONCATENATE(A66,"_",B66)</f>
        <v>EML-2_133-139</v>
      </c>
      <c r="G66" s="2" t="n">
        <v>1.12</v>
      </c>
      <c r="H66" s="1" t="n">
        <v>0.22</v>
      </c>
      <c r="I66" s="2" t="n">
        <f aca="false">G66-H66</f>
        <v>0.9</v>
      </c>
      <c r="J66" s="2" t="n">
        <v>0.09</v>
      </c>
      <c r="K66" s="3" t="n">
        <f aca="false">IF(I66 &gt; 0,(I66/J66*14/12),"")</f>
        <v>11.6666666666667</v>
      </c>
      <c r="L66" s="2" t="n">
        <v>0.9332</v>
      </c>
    </row>
    <row r="67" customFormat="false" ht="14.25" hidden="false" customHeight="true" outlineLevel="0" collapsed="false">
      <c r="A67" s="4" t="s">
        <v>51</v>
      </c>
      <c r="B67" s="4" t="s">
        <v>74</v>
      </c>
      <c r="C67" s="2" t="e">
        <f aca="false">AVERAGE(MID(B67,1,((LEN(B67)-1)/2)),MID(B67,((LEN(B67)+1)/2+1),((LEN(B67)-1)/2)))</f>
        <v>#VALUE!</v>
      </c>
      <c r="D67" s="1" t="n">
        <f aca="false">MID(B67,((LEN(B67)+1)/2+1),((LEN(B67)-1)/2))-MID(B67,1,((LEN(B67)-1)/2))</f>
        <v>4</v>
      </c>
      <c r="E67" s="1" t="str">
        <f aca="false">CONCATENATE(A67,"_",B67)</f>
        <v>EML-2_139-143</v>
      </c>
      <c r="G67" s="2" t="n">
        <v>1.17</v>
      </c>
      <c r="H67" s="1" t="n">
        <v>0.26</v>
      </c>
      <c r="I67" s="2" t="n">
        <f aca="false">G67-H67</f>
        <v>0.91</v>
      </c>
      <c r="J67" s="2" t="n">
        <v>0.11</v>
      </c>
      <c r="K67" s="3" t="n">
        <f aca="false">IF(I67 &gt; 0,(I67/J67*14/12),"")</f>
        <v>9.65151515151515</v>
      </c>
      <c r="L67" s="2" t="n">
        <v>0.850909090909091</v>
      </c>
    </row>
    <row r="68" customFormat="false" ht="14.25" hidden="false" customHeight="true" outlineLevel="0" collapsed="false">
      <c r="A68" s="1" t="s">
        <v>51</v>
      </c>
      <c r="B68" s="1" t="s">
        <v>75</v>
      </c>
      <c r="C68" s="2" t="e">
        <f aca="false">AVERAGE(MID(B68,1,((LEN(B68)-1)/2)),MID(B68,((LEN(B68)+1)/2+1),((LEN(B68)-1)/2)))</f>
        <v>#VALUE!</v>
      </c>
      <c r="D68" s="1" t="n">
        <f aca="false">MID(B68,((LEN(B68)+1)/2+1),((LEN(B68)-1)/2))-MID(B68,1,((LEN(B68)-1)/2))</f>
        <v>5</v>
      </c>
      <c r="E68" s="1" t="str">
        <f aca="false">CONCATENATE(A68,"_",B68)</f>
        <v>EML-2_143-148</v>
      </c>
      <c r="G68" s="2" t="n">
        <v>1.05</v>
      </c>
      <c r="H68" s="1" t="n">
        <v>0.15</v>
      </c>
      <c r="I68" s="2" t="n">
        <f aca="false">G68-H68</f>
        <v>0.9</v>
      </c>
      <c r="J68" s="2" t="n">
        <v>0.1</v>
      </c>
      <c r="K68" s="3" t="n">
        <f aca="false">IF(I68 &gt; 0,(I68/J68*14/12),"")</f>
        <v>10.5</v>
      </c>
      <c r="L68" s="2" t="n">
        <v>1.00451612903226</v>
      </c>
    </row>
    <row r="69" customFormat="false" ht="14.25" hidden="false" customHeight="true" outlineLevel="0" collapsed="false">
      <c r="A69" s="4" t="s">
        <v>51</v>
      </c>
      <c r="B69" s="4" t="s">
        <v>75</v>
      </c>
      <c r="C69" s="2" t="e">
        <f aca="false">AVERAGE(MID(B69,1,((LEN(B69)-1)/2)),MID(B69,((LEN(B69)+1)/2+1),((LEN(B69)-1)/2)))</f>
        <v>#VALUE!</v>
      </c>
      <c r="D69" s="1" t="n">
        <f aca="false">MID(B69,((LEN(B69)+1)/2+1),((LEN(B69)-1)/2))-MID(B69,1,((LEN(B69)-1)/2))</f>
        <v>5</v>
      </c>
      <c r="E69" s="1" t="str">
        <f aca="false">CONCATENATE(A69,"_",B69)</f>
        <v>EML-2_143-148</v>
      </c>
      <c r="G69" s="2" t="n">
        <v>0.96</v>
      </c>
      <c r="H69" s="1" t="n">
        <v>0.23</v>
      </c>
      <c r="I69" s="2" t="n">
        <f aca="false">G69-H69</f>
        <v>0.73</v>
      </c>
      <c r="J69" s="2" t="n">
        <v>0.1</v>
      </c>
      <c r="K69" s="3" t="n">
        <f aca="false">IF(I69 &gt; 0,(I69/J69*14/12),"")</f>
        <v>8.51666666666667</v>
      </c>
      <c r="L69" s="2" t="n">
        <v>1.00451612903226</v>
      </c>
    </row>
    <row r="70" customFormat="false" ht="14.25" hidden="false" customHeight="true" outlineLevel="0" collapsed="false">
      <c r="A70" s="4" t="s">
        <v>51</v>
      </c>
      <c r="B70" s="4" t="s">
        <v>76</v>
      </c>
      <c r="C70" s="2" t="e">
        <f aca="false">AVERAGE(MID(B70,1,((LEN(B70)-1)/2)),MID(B70,((LEN(B70)+1)/2+1),((LEN(B70)-1)/2)))</f>
        <v>#VALUE!</v>
      </c>
      <c r="D70" s="1" t="n">
        <f aca="false">MID(B70,((LEN(B70)+1)/2+1),((LEN(B70)-1)/2))-MID(B70,1,((LEN(B70)-1)/2))</f>
        <v>8</v>
      </c>
      <c r="E70" s="1" t="str">
        <f aca="false">CONCATENATE(A70,"_",B70)</f>
        <v>EML-2_148-156</v>
      </c>
      <c r="G70" s="2" t="n">
        <v>0.79</v>
      </c>
      <c r="H70" s="1" t="n">
        <v>0.23</v>
      </c>
      <c r="I70" s="2" t="n">
        <f aca="false">G70-H70</f>
        <v>0.56</v>
      </c>
      <c r="J70" s="2" t="n">
        <v>0.08</v>
      </c>
      <c r="K70" s="3" t="n">
        <f aca="false">IF(I70 &gt; 0,(I70/J70*14/12),"")</f>
        <v>8.16666666666667</v>
      </c>
      <c r="L70" s="2" t="n">
        <v>1.12838709677419</v>
      </c>
    </row>
    <row r="71" customFormat="false" ht="14.25" hidden="false" customHeight="true" outlineLevel="0" collapsed="false">
      <c r="A71" s="4" t="s">
        <v>51</v>
      </c>
      <c r="B71" s="4" t="s">
        <v>77</v>
      </c>
      <c r="C71" s="2" t="e">
        <f aca="false">AVERAGE(MID(B71,1,((LEN(B71)-1)/2)),MID(B71,((LEN(B71)+1)/2+1),((LEN(B71)-1)/2)))</f>
        <v>#VALUE!</v>
      </c>
      <c r="D71" s="1" t="n">
        <f aca="false">MID(B71,((LEN(B71)+1)/2+1),((LEN(B71)-1)/2))-MID(B71,1,((LEN(B71)-1)/2))</f>
        <v>9</v>
      </c>
      <c r="E71" s="1" t="str">
        <f aca="false">CONCATENATE(A71,"_",B71)</f>
        <v>EML-2_156-165</v>
      </c>
      <c r="G71" s="1" t="n">
        <v>0.62</v>
      </c>
      <c r="H71" s="1" t="n">
        <v>0.04</v>
      </c>
      <c r="I71" s="2" t="n">
        <f aca="false">G71-H71</f>
        <v>0.58</v>
      </c>
      <c r="J71" s="1" t="n">
        <v>0.07</v>
      </c>
      <c r="K71" s="3" t="n">
        <f aca="false">IF(I71 &gt; 0,(I71/J71*14/12),"")</f>
        <v>9.66666666666667</v>
      </c>
      <c r="L71" s="2" t="n">
        <v>0.948888888888889</v>
      </c>
    </row>
    <row r="72" customFormat="false" ht="14.25" hidden="false" customHeight="true" outlineLevel="0" collapsed="false">
      <c r="A72" s="4" t="s">
        <v>51</v>
      </c>
      <c r="B72" s="4" t="s">
        <v>46</v>
      </c>
      <c r="C72" s="2" t="e">
        <f aca="false">AVERAGE(MID(B72,1,((LEN(B72)-1)/2)),MID(B72,((LEN(B72)+1)/2+1),((LEN(B72)-1)/2)))</f>
        <v>#VALUE!</v>
      </c>
      <c r="D72" s="1" t="n">
        <f aca="false">MID(B72,((LEN(B72)+1)/2+1),((LEN(B72)-1)/2))-MID(B72,1,((LEN(B72)-1)/2))</f>
        <v>5</v>
      </c>
      <c r="E72" s="1" t="str">
        <f aca="false">CONCATENATE(A72,"_",B72)</f>
        <v>EML-2_165-170</v>
      </c>
      <c r="G72" s="2" t="n">
        <v>0.72</v>
      </c>
      <c r="H72" s="1" t="n">
        <v>0.13</v>
      </c>
      <c r="I72" s="2" t="n">
        <f aca="false">G72-H72</f>
        <v>0.59</v>
      </c>
      <c r="J72" s="2" t="n">
        <v>0.08</v>
      </c>
      <c r="K72" s="3" t="n">
        <f aca="false">IF(I72 &gt; 0,(I72/J72*14/12),"")</f>
        <v>8.60416666666667</v>
      </c>
      <c r="L72" s="2" t="n">
        <v>1.1816</v>
      </c>
    </row>
    <row r="73" customFormat="false" ht="14.25" hidden="false" customHeight="true" outlineLevel="0" collapsed="false">
      <c r="A73" s="4" t="s">
        <v>51</v>
      </c>
      <c r="B73" s="4" t="s">
        <v>78</v>
      </c>
      <c r="C73" s="2" t="e">
        <f aca="false">AVERAGE(MID(B73,1,((LEN(B73)-1)/2)),MID(B73,((LEN(B73)+1)/2+1),((LEN(B73)-1)/2)))</f>
        <v>#VALUE!</v>
      </c>
      <c r="D73" s="1" t="n">
        <f aca="false">MID(B73,((LEN(B73)+1)/2+1),((LEN(B73)-1)/2))-MID(B73,1,((LEN(B73)-1)/2))</f>
        <v>5</v>
      </c>
      <c r="E73" s="1" t="str">
        <f aca="false">CONCATENATE(A73,"_",B73)</f>
        <v>EML-2_170-175</v>
      </c>
      <c r="G73" s="2" t="n">
        <v>0.76</v>
      </c>
      <c r="H73" s="1" t="n">
        <v>0.16</v>
      </c>
      <c r="I73" s="2" t="n">
        <f aca="false">G73-H73</f>
        <v>0.6</v>
      </c>
      <c r="J73" s="2" t="n">
        <v>0.08</v>
      </c>
      <c r="K73" s="3" t="n">
        <f aca="false">IF(I73 &gt; 0,(I73/J73*14/12),"")</f>
        <v>8.75</v>
      </c>
      <c r="L73" s="2" t="n">
        <v>1.2445652173913</v>
      </c>
    </row>
    <row r="74" customFormat="false" ht="14.25" hidden="false" customHeight="true" outlineLevel="0" collapsed="false">
      <c r="A74" s="4" t="s">
        <v>51</v>
      </c>
      <c r="B74" s="4" t="s">
        <v>79</v>
      </c>
      <c r="C74" s="2" t="e">
        <f aca="false">AVERAGE(MID(B74,1,((LEN(B74)-1)/2)),MID(B74,((LEN(B74)+1)/2+1),((LEN(B74)-1)/2)))</f>
        <v>#VALUE!</v>
      </c>
      <c r="D74" s="1" t="n">
        <f aca="false">MID(B74,((LEN(B74)+1)/2+1),((LEN(B74)-1)/2))-MID(B74,1,((LEN(B74)-1)/2))</f>
        <v>5</v>
      </c>
      <c r="E74" s="1" t="str">
        <f aca="false">CONCATENATE(A74,"_",B74)</f>
        <v>EML-2_175-180</v>
      </c>
      <c r="G74" s="2" t="n">
        <v>0.81</v>
      </c>
      <c r="H74" s="1" t="n">
        <v>0.18</v>
      </c>
      <c r="I74" s="2" t="n">
        <f aca="false">G74-H74</f>
        <v>0.63</v>
      </c>
      <c r="J74" s="2" t="n">
        <v>0.09</v>
      </c>
      <c r="K74" s="3" t="n">
        <f aca="false">IF(I74 &gt; 0,(I74/J74*14/12),"")</f>
        <v>8.16666666666667</v>
      </c>
      <c r="L74" s="2" t="n">
        <v>1.03</v>
      </c>
    </row>
    <row r="75" customFormat="false" ht="14.25" hidden="false" customHeight="true" outlineLevel="0" collapsed="false">
      <c r="A75" s="1" t="s">
        <v>51</v>
      </c>
      <c r="B75" s="1" t="s">
        <v>79</v>
      </c>
      <c r="C75" s="2" t="e">
        <f aca="false">AVERAGE(MID(B75,1,((LEN(B75)-1)/2)),MID(B75,((LEN(B75)+1)/2+1),((LEN(B75)-1)/2)))</f>
        <v>#VALUE!</v>
      </c>
      <c r="D75" s="1" t="n">
        <f aca="false">MID(B75,((LEN(B75)+1)/2+1),((LEN(B75)-1)/2))-MID(B75,1,((LEN(B75)-1)/2))</f>
        <v>5</v>
      </c>
      <c r="E75" s="1" t="str">
        <f aca="false">CONCATENATE(A75,"_",B75)</f>
        <v>EML-2_175-180</v>
      </c>
      <c r="G75" s="2" t="n">
        <v>0.78</v>
      </c>
      <c r="H75" s="1" t="n">
        <v>0.02</v>
      </c>
      <c r="I75" s="2" t="n">
        <f aca="false">G75-H75</f>
        <v>0.76</v>
      </c>
      <c r="J75" s="2" t="n">
        <v>0.09</v>
      </c>
      <c r="K75" s="3" t="n">
        <f aca="false">IF(I75 &gt; 0,(I75/J75*14/12),"")</f>
        <v>9.85185185185185</v>
      </c>
      <c r="L75" s="2" t="n">
        <v>1.03</v>
      </c>
    </row>
    <row r="76" customFormat="false" ht="14.25" hidden="false" customHeight="true" outlineLevel="0" collapsed="false">
      <c r="A76" s="4" t="s">
        <v>51</v>
      </c>
      <c r="B76" s="4" t="s">
        <v>80</v>
      </c>
      <c r="C76" s="2" t="e">
        <f aca="false">AVERAGE(MID(B76,1,((LEN(B76)-1)/2)),MID(B76,((LEN(B76)+1)/2+1),((LEN(B76)-1)/2)))</f>
        <v>#VALUE!</v>
      </c>
      <c r="D76" s="1" t="n">
        <f aca="false">MID(B76,((LEN(B76)+1)/2+1),((LEN(B76)-1)/2))-MID(B76,1,((LEN(B76)-1)/2))</f>
        <v>4</v>
      </c>
      <c r="E76" s="1" t="str">
        <f aca="false">CONCATENATE(A76,"_",B76)</f>
        <v>EML-2_180-184</v>
      </c>
      <c r="G76" s="2" t="n">
        <v>0.83</v>
      </c>
      <c r="H76" s="1" t="n">
        <v>0.16</v>
      </c>
      <c r="I76" s="2" t="n">
        <f aca="false">G76-H76</f>
        <v>0.67</v>
      </c>
      <c r="J76" s="2" t="n">
        <v>0.08</v>
      </c>
      <c r="K76" s="3" t="n">
        <f aca="false">IF(I76 &gt; 0,(I76/J76*14/12),"")</f>
        <v>9.77083333333333</v>
      </c>
      <c r="L76" s="2" t="n">
        <v>0.890208333333334</v>
      </c>
    </row>
    <row r="77" customFormat="false" ht="14.25" hidden="false" customHeight="true" outlineLevel="0" collapsed="false">
      <c r="A77" s="4" t="s">
        <v>51</v>
      </c>
      <c r="B77" s="4" t="s">
        <v>81</v>
      </c>
      <c r="C77" s="2" t="e">
        <f aca="false">AVERAGE(MID(B77,1,((LEN(B77)-1)/2)),MID(B77,((LEN(B77)+1)/2+1),((LEN(B77)-1)/2)))</f>
        <v>#VALUE!</v>
      </c>
      <c r="D77" s="1" t="n">
        <f aca="false">MID(B77,((LEN(B77)+1)/2+1),((LEN(B77)-1)/2))-MID(B77,1,((LEN(B77)-1)/2))</f>
        <v>9</v>
      </c>
      <c r="E77" s="1" t="str">
        <f aca="false">CONCATENATE(A77,"_",B77)</f>
        <v>EML-2_184-193</v>
      </c>
      <c r="G77" s="2" t="n">
        <v>0.79</v>
      </c>
      <c r="H77" s="1" t="n">
        <v>0.13</v>
      </c>
      <c r="I77" s="2" t="n">
        <f aca="false">G77-H77</f>
        <v>0.66</v>
      </c>
      <c r="J77" s="2" t="n">
        <v>0.08</v>
      </c>
      <c r="K77" s="3" t="n">
        <f aca="false">IF(I77 &gt; 0,(I77/J77*14/12),"")</f>
        <v>9.625</v>
      </c>
      <c r="L77" s="2" t="n">
        <v>0.750416666666667</v>
      </c>
    </row>
    <row r="78" customFormat="false" ht="14.25" hidden="false" customHeight="true" outlineLevel="0" collapsed="false">
      <c r="A78" s="4" t="s">
        <v>51</v>
      </c>
      <c r="B78" s="4" t="s">
        <v>82</v>
      </c>
      <c r="C78" s="2" t="e">
        <f aca="false">AVERAGE(MID(B78,1,((LEN(B78)-1)/2)),MID(B78,((LEN(B78)+1)/2+1),((LEN(B78)-1)/2)))</f>
        <v>#VALUE!</v>
      </c>
      <c r="D78" s="1" t="n">
        <f aca="false">MID(B78,((LEN(B78)+1)/2+1),((LEN(B78)-1)/2))-MID(B78,1,((LEN(B78)-1)/2))</f>
        <v>9</v>
      </c>
      <c r="E78" s="1" t="str">
        <f aca="false">CONCATENATE(A78,"_",B78)</f>
        <v>EML-2_193-202</v>
      </c>
      <c r="G78" s="2" t="n">
        <v>0.79</v>
      </c>
      <c r="H78" s="1" t="n">
        <v>0.16</v>
      </c>
      <c r="I78" s="2" t="n">
        <f aca="false">G78-H78</f>
        <v>0.63</v>
      </c>
      <c r="J78" s="2" t="n">
        <v>0.08</v>
      </c>
      <c r="K78" s="3" t="n">
        <f aca="false">IF(I78 &gt; 0,(I78/J78*14/12),"")</f>
        <v>9.1875</v>
      </c>
      <c r="L78" s="2" t="n">
        <v>0.934302325581395</v>
      </c>
    </row>
    <row r="79" customFormat="false" ht="14.25" hidden="false" customHeight="true" outlineLevel="0" collapsed="false">
      <c r="A79" s="4" t="s">
        <v>51</v>
      </c>
      <c r="B79" s="4" t="s">
        <v>83</v>
      </c>
      <c r="C79" s="2" t="e">
        <f aca="false">AVERAGE(MID(B79,1,((LEN(B79)-1)/2)),MID(B79,((LEN(B79)+1)/2+1),((LEN(B79)-1)/2)))</f>
        <v>#VALUE!</v>
      </c>
      <c r="D79" s="1" t="n">
        <f aca="false">MID(B79,((LEN(B79)+1)/2+1),((LEN(B79)-1)/2))-MID(B79,1,((LEN(B79)-1)/2))</f>
        <v>6</v>
      </c>
      <c r="E79" s="1" t="str">
        <f aca="false">CONCATENATE(A79,"_",B79)</f>
        <v>EML-2_202-208</v>
      </c>
      <c r="G79" s="2" t="n">
        <v>0.48</v>
      </c>
      <c r="H79" s="1" t="n">
        <v>0.11</v>
      </c>
      <c r="I79" s="2" t="n">
        <f aca="false">G79-H79</f>
        <v>0.37</v>
      </c>
      <c r="J79" s="2" t="n">
        <v>0.05</v>
      </c>
      <c r="K79" s="3" t="n">
        <f aca="false">IF(I79 &gt; 0,(I79/J79*14/12),"")</f>
        <v>8.63333333333333</v>
      </c>
      <c r="L79" s="2" t="n">
        <v>1.21277777777778</v>
      </c>
    </row>
    <row r="80" customFormat="false" ht="14.25" hidden="false" customHeight="true" outlineLevel="0" collapsed="false">
      <c r="A80" s="4" t="s">
        <v>51</v>
      </c>
      <c r="B80" s="4" t="s">
        <v>84</v>
      </c>
      <c r="C80" s="2" t="e">
        <f aca="false">AVERAGE(MID(B80,1,((LEN(B80)-1)/2)),MID(B80,((LEN(B80)+1)/2+1),((LEN(B80)-1)/2)))</f>
        <v>#VALUE!</v>
      </c>
      <c r="D80" s="1" t="n">
        <f aca="false">MID(B80,((LEN(B80)+1)/2+1),((LEN(B80)-1)/2))-MID(B80,1,((LEN(B80)-1)/2))</f>
        <v>6</v>
      </c>
      <c r="E80" s="1" t="str">
        <f aca="false">CONCATENATE(A80,"_",B80)</f>
        <v>EML-2_208-214</v>
      </c>
      <c r="G80" s="2" t="n">
        <v>0.55</v>
      </c>
      <c r="H80" s="1" t="n">
        <v>0.07</v>
      </c>
      <c r="I80" s="2" t="n">
        <f aca="false">G80-H80</f>
        <v>0.48</v>
      </c>
      <c r="J80" s="2" t="n">
        <v>0.04</v>
      </c>
      <c r="K80" s="3" t="n">
        <f aca="false">IF(I80 &gt; 0,(I80/J80*14/12),"")</f>
        <v>14</v>
      </c>
      <c r="L80" s="2" t="n">
        <v>1.40923076923077</v>
      </c>
    </row>
    <row r="81" customFormat="false" ht="14.25" hidden="false" customHeight="true" outlineLevel="0" collapsed="false">
      <c r="A81" s="1" t="s">
        <v>51</v>
      </c>
      <c r="B81" s="1" t="s">
        <v>85</v>
      </c>
      <c r="C81" s="2" t="e">
        <f aca="false">AVERAGE(MID(B81,1,((LEN(B81)-1)/2)),MID(B81,((LEN(B81)+1)/2+1),((LEN(B81)-1)/2)))</f>
        <v>#VALUE!</v>
      </c>
      <c r="D81" s="1" t="n">
        <f aca="false">MID(B81,((LEN(B81)+1)/2+1),((LEN(B81)-1)/2))-MID(B81,1,((LEN(B81)-1)/2))</f>
        <v>6</v>
      </c>
      <c r="E81" s="1" t="str">
        <f aca="false">CONCATENATE(A81,"_",B81)</f>
        <v>EML-2_214-220</v>
      </c>
      <c r="G81" s="2" t="n">
        <v>0.88</v>
      </c>
      <c r="H81" s="1" t="n">
        <v>0.03</v>
      </c>
      <c r="I81" s="2" t="n">
        <f aca="false">G81-H81</f>
        <v>0.85</v>
      </c>
      <c r="J81" s="2" t="n">
        <v>0.06</v>
      </c>
      <c r="K81" s="3" t="n">
        <f aca="false">IF(I81 &gt; 0,(I81/J81*14/12),"")</f>
        <v>16.5277777777778</v>
      </c>
      <c r="L81" s="2" t="n">
        <v>0.89060606060606</v>
      </c>
    </row>
    <row r="82" customFormat="false" ht="14.25" hidden="false" customHeight="true" outlineLevel="0" collapsed="false">
      <c r="A82" s="4" t="s">
        <v>51</v>
      </c>
      <c r="B82" s="4" t="s">
        <v>85</v>
      </c>
      <c r="C82" s="2" t="e">
        <f aca="false">AVERAGE(MID(B82,1,((LEN(B82)-1)/2)),MID(B82,((LEN(B82)+1)/2+1),((LEN(B82)-1)/2)))</f>
        <v>#VALUE!</v>
      </c>
      <c r="D82" s="1" t="n">
        <f aca="false">MID(B82,((LEN(B82)+1)/2+1),((LEN(B82)-1)/2))-MID(B82,1,((LEN(B82)-1)/2))</f>
        <v>6</v>
      </c>
      <c r="E82" s="1" t="str">
        <f aca="false">CONCATENATE(A82,"_",B82)</f>
        <v>EML-2_214-220</v>
      </c>
      <c r="G82" s="2" t="n">
        <v>0.81</v>
      </c>
      <c r="H82" s="1" t="n">
        <v>0.16</v>
      </c>
      <c r="I82" s="2" t="n">
        <f aca="false">G82-H82</f>
        <v>0.65</v>
      </c>
      <c r="J82" s="2" t="n">
        <v>0.07</v>
      </c>
      <c r="K82" s="3" t="n">
        <f aca="false">IF(I82 &gt; 0,(I82/J82*14/12),"")</f>
        <v>10.8333333333333</v>
      </c>
      <c r="L82" s="2" t="n">
        <v>0.89060606060606</v>
      </c>
    </row>
    <row r="83" customFormat="false" ht="14.25" hidden="false" customHeight="true" outlineLevel="0" collapsed="false">
      <c r="A83" s="4" t="s">
        <v>51</v>
      </c>
      <c r="B83" s="4" t="s">
        <v>85</v>
      </c>
      <c r="C83" s="2" t="e">
        <f aca="false">AVERAGE(MID(B83,1,((LEN(B83)-1)/2)),MID(B83,((LEN(B83)+1)/2+1),((LEN(B83)-1)/2)))</f>
        <v>#VALUE!</v>
      </c>
      <c r="D83" s="1" t="n">
        <f aca="false">MID(B83,((LEN(B83)+1)/2+1),((LEN(B83)-1)/2))-MID(B83,1,((LEN(B83)-1)/2))</f>
        <v>6</v>
      </c>
      <c r="E83" s="1" t="str">
        <f aca="false">CONCATENATE(A83,"_",B83)</f>
        <v>EML-2_214-220</v>
      </c>
      <c r="G83" s="2" t="n">
        <v>0.76</v>
      </c>
      <c r="H83" s="1" t="n">
        <v>0.02</v>
      </c>
      <c r="I83" s="2" t="n">
        <f aca="false">G83-H83</f>
        <v>0.74</v>
      </c>
      <c r="J83" s="2" t="n">
        <v>0.07</v>
      </c>
      <c r="K83" s="3" t="n">
        <f aca="false">IF(I83 &gt; 0,(I83/J83*14/12),"")</f>
        <v>12.3333333333333</v>
      </c>
      <c r="L83" s="2" t="n">
        <v>0.89060606060606</v>
      </c>
    </row>
    <row r="84" customFormat="false" ht="14.25" hidden="false" customHeight="true" outlineLevel="0" collapsed="false">
      <c r="A84" s="4" t="s">
        <v>51</v>
      </c>
      <c r="B84" s="4" t="s">
        <v>86</v>
      </c>
      <c r="C84" s="2" t="e">
        <f aca="false">AVERAGE(MID(B84,1,((LEN(B84)-1)/2)),MID(B84,((LEN(B84)+1)/2+1),((LEN(B84)-1)/2)))</f>
        <v>#VALUE!</v>
      </c>
      <c r="D84" s="1" t="n">
        <f aca="false">MID(B84,((LEN(B84)+1)/2+1),((LEN(B84)-1)/2))-MID(B84,1,((LEN(B84)-1)/2))</f>
        <v>7</v>
      </c>
      <c r="E84" s="1" t="str">
        <f aca="false">CONCATENATE(A84,"_",B84)</f>
        <v>EML-2_220-227</v>
      </c>
      <c r="G84" s="2" t="n">
        <v>2.28</v>
      </c>
      <c r="H84" s="1" t="n">
        <v>0.23</v>
      </c>
      <c r="I84" s="2" t="n">
        <f aca="false">G84-H84</f>
        <v>2.05</v>
      </c>
      <c r="J84" s="2" t="n">
        <v>0.11</v>
      </c>
      <c r="K84" s="3" t="n">
        <f aca="false">IF(I84 &gt; 0,(I84/J84*14/12),"")</f>
        <v>21.7424242424242</v>
      </c>
      <c r="L84" s="2" t="n">
        <v>0.566764705882353</v>
      </c>
    </row>
    <row r="85" customFormat="false" ht="14.25" hidden="false" customHeight="true" outlineLevel="0" collapsed="false">
      <c r="A85" s="4" t="s">
        <v>51</v>
      </c>
      <c r="B85" s="4" t="s">
        <v>87</v>
      </c>
      <c r="C85" s="2" t="e">
        <f aca="false">AVERAGE(MID(B85,1,((LEN(B85)-1)/2)),MID(B85,((LEN(B85)+1)/2+1),((LEN(B85)-1)/2)))</f>
        <v>#VALUE!</v>
      </c>
      <c r="D85" s="1" t="n">
        <f aca="false">MID(B85,((LEN(B85)+1)/2+1),((LEN(B85)-1)/2))-MID(B85,1,((LEN(B85)-1)/2))</f>
        <v>5</v>
      </c>
      <c r="E85" s="1" t="str">
        <f aca="false">CONCATENATE(A85,"_",B85)</f>
        <v>EML-2_227-232</v>
      </c>
      <c r="G85" s="1" t="n">
        <v>1.07</v>
      </c>
      <c r="H85" s="1" t="n">
        <v>0.02</v>
      </c>
      <c r="I85" s="2" t="n">
        <f aca="false">G85-H85</f>
        <v>1.05</v>
      </c>
      <c r="J85" s="1" t="n">
        <v>0.08</v>
      </c>
      <c r="K85" s="3" t="n">
        <f aca="false">IF(I85 &gt; 0,(I85/J85*14/12),"")</f>
        <v>15.3125</v>
      </c>
      <c r="L85" s="2" t="n">
        <v>0.802424242424243</v>
      </c>
    </row>
    <row r="86" customFormat="false" ht="14.25" hidden="false" customHeight="true" outlineLevel="0" collapsed="false">
      <c r="A86" s="4" t="s">
        <v>51</v>
      </c>
      <c r="B86" s="4" t="s">
        <v>88</v>
      </c>
      <c r="C86" s="2" t="e">
        <f aca="false">AVERAGE(MID(B86,1,((LEN(B86)-1)/2)),MID(B86,((LEN(B86)+1)/2+1),((LEN(B86)-1)/2)))</f>
        <v>#VALUE!</v>
      </c>
      <c r="D86" s="1" t="n">
        <f aca="false">MID(B86,((LEN(B86)+1)/2+1),((LEN(B86)-1)/2))-MID(B86,1,((LEN(B86)-1)/2))</f>
        <v>4</v>
      </c>
      <c r="E86" s="1" t="str">
        <f aca="false">CONCATENATE(A86,"_",B86)</f>
        <v>EML-2_232-236</v>
      </c>
      <c r="G86" s="2" t="n">
        <v>0.79</v>
      </c>
      <c r="H86" s="1" t="n">
        <v>0.1</v>
      </c>
      <c r="I86" s="2" t="n">
        <f aca="false">G86-H86</f>
        <v>0.69</v>
      </c>
      <c r="J86" s="2" t="n">
        <v>0.08</v>
      </c>
      <c r="K86" s="3" t="n">
        <f aca="false">IF(I86 &gt; 0,(I86/J86*14/12),"")</f>
        <v>10.0625</v>
      </c>
      <c r="L86" s="2" t="n">
        <v>1.03913043478261</v>
      </c>
    </row>
    <row r="87" customFormat="false" ht="14.25" hidden="false" customHeight="true" outlineLevel="0" collapsed="false">
      <c r="A87" s="4" t="s">
        <v>51</v>
      </c>
      <c r="B87" s="4" t="s">
        <v>89</v>
      </c>
      <c r="C87" s="2" t="e">
        <f aca="false">AVERAGE(MID(B87,1,((LEN(B87)-1)/2)),MID(B87,((LEN(B87)+1)/2+1),((LEN(B87)-1)/2)))</f>
        <v>#VALUE!</v>
      </c>
      <c r="D87" s="1" t="n">
        <f aca="false">MID(B87,((LEN(B87)+1)/2+1),((LEN(B87)-1)/2))-MID(B87,1,((LEN(B87)-1)/2))</f>
        <v>7</v>
      </c>
      <c r="E87" s="1" t="str">
        <f aca="false">CONCATENATE(A87,"_",B87)</f>
        <v>EML-2_236-243</v>
      </c>
      <c r="G87" s="1" t="n">
        <v>0.92</v>
      </c>
      <c r="H87" s="1" t="n">
        <v>0.26</v>
      </c>
      <c r="I87" s="2" t="n">
        <f aca="false">G87-H87</f>
        <v>0.66</v>
      </c>
      <c r="J87" s="1" t="n">
        <v>0.08</v>
      </c>
      <c r="K87" s="3" t="n">
        <f aca="false">IF(I87 &gt; 0,(I87/J87*14/12),"")</f>
        <v>9.625</v>
      </c>
      <c r="L87" s="2" t="n">
        <v>1.00547619047619</v>
      </c>
    </row>
    <row r="88" customFormat="false" ht="14.25" hidden="false" customHeight="true" outlineLevel="0" collapsed="false">
      <c r="A88" s="4" t="s">
        <v>51</v>
      </c>
      <c r="B88" s="4" t="s">
        <v>90</v>
      </c>
      <c r="C88" s="2" t="e">
        <f aca="false">AVERAGE(MID(B88,1,((LEN(B88)-1)/2)),MID(B88,((LEN(B88)+1)/2+1),((LEN(B88)-1)/2)))</f>
        <v>#VALUE!</v>
      </c>
      <c r="D88" s="1" t="n">
        <f aca="false">MID(B88,((LEN(B88)+1)/2+1),((LEN(B88)-1)/2))-MID(B88,1,((LEN(B88)-1)/2))</f>
        <v>8</v>
      </c>
      <c r="E88" s="1" t="str">
        <f aca="false">CONCATENATE(A88,"_",B88)</f>
        <v>EML-2_245-253</v>
      </c>
      <c r="G88" s="2" t="n">
        <v>1.55</v>
      </c>
      <c r="H88" s="1" t="n">
        <v>0.2</v>
      </c>
      <c r="I88" s="2" t="n">
        <f aca="false">G88-H88</f>
        <v>1.35</v>
      </c>
      <c r="J88" s="2" t="n">
        <v>0.11</v>
      </c>
      <c r="K88" s="3" t="n">
        <f aca="false">IF(I88 &gt; 0,(I88/J88*14/12),"")</f>
        <v>14.3181818181818</v>
      </c>
      <c r="L88" s="2" t="n">
        <v>0.62453125</v>
      </c>
    </row>
    <row r="89" customFormat="false" ht="14.25" hidden="false" customHeight="true" outlineLevel="0" collapsed="false">
      <c r="A89" s="4" t="s">
        <v>51</v>
      </c>
      <c r="B89" s="4" t="s">
        <v>91</v>
      </c>
      <c r="C89" s="2" t="e">
        <f aca="false">AVERAGE(MID(B89,1,((LEN(B89)-1)/2)),MID(B89,((LEN(B89)+1)/2+1),((LEN(B89)-1)/2)))</f>
        <v>#VALUE!</v>
      </c>
      <c r="D89" s="1" t="n">
        <f aca="false">MID(B89,((LEN(B89)+1)/2+1),((LEN(B89)-1)/2))-MID(B89,1,((LEN(B89)-1)/2))</f>
        <v>7</v>
      </c>
      <c r="E89" s="1" t="str">
        <f aca="false">CONCATENATE(A89,"_",B89)</f>
        <v>EML-2_253-260</v>
      </c>
      <c r="G89" s="2" t="n">
        <v>1.53</v>
      </c>
      <c r="H89" s="1" t="n">
        <v>0.19</v>
      </c>
      <c r="I89" s="2" t="n">
        <f aca="false">G89-H89</f>
        <v>1.34</v>
      </c>
      <c r="J89" s="2" t="n">
        <v>0.11</v>
      </c>
      <c r="K89" s="3" t="n">
        <f aca="false">IF(I89 &gt; 0,(I89/J89*14/12),"")</f>
        <v>14.2121212121212</v>
      </c>
      <c r="L89" s="2" t="n">
        <v>0.897761194029851</v>
      </c>
    </row>
    <row r="90" customFormat="false" ht="14.25" hidden="false" customHeight="true" outlineLevel="0" collapsed="false">
      <c r="A90" s="1" t="s">
        <v>51</v>
      </c>
      <c r="B90" s="1" t="s">
        <v>91</v>
      </c>
      <c r="C90" s="2" t="e">
        <f aca="false">AVERAGE(MID(B90,1,((LEN(B90)-1)/2)),MID(B90,((LEN(B90)+1)/2+1),((LEN(B90)-1)/2)))</f>
        <v>#VALUE!</v>
      </c>
      <c r="D90" s="1" t="n">
        <f aca="false">MID(B90,((LEN(B90)+1)/2+1),((LEN(B90)-1)/2))-MID(B90,1,((LEN(B90)-1)/2))</f>
        <v>7</v>
      </c>
      <c r="E90" s="1" t="str">
        <f aca="false">CONCATENATE(A90,"_",B90)</f>
        <v>EML-2_253-260</v>
      </c>
      <c r="G90" s="2" t="n">
        <v>1.45</v>
      </c>
      <c r="H90" s="1" t="n">
        <v>0.04</v>
      </c>
      <c r="I90" s="2" t="n">
        <f aca="false">G90-H90</f>
        <v>1.41</v>
      </c>
      <c r="J90" s="2" t="n">
        <v>0.1</v>
      </c>
      <c r="K90" s="3" t="n">
        <f aca="false">IF(I90 &gt; 0,(I90/J90*14/12),"")</f>
        <v>16.45</v>
      </c>
      <c r="L90" s="5" t="n">
        <v>0.897761194029851</v>
      </c>
    </row>
    <row r="91" customFormat="false" ht="14.25" hidden="false" customHeight="true" outlineLevel="0" collapsed="false">
      <c r="A91" s="1" t="s">
        <v>51</v>
      </c>
      <c r="B91" s="1" t="s">
        <v>91</v>
      </c>
      <c r="C91" s="2" t="e">
        <f aca="false">AVERAGE(MID(B91,1,((LEN(B91)-1)/2)),MID(B91,((LEN(B91)+1)/2+1),((LEN(B91)-1)/2)))</f>
        <v>#VALUE!</v>
      </c>
      <c r="D91" s="1" t="n">
        <f aca="false">MID(B91,((LEN(B91)+1)/2+1),((LEN(B91)-1)/2))-MID(B91,1,((LEN(B91)-1)/2))</f>
        <v>7</v>
      </c>
      <c r="E91" s="1" t="str">
        <f aca="false">CONCATENATE(A91,"_",B91)</f>
        <v>EML-2_253-260</v>
      </c>
      <c r="G91" s="2" t="n">
        <v>1.09</v>
      </c>
      <c r="H91" s="1" t="n">
        <v>0.04</v>
      </c>
      <c r="I91" s="2" t="n">
        <f aca="false">G91-H91</f>
        <v>1.05</v>
      </c>
      <c r="J91" s="2" t="n">
        <v>0.08</v>
      </c>
      <c r="K91" s="3" t="n">
        <f aca="false">IF(I91 &gt; 0,(I91/J91*14/12),"")</f>
        <v>15.3125</v>
      </c>
      <c r="L91" s="5" t="n">
        <v>0.897761194029851</v>
      </c>
    </row>
    <row r="92" customFormat="false" ht="14.25" hidden="false" customHeight="true" outlineLevel="0" collapsed="false">
      <c r="A92" s="4" t="s">
        <v>51</v>
      </c>
      <c r="B92" s="4" t="s">
        <v>92</v>
      </c>
      <c r="C92" s="2" t="e">
        <f aca="false">AVERAGE(MID(B92,1,((LEN(B92)-1)/2)),MID(B92,((LEN(B92)+1)/2+1),((LEN(B92)-1)/2)))</f>
        <v>#VALUE!</v>
      </c>
      <c r="D92" s="1" t="n">
        <f aca="false">MID(B92,((LEN(B92)+1)/2+1),((LEN(B92)-1)/2))-MID(B92,1,((LEN(B92)-1)/2))</f>
        <v>5</v>
      </c>
      <c r="E92" s="1" t="str">
        <f aca="false">CONCATENATE(A92,"_",B92)</f>
        <v>EML-2_260-265</v>
      </c>
      <c r="G92" s="2" t="n">
        <v>1.32</v>
      </c>
      <c r="H92" s="1" t="n">
        <v>0.25</v>
      </c>
      <c r="I92" s="2" t="n">
        <f aca="false">G92-H92</f>
        <v>1.07</v>
      </c>
      <c r="J92" s="2" t="n">
        <v>0.11</v>
      </c>
      <c r="K92" s="3" t="n">
        <f aca="false">IF(I92 &gt; 0,(I92/J92*14/12),"")</f>
        <v>11.3484848484849</v>
      </c>
      <c r="L92" s="2" t="n">
        <v>0.5955</v>
      </c>
    </row>
    <row r="93" customFormat="false" ht="14.25" hidden="false" customHeight="true" outlineLevel="0" collapsed="false">
      <c r="A93" s="4" t="s">
        <v>93</v>
      </c>
      <c r="B93" s="2" t="s">
        <v>94</v>
      </c>
      <c r="C93" s="2" t="e">
        <f aca="false">AVERAGE(MID(B93,1,((LEN(B93)-1)/2)),MID(B93,((LEN(B93)+1)/2+1),((LEN(B93)-1)/2)))</f>
        <v>#VALUE!</v>
      </c>
      <c r="D93" s="1" t="n">
        <f aca="false">MID(B93,((LEN(B93)+1)/2+1),((LEN(B93)-1)/2))-MID(B93,1,((LEN(B93)-1)/2))</f>
        <v>5</v>
      </c>
      <c r="E93" s="1" t="str">
        <f aca="false">CONCATENATE(A93,"_",B93)</f>
        <v>EML-3_000-005</v>
      </c>
      <c r="K93" s="3"/>
      <c r="L93" s="2" t="n">
        <v>0.0484615384615384</v>
      </c>
    </row>
    <row r="94" customFormat="false" ht="14.25" hidden="false" customHeight="true" outlineLevel="0" collapsed="false">
      <c r="A94" s="4" t="s">
        <v>93</v>
      </c>
      <c r="B94" s="4" t="s">
        <v>95</v>
      </c>
      <c r="C94" s="2" t="e">
        <f aca="false">AVERAGE(MID(B94,1,((LEN(B94)-1)/2)),MID(B94,((LEN(B94)+1)/2+1),((LEN(B94)-1)/2)))</f>
        <v>#VALUE!</v>
      </c>
      <c r="D94" s="1" t="n">
        <f aca="false">MID(B94,((LEN(B94)+1)/2+1),((LEN(B94)-1)/2))-MID(B94,1,((LEN(B94)-1)/2))</f>
        <v>5</v>
      </c>
      <c r="E94" s="1" t="str">
        <f aca="false">CONCATENATE(A94,"_",B94)</f>
        <v>EML-3_005-010</v>
      </c>
      <c r="G94" s="2" t="n">
        <v>38.64</v>
      </c>
      <c r="H94" s="1" t="n">
        <v>0.02</v>
      </c>
      <c r="I94" s="2" t="n">
        <f aca="false">G94-H94</f>
        <v>38.62</v>
      </c>
      <c r="J94" s="1" t="n">
        <v>0.62</v>
      </c>
      <c r="K94" s="3" t="n">
        <f aca="false">IF(I94 &gt; 0,(I94/J94*14/12),"")</f>
        <v>72.6720430107527</v>
      </c>
      <c r="L94" s="2" t="n">
        <v>0.0526086956521738</v>
      </c>
    </row>
    <row r="95" customFormat="false" ht="14.25" hidden="false" customHeight="true" outlineLevel="0" collapsed="false">
      <c r="A95" s="4" t="s">
        <v>93</v>
      </c>
      <c r="B95" s="4" t="s">
        <v>16</v>
      </c>
      <c r="C95" s="2" t="e">
        <f aca="false">AVERAGE(MID(B95,1,((LEN(B95)-1)/2)),MID(B95,((LEN(B95)+1)/2+1),((LEN(B95)-1)/2)))</f>
        <v>#VALUE!</v>
      </c>
      <c r="D95" s="1" t="n">
        <f aca="false">MID(B95,((LEN(B95)+1)/2+1),((LEN(B95)-1)/2))-MID(B95,1,((LEN(B95)-1)/2))</f>
        <v>5</v>
      </c>
      <c r="E95" s="1" t="str">
        <f aca="false">CONCATENATE(A95,"_",B95)</f>
        <v>EML-3_010-015</v>
      </c>
      <c r="I95" s="2"/>
      <c r="K95" s="3" t="str">
        <f aca="false">IF(I95 &gt; 0,(I95/J95*14/12),"")</f>
        <v/>
      </c>
      <c r="L95" s="2" t="n">
        <v>0.0674999999999999</v>
      </c>
    </row>
    <row r="96" customFormat="false" ht="14.25" hidden="false" customHeight="true" outlineLevel="0" collapsed="false">
      <c r="A96" s="4" t="s">
        <v>93</v>
      </c>
      <c r="B96" s="2" t="s">
        <v>17</v>
      </c>
      <c r="C96" s="2" t="e">
        <f aca="false">AVERAGE(MID(B96,1,((LEN(B96)-1)/2)),MID(B96,((LEN(B96)+1)/2+1),((LEN(B96)-1)/2)))</f>
        <v>#VALUE!</v>
      </c>
      <c r="D96" s="1" t="n">
        <f aca="false">MID(B96,((LEN(B96)+1)/2+1),((LEN(B96)-1)/2))-MID(B96,1,((LEN(B96)-1)/2))</f>
        <v>5</v>
      </c>
      <c r="E96" s="1" t="str">
        <f aca="false">CONCATENATE(A96,"_",B96)</f>
        <v>EML-3_015-020</v>
      </c>
      <c r="I96" s="2"/>
      <c r="K96" s="3" t="str">
        <f aca="false">IF(I96 &gt; 0,(I96/J96*14/12),"")</f>
        <v/>
      </c>
      <c r="L96" s="2" t="n">
        <v>0.0665909090909089</v>
      </c>
    </row>
    <row r="97" customFormat="false" ht="14.25" hidden="false" customHeight="true" outlineLevel="0" collapsed="false">
      <c r="A97" s="4" t="s">
        <v>93</v>
      </c>
      <c r="B97" s="2" t="s">
        <v>96</v>
      </c>
      <c r="C97" s="2" t="e">
        <f aca="false">AVERAGE(MID(B97,1,((LEN(B97)-1)/2)),MID(B97,((LEN(B97)+1)/2+1),((LEN(B97)-1)/2)))</f>
        <v>#VALUE!</v>
      </c>
      <c r="D97" s="1" t="n">
        <f aca="false">MID(B97,((LEN(B97)+1)/2+1),((LEN(B97)-1)/2))-MID(B97,1,((LEN(B97)-1)/2))</f>
        <v>5</v>
      </c>
      <c r="E97" s="1" t="str">
        <f aca="false">CONCATENATE(A97,"_",B97)</f>
        <v>EML-3_020-025</v>
      </c>
      <c r="G97" s="2" t="n">
        <v>39.14</v>
      </c>
      <c r="H97" s="1" t="n">
        <v>0.01</v>
      </c>
      <c r="I97" s="2" t="n">
        <f aca="false">G97-H97</f>
        <v>39.13</v>
      </c>
      <c r="J97" s="1" t="n">
        <v>1.08</v>
      </c>
      <c r="K97" s="3" t="n">
        <f aca="false">IF(I97 &gt; 0,(I97/J97*14/12),"")</f>
        <v>42.2700617283951</v>
      </c>
      <c r="L97" s="2" t="n">
        <v>0.0786206896551724</v>
      </c>
    </row>
    <row r="98" customFormat="false" ht="14.25" hidden="false" customHeight="true" outlineLevel="0" collapsed="false">
      <c r="A98" s="4" t="s">
        <v>93</v>
      </c>
      <c r="B98" s="2" t="s">
        <v>97</v>
      </c>
      <c r="C98" s="2" t="e">
        <f aca="false">AVERAGE(MID(B98,1,((LEN(B98)-1)/2)),MID(B98,((LEN(B98)+1)/2+1),((LEN(B98)-1)/2)))</f>
        <v>#VALUE!</v>
      </c>
      <c r="D98" s="1" t="n">
        <f aca="false">MID(B98,((LEN(B98)+1)/2+1),((LEN(B98)-1)/2))-MID(B98,1,((LEN(B98)-1)/2))</f>
        <v>5</v>
      </c>
      <c r="E98" s="1" t="str">
        <f aca="false">CONCATENATE(A98,"_",B98)</f>
        <v>EML-3_025-030</v>
      </c>
      <c r="G98" s="2" t="n">
        <v>35.58</v>
      </c>
      <c r="H98" s="1" t="n">
        <v>0.03</v>
      </c>
      <c r="I98" s="2" t="n">
        <f aca="false">G98-H98</f>
        <v>35.55</v>
      </c>
      <c r="J98" s="1" t="n">
        <v>1.1</v>
      </c>
      <c r="K98" s="3" t="n">
        <f aca="false">IF(I98 &gt; 0,(I98/J98*14/12),"")</f>
        <v>37.7045454545454</v>
      </c>
      <c r="L98" s="2" t="n">
        <v>0.0967499999999999</v>
      </c>
    </row>
    <row r="99" customFormat="false" ht="14.25" hidden="false" customHeight="true" outlineLevel="0" collapsed="false">
      <c r="A99" s="4" t="s">
        <v>93</v>
      </c>
      <c r="B99" s="2" t="s">
        <v>98</v>
      </c>
      <c r="C99" s="2" t="e">
        <f aca="false">AVERAGE(MID(B99,1,((LEN(B99)-1)/2)),MID(B99,((LEN(B99)+1)/2+1),((LEN(B99)-1)/2)))</f>
        <v>#VALUE!</v>
      </c>
      <c r="D99" s="1" t="n">
        <f aca="false">MID(B99,((LEN(B99)+1)/2+1),((LEN(B99)-1)/2))-MID(B99,1,((LEN(B99)-1)/2))</f>
        <v>5</v>
      </c>
      <c r="E99" s="1" t="str">
        <f aca="false">CONCATENATE(A99,"_",B99)</f>
        <v>EML-3_030-035</v>
      </c>
      <c r="G99" s="1" t="n">
        <v>34.53</v>
      </c>
      <c r="H99" s="1" t="n">
        <v>0.03</v>
      </c>
      <c r="I99" s="2" t="n">
        <f aca="false">G99-H99</f>
        <v>34.5</v>
      </c>
      <c r="J99" s="1" t="n">
        <v>1.28</v>
      </c>
      <c r="K99" s="3" t="n">
        <f aca="false">IF(I99 &gt; 0,(I99/J99*14/12),"")</f>
        <v>31.4453125</v>
      </c>
      <c r="L99" s="2" t="n">
        <v>0.11125</v>
      </c>
    </row>
    <row r="100" customFormat="false" ht="14.25" hidden="false" customHeight="true" outlineLevel="0" collapsed="false">
      <c r="A100" s="4" t="s">
        <v>93</v>
      </c>
      <c r="B100" s="2" t="s">
        <v>99</v>
      </c>
      <c r="C100" s="2" t="e">
        <f aca="false">AVERAGE(MID(B100,1,((LEN(B100)-1)/2)),MID(B100,((LEN(B100)+1)/2+1),((LEN(B100)-1)/2)))</f>
        <v>#VALUE!</v>
      </c>
      <c r="D100" s="1" t="n">
        <f aca="false">MID(B100,((LEN(B100)+1)/2+1),((LEN(B100)-1)/2))-MID(B100,1,((LEN(B100)-1)/2))</f>
        <v>5</v>
      </c>
      <c r="E100" s="1" t="str">
        <f aca="false">CONCATENATE(A100,"_",B100)</f>
        <v>EML-3_035-040</v>
      </c>
      <c r="G100" s="2" t="n">
        <v>41.22</v>
      </c>
      <c r="H100" s="1" t="n">
        <v>0</v>
      </c>
      <c r="I100" s="2" t="n">
        <f aca="false">G100-H100</f>
        <v>41.22</v>
      </c>
      <c r="J100" s="1" t="n">
        <v>1.98</v>
      </c>
      <c r="K100" s="3" t="n">
        <f aca="false">IF(I100 &gt; 0,(I100/J100*14/12),"")</f>
        <v>24.2878787878788</v>
      </c>
      <c r="L100" s="2" t="n">
        <v>0.183529411764706</v>
      </c>
    </row>
    <row r="101" customFormat="false" ht="14.25" hidden="false" customHeight="true" outlineLevel="0" collapsed="false">
      <c r="A101" s="4" t="s">
        <v>93</v>
      </c>
      <c r="B101" s="2" t="s">
        <v>100</v>
      </c>
      <c r="C101" s="2" t="e">
        <f aca="false">AVERAGE(MID(B101,1,((LEN(B101)-1)/2)),MID(B101,((LEN(B101)+1)/2+1),((LEN(B101)-1)/2)))</f>
        <v>#VALUE!</v>
      </c>
      <c r="D101" s="1" t="n">
        <f aca="false">MID(B101,((LEN(B101)+1)/2+1),((LEN(B101)-1)/2))-MID(B101,1,((LEN(B101)-1)/2))</f>
        <v>6</v>
      </c>
      <c r="E101" s="1" t="str">
        <f aca="false">CONCATENATE(A101,"_",B101)</f>
        <v>EML-3_040-046</v>
      </c>
      <c r="I101" s="2"/>
      <c r="K101" s="3" t="str">
        <f aca="false">IF(I101 &gt; 0,(I101/J101*14/12),"")</f>
        <v/>
      </c>
      <c r="L101" s="2" t="n">
        <v>0.242553191489362</v>
      </c>
    </row>
    <row r="102" customFormat="false" ht="14.25" hidden="false" customHeight="true" outlineLevel="0" collapsed="false">
      <c r="A102" s="4" t="s">
        <v>93</v>
      </c>
      <c r="B102" s="2" t="s">
        <v>101</v>
      </c>
      <c r="C102" s="2" t="e">
        <f aca="false">AVERAGE(MID(B102,1,((LEN(B102)-1)/2)),MID(B102,((LEN(B102)+1)/2+1),((LEN(B102)-1)/2)))</f>
        <v>#VALUE!</v>
      </c>
      <c r="D102" s="1" t="n">
        <f aca="false">MID(B102,((LEN(B102)+1)/2+1),((LEN(B102)-1)/2))-MID(B102,1,((LEN(B102)-1)/2))</f>
        <v>6</v>
      </c>
      <c r="E102" s="1" t="str">
        <f aca="false">CONCATENATE(A102,"_",B102)</f>
        <v>EML-3_046-052</v>
      </c>
      <c r="I102" s="2"/>
      <c r="K102" s="3" t="str">
        <f aca="false">IF(I102 &gt; 0,(I102/J102*14/12),"")</f>
        <v/>
      </c>
      <c r="L102" s="2" t="n">
        <v>0.809027777777778</v>
      </c>
    </row>
    <row r="103" customFormat="false" ht="14.25" hidden="false" customHeight="true" outlineLevel="0" collapsed="false">
      <c r="A103" s="4" t="s">
        <v>93</v>
      </c>
      <c r="B103" s="2" t="s">
        <v>102</v>
      </c>
      <c r="C103" s="2" t="e">
        <f aca="false">AVERAGE(MID(B103,1,((LEN(B103)-1)/2)),MID(B103,((LEN(B103)+1)/2+1),((LEN(B103)-1)/2)))</f>
        <v>#VALUE!</v>
      </c>
      <c r="D103" s="1" t="n">
        <f aca="false">MID(B103,((LEN(B103)+1)/2+1),((LEN(B103)-1)/2))-MID(B103,1,((LEN(B103)-1)/2))</f>
        <v>8</v>
      </c>
      <c r="E103" s="1" t="str">
        <f aca="false">CONCATENATE(A103,"_",B103)</f>
        <v>EML-3_052-060</v>
      </c>
      <c r="G103" s="2" t="n">
        <v>35.75</v>
      </c>
      <c r="H103" s="1" t="n">
        <v>0</v>
      </c>
      <c r="I103" s="2" t="n">
        <f aca="false">G103-H103</f>
        <v>35.75</v>
      </c>
      <c r="J103" s="1" t="n">
        <v>1.74</v>
      </c>
      <c r="K103" s="3" t="n">
        <f aca="false">IF(I103 &gt; 0,(I103/J103*14/12),"")</f>
        <v>23.97030651341</v>
      </c>
      <c r="L103" s="2" t="n">
        <v>0.285531914893617</v>
      </c>
    </row>
    <row r="104" customFormat="false" ht="14.25" hidden="false" customHeight="true" outlineLevel="0" collapsed="false">
      <c r="A104" s="4" t="s">
        <v>93</v>
      </c>
      <c r="B104" s="2" t="s">
        <v>103</v>
      </c>
      <c r="C104" s="2" t="e">
        <f aca="false">AVERAGE(MID(B104,1,((LEN(B104)-1)/2)),MID(B104,((LEN(B104)+1)/2+1),((LEN(B104)-1)/2)))</f>
        <v>#VALUE!</v>
      </c>
      <c r="D104" s="1" t="n">
        <f aca="false">MID(B104,((LEN(B104)+1)/2+1),((LEN(B104)-1)/2))-MID(B104,1,((LEN(B104)-1)/2))</f>
        <v>10</v>
      </c>
      <c r="E104" s="1" t="str">
        <f aca="false">CONCATENATE(A104,"_",B104)</f>
        <v>EML-3_060-070</v>
      </c>
      <c r="G104" s="2" t="n">
        <v>15.99</v>
      </c>
      <c r="H104" s="1" t="n">
        <v>0.01</v>
      </c>
      <c r="I104" s="2" t="n">
        <f aca="false">G104-H104</f>
        <v>15.98</v>
      </c>
      <c r="J104" s="1" t="n">
        <v>0.65</v>
      </c>
      <c r="K104" s="3" t="n">
        <f aca="false">IF(I104 &gt; 0,(I104/J104*14/12),"")</f>
        <v>28.6820512820513</v>
      </c>
      <c r="L104" s="2" t="n">
        <v>0.624302325581395</v>
      </c>
    </row>
    <row r="105" customFormat="false" ht="14.25" hidden="false" customHeight="true" outlineLevel="0" collapsed="false">
      <c r="A105" s="4" t="s">
        <v>93</v>
      </c>
      <c r="B105" s="2" t="s">
        <v>104</v>
      </c>
      <c r="C105" s="2" t="e">
        <f aca="false">AVERAGE(MID(B105,1,((LEN(B105)-1)/2)),MID(B105,((LEN(B105)+1)/2+1),((LEN(B105)-1)/2)))</f>
        <v>#VALUE!</v>
      </c>
      <c r="D105" s="1" t="n">
        <f aca="false">MID(B105,((LEN(B105)+1)/2+1),((LEN(B105)-1)/2))-MID(B105,1,((LEN(B105)-1)/2))</f>
        <v>5</v>
      </c>
      <c r="E105" s="1" t="str">
        <f aca="false">CONCATENATE(A105,"_",B105)</f>
        <v>EML-3_080-085</v>
      </c>
      <c r="G105" s="2" t="n">
        <v>5.24</v>
      </c>
      <c r="H105" s="1" t="n">
        <v>0.08</v>
      </c>
      <c r="I105" s="2" t="n">
        <f aca="false">G105-H105</f>
        <v>5.16</v>
      </c>
      <c r="J105" s="1" t="n">
        <v>0.2</v>
      </c>
      <c r="K105" s="3" t="n">
        <f aca="false">IF(I105 &gt; 0,(I105/J105*14/12),"")</f>
        <v>30.1</v>
      </c>
      <c r="L105" s="2" t="n">
        <v>0.568367346938776</v>
      </c>
    </row>
    <row r="106" customFormat="false" ht="14.25" hidden="false" customHeight="true" outlineLevel="0" collapsed="false">
      <c r="A106" s="4" t="s">
        <v>93</v>
      </c>
      <c r="B106" s="2" t="s">
        <v>105</v>
      </c>
      <c r="C106" s="2" t="e">
        <f aca="false">AVERAGE(MID(B106,1,((LEN(B106)-1)/2)),MID(B106,((LEN(B106)+1)/2+1),((LEN(B106)-1)/2)))</f>
        <v>#VALUE!</v>
      </c>
      <c r="D106" s="1" t="n">
        <f aca="false">MID(B106,((LEN(B106)+1)/2+1),((LEN(B106)-1)/2))-MID(B106,1,((LEN(B106)-1)/2))</f>
        <v>5</v>
      </c>
      <c r="E106" s="1" t="str">
        <f aca="false">CONCATENATE(A106,"_",B106)</f>
        <v>EML-3_085-090</v>
      </c>
      <c r="G106" s="2" t="n">
        <v>5.74</v>
      </c>
      <c r="H106" s="1" t="n">
        <v>0.08</v>
      </c>
      <c r="I106" s="2" t="n">
        <f aca="false">G106-H106</f>
        <v>5.66</v>
      </c>
      <c r="J106" s="1" t="n">
        <v>0.22</v>
      </c>
      <c r="K106" s="3" t="n">
        <f aca="false">IF(I106 &gt; 0,(I106/J106*14/12),"")</f>
        <v>30.0151515151515</v>
      </c>
      <c r="L106" s="2" t="n">
        <v>0.6985</v>
      </c>
    </row>
    <row r="107" customFormat="false" ht="14.25" hidden="false" customHeight="true" outlineLevel="0" collapsed="false">
      <c r="A107" s="4" t="s">
        <v>93</v>
      </c>
      <c r="B107" s="2" t="s">
        <v>106</v>
      </c>
      <c r="C107" s="2" t="e">
        <f aca="false">AVERAGE(MID(B107,1,((LEN(B107)-1)/2)),MID(B107,((LEN(B107)+1)/2+1),((LEN(B107)-1)/2)))</f>
        <v>#VALUE!</v>
      </c>
      <c r="D107" s="1" t="n">
        <f aca="false">MID(B107,((LEN(B107)+1)/2+1),((LEN(B107)-1)/2))-MID(B107,1,((LEN(B107)-1)/2))</f>
        <v>5</v>
      </c>
      <c r="E107" s="1" t="str">
        <f aca="false">CONCATENATE(A107,"_",B107)</f>
        <v>EML-3_090-095</v>
      </c>
      <c r="G107" s="2" t="n">
        <v>8.99</v>
      </c>
      <c r="H107" s="1" t="n">
        <v>0.02</v>
      </c>
      <c r="I107" s="2" t="n">
        <f aca="false">G107-H107</f>
        <v>8.97</v>
      </c>
      <c r="J107" s="1" t="n">
        <v>0.35</v>
      </c>
      <c r="K107" s="3" t="n">
        <f aca="false">IF(I107 &gt; 0,(I107/J107*14/12),"")</f>
        <v>29.9</v>
      </c>
      <c r="L107" s="2" t="n">
        <v>0.721666666666667</v>
      </c>
    </row>
    <row r="108" customFormat="false" ht="14.25" hidden="false" customHeight="true" outlineLevel="0" collapsed="false">
      <c r="A108" s="4" t="s">
        <v>93</v>
      </c>
      <c r="B108" s="2" t="s">
        <v>107</v>
      </c>
      <c r="C108" s="2" t="e">
        <f aca="false">AVERAGE(MID(B108,1,((LEN(B108)-1)/2)),MID(B108,((LEN(B108)+1)/2+1),((LEN(B108)-1)/2)))</f>
        <v>#VALUE!</v>
      </c>
      <c r="D108" s="1" t="n">
        <f aca="false">MID(B108,((LEN(B108)+1)/2+1),((LEN(B108)-1)/2))-MID(B108,1,((LEN(B108)-1)/2))</f>
        <v>5</v>
      </c>
      <c r="E108" s="1" t="str">
        <f aca="false">CONCATENATE(A108,"_",B108)</f>
        <v>EML-3_095-100</v>
      </c>
      <c r="G108" s="2" t="n">
        <v>5.72</v>
      </c>
      <c r="H108" s="1" t="n">
        <v>0.01</v>
      </c>
      <c r="I108" s="2" t="n">
        <f aca="false">G108-H108</f>
        <v>5.71</v>
      </c>
      <c r="J108" s="1" t="n">
        <v>0.22</v>
      </c>
      <c r="K108" s="3" t="n">
        <f aca="false">IF(I108 &gt; 0,(I108/J108*14/12),"")</f>
        <v>30.280303030303</v>
      </c>
      <c r="L108" s="2" t="n">
        <v>1.11673913043478</v>
      </c>
    </row>
    <row r="109" customFormat="false" ht="14.25" hidden="false" customHeight="true" outlineLevel="0" collapsed="false">
      <c r="A109" s="4" t="s">
        <v>93</v>
      </c>
      <c r="B109" s="2" t="s">
        <v>35</v>
      </c>
      <c r="C109" s="2" t="e">
        <f aca="false">AVERAGE(MID(B109,1,((LEN(B109)-1)/2)),MID(B109,((LEN(B109)+1)/2+1),((LEN(B109)-1)/2)))</f>
        <v>#VALUE!</v>
      </c>
      <c r="D109" s="1" t="n">
        <f aca="false">MID(B109,((LEN(B109)+1)/2+1),((LEN(B109)-1)/2))-MID(B109,1,((LEN(B109)-1)/2))</f>
        <v>5</v>
      </c>
      <c r="E109" s="1" t="str">
        <f aca="false">CONCATENATE(A109,"_",B109)</f>
        <v>EML-3_100-105</v>
      </c>
      <c r="G109" s="2" t="n">
        <v>6.07</v>
      </c>
      <c r="H109" s="1" t="n">
        <v>0.02</v>
      </c>
      <c r="I109" s="2" t="n">
        <f aca="false">G109-H109</f>
        <v>6.05</v>
      </c>
      <c r="J109" s="1" t="n">
        <v>0.22</v>
      </c>
      <c r="K109" s="3" t="n">
        <f aca="false">IF(I109 &gt; 0,(I109/J109*14/12),"")</f>
        <v>32.0833333333333</v>
      </c>
      <c r="L109" s="2" t="n">
        <v>0.965510204081633</v>
      </c>
    </row>
    <row r="110" customFormat="false" ht="14.25" hidden="false" customHeight="true" outlineLevel="0" collapsed="false">
      <c r="A110" s="4" t="s">
        <v>93</v>
      </c>
      <c r="B110" s="2" t="s">
        <v>36</v>
      </c>
      <c r="C110" s="2" t="e">
        <f aca="false">AVERAGE(MID(B110,1,((LEN(B110)-1)/2)),MID(B110,((LEN(B110)+1)/2+1),((LEN(B110)-1)/2)))</f>
        <v>#VALUE!</v>
      </c>
      <c r="D110" s="1" t="n">
        <f aca="false">MID(B110,((LEN(B110)+1)/2+1),((LEN(B110)-1)/2))-MID(B110,1,((LEN(B110)-1)/2))</f>
        <v>5</v>
      </c>
      <c r="E110" s="1" t="str">
        <f aca="false">CONCATENATE(A110,"_",B110)</f>
        <v>EML-3_105-110</v>
      </c>
      <c r="G110" s="2" t="n">
        <v>13.02</v>
      </c>
      <c r="H110" s="1" t="n">
        <v>0.03</v>
      </c>
      <c r="I110" s="2" t="n">
        <f aca="false">G110-H110</f>
        <v>12.99</v>
      </c>
      <c r="J110" s="1" t="n">
        <v>0.45</v>
      </c>
      <c r="K110" s="3" t="n">
        <f aca="false">IF(I110 &gt; 0,(I110/J110*14/12),"")</f>
        <v>33.6777777777778</v>
      </c>
      <c r="L110" s="2" t="n">
        <v>0.788967223252937</v>
      </c>
    </row>
    <row r="111" customFormat="false" ht="14.25" hidden="false" customHeight="true" outlineLevel="0" collapsed="false">
      <c r="A111" s="4" t="s">
        <v>93</v>
      </c>
      <c r="B111" s="2" t="s">
        <v>108</v>
      </c>
      <c r="C111" s="2" t="e">
        <f aca="false">AVERAGE(MID(B111,1,((LEN(B111)-1)/2)),MID(B111,((LEN(B111)+1)/2+1),((LEN(B111)-1)/2)))</f>
        <v>#VALUE!</v>
      </c>
      <c r="D111" s="1" t="n">
        <f aca="false">MID(B111,((LEN(B111)+1)/2+1),((LEN(B111)-1)/2))-MID(B111,1,((LEN(B111)-1)/2))</f>
        <v>7</v>
      </c>
      <c r="E111" s="1" t="str">
        <f aca="false">CONCATENATE(A111,"_",B111)</f>
        <v>EML-3_110-117</v>
      </c>
      <c r="G111" s="6" t="n">
        <v>1.92</v>
      </c>
      <c r="H111" s="7" t="n">
        <v>0.04</v>
      </c>
      <c r="I111" s="2" t="n">
        <f aca="false">G111-H111</f>
        <v>1.88</v>
      </c>
      <c r="J111" s="6" t="n">
        <v>0.11</v>
      </c>
      <c r="K111" s="3" t="n">
        <f aca="false">IF(I111 &gt; 0,(I111/J111*14/12),"")</f>
        <v>19.9393939393939</v>
      </c>
      <c r="L111" s="2" t="n">
        <v>0.612424242424242</v>
      </c>
    </row>
    <row r="112" customFormat="false" ht="14.25" hidden="false" customHeight="true" outlineLevel="0" collapsed="false">
      <c r="A112" s="4" t="s">
        <v>93</v>
      </c>
      <c r="B112" s="2" t="s">
        <v>109</v>
      </c>
      <c r="C112" s="2" t="e">
        <f aca="false">AVERAGE(MID(B112,1,((LEN(B112)-1)/2)),MID(B112,((LEN(B112)+1)/2+1),((LEN(B112)-1)/2)))</f>
        <v>#VALUE!</v>
      </c>
      <c r="D112" s="1" t="n">
        <f aca="false">MID(B112,((LEN(B112)+1)/2+1),((LEN(B112)-1)/2))-MID(B112,1,((LEN(B112)-1)/2))</f>
        <v>7</v>
      </c>
      <c r="E112" s="1" t="str">
        <f aca="false">CONCATENATE(A112,"_",B112)</f>
        <v>EML-3_117-124</v>
      </c>
      <c r="G112" s="6" t="n">
        <v>3.97</v>
      </c>
      <c r="H112" s="7" t="n">
        <v>0.07</v>
      </c>
      <c r="I112" s="2" t="n">
        <f aca="false">G112-H112</f>
        <v>3.9</v>
      </c>
      <c r="J112" s="6" t="n">
        <v>0.19</v>
      </c>
      <c r="K112" s="3" t="n">
        <f aca="false">IF(I112 &gt; 0,(I112/J112*14/12),"")</f>
        <v>23.9473684210526</v>
      </c>
      <c r="L112" s="2" t="n">
        <v>1.76178571428571</v>
      </c>
    </row>
    <row r="113" customFormat="false" ht="14.25" hidden="false" customHeight="true" outlineLevel="0" collapsed="false">
      <c r="A113" s="4" t="s">
        <v>93</v>
      </c>
      <c r="B113" s="2" t="s">
        <v>110</v>
      </c>
      <c r="C113" s="2" t="e">
        <f aca="false">AVERAGE(MID(B113,1,((LEN(B113)-1)/2)),MID(B113,((LEN(B113)+1)/2+1),((LEN(B113)-1)/2)))</f>
        <v>#VALUE!</v>
      </c>
      <c r="D113" s="1" t="n">
        <f aca="false">MID(B113,((LEN(B113)+1)/2+1),((LEN(B113)-1)/2))-MID(B113,1,((LEN(B113)-1)/2))</f>
        <v>8</v>
      </c>
      <c r="E113" s="1" t="str">
        <f aca="false">CONCATENATE(A113,"_",B113)</f>
        <v>EML-3_124-132</v>
      </c>
      <c r="G113" s="6" t="n">
        <v>11.2</v>
      </c>
      <c r="H113" s="7" t="n">
        <v>0.04</v>
      </c>
      <c r="I113" s="2" t="n">
        <f aca="false">G113-H113</f>
        <v>11.16</v>
      </c>
      <c r="J113" s="6" t="n">
        <v>0.41</v>
      </c>
      <c r="K113" s="3" t="n">
        <f aca="false">IF(I113 &gt; 0,(I113/J113*14/12),"")</f>
        <v>31.7560975609756</v>
      </c>
      <c r="L113" s="2" t="n">
        <v>0.677761194029851</v>
      </c>
    </row>
    <row r="114" customFormat="false" ht="14.25" hidden="false" customHeight="true" outlineLevel="0" collapsed="false">
      <c r="A114" s="4" t="s">
        <v>93</v>
      </c>
      <c r="B114" s="2" t="s">
        <v>41</v>
      </c>
      <c r="C114" s="2" t="e">
        <f aca="false">AVERAGE(MID(B114,1,((LEN(B114)-1)/2)),MID(B114,((LEN(B114)+1)/2+1),((LEN(B114)-1)/2)))</f>
        <v>#VALUE!</v>
      </c>
      <c r="D114" s="1" t="n">
        <f aca="false">MID(B114,((LEN(B114)+1)/2+1),((LEN(B114)-1)/2))-MID(B114,1,((LEN(B114)-1)/2))</f>
        <v>5</v>
      </c>
      <c r="E114" s="1" t="str">
        <f aca="false">CONCATENATE(A114,"_",B114)</f>
        <v>EML-3_132-137</v>
      </c>
      <c r="G114" s="6" t="n">
        <v>0.99</v>
      </c>
      <c r="H114" s="7" t="n">
        <v>0.02</v>
      </c>
      <c r="I114" s="2" t="n">
        <f aca="false">G114-H114</f>
        <v>0.97</v>
      </c>
      <c r="J114" s="6" t="n">
        <v>0.08</v>
      </c>
      <c r="K114" s="3" t="n">
        <f aca="false">IF(I114 &gt; 0,(I114/J114*14/12),"")</f>
        <v>14.1458333333333</v>
      </c>
      <c r="L114" s="2" t="n">
        <v>0.624565217391305</v>
      </c>
    </row>
    <row r="115" customFormat="false" ht="14.25" hidden="false" customHeight="true" outlineLevel="0" collapsed="false">
      <c r="A115" s="4" t="s">
        <v>93</v>
      </c>
      <c r="B115" s="2" t="s">
        <v>111</v>
      </c>
      <c r="C115" s="2" t="e">
        <f aca="false">AVERAGE(MID(B115,1,((LEN(B115)-1)/2)),MID(B115,((LEN(B115)+1)/2+1),((LEN(B115)-1)/2)))</f>
        <v>#VALUE!</v>
      </c>
      <c r="D115" s="1" t="n">
        <f aca="false">MID(B115,((LEN(B115)+1)/2+1),((LEN(B115)-1)/2))-MID(B115,1,((LEN(B115)-1)/2))</f>
        <v>5</v>
      </c>
      <c r="E115" s="1" t="str">
        <f aca="false">CONCATENATE(A115,"_",B115)</f>
        <v>EML-3_137-142</v>
      </c>
      <c r="G115" s="6" t="n">
        <v>0.79</v>
      </c>
      <c r="H115" s="7" t="n">
        <v>0.02</v>
      </c>
      <c r="I115" s="2" t="n">
        <f aca="false">G115-H115</f>
        <v>0.77</v>
      </c>
      <c r="J115" s="6" t="n">
        <v>0.07</v>
      </c>
      <c r="K115" s="3" t="n">
        <f aca="false">IF(I115 &gt; 0,(I115/J115*14/12),"")</f>
        <v>12.8333333333333</v>
      </c>
      <c r="L115" s="2" t="n">
        <v>0.612093023255814</v>
      </c>
    </row>
    <row r="116" customFormat="false" ht="14.25" hidden="false" customHeight="true" outlineLevel="0" collapsed="false">
      <c r="A116" s="4" t="s">
        <v>93</v>
      </c>
      <c r="B116" s="2" t="s">
        <v>112</v>
      </c>
      <c r="C116" s="2" t="e">
        <f aca="false">AVERAGE(MID(B116,1,((LEN(B116)-1)/2)),MID(B116,((LEN(B116)+1)/2+1),((LEN(B116)-1)/2)))</f>
        <v>#VALUE!</v>
      </c>
      <c r="D116" s="1" t="n">
        <f aca="false">MID(B116,((LEN(B116)+1)/2+1),((LEN(B116)-1)/2))-MID(B116,1,((LEN(B116)-1)/2))</f>
        <v>6</v>
      </c>
      <c r="E116" s="1" t="str">
        <f aca="false">CONCATENATE(A116,"_",B116)</f>
        <v>EML-3_142-148</v>
      </c>
      <c r="G116" s="6" t="n">
        <v>0.89</v>
      </c>
      <c r="H116" s="7" t="n">
        <v>0.05</v>
      </c>
      <c r="I116" s="2" t="n">
        <f aca="false">G116-H116</f>
        <v>0.84</v>
      </c>
      <c r="J116" s="6" t="n">
        <v>0.08</v>
      </c>
      <c r="K116" s="3" t="n">
        <f aca="false">IF(I116 &gt; 0,(I116/J116*14/12),"")</f>
        <v>12.25</v>
      </c>
      <c r="L116" s="2" t="n">
        <v>0.792</v>
      </c>
    </row>
    <row r="117" customFormat="false" ht="14.25" hidden="false" customHeight="true" outlineLevel="0" collapsed="false">
      <c r="A117" s="4" t="s">
        <v>93</v>
      </c>
      <c r="B117" s="2" t="s">
        <v>113</v>
      </c>
      <c r="C117" s="2" t="e">
        <f aca="false">AVERAGE(MID(B117,1,((LEN(B117)-1)/2)),MID(B117,((LEN(B117)+1)/2+1),((LEN(B117)-1)/2)))</f>
        <v>#VALUE!</v>
      </c>
      <c r="D117" s="1" t="n">
        <f aca="false">MID(B117,((LEN(B117)+1)/2+1),((LEN(B117)-1)/2))-MID(B117,1,((LEN(B117)-1)/2))</f>
        <v>6</v>
      </c>
      <c r="E117" s="1" t="str">
        <f aca="false">CONCATENATE(A117,"_",B117)</f>
        <v>EML-3_148-154</v>
      </c>
      <c r="G117" s="6" t="n">
        <v>1.83</v>
      </c>
      <c r="H117" s="7" t="n">
        <v>0.23</v>
      </c>
      <c r="I117" s="2" t="n">
        <f aca="false">G117-H117</f>
        <v>1.6</v>
      </c>
      <c r="J117" s="6" t="n">
        <v>0.14</v>
      </c>
      <c r="K117" s="3" t="n">
        <f aca="false">IF(I117 &gt; 0,(I117/J117*14/12),"")</f>
        <v>13.3333333333333</v>
      </c>
      <c r="L117" s="2" t="n">
        <v>0.941408450704225</v>
      </c>
    </row>
    <row r="118" customFormat="false" ht="14.25" hidden="false" customHeight="true" outlineLevel="0" collapsed="false">
      <c r="A118" s="4" t="s">
        <v>93</v>
      </c>
      <c r="B118" s="2" t="s">
        <v>114</v>
      </c>
      <c r="C118" s="2" t="e">
        <f aca="false">AVERAGE(MID(B118,1,((LEN(B118)-1)/2)),MID(B118,((LEN(B118)+1)/2+1),((LEN(B118)-1)/2)))</f>
        <v>#VALUE!</v>
      </c>
      <c r="D118" s="1" t="n">
        <f aca="false">MID(B118,((LEN(B118)+1)/2+1),((LEN(B118)-1)/2))-MID(B118,1,((LEN(B118)-1)/2))</f>
        <v>7</v>
      </c>
      <c r="E118" s="1" t="str">
        <f aca="false">CONCATENATE(A118,"_",B118)</f>
        <v>EML-3_154-161</v>
      </c>
      <c r="G118" s="6" t="n">
        <v>0.87</v>
      </c>
      <c r="H118" s="7" t="n">
        <v>0.06</v>
      </c>
      <c r="I118" s="2" t="n">
        <f aca="false">G118-H118</f>
        <v>0.81</v>
      </c>
      <c r="J118" s="6" t="n">
        <v>0.08</v>
      </c>
      <c r="K118" s="3" t="n">
        <f aca="false">IF(I118 &gt; 0,(I118/J118*14/12),"")</f>
        <v>11.8125</v>
      </c>
      <c r="L118" s="2" t="n">
        <v>0.926896551724138</v>
      </c>
    </row>
    <row r="119" customFormat="false" ht="14.25" hidden="false" customHeight="true" outlineLevel="0" collapsed="false">
      <c r="A119" s="4" t="s">
        <v>93</v>
      </c>
      <c r="B119" s="2" t="s">
        <v>115</v>
      </c>
      <c r="C119" s="2" t="e">
        <f aca="false">AVERAGE(MID(B119,1,((LEN(B119)-1)/2)),MID(B119,((LEN(B119)+1)/2+1),((LEN(B119)-1)/2)))</f>
        <v>#VALUE!</v>
      </c>
      <c r="D119" s="1" t="n">
        <f aca="false">MID(B119,((LEN(B119)+1)/2+1),((LEN(B119)-1)/2))-MID(B119,1,((LEN(B119)-1)/2))</f>
        <v>6</v>
      </c>
      <c r="E119" s="1" t="str">
        <f aca="false">CONCATENATE(A119,"_",B119)</f>
        <v>EML-3_161-167</v>
      </c>
      <c r="G119" s="6" t="n">
        <v>0.61</v>
      </c>
      <c r="H119" s="7" t="n">
        <v>0.03</v>
      </c>
      <c r="I119" s="2" t="n">
        <f aca="false">G119-H119</f>
        <v>0.58</v>
      </c>
      <c r="J119" s="6" t="n">
        <v>0.07</v>
      </c>
      <c r="K119" s="3" t="n">
        <f aca="false">IF(I119 &gt; 0,(I119/J119*14/12),"")</f>
        <v>9.66666666666667</v>
      </c>
      <c r="L119" s="2" t="n">
        <v>1.19757575757576</v>
      </c>
    </row>
    <row r="120" customFormat="false" ht="14.25" hidden="false" customHeight="true" outlineLevel="0" collapsed="false">
      <c r="A120" s="4" t="s">
        <v>93</v>
      </c>
      <c r="B120" s="2" t="s">
        <v>116</v>
      </c>
      <c r="C120" s="2" t="e">
        <f aca="false">AVERAGE(MID(B120,1,((LEN(B120)-1)/2)),MID(B120,((LEN(B120)+1)/2+1),((LEN(B120)-1)/2)))</f>
        <v>#VALUE!</v>
      </c>
      <c r="D120" s="1" t="n">
        <f aca="false">MID(B120,((LEN(B120)+1)/2+1),((LEN(B120)-1)/2))-MID(B120,1,((LEN(B120)-1)/2))</f>
        <v>5</v>
      </c>
      <c r="E120" s="1" t="str">
        <f aca="false">CONCATENATE(A120,"_",B120)</f>
        <v>EML-3_167-172</v>
      </c>
      <c r="G120" s="6" t="n">
        <v>0.95</v>
      </c>
      <c r="H120" s="7" t="n">
        <v>0.06</v>
      </c>
      <c r="I120" s="2" t="n">
        <f aca="false">G120-H120</f>
        <v>0.89</v>
      </c>
      <c r="J120" s="6" t="n">
        <v>0.09</v>
      </c>
      <c r="K120" s="3" t="n">
        <f aca="false">IF(I120 &gt; 0,(I120/J120*14/12),"")</f>
        <v>11.537037037037</v>
      </c>
      <c r="L120" s="2" t="n">
        <v>1.20216287878788</v>
      </c>
    </row>
    <row r="121" customFormat="false" ht="14.25" hidden="false" customHeight="true" outlineLevel="0" collapsed="false">
      <c r="A121" s="4" t="s">
        <v>93</v>
      </c>
      <c r="B121" s="2" t="s">
        <v>117</v>
      </c>
      <c r="C121" s="2" t="e">
        <f aca="false">AVERAGE(MID(B121,1,((LEN(B121)-1)/2)),MID(B121,((LEN(B121)+1)/2+1),((LEN(B121)-1)/2)))</f>
        <v>#VALUE!</v>
      </c>
      <c r="D121" s="1" t="n">
        <f aca="false">MID(B121,((LEN(B121)+1)/2+1),((LEN(B121)-1)/2))-MID(B121,1,((LEN(B121)-1)/2))</f>
        <v>3</v>
      </c>
      <c r="E121" s="1" t="str">
        <f aca="false">CONCATENATE(A121,"_",B121)</f>
        <v>EML-3_172-175</v>
      </c>
      <c r="G121" s="6" t="n">
        <v>0.98</v>
      </c>
      <c r="H121" s="7" t="n">
        <v>0.07</v>
      </c>
      <c r="I121" s="2" t="n">
        <f aca="false">G121-H121</f>
        <v>0.91</v>
      </c>
      <c r="J121" s="6" t="n">
        <v>0.09</v>
      </c>
      <c r="K121" s="3" t="n">
        <f aca="false">IF(I121 &gt; 0,(I121/J121*14/12),"")</f>
        <v>11.7962962962963</v>
      </c>
      <c r="L121" s="2" t="n">
        <v>1.20675</v>
      </c>
    </row>
    <row r="122" customFormat="false" ht="14.25" hidden="false" customHeight="true" outlineLevel="0" collapsed="false">
      <c r="A122" s="4" t="s">
        <v>93</v>
      </c>
      <c r="B122" s="2" t="s">
        <v>118</v>
      </c>
      <c r="C122" s="2" t="e">
        <f aca="false">AVERAGE(MID(B122,1,((LEN(B122)-1)/2)),MID(B122,((LEN(B122)+1)/2+1),((LEN(B122)-1)/2)))</f>
        <v>#VALUE!</v>
      </c>
      <c r="D122" s="1" t="n">
        <f aca="false">MID(B122,((LEN(B122)+1)/2+1),((LEN(B122)-1)/2))-MID(B122,1,((LEN(B122)-1)/2))</f>
        <v>5</v>
      </c>
      <c r="E122" s="1" t="str">
        <f aca="false">CONCATENATE(A122,"_",B122)</f>
        <v>EML-3_180-185</v>
      </c>
      <c r="G122" s="6" t="n">
        <v>1.09</v>
      </c>
      <c r="H122" s="7" t="n">
        <v>0.04</v>
      </c>
      <c r="I122" s="2" t="n">
        <f aca="false">G122-H122</f>
        <v>1.05</v>
      </c>
      <c r="J122" s="6" t="n">
        <v>0.1</v>
      </c>
      <c r="K122" s="3" t="n">
        <f aca="false">IF(I122 &gt; 0,(I122/J122*14/12),"")</f>
        <v>12.25</v>
      </c>
      <c r="L122" s="2" t="n">
        <v>1.75774193548387</v>
      </c>
    </row>
    <row r="123" customFormat="false" ht="14.25" hidden="false" customHeight="true" outlineLevel="0" collapsed="false">
      <c r="A123" s="4" t="s">
        <v>93</v>
      </c>
      <c r="B123" s="2" t="s">
        <v>119</v>
      </c>
      <c r="C123" s="2" t="e">
        <f aca="false">AVERAGE(MID(B123,1,((LEN(B123)-1)/2)),MID(B123,((LEN(B123)+1)/2+1),((LEN(B123)-1)/2)))</f>
        <v>#VALUE!</v>
      </c>
      <c r="D123" s="1" t="n">
        <f aca="false">MID(B123,((LEN(B123)+1)/2+1),((LEN(B123)-1)/2))-MID(B123,1,((LEN(B123)-1)/2))</f>
        <v>5</v>
      </c>
      <c r="E123" s="1" t="str">
        <f aca="false">CONCATENATE(A123,"_",B123)</f>
        <v>EML-3_185-190</v>
      </c>
      <c r="G123" s="6" t="n">
        <v>0.79</v>
      </c>
      <c r="H123" s="7" t="n">
        <v>0.03</v>
      </c>
      <c r="I123" s="2" t="n">
        <f aca="false">G123-H123</f>
        <v>0.76</v>
      </c>
      <c r="J123" s="6" t="n">
        <v>0.08</v>
      </c>
      <c r="K123" s="3" t="n">
        <f aca="false">IF(I123 &gt; 0,(I123/J123*14/12),"")</f>
        <v>11.0833333333333</v>
      </c>
      <c r="L123" s="2" t="n">
        <f aca="false">AVERAGE(L124,L122)</f>
        <v>1.6953376344086</v>
      </c>
    </row>
    <row r="124" customFormat="false" ht="14.25" hidden="false" customHeight="true" outlineLevel="0" collapsed="false">
      <c r="A124" s="4" t="s">
        <v>93</v>
      </c>
      <c r="B124" s="2" t="s">
        <v>120</v>
      </c>
      <c r="C124" s="2" t="e">
        <f aca="false">AVERAGE(MID(B124,1,((LEN(B124)-1)/2)),MID(B124,((LEN(B124)+1)/2+1),((LEN(B124)-1)/2)))</f>
        <v>#VALUE!</v>
      </c>
      <c r="D124" s="1" t="n">
        <f aca="false">MID(B124,((LEN(B124)+1)/2+1),((LEN(B124)-1)/2))-MID(B124,1,((LEN(B124)-1)/2))</f>
        <v>5</v>
      </c>
      <c r="E124" s="1" t="str">
        <f aca="false">CONCATENATE(A124,"_",B124)</f>
        <v>EML-3_190-195</v>
      </c>
      <c r="I124" s="2"/>
      <c r="K124" s="3" t="str">
        <f aca="false">IF(I124 &gt; 0,(I124/J124*14/12),"")</f>
        <v/>
      </c>
      <c r="L124" s="2" t="n">
        <v>1.63293333333333</v>
      </c>
    </row>
    <row r="125" customFormat="false" ht="14.25" hidden="false" customHeight="true" outlineLevel="0" collapsed="false">
      <c r="A125" s="4" t="s">
        <v>93</v>
      </c>
      <c r="B125" s="2" t="s">
        <v>121</v>
      </c>
      <c r="C125" s="2" t="e">
        <f aca="false">AVERAGE(MID(B125,1,((LEN(B125)-1)/2)),MID(B125,((LEN(B125)+1)/2+1),((LEN(B125)-1)/2)))</f>
        <v>#VALUE!</v>
      </c>
      <c r="D125" s="1" t="n">
        <f aca="false">MID(B125,((LEN(B125)+1)/2+1),((LEN(B125)-1)/2))-MID(B125,1,((LEN(B125)-1)/2))</f>
        <v>5</v>
      </c>
      <c r="E125" s="1" t="str">
        <f aca="false">CONCATENATE(A125,"_",B125)</f>
        <v>EML-3_195-200</v>
      </c>
      <c r="G125" s="6" t="n">
        <v>0.73</v>
      </c>
      <c r="H125" s="7" t="n">
        <v>0.04</v>
      </c>
      <c r="I125" s="2" t="n">
        <f aca="false">G125-H125</f>
        <v>0.69</v>
      </c>
      <c r="J125" s="6" t="n">
        <v>0.07</v>
      </c>
      <c r="K125" s="3" t="n">
        <f aca="false">IF(I125 &gt; 0,(I125/J125*14/12),"")</f>
        <v>11.5</v>
      </c>
      <c r="L125" s="2" t="n">
        <v>1.47088333333333</v>
      </c>
    </row>
    <row r="126" customFormat="false" ht="14.25" hidden="false" customHeight="true" outlineLevel="0" collapsed="false">
      <c r="A126" s="4" t="s">
        <v>93</v>
      </c>
      <c r="B126" s="2" t="s">
        <v>122</v>
      </c>
      <c r="C126" s="2" t="e">
        <f aca="false">AVERAGE(MID(B126,1,((LEN(B126)-1)/2)),MID(B126,((LEN(B126)+1)/2+1),((LEN(B126)-1)/2)))</f>
        <v>#VALUE!</v>
      </c>
      <c r="D126" s="1" t="n">
        <f aca="false">MID(B126,((LEN(B126)+1)/2+1),((LEN(B126)-1)/2))-MID(B126,1,((LEN(B126)-1)/2))</f>
        <v>6</v>
      </c>
      <c r="E126" s="1" t="str">
        <f aca="false">CONCATENATE(A126,"_",B126)</f>
        <v>EML-3_200-206</v>
      </c>
      <c r="G126" s="2" t="n">
        <v>0.85</v>
      </c>
      <c r="H126" s="1" t="n">
        <v>0.04</v>
      </c>
      <c r="I126" s="2" t="n">
        <f aca="false">G126-H126</f>
        <v>0.81</v>
      </c>
      <c r="J126" s="1" t="n">
        <v>0.08</v>
      </c>
      <c r="K126" s="3" t="n">
        <f aca="false">IF(I126 &gt; 0,(I126/J126*14/12),"")</f>
        <v>11.8125</v>
      </c>
      <c r="L126" s="2" t="n">
        <v>1.30883333333333</v>
      </c>
    </row>
    <row r="127" customFormat="false" ht="14.25" hidden="false" customHeight="true" outlineLevel="0" collapsed="false">
      <c r="A127" s="4" t="s">
        <v>93</v>
      </c>
      <c r="B127" s="2" t="s">
        <v>123</v>
      </c>
      <c r="C127" s="2" t="e">
        <f aca="false">AVERAGE(MID(B127,1,((LEN(B127)-1)/2)),MID(B127,((LEN(B127)+1)/2+1),((LEN(B127)-1)/2)))</f>
        <v>#VALUE!</v>
      </c>
      <c r="D127" s="1" t="n">
        <f aca="false">MID(B127,((LEN(B127)+1)/2+1),((LEN(B127)-1)/2))-MID(B127,1,((LEN(B127)-1)/2))</f>
        <v>6</v>
      </c>
      <c r="E127" s="1" t="str">
        <f aca="false">CONCATENATE(A127,"_",B127)</f>
        <v>EML-3_206-212</v>
      </c>
      <c r="G127" s="2" t="n">
        <v>0.81</v>
      </c>
      <c r="H127" s="1" t="n">
        <v>0.05</v>
      </c>
      <c r="I127" s="2" t="n">
        <f aca="false">G127-H127</f>
        <v>0.76</v>
      </c>
      <c r="J127" s="1" t="n">
        <v>0.09</v>
      </c>
      <c r="K127" s="3" t="n">
        <f aca="false">IF(I127 &gt; 0,(I127/J127*14/12),"")</f>
        <v>9.85185185185185</v>
      </c>
      <c r="L127" s="2" t="n">
        <f aca="false">AVERAGE(L126,L128)</f>
        <v>1.25016666666667</v>
      </c>
    </row>
    <row r="128" customFormat="false" ht="14.25" hidden="false" customHeight="true" outlineLevel="0" collapsed="false">
      <c r="A128" s="4" t="s">
        <v>93</v>
      </c>
      <c r="B128" s="2" t="s">
        <v>124</v>
      </c>
      <c r="C128" s="2" t="e">
        <f aca="false">AVERAGE(MID(B128,1,((LEN(B128)-1)/2)),MID(B128,((LEN(B128)+1)/2+1),((LEN(B128)-1)/2)))</f>
        <v>#VALUE!</v>
      </c>
      <c r="D128" s="1" t="n">
        <f aca="false">MID(B128,((LEN(B128)+1)/2+1),((LEN(B128)-1)/2))-MID(B128,1,((LEN(B128)-1)/2))</f>
        <v>6</v>
      </c>
      <c r="E128" s="1" t="str">
        <f aca="false">CONCATENATE(A128,"_",B128)</f>
        <v>EML-3_212-218</v>
      </c>
      <c r="G128" s="6" t="n">
        <v>0.71</v>
      </c>
      <c r="H128" s="7" t="n">
        <v>0.05</v>
      </c>
      <c r="I128" s="2" t="n">
        <f aca="false">G128-H128</f>
        <v>0.66</v>
      </c>
      <c r="J128" s="6" t="n">
        <v>0.07</v>
      </c>
      <c r="K128" s="3" t="n">
        <f aca="false">IF(I128 &gt; 0,(I128/J128*14/12),"")</f>
        <v>11</v>
      </c>
      <c r="L128" s="2" t="n">
        <v>1.1915</v>
      </c>
    </row>
    <row r="129" customFormat="false" ht="14.25" hidden="false" customHeight="true" outlineLevel="0" collapsed="false">
      <c r="A129" s="4" t="s">
        <v>93</v>
      </c>
      <c r="B129" s="2" t="s">
        <v>125</v>
      </c>
      <c r="C129" s="2" t="e">
        <f aca="false">AVERAGE(MID(B129,1,((LEN(B129)-1)/2)),MID(B129,((LEN(B129)+1)/2+1),((LEN(B129)-1)/2)))</f>
        <v>#VALUE!</v>
      </c>
      <c r="D129" s="1" t="n">
        <f aca="false">MID(B129,((LEN(B129)+1)/2+1),((LEN(B129)-1)/2))-MID(B129,1,((LEN(B129)-1)/2))</f>
        <v>9</v>
      </c>
      <c r="E129" s="1" t="str">
        <f aca="false">CONCATENATE(A129,"_",B129)</f>
        <v>EML-3_218-227</v>
      </c>
      <c r="G129" s="6" t="n">
        <v>0.72</v>
      </c>
      <c r="H129" s="7" t="n">
        <v>0.06</v>
      </c>
      <c r="I129" s="2" t="n">
        <f aca="false">G129-H129</f>
        <v>0.66</v>
      </c>
      <c r="J129" s="6" t="n">
        <v>0.07</v>
      </c>
      <c r="K129" s="3" t="n">
        <f aca="false">IF(I129 &gt; 0,(I129/J129*14/12),"")</f>
        <v>11</v>
      </c>
      <c r="L129" s="2" t="n">
        <v>1.49092592592593</v>
      </c>
    </row>
    <row r="130" customFormat="false" ht="14.25" hidden="false" customHeight="true" outlineLevel="0" collapsed="false">
      <c r="A130" s="4" t="s">
        <v>93</v>
      </c>
      <c r="B130" s="2" t="s">
        <v>126</v>
      </c>
      <c r="C130" s="2" t="e">
        <f aca="false">AVERAGE(MID(B130,1,((LEN(B130)-1)/2)),MID(B130,((LEN(B130)+1)/2+1),((LEN(B130)-1)/2)))</f>
        <v>#VALUE!</v>
      </c>
      <c r="D130" s="1" t="n">
        <f aca="false">MID(B130,((LEN(B130)+1)/2+1),((LEN(B130)-1)/2))-MID(B130,1,((LEN(B130)-1)/2))</f>
        <v>6</v>
      </c>
      <c r="E130" s="1" t="str">
        <f aca="false">CONCATENATE(A130,"_",B130)</f>
        <v>EML-3_227-233</v>
      </c>
      <c r="G130" s="2" t="n">
        <v>0.72</v>
      </c>
      <c r="H130" s="1" t="n">
        <v>0.04</v>
      </c>
      <c r="I130" s="2" t="n">
        <f aca="false">G130-H130</f>
        <v>0.68</v>
      </c>
      <c r="J130" s="1" t="n">
        <v>0.07</v>
      </c>
      <c r="K130" s="3" t="n">
        <f aca="false">IF(I130 &gt; 0,(I130/J130*14/12),"")</f>
        <v>11.3333333333333</v>
      </c>
      <c r="L130" s="2" t="n">
        <v>1.62905405405405</v>
      </c>
    </row>
    <row r="131" customFormat="false" ht="14.25" hidden="false" customHeight="true" outlineLevel="0" collapsed="false">
      <c r="A131" s="4" t="s">
        <v>93</v>
      </c>
      <c r="B131" s="2" t="s">
        <v>127</v>
      </c>
      <c r="C131" s="2" t="e">
        <f aca="false">AVERAGE(MID(B131,1,((LEN(B131)-1)/2)),MID(B131,((LEN(B131)+1)/2+1),((LEN(B131)-1)/2)))</f>
        <v>#VALUE!</v>
      </c>
      <c r="D131" s="1" t="n">
        <f aca="false">MID(B131,((LEN(B131)+1)/2+1),((LEN(B131)-1)/2))-MID(B131,1,((LEN(B131)-1)/2))</f>
        <v>4</v>
      </c>
      <c r="E131" s="1" t="str">
        <f aca="false">CONCATENATE(A131,"_",B131)</f>
        <v>EML-3_233-237</v>
      </c>
      <c r="G131" s="6" t="n">
        <v>0.66</v>
      </c>
      <c r="H131" s="7" t="n">
        <v>0.07</v>
      </c>
      <c r="I131" s="2" t="n">
        <f aca="false">G131-H131</f>
        <v>0.59</v>
      </c>
      <c r="J131" s="6" t="n">
        <v>0.06</v>
      </c>
      <c r="K131" s="3" t="n">
        <f aca="false">IF(I131 &gt; 0,(I131/J131*14/12),"")</f>
        <v>11.4722222222222</v>
      </c>
      <c r="L131" s="2" t="n">
        <f aca="false">AVERAGE(L130,L132)</f>
        <v>1.64868195660449</v>
      </c>
    </row>
    <row r="132" customFormat="false" ht="14.25" hidden="false" customHeight="true" outlineLevel="0" collapsed="false">
      <c r="A132" s="4" t="s">
        <v>93</v>
      </c>
      <c r="B132" s="2" t="s">
        <v>128</v>
      </c>
      <c r="C132" s="2" t="e">
        <f aca="false">AVERAGE(MID(B132,1,((LEN(B132)-1)/2)),MID(B132,((LEN(B132)+1)/2+1),((LEN(B132)-1)/2)))</f>
        <v>#VALUE!</v>
      </c>
      <c r="D132" s="1" t="n">
        <f aca="false">MID(B132,((LEN(B132)+1)/2+1),((LEN(B132)-1)/2))-MID(B132,1,((LEN(B132)-1)/2))</f>
        <v>4</v>
      </c>
      <c r="E132" s="1" t="str">
        <f aca="false">CONCATENATE(A132,"_",B132)</f>
        <v>EML-3_237-241</v>
      </c>
      <c r="G132" s="6" t="n">
        <v>0.48</v>
      </c>
      <c r="H132" s="7" t="n">
        <v>0.04</v>
      </c>
      <c r="I132" s="2" t="n">
        <f aca="false">G132-H132</f>
        <v>0.44</v>
      </c>
      <c r="J132" s="6" t="n">
        <v>0.05</v>
      </c>
      <c r="K132" s="3" t="n">
        <f aca="false">IF(I132 &gt; 0,(I132/J132*14/12),"")</f>
        <v>10.2666666666667</v>
      </c>
      <c r="L132" s="2" t="n">
        <v>1.66830985915493</v>
      </c>
    </row>
    <row r="133" customFormat="false" ht="14.25" hidden="false" customHeight="true" outlineLevel="0" collapsed="false">
      <c r="A133" s="4" t="s">
        <v>93</v>
      </c>
      <c r="B133" s="2" t="s">
        <v>129</v>
      </c>
      <c r="C133" s="2" t="e">
        <f aca="false">AVERAGE(MID(B133,1,((LEN(B133)-1)/2)),MID(B133,((LEN(B133)+1)/2+1),((LEN(B133)-1)/2)))</f>
        <v>#VALUE!</v>
      </c>
      <c r="D133" s="1" t="n">
        <f aca="false">MID(B133,((LEN(B133)+1)/2+1),((LEN(B133)-1)/2))-MID(B133,1,((LEN(B133)-1)/2))</f>
        <v>5</v>
      </c>
      <c r="E133" s="1" t="str">
        <f aca="false">CONCATENATE(A133,"_",B133)</f>
        <v>EML-3_241-246</v>
      </c>
      <c r="G133" s="6" t="n">
        <v>0.29</v>
      </c>
      <c r="H133" s="7" t="n">
        <v>0.05</v>
      </c>
      <c r="I133" s="2" t="n">
        <f aca="false">G133-H133</f>
        <v>0.24</v>
      </c>
      <c r="J133" s="6" t="n">
        <v>0.03</v>
      </c>
      <c r="K133" s="3" t="n">
        <f aca="false">IF(I133 &gt; 0,(I133/J133*14/12),"")</f>
        <v>9.33333333333334</v>
      </c>
      <c r="L133" s="2" t="n">
        <f aca="false">AVERAGE(L132,L134)</f>
        <v>1.35774647887324</v>
      </c>
    </row>
    <row r="134" customFormat="false" ht="14.25" hidden="false" customHeight="true" outlineLevel="0" collapsed="false">
      <c r="A134" s="4" t="s">
        <v>93</v>
      </c>
      <c r="B134" s="2" t="s">
        <v>130</v>
      </c>
      <c r="C134" s="2" t="e">
        <f aca="false">AVERAGE(MID(B134,1,((LEN(B134)-1)/2)),MID(B134,((LEN(B134)+1)/2+1),((LEN(B134)-1)/2)))</f>
        <v>#VALUE!</v>
      </c>
      <c r="D134" s="1" t="n">
        <f aca="false">MID(B134,((LEN(B134)+1)/2+1),((LEN(B134)-1)/2))-MID(B134,1,((LEN(B134)-1)/2))</f>
        <v>5</v>
      </c>
      <c r="E134" s="1" t="str">
        <f aca="false">CONCATENATE(A134,"_",B134)</f>
        <v>EML-3_246-251</v>
      </c>
      <c r="G134" s="2" t="n">
        <v>0.41</v>
      </c>
      <c r="H134" s="1" t="n">
        <v>0.02</v>
      </c>
      <c r="I134" s="2" t="n">
        <f aca="false">G134-H134</f>
        <v>0.39</v>
      </c>
      <c r="J134" s="1" t="n">
        <v>0.04</v>
      </c>
      <c r="K134" s="3" t="n">
        <f aca="false">IF(I134 &gt; 0,(I134/J134*14/12),"")</f>
        <v>11.375</v>
      </c>
      <c r="L134" s="2" t="n">
        <v>1.04718309859155</v>
      </c>
    </row>
    <row r="135" customFormat="false" ht="14.25" hidden="false" customHeight="true" outlineLevel="0" collapsed="false">
      <c r="A135" s="4" t="s">
        <v>93</v>
      </c>
      <c r="B135" s="2" t="s">
        <v>131</v>
      </c>
      <c r="C135" s="2" t="e">
        <f aca="false">AVERAGE(MID(B135,1,((LEN(B135)-1)/2)),MID(B135,((LEN(B135)+1)/2+1),((LEN(B135)-1)/2)))</f>
        <v>#VALUE!</v>
      </c>
      <c r="D135" s="1" t="n">
        <f aca="false">MID(B135,((LEN(B135)+1)/2+1),((LEN(B135)-1)/2))-MID(B135,1,((LEN(B135)-1)/2))</f>
        <v>4</v>
      </c>
      <c r="E135" s="1" t="str">
        <f aca="false">CONCATENATE(A135,"_",B135)</f>
        <v>EML-3_251-255</v>
      </c>
      <c r="G135" s="2" t="n">
        <v>0.52</v>
      </c>
      <c r="H135" s="1" t="n">
        <v>0.03</v>
      </c>
      <c r="I135" s="2" t="n">
        <f aca="false">G135-H135</f>
        <v>0.49</v>
      </c>
      <c r="J135" s="1" t="n">
        <v>0.05</v>
      </c>
      <c r="K135" s="3" t="n">
        <f aca="false">IF(I135 &gt; 0,(I135/J135*14/12),"")</f>
        <v>11.4333333333333</v>
      </c>
      <c r="L135" s="2" t="n">
        <v>1.04718309859155</v>
      </c>
    </row>
    <row r="136" customFormat="false" ht="14.25" hidden="false" customHeight="true" outlineLevel="0" collapsed="false">
      <c r="A136" s="4" t="s">
        <v>132</v>
      </c>
      <c r="B136" s="2" t="s">
        <v>94</v>
      </c>
      <c r="C136" s="2" t="e">
        <f aca="false">AVERAGE(MID(B136,1,((LEN(B136)-1)/2)),MID(B136,((LEN(B136)+1)/2+1),((LEN(B136)-1)/2)))</f>
        <v>#VALUE!</v>
      </c>
      <c r="D136" s="1" t="n">
        <f aca="false">MID(B136,((LEN(B136)+1)/2+1),((LEN(B136)-1)/2))-MID(B136,1,((LEN(B136)-1)/2))</f>
        <v>5</v>
      </c>
      <c r="E136" s="1" t="str">
        <f aca="false">CONCATENATE(A136,"_",B136)</f>
        <v>EML-4_000-005</v>
      </c>
      <c r="F136" s="1" t="n">
        <v>1</v>
      </c>
      <c r="G136" s="8" t="n">
        <v>39.79</v>
      </c>
      <c r="H136" s="8" t="n">
        <v>0</v>
      </c>
      <c r="I136" s="8" t="n">
        <v>39.79</v>
      </c>
      <c r="J136" s="8" t="n">
        <v>1.21</v>
      </c>
      <c r="K136" s="3" t="n">
        <f aca="false">IF(I136 &gt; 0,(I136/J136*14/12),"")</f>
        <v>38.3650137741047</v>
      </c>
      <c r="L136" s="2" t="n">
        <v>0.06</v>
      </c>
      <c r="M136" s="2" t="n">
        <v>0.7434</v>
      </c>
    </row>
    <row r="137" customFormat="false" ht="14.25" hidden="false" customHeight="true" outlineLevel="0" collapsed="false">
      <c r="A137" s="4" t="s">
        <v>132</v>
      </c>
      <c r="B137" s="4" t="s">
        <v>95</v>
      </c>
      <c r="C137" s="2" t="e">
        <f aca="false">AVERAGE(MID(B137,1,((LEN(B137)-1)/2)),MID(B137,((LEN(B137)+1)/2+1),((LEN(B137)-1)/2)))</f>
        <v>#VALUE!</v>
      </c>
      <c r="D137" s="1" t="n">
        <f aca="false">MID(B137,((LEN(B137)+1)/2+1),((LEN(B137)-1)/2))-MID(B137,1,((LEN(B137)-1)/2))</f>
        <v>5</v>
      </c>
      <c r="E137" s="1" t="str">
        <f aca="false">CONCATENATE(A137,"_",B137)</f>
        <v>EML-4_005-010</v>
      </c>
      <c r="F137" s="1" t="n">
        <v>1</v>
      </c>
      <c r="G137" s="8" t="n">
        <v>42.28</v>
      </c>
      <c r="H137" s="8" t="n">
        <v>0</v>
      </c>
      <c r="I137" s="8" t="n">
        <v>42.28</v>
      </c>
      <c r="J137" s="8" t="n">
        <v>0.66</v>
      </c>
      <c r="K137" s="3" t="n">
        <f aca="false">IF(I137 &gt; 0,(I137/J137*14/12),"")</f>
        <v>74.7373737373737</v>
      </c>
      <c r="L137" s="2" t="n">
        <v>0.0436206896551723</v>
      </c>
      <c r="M137" s="2" t="n">
        <v>0.636724137931034</v>
      </c>
    </row>
    <row r="138" customFormat="false" ht="14.25" hidden="false" customHeight="true" outlineLevel="0" collapsed="false">
      <c r="A138" s="4" t="s">
        <v>132</v>
      </c>
      <c r="B138" s="4" t="s">
        <v>16</v>
      </c>
      <c r="C138" s="2" t="e">
        <f aca="false">AVERAGE(MID(B138,1,((LEN(B138)-1)/2)),MID(B138,((LEN(B138)+1)/2+1),((LEN(B138)-1)/2)))</f>
        <v>#VALUE!</v>
      </c>
      <c r="D138" s="1" t="n">
        <f aca="false">MID(B138,((LEN(B138)+1)/2+1),((LEN(B138)-1)/2))-MID(B138,1,((LEN(B138)-1)/2))</f>
        <v>5</v>
      </c>
      <c r="E138" s="1" t="str">
        <f aca="false">CONCATENATE(A138,"_",B138)</f>
        <v>EML-4_010-015</v>
      </c>
      <c r="F138" s="1" t="n">
        <v>1</v>
      </c>
      <c r="G138" s="8" t="n">
        <v>40.33</v>
      </c>
      <c r="H138" s="8" t="n">
        <v>0</v>
      </c>
      <c r="I138" s="8" t="n">
        <v>40.33</v>
      </c>
      <c r="J138" s="8" t="n">
        <v>0.64</v>
      </c>
      <c r="K138" s="3" t="n">
        <f aca="false">IF(I138 &gt; 0,(I138/J138*14/12),"")</f>
        <v>73.5182291666667</v>
      </c>
      <c r="L138" s="2" t="n">
        <v>0.051186440677966</v>
      </c>
      <c r="M138" s="2" t="n">
        <v>0.658305084745763</v>
      </c>
    </row>
    <row r="139" customFormat="false" ht="14.25" hidden="false" customHeight="true" outlineLevel="0" collapsed="false">
      <c r="A139" s="4" t="s">
        <v>132</v>
      </c>
      <c r="B139" s="2" t="s">
        <v>17</v>
      </c>
      <c r="C139" s="2" t="e">
        <f aca="false">AVERAGE(MID(B139,1,((LEN(B139)-1)/2)),MID(B139,((LEN(B139)+1)/2+1),((LEN(B139)-1)/2)))</f>
        <v>#VALUE!</v>
      </c>
      <c r="D139" s="1" t="n">
        <f aca="false">MID(B139,((LEN(B139)+1)/2+1),((LEN(B139)-1)/2))-MID(B139,1,((LEN(B139)-1)/2))</f>
        <v>5</v>
      </c>
      <c r="E139" s="1" t="str">
        <f aca="false">CONCATENATE(A139,"_",B139)</f>
        <v>EML-4_015-020</v>
      </c>
      <c r="F139" s="1" t="n">
        <v>1</v>
      </c>
      <c r="G139" s="8" t="n">
        <v>33.99</v>
      </c>
      <c r="H139" s="8" t="n">
        <v>0.06</v>
      </c>
      <c r="I139" s="8" t="n">
        <v>33.93</v>
      </c>
      <c r="J139" s="8" t="n">
        <v>0.7</v>
      </c>
      <c r="K139" s="3" t="n">
        <f aca="false">IF(I139 &gt; 0,(I139/J139*14/12),"")</f>
        <v>56.55</v>
      </c>
      <c r="L139" s="2" t="n">
        <v>0.0800000000000001</v>
      </c>
      <c r="M139" s="2" t="n">
        <v>0.656428571428571</v>
      </c>
    </row>
    <row r="140" customFormat="false" ht="14.25" hidden="false" customHeight="true" outlineLevel="0" collapsed="false">
      <c r="A140" s="1" t="s">
        <v>132</v>
      </c>
      <c r="B140" s="1" t="s">
        <v>96</v>
      </c>
      <c r="C140" s="2" t="e">
        <f aca="false">AVERAGE(MID(B140,1,((LEN(B140)-1)/2)),MID(B140,((LEN(B140)+1)/2+1),((LEN(B140)-1)/2)))</f>
        <v>#VALUE!</v>
      </c>
      <c r="D140" s="1" t="n">
        <f aca="false">MID(B140,((LEN(B140)+1)/2+1),((LEN(B140)-1)/2))-MID(B140,1,((LEN(B140)-1)/2))</f>
        <v>5</v>
      </c>
      <c r="E140" s="1" t="str">
        <f aca="false">CONCATENATE(A140,"_",B140)</f>
        <v>EML-4_020-025</v>
      </c>
      <c r="F140" s="1" t="n">
        <v>1</v>
      </c>
      <c r="G140" s="2" t="n">
        <v>43.29</v>
      </c>
      <c r="H140" s="1" t="n">
        <v>0</v>
      </c>
      <c r="I140" s="2" t="n">
        <f aca="false">G140-H140</f>
        <v>43.29</v>
      </c>
      <c r="J140" s="2" t="n">
        <v>1.27</v>
      </c>
      <c r="K140" s="3" t="n">
        <f aca="false">IF(I140 &gt; 0,(I140/J140*14/12),"")</f>
        <v>39.7677165354331</v>
      </c>
      <c r="L140" s="2" t="n">
        <v>0.0676119402985075</v>
      </c>
      <c r="M140" s="2" t="n">
        <v>0.592985074626866</v>
      </c>
      <c r="N140" s="1" t="n">
        <v>-25.26</v>
      </c>
    </row>
    <row r="141" customFormat="false" ht="14.25" hidden="false" customHeight="true" outlineLevel="0" collapsed="false">
      <c r="A141" s="4" t="s">
        <v>132</v>
      </c>
      <c r="B141" s="2" t="s">
        <v>97</v>
      </c>
      <c r="C141" s="2" t="e">
        <f aca="false">AVERAGE(MID(B141,1,((LEN(B141)-1)/2)),MID(B141,((LEN(B141)+1)/2+1),((LEN(B141)-1)/2)))</f>
        <v>#VALUE!</v>
      </c>
      <c r="D141" s="1" t="n">
        <f aca="false">MID(B141,((LEN(B141)+1)/2+1),((LEN(B141)-1)/2))-MID(B141,1,((LEN(B141)-1)/2))</f>
        <v>5</v>
      </c>
      <c r="E141" s="1" t="str">
        <f aca="false">CONCATENATE(A141,"_",B141)</f>
        <v>EML-4_025-030</v>
      </c>
      <c r="F141" s="1" t="n">
        <v>1</v>
      </c>
      <c r="G141" s="8" t="n">
        <v>38.08</v>
      </c>
      <c r="H141" s="8" t="n">
        <v>0.01</v>
      </c>
      <c r="I141" s="8" t="n">
        <v>38.07</v>
      </c>
      <c r="J141" s="8" t="n">
        <v>1.33</v>
      </c>
      <c r="K141" s="3" t="n">
        <f aca="false">IF(I141 &gt; 0,(I141/J141*14/12),"")</f>
        <v>33.3947368421053</v>
      </c>
      <c r="L141" s="2" t="n">
        <v>0.118039215686274</v>
      </c>
      <c r="M141" s="2" t="n">
        <v>0.648039215686274</v>
      </c>
    </row>
    <row r="142" customFormat="false" ht="14.25" hidden="false" customHeight="true" outlineLevel="0" collapsed="false">
      <c r="A142" s="4" t="s">
        <v>132</v>
      </c>
      <c r="B142" s="2" t="s">
        <v>133</v>
      </c>
      <c r="C142" s="2" t="e">
        <f aca="false">AVERAGE(MID(B142,1,((LEN(B142)-1)/2)),MID(B142,((LEN(B142)+1)/2+1),((LEN(B142)-1)/2)))</f>
        <v>#VALUE!</v>
      </c>
      <c r="D142" s="1" t="n">
        <f aca="false">MID(B142,((LEN(B142)+1)/2+1),((LEN(B142)-1)/2))-MID(B142,1,((LEN(B142)-1)/2))</f>
        <v>8</v>
      </c>
      <c r="E142" s="1" t="str">
        <f aca="false">CONCATENATE(A142,"_",B142)</f>
        <v>EML-4_030-038</v>
      </c>
      <c r="F142" s="1" t="n">
        <v>1</v>
      </c>
      <c r="G142" s="2" t="n">
        <v>40.04</v>
      </c>
      <c r="H142" s="1" t="n">
        <v>0</v>
      </c>
      <c r="I142" s="2" t="n">
        <f aca="false">G142-H142</f>
        <v>40.04</v>
      </c>
      <c r="J142" s="2" t="n">
        <v>1.56</v>
      </c>
      <c r="K142" s="3" t="n">
        <f aca="false">IF(I142 &gt; 0,(I142/J142*14/12),"")</f>
        <v>29.9444444444444</v>
      </c>
      <c r="L142" s="2" t="n">
        <v>0.274864864864865</v>
      </c>
      <c r="M142" s="2" t="n">
        <v>0.569864864864865</v>
      </c>
      <c r="N142" s="1" t="n">
        <v>-25.88</v>
      </c>
    </row>
    <row r="143" customFormat="false" ht="14.25" hidden="false" customHeight="true" outlineLevel="0" collapsed="false">
      <c r="A143" s="4" t="s">
        <v>132</v>
      </c>
      <c r="B143" s="2" t="s">
        <v>22</v>
      </c>
      <c r="C143" s="2" t="e">
        <f aca="false">AVERAGE(MID(B143,1,((LEN(B143)-1)/2)),MID(B143,((LEN(B143)+1)/2+1),((LEN(B143)-1)/2)))</f>
        <v>#VALUE!</v>
      </c>
      <c r="D143" s="1" t="n">
        <f aca="false">MID(B143,((LEN(B143)+1)/2+1),((LEN(B143)-1)/2))-MID(B143,1,((LEN(B143)-1)/2))</f>
        <v>5</v>
      </c>
      <c r="E143" s="1" t="str">
        <f aca="false">CONCATENATE(A143,"_",B143)</f>
        <v>EML-4_038-043</v>
      </c>
      <c r="F143" s="1" t="n">
        <v>1</v>
      </c>
      <c r="I143" s="2"/>
      <c r="K143" s="3" t="str">
        <f aca="false">IF(I143 &gt; 0,(I143/J143*14/12),"")</f>
        <v/>
      </c>
      <c r="L143" s="2" t="n">
        <v>0.355192307692308</v>
      </c>
      <c r="M143" s="2" t="n">
        <v>0.469807692307692</v>
      </c>
    </row>
    <row r="144" customFormat="false" ht="14.25" hidden="false" customHeight="true" outlineLevel="0" collapsed="false">
      <c r="A144" s="4" t="s">
        <v>132</v>
      </c>
      <c r="B144" s="2" t="s">
        <v>134</v>
      </c>
      <c r="C144" s="2" t="e">
        <f aca="false">AVERAGE(MID(B144,1,((LEN(B144)-1)/2)),MID(B144,((LEN(B144)+1)/2+1),((LEN(B144)-1)/2)))</f>
        <v>#VALUE!</v>
      </c>
      <c r="D144" s="1" t="n">
        <f aca="false">MID(B144,((LEN(B144)+1)/2+1),((LEN(B144)-1)/2))-MID(B144,1,((LEN(B144)-1)/2))</f>
        <v>5</v>
      </c>
      <c r="E144" s="1" t="str">
        <f aca="false">CONCATENATE(A144,"_",B144)</f>
        <v>EML-4_043-048</v>
      </c>
      <c r="F144" s="1" t="n">
        <v>1</v>
      </c>
      <c r="G144" s="2" t="n">
        <v>31.46</v>
      </c>
      <c r="H144" s="1" t="n">
        <v>0</v>
      </c>
      <c r="I144" s="2" t="n">
        <f aca="false">G144-H144</f>
        <v>31.46</v>
      </c>
      <c r="J144" s="2" t="n">
        <v>1.28</v>
      </c>
      <c r="K144" s="3" t="n">
        <f aca="false">IF(I144 &gt; 0,(I144/J144*14/12),"")</f>
        <v>28.6744791666667</v>
      </c>
      <c r="L144" s="2" t="n">
        <v>0.644137931034483</v>
      </c>
      <c r="M144" s="2" t="n">
        <v>0.468965517241379</v>
      </c>
      <c r="N144" s="1" t="n">
        <v>-26.89</v>
      </c>
    </row>
    <row r="145" customFormat="false" ht="14.25" hidden="false" customHeight="true" outlineLevel="0" collapsed="false">
      <c r="A145" s="4" t="s">
        <v>132</v>
      </c>
      <c r="B145" s="2" t="s">
        <v>135</v>
      </c>
      <c r="C145" s="2" t="e">
        <f aca="false">AVERAGE(MID(B145,1,((LEN(B145)-1)/2)),MID(B145,((LEN(B145)+1)/2+1),((LEN(B145)-1)/2)))</f>
        <v>#VALUE!</v>
      </c>
      <c r="D145" s="1" t="n">
        <f aca="false">MID(B145,((LEN(B145)+1)/2+1),((LEN(B145)-1)/2))-MID(B145,1,((LEN(B145)-1)/2))</f>
        <v>5</v>
      </c>
      <c r="E145" s="1" t="str">
        <f aca="false">CONCATENATE(A145,"_",B145)</f>
        <v>EML-4_048-053</v>
      </c>
      <c r="F145" s="1" t="n">
        <v>1</v>
      </c>
      <c r="I145" s="2"/>
      <c r="K145" s="3" t="str">
        <f aca="false">IF(I145 &gt; 0,(I145/J145*14/12),"")</f>
        <v/>
      </c>
      <c r="L145" s="2" t="n">
        <v>0.363090909090909</v>
      </c>
      <c r="M145" s="2" t="n">
        <v>0.585636363636363</v>
      </c>
    </row>
    <row r="146" customFormat="false" ht="14.25" hidden="false" customHeight="true" outlineLevel="0" collapsed="false">
      <c r="A146" s="4" t="s">
        <v>132</v>
      </c>
      <c r="B146" s="2" t="s">
        <v>136</v>
      </c>
      <c r="C146" s="2" t="e">
        <f aca="false">AVERAGE(MID(B146,1,((LEN(B146)-1)/2)),MID(B146,((LEN(B146)+1)/2+1),((LEN(B146)-1)/2)))</f>
        <v>#VALUE!</v>
      </c>
      <c r="D146" s="1" t="n">
        <f aca="false">MID(B146,((LEN(B146)+1)/2+1),((LEN(B146)-1)/2))-MID(B146,1,((LEN(B146)-1)/2))</f>
        <v>3</v>
      </c>
      <c r="E146" s="1" t="str">
        <f aca="false">CONCATENATE(A146,"_",B146)</f>
        <v>EML-4_053-056</v>
      </c>
      <c r="F146" s="1" t="n">
        <v>1</v>
      </c>
      <c r="G146" s="8" t="n">
        <v>22.94</v>
      </c>
      <c r="H146" s="8" t="n">
        <v>0</v>
      </c>
      <c r="I146" s="8" t="n">
        <v>22.94</v>
      </c>
      <c r="J146" s="8" t="n">
        <v>0.93</v>
      </c>
      <c r="K146" s="3" t="n">
        <f aca="false">IF(I146 &gt; 0,(I146/J146*14/12),"")</f>
        <v>28.7777777777778</v>
      </c>
      <c r="L146" s="2" t="n">
        <v>0.246739130434782</v>
      </c>
      <c r="M146" s="2" t="n">
        <v>0.568913043478261</v>
      </c>
    </row>
    <row r="147" customFormat="false" ht="14.25" hidden="false" customHeight="true" outlineLevel="0" collapsed="false">
      <c r="A147" s="4" t="s">
        <v>132</v>
      </c>
      <c r="B147" s="2" t="s">
        <v>137</v>
      </c>
      <c r="C147" s="2" t="e">
        <f aca="false">AVERAGE(MID(B147,1,((LEN(B147)-1)/2)),MID(B147,((LEN(B147)+1)/2+1),((LEN(B147)-1)/2)))</f>
        <v>#VALUE!</v>
      </c>
      <c r="D147" s="1" t="n">
        <f aca="false">MID(B147,((LEN(B147)+1)/2+1),((LEN(B147)-1)/2))-MID(B147,1,((LEN(B147)-1)/2))</f>
        <v>4</v>
      </c>
      <c r="E147" s="1" t="str">
        <f aca="false">CONCATENATE(A147,"_",B147)</f>
        <v>EML-4_056-060</v>
      </c>
      <c r="F147" s="1" t="n">
        <v>1</v>
      </c>
      <c r="G147" s="2" t="n">
        <v>27.44</v>
      </c>
      <c r="H147" s="1" t="n">
        <v>0</v>
      </c>
      <c r="I147" s="2" t="n">
        <f aca="false">G147-H147</f>
        <v>27.44</v>
      </c>
      <c r="J147" s="2" t="n">
        <v>1.12</v>
      </c>
      <c r="K147" s="3" t="n">
        <f aca="false">IF(I147 &gt; 0,(I147/J147*14/12),"")</f>
        <v>28.5833333333333</v>
      </c>
      <c r="L147" s="2" t="n">
        <v>0.279</v>
      </c>
      <c r="M147" s="2" t="n">
        <v>0.587</v>
      </c>
      <c r="N147" s="1" t="n">
        <v>-27.36</v>
      </c>
    </row>
    <row r="148" customFormat="false" ht="14.25" hidden="false" customHeight="true" outlineLevel="0" collapsed="false">
      <c r="A148" s="1" t="s">
        <v>132</v>
      </c>
      <c r="B148" s="1" t="s">
        <v>138</v>
      </c>
      <c r="C148" s="2" t="e">
        <f aca="false">AVERAGE(MID(B148,1,((LEN(B148)-1)/2)),MID(B148,((LEN(B148)+1)/2+1),((LEN(B148)-1)/2)))</f>
        <v>#VALUE!</v>
      </c>
      <c r="D148" s="1" t="n">
        <f aca="false">MID(B148,((LEN(B148)+1)/2+1),((LEN(B148)-1)/2))-MID(B148,1,((LEN(B148)-1)/2))</f>
        <v>7</v>
      </c>
      <c r="E148" s="1" t="str">
        <f aca="false">CONCATENATE(A148,"_",B148)</f>
        <v>EML-4_060-067</v>
      </c>
      <c r="F148" s="1" t="n">
        <v>1</v>
      </c>
      <c r="G148" s="2" t="n">
        <v>29.55</v>
      </c>
      <c r="H148" s="1" t="n">
        <v>0</v>
      </c>
      <c r="I148" s="2" t="n">
        <f aca="false">G148-H148</f>
        <v>29.55</v>
      </c>
      <c r="J148" s="2" t="n">
        <v>1.14</v>
      </c>
      <c r="K148" s="3" t="n">
        <f aca="false">IF(I148 &gt; 0,(I148/J148*14/12),"")</f>
        <v>30.2412280701754</v>
      </c>
      <c r="L148" s="2" t="n">
        <v>0.308850574712644</v>
      </c>
      <c r="M148" s="2" t="n">
        <v>0.615632183908046</v>
      </c>
      <c r="N148" s="1" t="n">
        <v>-26.86</v>
      </c>
    </row>
    <row r="149" customFormat="false" ht="14.25" hidden="false" customHeight="true" outlineLevel="0" collapsed="false">
      <c r="A149" s="4" t="s">
        <v>132</v>
      </c>
      <c r="B149" s="2" t="s">
        <v>139</v>
      </c>
      <c r="C149" s="2" t="e">
        <f aca="false">AVERAGE(MID(B149,1,((LEN(B149)-1)/2)),MID(B149,((LEN(B149)+1)/2+1),((LEN(B149)-1)/2)))</f>
        <v>#VALUE!</v>
      </c>
      <c r="D149" s="1" t="n">
        <f aca="false">MID(B149,((LEN(B149)+1)/2+1),((LEN(B149)-1)/2))-MID(B149,1,((LEN(B149)-1)/2))</f>
        <v>5</v>
      </c>
      <c r="E149" s="1" t="str">
        <f aca="false">CONCATENATE(A149,"_",B149)</f>
        <v>EML-4_067-072</v>
      </c>
      <c r="F149" s="1" t="n">
        <v>2</v>
      </c>
      <c r="G149" s="2" t="n">
        <v>5.58</v>
      </c>
      <c r="H149" s="1" t="n">
        <v>0</v>
      </c>
      <c r="I149" s="2" t="n">
        <f aca="false">G149-H149</f>
        <v>5.58</v>
      </c>
      <c r="J149" s="2" t="n">
        <v>0.29</v>
      </c>
      <c r="K149" s="3" t="n">
        <f aca="false">IF(I149 &gt; 0,(I149/J149*14/12),"")</f>
        <v>22.448275862069</v>
      </c>
      <c r="L149" s="2" t="n">
        <v>0.498636363636364</v>
      </c>
      <c r="M149" s="2" t="n">
        <v>0.461136363636363</v>
      </c>
      <c r="N149" s="1" t="n">
        <v>-28.29</v>
      </c>
    </row>
    <row r="150" customFormat="false" ht="14.25" hidden="false" customHeight="true" outlineLevel="0" collapsed="false">
      <c r="A150" s="4" t="s">
        <v>132</v>
      </c>
      <c r="B150" s="2" t="s">
        <v>140</v>
      </c>
      <c r="C150" s="2" t="e">
        <f aca="false">AVERAGE(MID(B150,1,((LEN(B150)-1)/2)),MID(B150,((LEN(B150)+1)/2+1),((LEN(B150)-1)/2)))</f>
        <v>#VALUE!</v>
      </c>
      <c r="D150" s="1" t="n">
        <f aca="false">MID(B150,((LEN(B150)+1)/2+1),((LEN(B150)-1)/2))-MID(B150,1,((LEN(B150)-1)/2))</f>
        <v>8</v>
      </c>
      <c r="E150" s="1" t="str">
        <f aca="false">CONCATENATE(A150,"_",B150)</f>
        <v>EML-4_072-080</v>
      </c>
      <c r="F150" s="1" t="n">
        <v>2</v>
      </c>
      <c r="I150" s="2"/>
      <c r="K150" s="3" t="str">
        <f aca="false">IF(I150 &gt; 0,(I150/J150*14/12),"")</f>
        <v/>
      </c>
      <c r="L150" s="2" t="n">
        <v>0.568196721311476</v>
      </c>
      <c r="M150" s="2" t="n">
        <v>0.613770491803279</v>
      </c>
    </row>
    <row r="151" customFormat="false" ht="14.25" hidden="false" customHeight="true" outlineLevel="0" collapsed="false">
      <c r="A151" s="4" t="s">
        <v>132</v>
      </c>
      <c r="B151" s="2" t="s">
        <v>104</v>
      </c>
      <c r="C151" s="2" t="e">
        <f aca="false">AVERAGE(MID(B151,1,((LEN(B151)-1)/2)),MID(B151,((LEN(B151)+1)/2+1),((LEN(B151)-1)/2)))</f>
        <v>#VALUE!</v>
      </c>
      <c r="D151" s="1" t="n">
        <f aca="false">MID(B151,((LEN(B151)+1)/2+1),((LEN(B151)-1)/2))-MID(B151,1,((LEN(B151)-1)/2))</f>
        <v>5</v>
      </c>
      <c r="E151" s="1" t="str">
        <f aca="false">CONCATENATE(A151,"_",B151)</f>
        <v>EML-4_080-085</v>
      </c>
      <c r="F151" s="1" t="n">
        <v>2</v>
      </c>
      <c r="G151" s="2" t="n">
        <v>8.72</v>
      </c>
      <c r="H151" s="1" t="n">
        <v>0.01</v>
      </c>
      <c r="I151" s="2" t="n">
        <f aca="false">G151-H151</f>
        <v>8.71</v>
      </c>
      <c r="J151" s="2" t="n">
        <v>0.44</v>
      </c>
      <c r="K151" s="3" t="n">
        <f aca="false">IF(I151 &gt; 0,(I151/J151*14/12),"")</f>
        <v>23.094696969697</v>
      </c>
      <c r="L151" s="2" t="n">
        <v>0.492926829268293</v>
      </c>
      <c r="M151" s="2" t="n">
        <v>0.700731707317073</v>
      </c>
      <c r="N151" s="1" t="n">
        <v>-28.03</v>
      </c>
    </row>
    <row r="152" customFormat="false" ht="14.25" hidden="false" customHeight="true" outlineLevel="0" collapsed="false">
      <c r="A152" s="4" t="s">
        <v>132</v>
      </c>
      <c r="B152" s="2" t="s">
        <v>141</v>
      </c>
      <c r="C152" s="2" t="e">
        <f aca="false">AVERAGE(MID(B152,1,((LEN(B152)-1)/2)),MID(B152,((LEN(B152)+1)/2+1),((LEN(B152)-1)/2)))</f>
        <v>#VALUE!</v>
      </c>
      <c r="D152" s="1" t="n">
        <f aca="false">MID(B152,((LEN(B152)+1)/2+1),((LEN(B152)-1)/2))-MID(B152,1,((LEN(B152)-1)/2))</f>
        <v>6</v>
      </c>
      <c r="E152" s="1" t="str">
        <f aca="false">CONCATENATE(A152,"_",B152)</f>
        <v>EML-4_085-091</v>
      </c>
      <c r="F152" s="1" t="n">
        <v>2</v>
      </c>
      <c r="I152" s="2"/>
      <c r="K152" s="3" t="str">
        <f aca="false">IF(I152 &gt; 0,(I152/J152*14/12),"")</f>
        <v/>
      </c>
      <c r="L152" s="2" t="n">
        <v>0.44943661971831</v>
      </c>
      <c r="M152" s="2" t="n">
        <v>0.527042253521127</v>
      </c>
    </row>
    <row r="153" customFormat="false" ht="14.25" hidden="false" customHeight="true" outlineLevel="0" collapsed="false">
      <c r="A153" s="4" t="s">
        <v>132</v>
      </c>
      <c r="B153" s="2" t="s">
        <v>142</v>
      </c>
      <c r="C153" s="2" t="e">
        <f aca="false">AVERAGE(MID(B153,1,((LEN(B153)-1)/2)),MID(B153,((LEN(B153)+1)/2+1),((LEN(B153)-1)/2)))</f>
        <v>#VALUE!</v>
      </c>
      <c r="D153" s="1" t="n">
        <f aca="false">MID(B153,((LEN(B153)+1)/2+1),((LEN(B153)-1)/2))-MID(B153,1,((LEN(B153)-1)/2))</f>
        <v>5</v>
      </c>
      <c r="E153" s="1" t="str">
        <f aca="false">CONCATENATE(A153,"_",B153)</f>
        <v>EML-4_091-096</v>
      </c>
      <c r="F153" s="1" t="n">
        <v>2</v>
      </c>
      <c r="G153" s="2" t="n">
        <v>7.14</v>
      </c>
      <c r="H153" s="1" t="n">
        <v>0.05</v>
      </c>
      <c r="I153" s="2" t="n">
        <f aca="false">G153-H153</f>
        <v>7.09</v>
      </c>
      <c r="J153" s="2" t="n">
        <v>0.35</v>
      </c>
      <c r="K153" s="3" t="n">
        <f aca="false">IF(I153 &gt; 0,(I153/J153*14/12),"")</f>
        <v>23.6333333333333</v>
      </c>
      <c r="L153" s="2" t="n">
        <v>0.4888</v>
      </c>
      <c r="M153" s="2" t="n">
        <v>0.4628</v>
      </c>
      <c r="N153" s="1" t="n">
        <v>-28.68</v>
      </c>
    </row>
    <row r="154" customFormat="false" ht="14.25" hidden="false" customHeight="true" outlineLevel="0" collapsed="false">
      <c r="A154" s="4" t="s">
        <v>132</v>
      </c>
      <c r="B154" s="2" t="s">
        <v>143</v>
      </c>
      <c r="C154" s="2" t="e">
        <f aca="false">AVERAGE(MID(B154,1,((LEN(B154)-1)/2)),MID(B154,((LEN(B154)+1)/2+1),((LEN(B154)-1)/2)))</f>
        <v>#VALUE!</v>
      </c>
      <c r="D154" s="1" t="n">
        <v>5</v>
      </c>
      <c r="E154" s="1" t="str">
        <f aca="false">CONCATENATE(A154,"_",B154)</f>
        <v>EML-4_096-101</v>
      </c>
      <c r="F154" s="1" t="n">
        <v>2</v>
      </c>
      <c r="I154" s="2"/>
      <c r="K154" s="3" t="str">
        <f aca="false">IF(I154 &gt; 0,(I154/J154*14/12),"")</f>
        <v/>
      </c>
      <c r="L154" s="2" t="n">
        <v>0.317843137254902</v>
      </c>
      <c r="M154" s="2" t="n">
        <v>0.566078431372549</v>
      </c>
    </row>
    <row r="155" customFormat="false" ht="14.25" hidden="false" customHeight="true" outlineLevel="0" collapsed="false">
      <c r="A155" s="1" t="s">
        <v>132</v>
      </c>
      <c r="B155" s="1" t="s">
        <v>144</v>
      </c>
      <c r="C155" s="2" t="e">
        <f aca="false">AVERAGE(MID(B155,1,((LEN(B155)-1)/2)),MID(B155,((LEN(B155)+1)/2+1),((LEN(B155)-1)/2)))</f>
        <v>#VALUE!</v>
      </c>
      <c r="D155" s="1" t="n">
        <f aca="false">MID(B155,((LEN(B155)+1)/2+1),((LEN(B155)-1)/2))-MID(B155,1,((LEN(B155)-1)/2))</f>
        <v>5</v>
      </c>
      <c r="E155" s="1" t="str">
        <f aca="false">CONCATENATE(A155,"_",B155)</f>
        <v>EML-4_101-106</v>
      </c>
      <c r="F155" s="1" t="n">
        <v>2</v>
      </c>
      <c r="G155" s="2" t="n">
        <v>4.64</v>
      </c>
      <c r="H155" s="1" t="n">
        <v>0.15</v>
      </c>
      <c r="I155" s="2" t="n">
        <f aca="false">G155-H155</f>
        <v>4.49</v>
      </c>
      <c r="J155" s="2" t="n">
        <v>0.29</v>
      </c>
      <c r="K155" s="3" t="n">
        <f aca="false">IF(I155 &gt; 0,(I155/J155*14/12),"")</f>
        <v>18.0632183908046</v>
      </c>
      <c r="L155" s="2" t="n">
        <v>0.345531914893617</v>
      </c>
      <c r="M155" s="2" t="n">
        <v>0.616808510638298</v>
      </c>
      <c r="N155" s="1" t="n">
        <v>-27.85</v>
      </c>
    </row>
    <row r="156" customFormat="false" ht="14.25" hidden="false" customHeight="true" outlineLevel="0" collapsed="false">
      <c r="A156" s="4" t="s">
        <v>132</v>
      </c>
      <c r="B156" s="2" t="s">
        <v>145</v>
      </c>
      <c r="C156" s="2" t="e">
        <f aca="false">AVERAGE(MID(B156,1,((LEN(B156)-1)/2)),MID(B156,((LEN(B156)+1)/2+1),((LEN(B156)-1)/2)))</f>
        <v>#VALUE!</v>
      </c>
      <c r="D156" s="1" t="n">
        <f aca="false">MID(B156,((LEN(B156)+1)/2+1),((LEN(B156)-1)/2))-MID(B156,1,((LEN(B156)-1)/2))</f>
        <v>6</v>
      </c>
      <c r="E156" s="1" t="str">
        <f aca="false">CONCATENATE(A156,"_",B156)</f>
        <v>EML-4_106-112</v>
      </c>
      <c r="F156" s="1" t="n">
        <v>2</v>
      </c>
      <c r="G156" s="2" t="n">
        <v>5.03</v>
      </c>
      <c r="H156" s="1" t="n">
        <v>0.15</v>
      </c>
      <c r="I156" s="2" t="n">
        <f aca="false">G156-H156</f>
        <v>4.88</v>
      </c>
      <c r="J156" s="2" t="n">
        <v>0.27</v>
      </c>
      <c r="K156" s="3" t="n">
        <f aca="false">IF(I156 &gt; 0,(I156/J156*14/12),"")</f>
        <v>21.0864197530864</v>
      </c>
      <c r="L156" s="2" t="n">
        <v>0.320298507462687</v>
      </c>
      <c r="M156" s="2" t="n">
        <v>0.54865671641791</v>
      </c>
      <c r="N156" s="1" t="n">
        <v>-27.94</v>
      </c>
    </row>
    <row r="157" customFormat="false" ht="14.25" hidden="false" customHeight="true" outlineLevel="0" collapsed="false">
      <c r="A157" s="4" t="s">
        <v>132</v>
      </c>
      <c r="B157" s="2" t="s">
        <v>146</v>
      </c>
      <c r="C157" s="2" t="e">
        <f aca="false">AVERAGE(MID(B157,1,((LEN(B157)-1)/2)),MID(B157,((LEN(B157)+1)/2+1),((LEN(B157)-1)/2)))</f>
        <v>#VALUE!</v>
      </c>
      <c r="D157" s="1" t="n">
        <f aca="false">MID(B157,((LEN(B157)+1)/2+1),((LEN(B157)-1)/2))-MID(B157,1,((LEN(B157)-1)/2))</f>
        <v>4</v>
      </c>
      <c r="E157" s="1" t="str">
        <f aca="false">CONCATENATE(A157,"_",B157)</f>
        <v>EML-4_112-116</v>
      </c>
      <c r="F157" s="1" t="n">
        <v>2</v>
      </c>
      <c r="G157" s="8" t="n">
        <v>3.06</v>
      </c>
      <c r="H157" s="8" t="n">
        <v>0.14</v>
      </c>
      <c r="I157" s="8" t="n">
        <v>2.92</v>
      </c>
      <c r="J157" s="8" t="n">
        <v>0.21</v>
      </c>
      <c r="K157" s="3" t="n">
        <f aca="false">IF(I157 &gt; 0,(I157/J157*14/12),"")</f>
        <v>16.2222222222222</v>
      </c>
      <c r="L157" s="2" t="n">
        <v>0.438791208791209</v>
      </c>
      <c r="M157" s="2" t="n">
        <v>0.703406593406594</v>
      </c>
    </row>
    <row r="158" customFormat="false" ht="14.25" hidden="false" customHeight="true" outlineLevel="0" collapsed="false">
      <c r="A158" s="4" t="s">
        <v>132</v>
      </c>
      <c r="B158" s="2" t="s">
        <v>147</v>
      </c>
      <c r="C158" s="2" t="e">
        <f aca="false">AVERAGE(MID(B158,1,((LEN(B158)-1)/2)),MID(B158,((LEN(B158)+1)/2+1),((LEN(B158)-1)/2)))</f>
        <v>#VALUE!</v>
      </c>
      <c r="D158" s="1" t="n">
        <f aca="false">MID(B158,((LEN(B158)+1)/2+1),((LEN(B158)-1)/2))-MID(B158,1,((LEN(B158)-1)/2))</f>
        <v>4</v>
      </c>
      <c r="E158" s="1" t="str">
        <f aca="false">CONCATENATE(A158,"_",B158)</f>
        <v>EML-4_116-120</v>
      </c>
      <c r="F158" s="1" t="n">
        <v>2</v>
      </c>
      <c r="G158" s="8" t="n">
        <v>2.98</v>
      </c>
      <c r="H158" s="8" t="n">
        <v>0.25</v>
      </c>
      <c r="I158" s="8" t="n">
        <v>2.73</v>
      </c>
      <c r="J158" s="8" t="n">
        <v>0.2</v>
      </c>
      <c r="K158" s="3" t="n">
        <f aca="false">IF(I158 &gt; 0,(I158/J158*14/12),"")</f>
        <v>15.925</v>
      </c>
      <c r="L158" s="2" t="n">
        <v>0.438791208791209</v>
      </c>
      <c r="M158" s="2" t="n">
        <v>0.698051948051948</v>
      </c>
    </row>
    <row r="159" customFormat="false" ht="14.25" hidden="false" customHeight="true" outlineLevel="0" collapsed="false">
      <c r="A159" s="4" t="s">
        <v>132</v>
      </c>
      <c r="B159" s="2" t="s">
        <v>148</v>
      </c>
      <c r="C159" s="2" t="e">
        <f aca="false">AVERAGE(MID(B159,1,((LEN(B159)-1)/2)),MID(B159,((LEN(B159)+1)/2+1),((LEN(B159)-1)/2)))</f>
        <v>#VALUE!</v>
      </c>
      <c r="D159" s="1" t="n">
        <f aca="false">MID(B159,((LEN(B159)+1)/2+1),((LEN(B159)-1)/2))-MID(B159,1,((LEN(B159)-1)/2))</f>
        <v>7</v>
      </c>
      <c r="E159" s="1" t="str">
        <f aca="false">CONCATENATE(A159,"_",B159)</f>
        <v>EML-4_120-127</v>
      </c>
      <c r="F159" s="1" t="n">
        <v>3</v>
      </c>
      <c r="G159" s="2" t="n">
        <v>3</v>
      </c>
      <c r="H159" s="1" t="n">
        <v>0.19</v>
      </c>
      <c r="I159" s="2" t="n">
        <f aca="false">G159-H159</f>
        <v>2.81</v>
      </c>
      <c r="J159" s="2" t="n">
        <v>0.19</v>
      </c>
      <c r="K159" s="3" t="n">
        <f aca="false">IF(I159 &gt; 0,(I159/J159*14/12),"")</f>
        <v>17.2543859649123</v>
      </c>
      <c r="L159" s="2" t="n">
        <v>0.412857142857143</v>
      </c>
      <c r="M159" s="2" t="n">
        <v>0.649516129032258</v>
      </c>
      <c r="N159" s="1" t="n">
        <v>-27.65</v>
      </c>
    </row>
    <row r="160" customFormat="false" ht="14.25" hidden="false" customHeight="true" outlineLevel="0" collapsed="false">
      <c r="A160" s="4" t="s">
        <v>132</v>
      </c>
      <c r="B160" s="2" t="s">
        <v>149</v>
      </c>
      <c r="C160" s="2" t="e">
        <f aca="false">AVERAGE(MID(B160,1,((LEN(B160)-1)/2)),MID(B160,((LEN(B160)+1)/2+1),((LEN(B160)-1)/2)))</f>
        <v>#VALUE!</v>
      </c>
      <c r="D160" s="1" t="n">
        <f aca="false">MID(B160,((LEN(B160)+1)/2+1),((LEN(B160)-1)/2))-MID(B160,1,((LEN(B160)-1)/2))</f>
        <v>7</v>
      </c>
      <c r="E160" s="1" t="str">
        <f aca="false">CONCATENATE(A160,"_",B160)</f>
        <v>EML-4_127-134</v>
      </c>
      <c r="F160" s="1" t="n">
        <v>3</v>
      </c>
      <c r="G160" s="8" t="n">
        <v>1.22</v>
      </c>
      <c r="H160" s="8" t="n">
        <v>0.12</v>
      </c>
      <c r="I160" s="8" t="n">
        <v>1.1</v>
      </c>
      <c r="J160" s="8" t="n">
        <v>0.12</v>
      </c>
      <c r="K160" s="3" t="n">
        <f aca="false">IF(I160 &gt; 0,(I160/J160*14/12),"")</f>
        <v>10.6944444444444</v>
      </c>
      <c r="L160" s="2" t="n">
        <v>1.02573200992556</v>
      </c>
      <c r="M160" s="2" t="n">
        <v>0.569038461538462</v>
      </c>
    </row>
    <row r="161" customFormat="false" ht="14.25" hidden="false" customHeight="true" outlineLevel="0" collapsed="false">
      <c r="A161" s="4" t="s">
        <v>132</v>
      </c>
      <c r="B161" s="2" t="s">
        <v>150</v>
      </c>
      <c r="C161" s="2" t="e">
        <f aca="false">AVERAGE(MID(B161,1,((LEN(B161)-1)/2)),MID(B161,((LEN(B161)+1)/2+1),((LEN(B161)-1)/2)))</f>
        <v>#VALUE!</v>
      </c>
      <c r="D161" s="1" t="n">
        <f aca="false">MID(B161,((LEN(B161)+1)/2+1),((LEN(B161)-1)/2))-MID(B161,1,((LEN(B161)-1)/2))</f>
        <v>7</v>
      </c>
      <c r="E161" s="1" t="str">
        <f aca="false">CONCATENATE(A161,"_",B161)</f>
        <v>EML-4_134-141</v>
      </c>
      <c r="F161" s="1" t="n">
        <v>3</v>
      </c>
      <c r="G161" s="2" t="n">
        <v>0.49</v>
      </c>
      <c r="H161" s="1" t="n">
        <v>0.17</v>
      </c>
      <c r="I161" s="2" t="n">
        <f aca="false">G161-H161</f>
        <v>0.32</v>
      </c>
      <c r="J161" s="2" t="n">
        <v>0.06</v>
      </c>
      <c r="K161" s="3" t="n">
        <f aca="false">IF(I161 &gt; 0,(I161/J161*14/12),"")</f>
        <v>6.22222222222222</v>
      </c>
      <c r="L161" s="2" t="n">
        <v>0.920724637681159</v>
      </c>
      <c r="M161" s="2" t="n">
        <v>0.558260869565218</v>
      </c>
      <c r="N161" s="1" t="n">
        <v>-26.74</v>
      </c>
    </row>
    <row r="162" customFormat="false" ht="14.25" hidden="false" customHeight="true" outlineLevel="0" collapsed="false">
      <c r="A162" s="1" t="s">
        <v>132</v>
      </c>
      <c r="B162" s="1" t="s">
        <v>151</v>
      </c>
      <c r="C162" s="2" t="e">
        <f aca="false">AVERAGE(MID(B162,1,((LEN(B162)-1)/2)),MID(B162,((LEN(B162)+1)/2+1),((LEN(B162)-1)/2)))</f>
        <v>#VALUE!</v>
      </c>
      <c r="D162" s="1" t="n">
        <f aca="false">MID(B162,((LEN(B162)+1)/2+1),((LEN(B162)-1)/2))-MID(B162,1,((LEN(B162)-1)/2))</f>
        <v>6</v>
      </c>
      <c r="E162" s="1" t="str">
        <f aca="false">CONCATENATE(A162,"_",B162)</f>
        <v>EML-4_141-147</v>
      </c>
      <c r="F162" s="1" t="n">
        <v>3</v>
      </c>
      <c r="G162" s="8" t="n">
        <v>0.85</v>
      </c>
      <c r="H162" s="8" t="n">
        <v>0.06</v>
      </c>
      <c r="I162" s="8" t="n">
        <v>0.79</v>
      </c>
      <c r="J162" s="8" t="n">
        <v>0.07</v>
      </c>
      <c r="K162" s="3" t="n">
        <f aca="false">IF(I162 &gt; 0,(I162/J162*14/12),"")</f>
        <v>13.1666666666667</v>
      </c>
      <c r="L162" s="2" t="n">
        <v>1.1534328358209</v>
      </c>
      <c r="M162" s="2" t="n">
        <v>0.552686567164179</v>
      </c>
      <c r="N162" s="1" t="n">
        <v>-26.46</v>
      </c>
    </row>
    <row r="163" customFormat="false" ht="14.25" hidden="false" customHeight="true" outlineLevel="0" collapsed="false">
      <c r="A163" s="4" t="s">
        <v>132</v>
      </c>
      <c r="B163" s="2" t="s">
        <v>152</v>
      </c>
      <c r="C163" s="2" t="e">
        <f aca="false">AVERAGE(MID(B163,1,((LEN(B163)-1)/2)),MID(B163,((LEN(B163)+1)/2+1),((LEN(B163)-1)/2)))</f>
        <v>#VALUE!</v>
      </c>
      <c r="D163" s="1" t="n">
        <f aca="false">MID(B163,((LEN(B163)+1)/2+1),((LEN(B163)-1)/2))-MID(B163,1,((LEN(B163)-1)/2))</f>
        <v>5</v>
      </c>
      <c r="E163" s="1" t="str">
        <f aca="false">CONCATENATE(A163,"_",B163)</f>
        <v>EML-4_147-152</v>
      </c>
      <c r="F163" s="1" t="n">
        <v>3</v>
      </c>
      <c r="G163" s="8"/>
      <c r="H163" s="8"/>
      <c r="I163" s="8"/>
      <c r="J163" s="8"/>
      <c r="K163" s="3" t="str">
        <f aca="false">IF(I163 &gt; 0,(I163/J163*14/12),"")</f>
        <v/>
      </c>
      <c r="L163" s="2" t="n">
        <v>0.966363636363637</v>
      </c>
      <c r="M163" s="2" t="n">
        <v>0.538484848484848</v>
      </c>
    </row>
    <row r="164" customFormat="false" ht="14.25" hidden="false" customHeight="true" outlineLevel="0" collapsed="false">
      <c r="A164" s="4" t="s">
        <v>132</v>
      </c>
      <c r="B164" s="2" t="s">
        <v>153</v>
      </c>
      <c r="C164" s="2" t="e">
        <f aca="false">AVERAGE(MID(B164,1,((LEN(B164)-1)/2)),MID(B164,((LEN(B164)+1)/2+1),((LEN(B164)-1)/2)))</f>
        <v>#VALUE!</v>
      </c>
      <c r="D164" s="1" t="n">
        <f aca="false">MID(B164,((LEN(B164)+1)/2+1),((LEN(B164)-1)/2))-MID(B164,1,((LEN(B164)-1)/2))</f>
        <v>5</v>
      </c>
      <c r="E164" s="1" t="str">
        <f aca="false">CONCATENATE(A164,"_",B164)</f>
        <v>EML-4_152-157</v>
      </c>
      <c r="F164" s="1" t="n">
        <v>3</v>
      </c>
      <c r="G164" s="8" t="n">
        <v>0.69</v>
      </c>
      <c r="H164" s="8" t="n">
        <v>0.02</v>
      </c>
      <c r="I164" s="8" t="n">
        <v>0.67</v>
      </c>
      <c r="J164" s="8" t="n">
        <v>0.08</v>
      </c>
      <c r="K164" s="3" t="n">
        <f aca="false">IF(I164 &gt; 0,(I164/J164*14/12),"")</f>
        <v>9.77083333333333</v>
      </c>
      <c r="L164" s="2" t="n">
        <v>0.996415094339622</v>
      </c>
      <c r="M164" s="2" t="n">
        <v>0.543584905660377</v>
      </c>
    </row>
    <row r="165" customFormat="false" ht="14.25" hidden="false" customHeight="true" outlineLevel="0" collapsed="false">
      <c r="A165" s="4" t="s">
        <v>132</v>
      </c>
      <c r="B165" s="2" t="s">
        <v>154</v>
      </c>
      <c r="C165" s="2" t="e">
        <f aca="false">AVERAGE(MID(B165,1,((LEN(B165)-1)/2)),MID(B165,((LEN(B165)+1)/2+1),((LEN(B165)-1)/2)))</f>
        <v>#VALUE!</v>
      </c>
      <c r="D165" s="1" t="n">
        <f aca="false">MID(B165,((LEN(B165)+1)/2+1),((LEN(B165)-1)/2))-MID(B165,1,((LEN(B165)-1)/2))</f>
        <v>5</v>
      </c>
      <c r="E165" s="1" t="str">
        <f aca="false">CONCATENATE(A165,"_",B165)</f>
        <v>EML-4_157-162</v>
      </c>
      <c r="F165" s="1" t="n">
        <v>3</v>
      </c>
      <c r="G165" s="8"/>
      <c r="H165" s="8"/>
      <c r="I165" s="8"/>
      <c r="J165" s="8"/>
      <c r="K165" s="3" t="str">
        <f aca="false">IF(I165 &gt; 0,(I165/J165*14/12),"")</f>
        <v/>
      </c>
      <c r="L165" s="2" t="n">
        <v>0.81</v>
      </c>
      <c r="M165" s="2" t="n">
        <v>0.599137931034483</v>
      </c>
    </row>
    <row r="166" customFormat="false" ht="14.25" hidden="false" customHeight="true" outlineLevel="0" collapsed="false">
      <c r="A166" s="4" t="s">
        <v>132</v>
      </c>
      <c r="B166" s="2" t="s">
        <v>155</v>
      </c>
      <c r="C166" s="2" t="e">
        <f aca="false">AVERAGE(MID(B166,1,((LEN(B166)-1)/2)),MID(B166,((LEN(B166)+1)/2+1),((LEN(B166)-1)/2)))</f>
        <v>#VALUE!</v>
      </c>
      <c r="D166" s="1" t="n">
        <f aca="false">MID(B166,((LEN(B166)+1)/2+1),((LEN(B166)-1)/2))-MID(B166,1,((LEN(B166)-1)/2))</f>
        <v>5</v>
      </c>
      <c r="E166" s="1" t="str">
        <f aca="false">CONCATENATE(A166,"_",B166)</f>
        <v>EML-4_162-167</v>
      </c>
      <c r="F166" s="1" t="n">
        <v>3</v>
      </c>
      <c r="G166" s="8" t="n">
        <v>0.49</v>
      </c>
      <c r="H166" s="8" t="n">
        <v>0.01</v>
      </c>
      <c r="I166" s="8" t="n">
        <v>0.48</v>
      </c>
      <c r="J166" s="8" t="n">
        <v>0.07</v>
      </c>
      <c r="K166" s="3" t="n">
        <f aca="false">IF(I166 &gt; 0,(I166/J166*14/12),"")</f>
        <v>8</v>
      </c>
      <c r="L166" s="2" t="n">
        <v>0.66037037037037</v>
      </c>
      <c r="M166" s="2" t="n">
        <v>0.698518518518519</v>
      </c>
      <c r="N166" s="1" t="n">
        <v>-26.77</v>
      </c>
    </row>
    <row r="167" customFormat="false" ht="14.25" hidden="false" customHeight="true" outlineLevel="0" collapsed="false">
      <c r="A167" s="4" t="s">
        <v>132</v>
      </c>
      <c r="B167" s="2" t="s">
        <v>116</v>
      </c>
      <c r="C167" s="2" t="e">
        <f aca="false">AVERAGE(MID(B167,1,((LEN(B167)-1)/2)),MID(B167,((LEN(B167)+1)/2+1),((LEN(B167)-1)/2)))</f>
        <v>#VALUE!</v>
      </c>
      <c r="D167" s="1" t="n">
        <f aca="false">MID(B167,((LEN(B167)+1)/2+1),((LEN(B167)-1)/2))-MID(B167,1,((LEN(B167)-1)/2))</f>
        <v>5</v>
      </c>
      <c r="E167" s="1" t="str">
        <f aca="false">CONCATENATE(A167,"_",B167)</f>
        <v>EML-4_167-172</v>
      </c>
      <c r="F167" s="1" t="n">
        <v>3</v>
      </c>
      <c r="G167" s="8" t="n">
        <v>0.56</v>
      </c>
      <c r="H167" s="8" t="n">
        <v>0.01</v>
      </c>
      <c r="I167" s="8" t="n">
        <v>0.55</v>
      </c>
      <c r="J167" s="8" t="n">
        <v>0.07</v>
      </c>
      <c r="K167" s="3" t="n">
        <f aca="false">IF(I167 &gt; 0,(I167/J167*14/12),"")</f>
        <v>9.16666666666667</v>
      </c>
      <c r="L167" s="2" t="n">
        <v>0.576428571428571</v>
      </c>
      <c r="M167" s="2" t="n">
        <v>0.668214285714286</v>
      </c>
    </row>
    <row r="168" customFormat="false" ht="14.25" hidden="false" customHeight="true" outlineLevel="0" collapsed="false">
      <c r="A168" s="4" t="s">
        <v>132</v>
      </c>
      <c r="B168" s="2" t="s">
        <v>156</v>
      </c>
      <c r="C168" s="2" t="e">
        <f aca="false">AVERAGE(MID(B168,1,((LEN(B168)-1)/2)),MID(B168,((LEN(B168)+1)/2+1),((LEN(B168)-1)/2)))</f>
        <v>#VALUE!</v>
      </c>
      <c r="D168" s="1" t="n">
        <f aca="false">MID(B168,((LEN(B168)+1)/2+1),((LEN(B168)-1)/2))-MID(B168,1,((LEN(B168)-1)/2))</f>
        <v>6</v>
      </c>
      <c r="E168" s="1" t="str">
        <f aca="false">CONCATENATE(A168,"_",B168)</f>
        <v>EML-4_172-178</v>
      </c>
      <c r="F168" s="1" t="n">
        <v>3</v>
      </c>
      <c r="G168" s="8" t="n">
        <v>0.78</v>
      </c>
      <c r="H168" s="8" t="n">
        <v>0</v>
      </c>
      <c r="I168" s="8" t="n">
        <v>0.78</v>
      </c>
      <c r="J168" s="8" t="n">
        <v>0.08</v>
      </c>
      <c r="K168" s="3" t="n">
        <f aca="false">IF(I168 &gt; 0,(I168/J168*14/12),"")</f>
        <v>11.375</v>
      </c>
      <c r="L168" s="2" t="n">
        <v>0.541036866359447</v>
      </c>
      <c r="M168" s="2"/>
    </row>
    <row r="169" customFormat="false" ht="14.25" hidden="false" customHeight="true" outlineLevel="0" collapsed="false">
      <c r="A169" s="4" t="s">
        <v>132</v>
      </c>
      <c r="B169" s="2" t="s">
        <v>48</v>
      </c>
      <c r="C169" s="2" t="e">
        <f aca="false">AVERAGE(MID(B169,1,((LEN(B169)-1)/2)),MID(B169,((LEN(B169)+1)/2+1),((LEN(B169)-1)/2)))</f>
        <v>#VALUE!</v>
      </c>
      <c r="D169" s="1" t="n">
        <f aca="false">MID(B169,((LEN(B169)+1)/2+1),((LEN(B169)-1)/2))-MID(B169,1,((LEN(B169)-1)/2))</f>
        <v>5</v>
      </c>
      <c r="E169" s="1" t="str">
        <f aca="false">CONCATENATE(A169,"_",B169)</f>
        <v>EML-4_178-183</v>
      </c>
      <c r="F169" s="1" t="n">
        <v>3</v>
      </c>
      <c r="G169" s="8" t="n">
        <v>0.85</v>
      </c>
      <c r="H169" s="8" t="n">
        <v>0.01</v>
      </c>
      <c r="I169" s="8" t="n">
        <v>0.84</v>
      </c>
      <c r="J169" s="8" t="n">
        <v>0.08</v>
      </c>
      <c r="K169" s="3" t="n">
        <f aca="false">IF(I169 &gt; 0,(I169/J169*14/12),"")</f>
        <v>12.25</v>
      </c>
      <c r="L169" s="2" t="n">
        <v>0.505645161290323</v>
      </c>
      <c r="M169" s="2" t="n">
        <v>0.706129032258064</v>
      </c>
    </row>
    <row r="170" customFormat="false" ht="14.25" hidden="false" customHeight="true" outlineLevel="0" collapsed="false">
      <c r="A170" s="1" t="s">
        <v>132</v>
      </c>
      <c r="B170" s="1" t="s">
        <v>157</v>
      </c>
      <c r="C170" s="2" t="e">
        <f aca="false">AVERAGE(MID(B170,1,((LEN(B170)-1)/2)),MID(B170,((LEN(B170)+1)/2+1),((LEN(B170)-1)/2)))</f>
        <v>#VALUE!</v>
      </c>
      <c r="D170" s="1" t="n">
        <f aca="false">MID(B170,((LEN(B170)+1)/2+1),((LEN(B170)-1)/2))-MID(B170,1,((LEN(B170)-1)/2))</f>
        <v>8</v>
      </c>
      <c r="E170" s="1" t="str">
        <f aca="false">CONCATENATE(A170,"_",B170)</f>
        <v>EML-4_183-191</v>
      </c>
      <c r="F170" s="1" t="n">
        <v>3</v>
      </c>
      <c r="G170" s="8" t="n">
        <v>1.49</v>
      </c>
      <c r="H170" s="8" t="n">
        <v>0.02</v>
      </c>
      <c r="I170" s="8" t="n">
        <v>1.47</v>
      </c>
      <c r="J170" s="8" t="n">
        <v>0.08</v>
      </c>
      <c r="K170" s="3" t="n">
        <f aca="false">IF(I170 &gt; 0,(I170/J170*14/12),"")</f>
        <v>21.4375</v>
      </c>
      <c r="L170" s="2" t="n">
        <v>0.505645161290323</v>
      </c>
      <c r="M170" s="2"/>
      <c r="N170" s="1" t="n">
        <v>-27.75</v>
      </c>
    </row>
    <row r="171" customFormat="false" ht="14.25" hidden="false" customHeight="true" outlineLevel="0" collapsed="false">
      <c r="A171" s="4" t="s">
        <v>132</v>
      </c>
      <c r="B171" s="2" t="s">
        <v>158</v>
      </c>
      <c r="C171" s="2" t="e">
        <f aca="false">AVERAGE(MID(B171,1,((LEN(B171)-1)/2)),MID(B171,((LEN(B171)+1)/2+1),((LEN(B171)-1)/2)))</f>
        <v>#VALUE!</v>
      </c>
      <c r="D171" s="1" t="n">
        <f aca="false">MID(B171,((LEN(B171)+1)/2+1),((LEN(B171)-1)/2))-MID(B171,1,((LEN(B171)-1)/2))</f>
        <v>9</v>
      </c>
      <c r="E171" s="1" t="str">
        <f aca="false">CONCATENATE(A171,"_",B171)</f>
        <v>EML-4_191-200</v>
      </c>
      <c r="F171" s="1" t="n">
        <v>3</v>
      </c>
      <c r="G171" s="8" t="n">
        <v>0.67</v>
      </c>
      <c r="H171" s="8" t="n">
        <v>0.01</v>
      </c>
      <c r="I171" s="8" t="n">
        <v>0.66</v>
      </c>
      <c r="J171" s="8" t="n">
        <v>0.07</v>
      </c>
      <c r="K171" s="3" t="n">
        <f aca="false">IF(I171 &gt; 0,(I171/J171*14/12),"")</f>
        <v>11</v>
      </c>
      <c r="L171" s="2" t="n">
        <v>0.926369509043928</v>
      </c>
      <c r="M171" s="2" t="n">
        <v>0.538546511627907</v>
      </c>
    </row>
    <row r="172" customFormat="false" ht="14.25" hidden="false" customHeight="true" outlineLevel="0" collapsed="false">
      <c r="A172" s="4" t="s">
        <v>132</v>
      </c>
      <c r="B172" s="2" t="s">
        <v>159</v>
      </c>
      <c r="C172" s="2" t="e">
        <f aca="false">AVERAGE(MID(B172,1,((LEN(B172)-1)/2)),MID(B172,((LEN(B172)+1)/2+1),((LEN(B172)-1)/2)))</f>
        <v>#VALUE!</v>
      </c>
      <c r="D172" s="1" t="n">
        <f aca="false">MID(B172,((LEN(B172)+1)/2+1),((LEN(B172)-1)/2))-MID(B172,1,((LEN(B172)-1)/2))</f>
        <v>5</v>
      </c>
      <c r="E172" s="1" t="str">
        <f aca="false">CONCATENATE(A172,"_",B172)</f>
        <v>EML-4_200-205</v>
      </c>
      <c r="F172" s="1" t="n">
        <v>4</v>
      </c>
      <c r="G172" s="8" t="n">
        <v>0.38</v>
      </c>
      <c r="H172" s="8" t="n">
        <v>0.01</v>
      </c>
      <c r="I172" s="8" t="n">
        <v>0.37</v>
      </c>
      <c r="J172" s="8" t="n">
        <v>0.06</v>
      </c>
      <c r="K172" s="3" t="n">
        <f aca="false">IF(I172 &gt; 0,(I172/J172*14/12),"")</f>
        <v>7.19444444444445</v>
      </c>
      <c r="L172" s="2" t="n">
        <v>0.838360655737705</v>
      </c>
      <c r="M172" s="2" t="n">
        <v>0.58</v>
      </c>
      <c r="N172" s="1" t="n">
        <v>-27.06</v>
      </c>
    </row>
    <row r="173" customFormat="false" ht="14.25" hidden="false" customHeight="true" outlineLevel="0" collapsed="false">
      <c r="A173" s="4" t="s">
        <v>132</v>
      </c>
      <c r="B173" s="2" t="s">
        <v>160</v>
      </c>
      <c r="C173" s="2" t="e">
        <f aca="false">AVERAGE(MID(B173,1,((LEN(B173)-1)/2)),MID(B173,((LEN(B173)+1)/2+1),((LEN(B173)-1)/2)))</f>
        <v>#VALUE!</v>
      </c>
      <c r="D173" s="1" t="n">
        <f aca="false">MID(B173,((LEN(B173)+1)/2+1),((LEN(B173)-1)/2))-MID(B173,1,((LEN(B173)-1)/2))</f>
        <v>10</v>
      </c>
      <c r="E173" s="1" t="str">
        <f aca="false">CONCATENATE(A173,"_",B173)</f>
        <v>EML-4_205-215</v>
      </c>
      <c r="F173" s="1" t="n">
        <v>4</v>
      </c>
      <c r="I173" s="2"/>
      <c r="K173" s="3" t="str">
        <f aca="false">IF(I173 &gt; 0,(I173/J173*14/12),"")</f>
        <v/>
      </c>
      <c r="L173" s="2" t="n">
        <v>0.88037037037037</v>
      </c>
      <c r="M173" s="2" t="n">
        <v>0.548641975308642</v>
      </c>
    </row>
    <row r="174" customFormat="false" ht="14.25" hidden="false" customHeight="true" outlineLevel="0" collapsed="false">
      <c r="A174" s="1" t="s">
        <v>132</v>
      </c>
      <c r="B174" s="1" t="s">
        <v>161</v>
      </c>
      <c r="C174" s="2" t="e">
        <f aca="false">AVERAGE(MID(B174,1,((LEN(B174)-1)/2)),MID(B174,((LEN(B174)+1)/2+1),((LEN(B174)-1)/2)))</f>
        <v>#VALUE!</v>
      </c>
      <c r="D174" s="1" t="n">
        <f aca="false">MID(B174,((LEN(B174)+1)/2+1),((LEN(B174)-1)/2))-MID(B174,1,((LEN(B174)-1)/2))</f>
        <v>8</v>
      </c>
      <c r="E174" s="1" t="str">
        <f aca="false">CONCATENATE(A174,"_",B174)</f>
        <v>EML-4_215-223</v>
      </c>
      <c r="F174" s="1" t="n">
        <v>4</v>
      </c>
      <c r="G174" s="2" t="n">
        <v>0.53</v>
      </c>
      <c r="H174" s="1" t="n">
        <v>0.04</v>
      </c>
      <c r="I174" s="2" t="n">
        <f aca="false">G174-H174</f>
        <v>0.49</v>
      </c>
      <c r="J174" s="2" t="n">
        <v>0.05</v>
      </c>
      <c r="K174" s="3" t="n">
        <f aca="false">IF(I174 &gt; 0,(I174/J174*14/12),"")</f>
        <v>11.4333333333333</v>
      </c>
      <c r="L174" s="2" t="n">
        <v>0.843880597014925</v>
      </c>
      <c r="M174" s="2" t="n">
        <v>0.58</v>
      </c>
      <c r="N174" s="1" t="n">
        <v>-26.21</v>
      </c>
    </row>
    <row r="175" customFormat="false" ht="14.25" hidden="false" customHeight="true" outlineLevel="0" collapsed="false">
      <c r="A175" s="4" t="s">
        <v>132</v>
      </c>
      <c r="B175" s="2" t="s">
        <v>162</v>
      </c>
      <c r="C175" s="2" t="e">
        <f aca="false">AVERAGE(MID(B175,1,((LEN(B175)-1)/2)),MID(B175,((LEN(B175)+1)/2+1),((LEN(B175)-1)/2)))</f>
        <v>#VALUE!</v>
      </c>
      <c r="D175" s="1" t="n">
        <f aca="false">MID(B175,((LEN(B175)+1)/2+1),((LEN(B175)-1)/2))-MID(B175,1,((LEN(B175)-1)/2))</f>
        <v>8</v>
      </c>
      <c r="E175" s="1" t="str">
        <f aca="false">CONCATENATE(A175,"_",B175)</f>
        <v>EML-4_223-231</v>
      </c>
      <c r="F175" s="1" t="n">
        <v>4</v>
      </c>
      <c r="I175" s="2"/>
      <c r="K175" s="3" t="str">
        <f aca="false">IF(I175 &gt; 0,(I175/J175*14/12),"")</f>
        <v/>
      </c>
      <c r="L175" s="2" t="n">
        <v>0.726329113924051</v>
      </c>
      <c r="M175" s="2" t="n">
        <v>0.626075949367088</v>
      </c>
    </row>
    <row r="176" customFormat="false" ht="14.25" hidden="false" customHeight="true" outlineLevel="0" collapsed="false">
      <c r="A176" s="4" t="s">
        <v>132</v>
      </c>
      <c r="B176" s="2" t="s">
        <v>163</v>
      </c>
      <c r="C176" s="2" t="e">
        <f aca="false">AVERAGE(MID(B176,1,((LEN(B176)-1)/2)),MID(B176,((LEN(B176)+1)/2+1),((LEN(B176)-1)/2)))</f>
        <v>#VALUE!</v>
      </c>
      <c r="D176" s="1" t="n">
        <f aca="false">MID(B176,((LEN(B176)+1)/2+1),((LEN(B176)-1)/2))-MID(B176,1,((LEN(B176)-1)/2))</f>
        <v>9</v>
      </c>
      <c r="E176" s="1" t="str">
        <f aca="false">CONCATENATE(A176,"_",B176)</f>
        <v>EML-4_231-240</v>
      </c>
      <c r="F176" s="1" t="n">
        <v>4</v>
      </c>
      <c r="I176" s="2"/>
      <c r="K176" s="3" t="str">
        <f aca="false">IF(I176 &gt; 0,(I176/J176*14/12),"")</f>
        <v/>
      </c>
      <c r="L176" s="2" t="n">
        <v>0.913736263736264</v>
      </c>
      <c r="M176" s="2" t="n">
        <v>0.647142857142857</v>
      </c>
    </row>
    <row r="177" customFormat="false" ht="14.25" hidden="false" customHeight="true" outlineLevel="0" collapsed="false">
      <c r="A177" s="4" t="s">
        <v>132</v>
      </c>
      <c r="B177" s="2" t="s">
        <v>164</v>
      </c>
      <c r="C177" s="2" t="e">
        <f aca="false">AVERAGE(MID(B177,1,((LEN(B177)-1)/2)),MID(B177,((LEN(B177)+1)/2+1),((LEN(B177)-1)/2)))</f>
        <v>#VALUE!</v>
      </c>
      <c r="D177" s="1" t="n">
        <f aca="false">MID(B177,((LEN(B177)+1)/2+1),((LEN(B177)-1)/2))-MID(B177,1,((LEN(B177)-1)/2))</f>
        <v>5</v>
      </c>
      <c r="E177" s="1" t="str">
        <f aca="false">CONCATENATE(A177,"_",B177)</f>
        <v>EML-4_240-245</v>
      </c>
      <c r="F177" s="1" t="n">
        <v>4</v>
      </c>
      <c r="G177" s="2" t="n">
        <v>0.65</v>
      </c>
      <c r="H177" s="1" t="n">
        <v>0.1</v>
      </c>
      <c r="I177" s="2" t="n">
        <f aca="false">G177-H177</f>
        <v>0.55</v>
      </c>
      <c r="J177" s="2" t="n">
        <v>0.09</v>
      </c>
      <c r="K177" s="3" t="n">
        <f aca="false">IF(I177 &gt; 0,(I177/J177*14/12),"")</f>
        <v>7.12962962962963</v>
      </c>
      <c r="L177" s="2" t="n">
        <v>0.862903225806452</v>
      </c>
      <c r="M177" s="2" t="n">
        <v>0.605322580645161</v>
      </c>
      <c r="N177" s="1" t="n">
        <v>-26.11</v>
      </c>
    </row>
    <row r="178" customFormat="false" ht="14.25" hidden="false" customHeight="true" outlineLevel="0" collapsed="false">
      <c r="A178" s="4" t="s">
        <v>132</v>
      </c>
      <c r="B178" s="2" t="s">
        <v>165</v>
      </c>
      <c r="C178" s="2" t="e">
        <f aca="false">AVERAGE(MID(B178,1,((LEN(B178)-1)/2)),MID(B178,((LEN(B178)+1)/2+1),((LEN(B178)-1)/2)))</f>
        <v>#VALUE!</v>
      </c>
      <c r="D178" s="1" t="n">
        <f aca="false">MID(B178,((LEN(B178)+1)/2+1),((LEN(B178)-1)/2))-MID(B178,1,((LEN(B178)-1)/2))</f>
        <v>4</v>
      </c>
      <c r="E178" s="1" t="str">
        <f aca="false">CONCATENATE(A178,"_",B178)</f>
        <v>EML-4_245-249</v>
      </c>
      <c r="F178" s="1" t="n">
        <v>4</v>
      </c>
      <c r="I178" s="2"/>
      <c r="K178" s="3" t="str">
        <f aca="false">IF(I178 &gt; 0,(I178/J178*14/12),"")</f>
        <v/>
      </c>
      <c r="L178" s="2" t="n">
        <v>0.980454545454545</v>
      </c>
      <c r="M178" s="2" t="n">
        <v>0.597272727272727</v>
      </c>
    </row>
    <row r="179" customFormat="false" ht="14.25" hidden="false" customHeight="true" outlineLevel="0" collapsed="false">
      <c r="A179" s="4" t="s">
        <v>132</v>
      </c>
      <c r="B179" s="2" t="s">
        <v>166</v>
      </c>
      <c r="C179" s="2" t="e">
        <f aca="false">AVERAGE(MID(B179,1,((LEN(B179)-1)/2)),MID(B179,((LEN(B179)+1)/2+1),((LEN(B179)-1)/2)))</f>
        <v>#VALUE!</v>
      </c>
      <c r="D179" s="1" t="n">
        <f aca="false">MID(B179,((LEN(B179)+1)/2+1),((LEN(B179)-1)/2))-MID(B179,1,((LEN(B179)-1)/2))</f>
        <v>10</v>
      </c>
      <c r="E179" s="1" t="str">
        <f aca="false">CONCATENATE(A179,"_",B179)</f>
        <v>EML-4_249-259</v>
      </c>
      <c r="F179" s="1" t="n">
        <v>4</v>
      </c>
      <c r="I179" s="2"/>
      <c r="K179" s="3" t="str">
        <f aca="false">IF(I179 &gt; 0,(I179/J179*14/12),"")</f>
        <v/>
      </c>
      <c r="L179" s="2" t="n">
        <v>0.847647058823529</v>
      </c>
      <c r="M179" s="2" t="n">
        <v>0.595882352941177</v>
      </c>
    </row>
    <row r="180" customFormat="false" ht="14.25" hidden="false" customHeight="true" outlineLevel="0" collapsed="false">
      <c r="A180" s="1" t="s">
        <v>132</v>
      </c>
      <c r="B180" s="1" t="s">
        <v>167</v>
      </c>
      <c r="C180" s="2" t="e">
        <f aca="false">AVERAGE(MID(B180,1,((LEN(B180)-1)/2)),MID(B180,((LEN(B180)+1)/2+1),((LEN(B180)-1)/2)))</f>
        <v>#VALUE!</v>
      </c>
      <c r="D180" s="1" t="n">
        <f aca="false">MID(B180,((LEN(B180)+1)/2+1),((LEN(B180)-1)/2))-MID(B180,1,((LEN(B180)-1)/2))</f>
        <v>8</v>
      </c>
      <c r="E180" s="1" t="str">
        <f aca="false">CONCATENATE(A180,"_",B180)</f>
        <v>EML-4_259-267</v>
      </c>
      <c r="F180" s="1" t="n">
        <v>4</v>
      </c>
      <c r="G180" s="2" t="n">
        <v>0.71</v>
      </c>
      <c r="H180" s="1" t="n">
        <v>0.02</v>
      </c>
      <c r="I180" s="2" t="n">
        <f aca="false">G180-H180</f>
        <v>0.69</v>
      </c>
      <c r="J180" s="2" t="n">
        <v>0.09</v>
      </c>
      <c r="K180" s="3" t="n">
        <f aca="false">IF(I180 &gt; 0,(I180/J180*14/12),"")</f>
        <v>8.94444444444444</v>
      </c>
      <c r="L180" s="2" t="n">
        <v>1.02933962264151</v>
      </c>
      <c r="M180" s="2" t="n">
        <v>0.571132075471698</v>
      </c>
      <c r="N180" s="1" t="n">
        <v>-26.6</v>
      </c>
    </row>
    <row r="181" customFormat="false" ht="14.25" hidden="false" customHeight="true" outlineLevel="0" collapsed="false">
      <c r="A181" s="4" t="s">
        <v>132</v>
      </c>
      <c r="B181" s="2" t="s">
        <v>168</v>
      </c>
      <c r="C181" s="2" t="e">
        <f aca="false">AVERAGE(MID(B181,1,((LEN(B181)-1)/2)),MID(B181,((LEN(B181)+1)/2+1),((LEN(B181)-1)/2)))</f>
        <v>#VALUE!</v>
      </c>
      <c r="D181" s="1" t="n">
        <f aca="false">MID(B181,((LEN(B181)+1)/2+1),((LEN(B181)-1)/2))-MID(B181,1,((LEN(B181)-1)/2))</f>
        <v>8</v>
      </c>
      <c r="E181" s="1" t="str">
        <f aca="false">CONCATENATE(A181,"_",B181)</f>
        <v>EML-4_267-275</v>
      </c>
      <c r="F181" s="1" t="n">
        <v>4</v>
      </c>
      <c r="I181" s="2"/>
      <c r="K181" s="3" t="str">
        <f aca="false">IF(I181 &gt; 0,(I181/J181*14/12),"")</f>
        <v/>
      </c>
      <c r="L181" s="2" t="n">
        <v>1.12695652173913</v>
      </c>
      <c r="M181" s="2" t="n">
        <v>0.560652173913044</v>
      </c>
    </row>
    <row r="182" customFormat="false" ht="14.25" hidden="false" customHeight="true" outlineLevel="0" collapsed="false">
      <c r="A182" s="4" t="s">
        <v>132</v>
      </c>
      <c r="B182" s="2" t="s">
        <v>169</v>
      </c>
      <c r="C182" s="2" t="e">
        <f aca="false">AVERAGE(MID(B182,1,((LEN(B182)-1)/2)),MID(B182,((LEN(B182)+1)/2+1),((LEN(B182)-1)/2)))</f>
        <v>#VALUE!</v>
      </c>
      <c r="D182" s="1" t="n">
        <f aca="false">MID(B182,((LEN(B182)+1)/2+1),((LEN(B182)-1)/2))-MID(B182,1,((LEN(B182)-1)/2))</f>
        <v>9</v>
      </c>
      <c r="E182" s="1" t="str">
        <f aca="false">CONCATENATE(A182,"_",B182)</f>
        <v>EML-4_275-284</v>
      </c>
      <c r="F182" s="1" t="n">
        <v>4</v>
      </c>
      <c r="G182" s="2" t="n">
        <v>0.51</v>
      </c>
      <c r="H182" s="1" t="n">
        <v>0.01</v>
      </c>
      <c r="I182" s="2" t="n">
        <f aca="false">G182-H182</f>
        <v>0.5</v>
      </c>
      <c r="J182" s="2" t="n">
        <v>0.1</v>
      </c>
      <c r="K182" s="3" t="n">
        <f aca="false">IF(I182 &gt; 0,(I182/J182*14/12),"")</f>
        <v>5.83333333333333</v>
      </c>
      <c r="L182" s="2" t="n">
        <v>0.973529411764706</v>
      </c>
      <c r="M182" s="2" t="n">
        <v>0.547941176470588</v>
      </c>
      <c r="N182" s="1" t="n">
        <v>-27.22</v>
      </c>
    </row>
    <row r="183" customFormat="false" ht="14.25" hidden="false" customHeight="true" outlineLevel="0" collapsed="false">
      <c r="A183" s="4" t="s">
        <v>132</v>
      </c>
      <c r="B183" s="2" t="s">
        <v>170</v>
      </c>
      <c r="C183" s="2" t="e">
        <f aca="false">AVERAGE(MID(B183,1,((LEN(B183)-1)/2)),MID(B183,((LEN(B183)+1)/2+1),((LEN(B183)-1)/2)))</f>
        <v>#VALUE!</v>
      </c>
      <c r="D183" s="1" t="n">
        <f aca="false">MID(B183,((LEN(B183)+1)/2+1),((LEN(B183)-1)/2))-MID(B183,1,((LEN(B183)-1)/2))</f>
        <v>4</v>
      </c>
      <c r="E183" s="1" t="str">
        <f aca="false">CONCATENATE(A183,"_",B183)</f>
        <v>EML-4_284-288</v>
      </c>
      <c r="F183" s="1" t="n">
        <v>4</v>
      </c>
      <c r="I183" s="2"/>
      <c r="K183" s="3" t="str">
        <f aca="false">IF(I183 &gt; 0,(I183/J183*14/12),"")</f>
        <v/>
      </c>
      <c r="L183" s="2" t="n">
        <v>1.04219948849105</v>
      </c>
      <c r="M183" s="2"/>
    </row>
    <row r="184" customFormat="false" ht="14.25" hidden="false" customHeight="true" outlineLevel="0" collapsed="false">
      <c r="A184" s="1" t="s">
        <v>132</v>
      </c>
      <c r="B184" s="1" t="s">
        <v>171</v>
      </c>
      <c r="C184" s="2" t="e">
        <f aca="false">AVERAGE(MID(B184,1,((LEN(B184)-1)/2)),MID(B184,((LEN(B184)+1)/2+1),((LEN(B184)-1)/2)))</f>
        <v>#VALUE!</v>
      </c>
      <c r="D184" s="1" t="n">
        <f aca="false">MID(B184,((LEN(B184)+1)/2+1),((LEN(B184)-1)/2))-MID(B184,1,((LEN(B184)-1)/2))</f>
        <v>6</v>
      </c>
      <c r="E184" s="1" t="str">
        <f aca="false">CONCATENATE(A184,"_",B184)</f>
        <v>EML-4_288-294</v>
      </c>
      <c r="F184" s="1" t="n">
        <v>4</v>
      </c>
      <c r="G184" s="2" t="n">
        <v>0.77</v>
      </c>
      <c r="H184" s="1" t="n">
        <v>0</v>
      </c>
      <c r="I184" s="2" t="n">
        <f aca="false">G184-H184</f>
        <v>0.77</v>
      </c>
      <c r="J184" s="2" t="n">
        <v>0.06</v>
      </c>
      <c r="K184" s="3" t="n">
        <f aca="false">IF(I184 &gt; 0,(I184/J184*14/12),"")</f>
        <v>14.9722222222222</v>
      </c>
      <c r="L184" s="2" t="n">
        <v>1.11086956521739</v>
      </c>
      <c r="M184" s="2" t="n">
        <v>0.465507246376812</v>
      </c>
      <c r="N184" s="1" t="n">
        <v>-27.88</v>
      </c>
    </row>
    <row r="185" customFormat="false" ht="14.25" hidden="false" customHeight="true" outlineLevel="0" collapsed="false">
      <c r="A185" s="4" t="s">
        <v>132</v>
      </c>
      <c r="B185" s="2" t="s">
        <v>172</v>
      </c>
      <c r="C185" s="2" t="e">
        <f aca="false">AVERAGE(MID(B185,1,((LEN(B185)-1)/2)),MID(B185,((LEN(B185)+1)/2+1),((LEN(B185)-1)/2)))</f>
        <v>#VALUE!</v>
      </c>
      <c r="D185" s="1" t="n">
        <f aca="false">MID(B185,((LEN(B185)+1)/2+1),((LEN(B185)-1)/2))-MID(B185,1,((LEN(B185)-1)/2))</f>
        <v>4</v>
      </c>
      <c r="E185" s="1" t="str">
        <f aca="false">CONCATENATE(A185,"_",B185)</f>
        <v>EML-4_294-298</v>
      </c>
      <c r="F185" s="1" t="n">
        <v>5</v>
      </c>
      <c r="I185" s="2"/>
      <c r="K185" s="3" t="str">
        <f aca="false">IF(I185 &gt; 0,(I185/J185*14/12),"")</f>
        <v/>
      </c>
      <c r="L185" s="2" t="n">
        <v>1.39564102564103</v>
      </c>
      <c r="M185" s="2" t="n">
        <v>0.422564102564102</v>
      </c>
    </row>
    <row r="186" customFormat="false" ht="14.25" hidden="false" customHeight="true" outlineLevel="0" collapsed="false">
      <c r="A186" s="4" t="s">
        <v>132</v>
      </c>
      <c r="B186" s="2" t="s">
        <v>173</v>
      </c>
      <c r="C186" s="2" t="e">
        <f aca="false">AVERAGE(MID(B186,1,((LEN(B186)-1)/2)),MID(B186,((LEN(B186)+1)/2+1),((LEN(B186)-1)/2)))</f>
        <v>#VALUE!</v>
      </c>
      <c r="D186" s="1" t="n">
        <f aca="false">MID(B186,((LEN(B186)+1)/2+1),((LEN(B186)-1)/2))-MID(B186,1,((LEN(B186)-1)/2))</f>
        <v>10</v>
      </c>
      <c r="E186" s="1" t="str">
        <f aca="false">CONCATENATE(A186,"_",B186)</f>
        <v>EML-4_300-310</v>
      </c>
      <c r="F186" s="1" t="n">
        <v>5</v>
      </c>
      <c r="I186" s="2"/>
      <c r="K186" s="3" t="str">
        <f aca="false">IF(I186 &gt; 0,(I186/J186*14/12),"")</f>
        <v/>
      </c>
      <c r="L186" s="2" t="n">
        <v>0.96672131147541</v>
      </c>
      <c r="M186" s="2" t="n">
        <v>0.539836065573771</v>
      </c>
    </row>
    <row r="187" customFormat="false" ht="14.25" hidden="false" customHeight="true" outlineLevel="0" collapsed="false">
      <c r="A187" s="4" t="s">
        <v>132</v>
      </c>
      <c r="B187" s="2" t="s">
        <v>174</v>
      </c>
      <c r="C187" s="2" t="e">
        <f aca="false">AVERAGE(MID(B187,1,((LEN(B187)-1)/2)),MID(B187,((LEN(B187)+1)/2+1),((LEN(B187)-1)/2)))</f>
        <v>#VALUE!</v>
      </c>
      <c r="D187" s="1" t="n">
        <f aca="false">MID(B187,((LEN(B187)+1)/2+1),((LEN(B187)-1)/2))-MID(B187,1,((LEN(B187)-1)/2))</f>
        <v>5</v>
      </c>
      <c r="E187" s="1" t="str">
        <f aca="false">CONCATENATE(A187,"_",B187)</f>
        <v>EML-4_310-315</v>
      </c>
      <c r="F187" s="1" t="n">
        <v>5</v>
      </c>
      <c r="G187" s="2" t="n">
        <v>1.78</v>
      </c>
      <c r="H187" s="1" t="n">
        <v>0</v>
      </c>
      <c r="I187" s="2" t="n">
        <f aca="false">G187-H187</f>
        <v>1.78</v>
      </c>
      <c r="J187" s="2" t="n">
        <v>0.13</v>
      </c>
      <c r="K187" s="3" t="n">
        <f aca="false">IF(I187 &gt; 0,(I187/J187*14/12),"")</f>
        <v>15.974358974359</v>
      </c>
      <c r="L187" s="2" t="n">
        <v>0.9984375</v>
      </c>
      <c r="M187" s="2" t="n">
        <v>0.523125</v>
      </c>
      <c r="N187" s="1" t="n">
        <v>-27.79</v>
      </c>
    </row>
    <row r="188" customFormat="false" ht="14.25" hidden="false" customHeight="true" outlineLevel="0" collapsed="false">
      <c r="A188" s="4" t="s">
        <v>132</v>
      </c>
      <c r="B188" s="2" t="s">
        <v>175</v>
      </c>
      <c r="C188" s="2" t="e">
        <f aca="false">AVERAGE(MID(B188,1,((LEN(B188)-1)/2)),MID(B188,((LEN(B188)+1)/2+1),((LEN(B188)-1)/2)))</f>
        <v>#VALUE!</v>
      </c>
      <c r="D188" s="1" t="n">
        <f aca="false">MID(B188,((LEN(B188)+1)/2+1),((LEN(B188)-1)/2))-MID(B188,1,((LEN(B188)-1)/2))</f>
        <v>15</v>
      </c>
      <c r="E188" s="1" t="str">
        <f aca="false">CONCATENATE(A188,"_",B188)</f>
        <v>EML-4_315-330</v>
      </c>
      <c r="F188" s="1" t="n">
        <v>5</v>
      </c>
      <c r="I188" s="2"/>
      <c r="K188" s="3" t="str">
        <f aca="false">IF(I188 &gt; 0,(I188/J188*14/12),"")</f>
        <v/>
      </c>
      <c r="L188" s="2" t="n">
        <v>1.094</v>
      </c>
      <c r="M188" s="2" t="n">
        <v>0.574</v>
      </c>
    </row>
    <row r="189" customFormat="false" ht="14.25" hidden="false" customHeight="true" outlineLevel="0" collapsed="false">
      <c r="A189" s="1" t="s">
        <v>132</v>
      </c>
      <c r="B189" s="1" t="s">
        <v>176</v>
      </c>
      <c r="C189" s="2" t="e">
        <f aca="false">AVERAGE(MID(B189,1,((LEN(B189)-1)/2)),MID(B189,((LEN(B189)+1)/2+1),((LEN(B189)-1)/2)))</f>
        <v>#VALUE!</v>
      </c>
      <c r="D189" s="1" t="n">
        <f aca="false">MID(B189,((LEN(B189)+1)/2+1),((LEN(B189)-1)/2))-MID(B189,1,((LEN(B189)-1)/2))</f>
        <v>10</v>
      </c>
      <c r="E189" s="1" t="str">
        <f aca="false">CONCATENATE(A189,"_",B189)</f>
        <v>EML-4_330-340</v>
      </c>
      <c r="F189" s="1" t="n">
        <v>5</v>
      </c>
      <c r="G189" s="2" t="n">
        <v>3.05</v>
      </c>
      <c r="H189" s="1" t="n">
        <v>0.02</v>
      </c>
      <c r="I189" s="2" t="n">
        <f aca="false">G189-H189</f>
        <v>3.03</v>
      </c>
      <c r="J189" s="2" t="n">
        <v>0.18</v>
      </c>
      <c r="K189" s="3" t="n">
        <f aca="false">IF(I189 &gt; 0,(I189/J189*14/12),"")</f>
        <v>19.6388888888889</v>
      </c>
      <c r="L189" s="2" t="n">
        <v>1.02</v>
      </c>
      <c r="M189" s="2"/>
      <c r="N189" s="1" t="n">
        <v>-27.79</v>
      </c>
    </row>
    <row r="190" customFormat="false" ht="14.25" hidden="false" customHeight="true" outlineLevel="0" collapsed="false">
      <c r="A190" s="4" t="s">
        <v>132</v>
      </c>
      <c r="B190" s="2" t="s">
        <v>177</v>
      </c>
      <c r="C190" s="2" t="e">
        <f aca="false">AVERAGE(MID(B190,1,((LEN(B190)-1)/2)),MID(B190,((LEN(B190)+1)/2+1),((LEN(B190)-1)/2)))</f>
        <v>#VALUE!</v>
      </c>
      <c r="D190" s="1" t="n">
        <f aca="false">MID(B190,((LEN(B190)+1)/2+1),((LEN(B190)-1)/2))-MID(B190,1,((LEN(B190)-1)/2))</f>
        <v>10</v>
      </c>
      <c r="E190" s="1" t="str">
        <f aca="false">CONCATENATE(A190,"_",B190)</f>
        <v>EML-4_340-350</v>
      </c>
      <c r="F190" s="1" t="n">
        <v>5</v>
      </c>
      <c r="I190" s="2"/>
      <c r="K190" s="3" t="str">
        <f aca="false">IF(I190 &gt; 0,(I190/J190*14/12),"")</f>
        <v/>
      </c>
      <c r="L190" s="2" t="n">
        <v>0.967977528089888</v>
      </c>
      <c r="M190" s="2" t="n">
        <v>0.521573033707865</v>
      </c>
    </row>
    <row r="191" customFormat="false" ht="14.25" hidden="false" customHeight="true" outlineLevel="0" collapsed="false">
      <c r="A191" s="4" t="s">
        <v>132</v>
      </c>
      <c r="B191" s="2" t="s">
        <v>178</v>
      </c>
      <c r="C191" s="2" t="e">
        <f aca="false">AVERAGE(MID(B191,1,((LEN(B191)-1)/2)),MID(B191,((LEN(B191)+1)/2+1),((LEN(B191)-1)/2)))</f>
        <v>#VALUE!</v>
      </c>
      <c r="D191" s="1" t="n">
        <f aca="false">MID(B191,((LEN(B191)+1)/2+1),((LEN(B191)-1)/2))-MID(B191,1,((LEN(B191)-1)/2))</f>
        <v>10</v>
      </c>
      <c r="E191" s="1" t="str">
        <f aca="false">CONCATENATE(A191,"_",B191)</f>
        <v>EML-4_350-360</v>
      </c>
      <c r="F191" s="1" t="n">
        <v>5</v>
      </c>
      <c r="G191" s="2" t="n">
        <v>2.74</v>
      </c>
      <c r="H191" s="1" t="n">
        <v>0.01</v>
      </c>
      <c r="I191" s="2" t="n">
        <f aca="false">G191-H191</f>
        <v>2.73</v>
      </c>
      <c r="J191" s="2" t="n">
        <v>0.19</v>
      </c>
      <c r="K191" s="3" t="n">
        <f aca="false">IF(I191 &gt; 0,(I191/J191*14/12),"")</f>
        <v>16.7631578947368</v>
      </c>
      <c r="L191" s="2" t="n">
        <v>1.15112903225806</v>
      </c>
      <c r="M191" s="2" t="n">
        <v>0.352903225806452</v>
      </c>
      <c r="N191" s="1" t="n">
        <v>-27.77</v>
      </c>
    </row>
    <row r="192" customFormat="false" ht="14.25" hidden="false" customHeight="true" outlineLevel="0" collapsed="false">
      <c r="A192" s="1" t="s">
        <v>132</v>
      </c>
      <c r="B192" s="1" t="s">
        <v>179</v>
      </c>
      <c r="C192" s="2" t="e">
        <f aca="false">AVERAGE(MID(B192,1,((LEN(B192)-1)/2)),MID(B192,((LEN(B192)+1)/2+1),((LEN(B192)-1)/2)))</f>
        <v>#VALUE!</v>
      </c>
      <c r="D192" s="1" t="n">
        <f aca="false">MID(B192,((LEN(B192)+1)/2+1),((LEN(B192)-1)/2))-MID(B192,1,((LEN(B192)-1)/2))</f>
        <v>15</v>
      </c>
      <c r="E192" s="1" t="str">
        <f aca="false">CONCATENATE(A192,"_",B192)</f>
        <v>EML-4_360-375</v>
      </c>
      <c r="F192" s="1" t="n">
        <v>5</v>
      </c>
      <c r="G192" s="2" t="n">
        <v>3.23</v>
      </c>
      <c r="H192" s="1" t="n">
        <v>0.01</v>
      </c>
      <c r="I192" s="2" t="n">
        <f aca="false">G192-H192</f>
        <v>3.22</v>
      </c>
      <c r="J192" s="2" t="n">
        <v>0.2</v>
      </c>
      <c r="K192" s="3" t="n">
        <f aca="false">IF(I192 &gt; 0,(I192/J192*14/12),"")</f>
        <v>18.7833333333333</v>
      </c>
      <c r="L192" s="2" t="n">
        <v>1.32515789473684</v>
      </c>
      <c r="M192" s="2" t="n">
        <v>0.406105263157895</v>
      </c>
      <c r="N192" s="1" t="n">
        <v>-27.49</v>
      </c>
    </row>
    <row r="193" customFormat="false" ht="14.25" hidden="false" customHeight="true" outlineLevel="0" collapsed="false">
      <c r="A193" s="4" t="s">
        <v>132</v>
      </c>
      <c r="B193" s="2" t="s">
        <v>180</v>
      </c>
      <c r="C193" s="2" t="e">
        <f aca="false">AVERAGE(MID(B193,1,((LEN(B193)-1)/2)),MID(B193,((LEN(B193)+1)/2+1),((LEN(B193)-1)/2)))</f>
        <v>#VALUE!</v>
      </c>
      <c r="D193" s="1" t="n">
        <f aca="false">MID(B193,((LEN(B193)+1)/2+1),((LEN(B193)-1)/2))-MID(B193,1,((LEN(B193)-1)/2))</f>
        <v>15</v>
      </c>
      <c r="E193" s="1" t="str">
        <f aca="false">CONCATENATE(A193,"_",B193)</f>
        <v>EML-4_375-390</v>
      </c>
      <c r="F193" s="1" t="n">
        <v>5</v>
      </c>
      <c r="I193" s="2"/>
      <c r="K193" s="3" t="str">
        <f aca="false">IF(I193 &gt; 0,(I193/J193*14/12),"")</f>
        <v/>
      </c>
      <c r="L193" s="2" t="n">
        <v>1.09227282491944</v>
      </c>
      <c r="M193" s="2"/>
    </row>
    <row r="194" customFormat="false" ht="14.25" hidden="false" customHeight="true" outlineLevel="0" collapsed="false">
      <c r="A194" s="4" t="s">
        <v>132</v>
      </c>
      <c r="B194" s="2" t="s">
        <v>181</v>
      </c>
      <c r="C194" s="2" t="e">
        <f aca="false">AVERAGE(MID(B194,1,((LEN(B194)-1)/2)),MID(B194,((LEN(B194)+1)/2+1),((LEN(B194)-1)/2)))</f>
        <v>#VALUE!</v>
      </c>
      <c r="D194" s="1" t="n">
        <f aca="false">MID(B194,((LEN(B194)+1)/2+1),((LEN(B194)-1)/2))-MID(B194,1,((LEN(B194)-1)/2))</f>
        <v>10</v>
      </c>
      <c r="E194" s="1" t="str">
        <f aca="false">CONCATENATE(A194,"_",B194)</f>
        <v>EML-4_390-400</v>
      </c>
      <c r="F194" s="1" t="n">
        <v>5</v>
      </c>
      <c r="I194" s="2"/>
      <c r="K194" s="3" t="str">
        <f aca="false">IF(I194 &gt; 0,(I194/J194*14/12),"")</f>
        <v/>
      </c>
      <c r="L194" s="2" t="n">
        <v>0.859387755102041</v>
      </c>
      <c r="M194" s="2" t="n">
        <v>0.571020408163265</v>
      </c>
    </row>
    <row r="195" customFormat="false" ht="14.25" hidden="false" customHeight="true" outlineLevel="0" collapsed="false">
      <c r="A195" s="4" t="s">
        <v>132</v>
      </c>
      <c r="B195" s="2" t="s">
        <v>182</v>
      </c>
      <c r="C195" s="2" t="e">
        <f aca="false">AVERAGE(MID(B195,1,((LEN(B195)-1)/2)),MID(B195,((LEN(B195)+1)/2+1),((LEN(B195)-1)/2)))</f>
        <v>#VALUE!</v>
      </c>
      <c r="D195" s="1" t="n">
        <f aca="false">MID(B195,((LEN(B195)+1)/2+1),((LEN(B195)-1)/2))-MID(B195,1,((LEN(B195)-1)/2))</f>
        <v>5</v>
      </c>
      <c r="E195" s="1" t="str">
        <f aca="false">CONCATENATE(A195,"_",B195)</f>
        <v>EML-4_405-410</v>
      </c>
      <c r="F195" s="1" t="n">
        <v>6</v>
      </c>
      <c r="G195" s="2" t="n">
        <v>16.3</v>
      </c>
      <c r="H195" s="1" t="n">
        <v>0.01</v>
      </c>
      <c r="I195" s="2" t="n">
        <f aca="false">G195-H195</f>
        <v>16.29</v>
      </c>
      <c r="J195" s="2" t="n">
        <v>1.02</v>
      </c>
      <c r="K195" s="3" t="n">
        <f aca="false">IF(I195 &gt; 0,(I195/J195*14/12),"")</f>
        <v>18.6323529411765</v>
      </c>
      <c r="L195" s="2" t="n">
        <v>0.391818181818181</v>
      </c>
      <c r="M195" s="2" t="n">
        <v>0.79</v>
      </c>
      <c r="N195" s="1" t="n">
        <v>-27.19</v>
      </c>
    </row>
    <row r="196" customFormat="false" ht="14.25" hidden="false" customHeight="true" outlineLevel="0" collapsed="false">
      <c r="A196" s="4" t="s">
        <v>132</v>
      </c>
      <c r="B196" s="2" t="s">
        <v>183</v>
      </c>
      <c r="C196" s="2" t="e">
        <f aca="false">AVERAGE(MID(B196,1,((LEN(B196)-1)/2)),MID(B196,((LEN(B196)+1)/2+1),((LEN(B196)-1)/2)))</f>
        <v>#VALUE!</v>
      </c>
      <c r="D196" s="1" t="n">
        <f aca="false">MID(B196,((LEN(B196)+1)/2+1),((LEN(B196)-1)/2))-MID(B196,1,((LEN(B196)-1)/2))</f>
        <v>5</v>
      </c>
      <c r="E196" s="1" t="str">
        <f aca="false">CONCATENATE(A196,"_",B196)</f>
        <v>EML-4_410-415</v>
      </c>
      <c r="F196" s="1" t="n">
        <v>6</v>
      </c>
      <c r="I196" s="2"/>
      <c r="K196" s="3" t="str">
        <f aca="false">IF(I196 &gt; 0,(I196/J196*14/12),"")</f>
        <v/>
      </c>
      <c r="L196" s="2" t="n">
        <v>0.258461538461539</v>
      </c>
      <c r="M196" s="2" t="n">
        <v>0.866538461538461</v>
      </c>
    </row>
    <row r="197" customFormat="false" ht="14.25" hidden="false" customHeight="true" outlineLevel="0" collapsed="false">
      <c r="A197" s="4" t="s">
        <v>132</v>
      </c>
      <c r="B197" s="2" t="s">
        <v>184</v>
      </c>
      <c r="C197" s="2" t="e">
        <f aca="false">AVERAGE(MID(B197,1,((LEN(B197)-1)/2)),MID(B197,((LEN(B197)+1)/2+1),((LEN(B197)-1)/2)))</f>
        <v>#VALUE!</v>
      </c>
      <c r="D197" s="1" t="n">
        <f aca="false">MID(B197,((LEN(B197)+1)/2+1),((LEN(B197)-1)/2))-MID(B197,1,((LEN(B197)-1)/2))</f>
        <v>5</v>
      </c>
      <c r="E197" s="1" t="str">
        <f aca="false">CONCATENATE(A197,"_",B197)</f>
        <v>EML-4_415-420</v>
      </c>
      <c r="F197" s="1" t="n">
        <v>6</v>
      </c>
      <c r="I197" s="2"/>
      <c r="K197" s="3" t="str">
        <f aca="false">IF(I197 &gt; 0,(I197/J197*14/12),"")</f>
        <v/>
      </c>
      <c r="L197" s="2" t="n">
        <v>0.240888888888889</v>
      </c>
      <c r="M197" s="2" t="n">
        <v>0.815555555555556</v>
      </c>
    </row>
    <row r="198" customFormat="false" ht="14.25" hidden="false" customHeight="true" outlineLevel="0" collapsed="false">
      <c r="A198" s="1" t="s">
        <v>132</v>
      </c>
      <c r="B198" s="1" t="s">
        <v>185</v>
      </c>
      <c r="C198" s="2" t="e">
        <f aca="false">AVERAGE(MID(B198,1,((LEN(B198)-1)/2)),MID(B198,((LEN(B198)+1)/2+1),((LEN(B198)-1)/2)))</f>
        <v>#VALUE!</v>
      </c>
      <c r="D198" s="1" t="n">
        <f aca="false">MID(B198,((LEN(B198)+1)/2+1),((LEN(B198)-1)/2))-MID(B198,1,((LEN(B198)-1)/2))</f>
        <v>3</v>
      </c>
      <c r="E198" s="1" t="str">
        <f aca="false">CONCATENATE(A198,"_",B198)</f>
        <v>EML-4_420-423</v>
      </c>
      <c r="F198" s="1" t="n">
        <v>6</v>
      </c>
      <c r="G198" s="2" t="n">
        <v>26.84</v>
      </c>
      <c r="H198" s="1" t="n">
        <v>0.01</v>
      </c>
      <c r="I198" s="2" t="n">
        <f aca="false">G198-H198</f>
        <v>26.83</v>
      </c>
      <c r="J198" s="2" t="n">
        <v>1.47</v>
      </c>
      <c r="K198" s="3" t="n">
        <f aca="false">IF(I198 &gt; 0,(I198/J198*14/12),"")</f>
        <v>21.2936507936508</v>
      </c>
      <c r="L198" s="2" t="n">
        <v>0.240888888888889</v>
      </c>
      <c r="M198" s="2"/>
      <c r="N198" s="1" t="n">
        <v>-27.64</v>
      </c>
    </row>
    <row r="199" customFormat="false" ht="14.25" hidden="false" customHeight="true" outlineLevel="0" collapsed="false">
      <c r="A199" s="4" t="s">
        <v>132</v>
      </c>
      <c r="B199" s="2" t="s">
        <v>186</v>
      </c>
      <c r="C199" s="2" t="e">
        <f aca="false">AVERAGE(MID(B199,1,((LEN(B199)-1)/2)),MID(B199,((LEN(B199)+1)/2+1),((LEN(B199)-1)/2)))</f>
        <v>#VALUE!</v>
      </c>
      <c r="D199" s="1" t="n">
        <f aca="false">MID(B199,((LEN(B199)+1)/2+1),((LEN(B199)-1)/2))-MID(B199,1,((LEN(B199)-1)/2))</f>
        <v>7</v>
      </c>
      <c r="E199" s="1" t="str">
        <f aca="false">CONCATENATE(A199,"_",B199)</f>
        <v>EML-4_423-430</v>
      </c>
      <c r="F199" s="1" t="n">
        <v>6</v>
      </c>
      <c r="I199" s="2"/>
      <c r="K199" s="3" t="str">
        <f aca="false">IF(I199 &gt; 0,(I199/J199*14/12),"")</f>
        <v/>
      </c>
      <c r="L199" s="2" t="n">
        <v>0.853076923076923</v>
      </c>
      <c r="M199" s="2" t="n">
        <v>0.584102564102564</v>
      </c>
    </row>
    <row r="200" customFormat="false" ht="14.25" hidden="false" customHeight="true" outlineLevel="0" collapsed="false">
      <c r="A200" s="4" t="s">
        <v>132</v>
      </c>
      <c r="B200" s="2" t="s">
        <v>187</v>
      </c>
      <c r="C200" s="2" t="e">
        <f aca="false">AVERAGE(MID(B200,1,((LEN(B200)-1)/2)),MID(B200,((LEN(B200)+1)/2+1),((LEN(B200)-1)/2)))</f>
        <v>#VALUE!</v>
      </c>
      <c r="D200" s="1" t="n">
        <f aca="false">MID(B200,((LEN(B200)+1)/2+1),((LEN(B200)-1)/2))-MID(B200,1,((LEN(B200)-1)/2))</f>
        <v>3</v>
      </c>
      <c r="E200" s="1" t="str">
        <f aca="false">CONCATENATE(A200,"_",B200)</f>
        <v>EML-4_430-433</v>
      </c>
      <c r="F200" s="1" t="n">
        <v>6</v>
      </c>
      <c r="I200" s="2"/>
      <c r="K200" s="3" t="str">
        <f aca="false">IF(I200 &gt; 0,(I200/J200*14/12),"")</f>
        <v/>
      </c>
      <c r="L200" s="2" t="n">
        <v>0.556163461538462</v>
      </c>
      <c r="M200" s="2"/>
    </row>
    <row r="201" customFormat="false" ht="14.25" hidden="false" customHeight="true" outlineLevel="0" collapsed="false">
      <c r="A201" s="4" t="s">
        <v>132</v>
      </c>
      <c r="B201" s="2" t="s">
        <v>188</v>
      </c>
      <c r="C201" s="2" t="e">
        <f aca="false">AVERAGE(MID(B201,1,((LEN(B201)-1)/2)),MID(B201,((LEN(B201)+1)/2+1),((LEN(B201)-1)/2)))</f>
        <v>#VALUE!</v>
      </c>
      <c r="D201" s="1" t="n">
        <f aca="false">MID(B201,((LEN(B201)+1)/2+1),((LEN(B201)-1)/2))-MID(B201,1,((LEN(B201)-1)/2))</f>
        <v>5</v>
      </c>
      <c r="E201" s="1" t="str">
        <f aca="false">CONCATENATE(A201,"_",B201)</f>
        <v>EML-4_433-438</v>
      </c>
      <c r="F201" s="1" t="n">
        <v>6</v>
      </c>
      <c r="I201" s="2"/>
      <c r="K201" s="3" t="str">
        <f aca="false">IF(I201 &gt; 0,(I201/J201*14/12),"")</f>
        <v/>
      </c>
      <c r="L201" s="2" t="n">
        <v>0.25925</v>
      </c>
      <c r="M201" s="2" t="n">
        <v>0.77</v>
      </c>
    </row>
    <row r="202" customFormat="false" ht="14.25" hidden="false" customHeight="true" outlineLevel="0" collapsed="false">
      <c r="A202" s="4" t="s">
        <v>132</v>
      </c>
      <c r="B202" s="2" t="s">
        <v>189</v>
      </c>
      <c r="C202" s="2" t="e">
        <f aca="false">AVERAGE(MID(B202,1,((LEN(B202)-1)/2)),MID(B202,((LEN(B202)+1)/2+1),((LEN(B202)-1)/2)))</f>
        <v>#VALUE!</v>
      </c>
      <c r="D202" s="1" t="n">
        <f aca="false">MID(B202,((LEN(B202)+1)/2+1),((LEN(B202)-1)/2))-MID(B202,1,((LEN(B202)-1)/2))</f>
        <v>5</v>
      </c>
      <c r="E202" s="1" t="str">
        <f aca="false">CONCATENATE(A202,"_",B202)</f>
        <v>EML-4_438-443</v>
      </c>
      <c r="F202" s="1" t="n">
        <v>6</v>
      </c>
      <c r="G202" s="2" t="n">
        <v>33.04</v>
      </c>
      <c r="H202" s="1" t="n">
        <v>0</v>
      </c>
      <c r="I202" s="2" t="n">
        <f aca="false">G202-H202</f>
        <v>33.04</v>
      </c>
      <c r="J202" s="2" t="n">
        <v>1.71</v>
      </c>
      <c r="K202" s="3" t="n">
        <f aca="false">IF(I202 &gt; 0,(I202/J202*14/12),"")</f>
        <v>22.541910331384</v>
      </c>
      <c r="L202" s="2" t="n">
        <v>0.284594594594595</v>
      </c>
      <c r="M202" s="2" t="n">
        <v>0.739729729729729</v>
      </c>
      <c r="N202" s="1" t="n">
        <v>-27.57</v>
      </c>
    </row>
    <row r="203" customFormat="false" ht="14.25" hidden="false" customHeight="true" outlineLevel="0" collapsed="false">
      <c r="A203" s="4" t="s">
        <v>132</v>
      </c>
      <c r="B203" s="2" t="s">
        <v>190</v>
      </c>
      <c r="C203" s="2" t="e">
        <f aca="false">AVERAGE(MID(B203,1,((LEN(B203)-1)/2)),MID(B203,((LEN(B203)+1)/2+1),((LEN(B203)-1)/2)))</f>
        <v>#VALUE!</v>
      </c>
      <c r="D203" s="1" t="n">
        <f aca="false">MID(B203,((LEN(B203)+1)/2+1),((LEN(B203)-1)/2))-MID(B203,1,((LEN(B203)-1)/2))</f>
        <v>4</v>
      </c>
      <c r="E203" s="1" t="str">
        <f aca="false">CONCATENATE(A203,"_",B203)</f>
        <v>EML-4_443-447</v>
      </c>
      <c r="F203" s="1" t="n">
        <v>6</v>
      </c>
      <c r="I203" s="2"/>
      <c r="K203" s="3" t="str">
        <f aca="false">IF(I203 &gt; 0,(I203/J203*14/12),"")</f>
        <v/>
      </c>
      <c r="L203" s="2" t="n">
        <v>0.279230769230769</v>
      </c>
      <c r="M203" s="2" t="n">
        <v>0.756153846153846</v>
      </c>
    </row>
    <row r="204" customFormat="false" ht="14.25" hidden="false" customHeight="true" outlineLevel="0" collapsed="false">
      <c r="A204" s="4" t="s">
        <v>132</v>
      </c>
      <c r="B204" s="2" t="s">
        <v>191</v>
      </c>
      <c r="C204" s="2" t="e">
        <f aca="false">AVERAGE(MID(B204,1,((LEN(B204)-1)/2)),MID(B204,((LEN(B204)+1)/2+1),((LEN(B204)-1)/2)))</f>
        <v>#VALUE!</v>
      </c>
      <c r="D204" s="1" t="n">
        <f aca="false">MID(B204,((LEN(B204)+1)/2+1),((LEN(B204)-1)/2))-MID(B204,1,((LEN(B204)-1)/2))</f>
        <v>4</v>
      </c>
      <c r="E204" s="1" t="str">
        <f aca="false">CONCATENATE(A204,"_",B204)</f>
        <v>EML-4_447-451</v>
      </c>
      <c r="F204" s="1" t="n">
        <v>6</v>
      </c>
      <c r="I204" s="2"/>
      <c r="K204" s="3" t="str">
        <f aca="false">IF(I204 &gt; 0,(I204/J204*14/12),"")</f>
        <v/>
      </c>
      <c r="L204" s="2" t="n">
        <v>0.294</v>
      </c>
      <c r="M204" s="2" t="n">
        <v>0.761111111111111</v>
      </c>
    </row>
    <row r="205" customFormat="false" ht="14.25" hidden="false" customHeight="true" outlineLevel="0" collapsed="false">
      <c r="A205" s="4" t="s">
        <v>132</v>
      </c>
      <c r="B205" s="2" t="s">
        <v>192</v>
      </c>
      <c r="C205" s="2" t="e">
        <f aca="false">AVERAGE(MID(B205,1,((LEN(B205)-1)/2)),MID(B205,((LEN(B205)+1)/2+1),((LEN(B205)-1)/2)))</f>
        <v>#VALUE!</v>
      </c>
      <c r="D205" s="1" t="n">
        <f aca="false">MID(B205,((LEN(B205)+1)/2+1),((LEN(B205)-1)/2))-MID(B205,1,((LEN(B205)-1)/2))</f>
        <v>5</v>
      </c>
      <c r="E205" s="1" t="str">
        <f aca="false">CONCATENATE(A205,"_",B205)</f>
        <v>EML-4_451-456</v>
      </c>
      <c r="F205" s="1" t="n">
        <v>6</v>
      </c>
      <c r="I205" s="2"/>
      <c r="K205" s="3" t="str">
        <f aca="false">IF(I205 &gt; 0,(I205/J205*14/12),"")</f>
        <v/>
      </c>
      <c r="L205" s="2" t="n">
        <v>0.27156862745098</v>
      </c>
      <c r="M205" s="2" t="n">
        <v>0.785490196078432</v>
      </c>
    </row>
    <row r="206" customFormat="false" ht="14.25" hidden="false" customHeight="true" outlineLevel="0" collapsed="false">
      <c r="A206" s="1" t="s">
        <v>132</v>
      </c>
      <c r="B206" s="1" t="s">
        <v>193</v>
      </c>
      <c r="C206" s="2" t="e">
        <f aca="false">AVERAGE(MID(B206,1,((LEN(B206)-1)/2)),MID(B206,((LEN(B206)+1)/2+1),((LEN(B206)-1)/2)))</f>
        <v>#VALUE!</v>
      </c>
      <c r="D206" s="1" t="n">
        <f aca="false">MID(B206,((LEN(B206)+1)/2+1),((LEN(B206)-1)/2))-MID(B206,1,((LEN(B206)-1)/2))</f>
        <v>5</v>
      </c>
      <c r="E206" s="1" t="str">
        <f aca="false">CONCATENATE(A206,"_",B206)</f>
        <v>EML-4_456-461</v>
      </c>
      <c r="F206" s="1" t="n">
        <v>6</v>
      </c>
      <c r="G206" s="2" t="n">
        <v>30.05</v>
      </c>
      <c r="H206" s="1" t="n">
        <v>0.02</v>
      </c>
      <c r="I206" s="2" t="n">
        <f aca="false">G206-H206</f>
        <v>30.03</v>
      </c>
      <c r="J206" s="2" t="n">
        <v>1.69</v>
      </c>
      <c r="K206" s="3" t="n">
        <f aca="false">IF(I206 &gt; 0,(I206/J206*14/12),"")</f>
        <v>20.7307692307692</v>
      </c>
      <c r="L206" s="2" t="n">
        <v>0.318360655737705</v>
      </c>
      <c r="M206" s="2" t="n">
        <v>0.757868852459016</v>
      </c>
      <c r="N206" s="1" t="n">
        <v>-27.78</v>
      </c>
    </row>
    <row r="207" customFormat="false" ht="14.25" hidden="false" customHeight="true" outlineLevel="0" collapsed="false">
      <c r="A207" s="4" t="s">
        <v>132</v>
      </c>
      <c r="B207" s="2" t="s">
        <v>194</v>
      </c>
      <c r="C207" s="2" t="e">
        <f aca="false">AVERAGE(MID(B207,1,((LEN(B207)-1)/2)),MID(B207,((LEN(B207)+1)/2+1),((LEN(B207)-1)/2)))</f>
        <v>#VALUE!</v>
      </c>
      <c r="D207" s="1" t="n">
        <f aca="false">MID(B207,((LEN(B207)+1)/2+1),((LEN(B207)-1)/2))-MID(B207,1,((LEN(B207)-1)/2))</f>
        <v>4</v>
      </c>
      <c r="E207" s="1" t="str">
        <f aca="false">CONCATENATE(A207,"_",B207)</f>
        <v>EML-4_461-465</v>
      </c>
      <c r="F207" s="1" t="n">
        <v>6</v>
      </c>
      <c r="I207" s="2"/>
      <c r="K207" s="3" t="str">
        <f aca="false">IF(I207 &gt; 0,(I207/J207*14/12),"")</f>
        <v/>
      </c>
      <c r="L207" s="2" t="n">
        <v>0.289757250945776</v>
      </c>
      <c r="M207" s="2"/>
    </row>
    <row r="208" customFormat="false" ht="14.25" hidden="false" customHeight="true" outlineLevel="0" collapsed="false">
      <c r="A208" s="4" t="s">
        <v>132</v>
      </c>
      <c r="B208" s="2" t="s">
        <v>195</v>
      </c>
      <c r="C208" s="2" t="e">
        <f aca="false">AVERAGE(MID(B208,1,((LEN(B208)-1)/2)),MID(B208,((LEN(B208)+1)/2+1),((LEN(B208)-1)/2)))</f>
        <v>#VALUE!</v>
      </c>
      <c r="D208" s="1" t="n">
        <f aca="false">MID(B208,((LEN(B208)+1)/2+1),((LEN(B208)-1)/2))-MID(B208,1,((LEN(B208)-1)/2))</f>
        <v>4</v>
      </c>
      <c r="E208" s="1" t="str">
        <f aca="false">CONCATENATE(A208,"_",B208)</f>
        <v>EML-4_465-469</v>
      </c>
      <c r="F208" s="1" t="n">
        <v>6</v>
      </c>
      <c r="I208" s="2"/>
      <c r="K208" s="3" t="str">
        <f aca="false">IF(I208 &gt; 0,(I208/J208*14/12),"")</f>
        <v/>
      </c>
      <c r="L208" s="2" t="n">
        <v>0.261153846153846</v>
      </c>
      <c r="M208" s="2" t="n">
        <v>0.68</v>
      </c>
    </row>
    <row r="209" customFormat="false" ht="14.25" hidden="false" customHeight="true" outlineLevel="0" collapsed="false">
      <c r="A209" s="4" t="s">
        <v>132</v>
      </c>
      <c r="B209" s="2" t="s">
        <v>196</v>
      </c>
      <c r="C209" s="2" t="e">
        <f aca="false">AVERAGE(MID(B209,1,((LEN(B209)-1)/2)),MID(B209,((LEN(B209)+1)/2+1),((LEN(B209)-1)/2)))</f>
        <v>#VALUE!</v>
      </c>
      <c r="D209" s="1" t="n">
        <f aca="false">MID(B209,((LEN(B209)+1)/2+1),((LEN(B209)-1)/2))-MID(B209,1,((LEN(B209)-1)/2))</f>
        <v>6</v>
      </c>
      <c r="E209" s="1" t="str">
        <f aca="false">CONCATENATE(A209,"_",B209)</f>
        <v>EML-4_469-475</v>
      </c>
      <c r="F209" s="1" t="n">
        <v>6</v>
      </c>
      <c r="I209" s="2"/>
      <c r="K209" s="3" t="str">
        <f aca="false">IF(I209 &gt; 0,(I209/J209*14/12),"")</f>
        <v/>
      </c>
      <c r="L209" s="2" t="n">
        <v>0.266176470588235</v>
      </c>
      <c r="M209" s="2" t="n">
        <v>0.745882352941176</v>
      </c>
    </row>
    <row r="210" customFormat="false" ht="14.25" hidden="false" customHeight="true" outlineLevel="0" collapsed="false">
      <c r="A210" s="4" t="s">
        <v>132</v>
      </c>
      <c r="B210" s="2" t="s">
        <v>197</v>
      </c>
      <c r="C210" s="2" t="e">
        <f aca="false">AVERAGE(MID(B210,1,((LEN(B210)-1)/2)),MID(B210,((LEN(B210)+1)/2+1),((LEN(B210)-1)/2)))</f>
        <v>#VALUE!</v>
      </c>
      <c r="D210" s="1" t="n">
        <f aca="false">MID(B210,((LEN(B210)+1)/2+1),((LEN(B210)-1)/2))-MID(B210,1,((LEN(B210)-1)/2))</f>
        <v>5</v>
      </c>
      <c r="E210" s="1" t="str">
        <f aca="false">CONCATENATE(A210,"_",B210)</f>
        <v>EML-4_475-480</v>
      </c>
      <c r="F210" s="1" t="n">
        <v>6</v>
      </c>
      <c r="G210" s="2" t="n">
        <v>26.18</v>
      </c>
      <c r="H210" s="1" t="n">
        <v>0</v>
      </c>
      <c r="I210" s="2" t="n">
        <f aca="false">G210-H210</f>
        <v>26.18</v>
      </c>
      <c r="J210" s="2" t="n">
        <v>1.41</v>
      </c>
      <c r="K210" s="3" t="n">
        <f aca="false">IF(I210 &gt; 0,(I210/J210*14/12),"")</f>
        <v>21.661938534279</v>
      </c>
      <c r="L210" s="2" t="n">
        <v>0.320588235294118</v>
      </c>
      <c r="M210" s="2" t="n">
        <v>0.704411764705882</v>
      </c>
      <c r="N210" s="1" t="n">
        <v>-27.86</v>
      </c>
    </row>
    <row r="211" customFormat="false" ht="14.25" hidden="false" customHeight="true" outlineLevel="0" collapsed="false">
      <c r="A211" s="4" t="s">
        <v>132</v>
      </c>
      <c r="B211" s="2" t="s">
        <v>198</v>
      </c>
      <c r="C211" s="2" t="e">
        <f aca="false">AVERAGE(MID(B211,1,((LEN(B211)-1)/2)),MID(B211,((LEN(B211)+1)/2+1),((LEN(B211)-1)/2)))</f>
        <v>#VALUE!</v>
      </c>
      <c r="D211" s="1" t="n">
        <f aca="false">MID(B211,((LEN(B211)+1)/2+1),((LEN(B211)-1)/2))-MID(B211,1,((LEN(B211)-1)/2))</f>
        <v>5</v>
      </c>
      <c r="E211" s="1" t="str">
        <f aca="false">CONCATENATE(A211,"_",B211)</f>
        <v>EML-4_480-485</v>
      </c>
      <c r="F211" s="1" t="n">
        <v>6</v>
      </c>
      <c r="I211" s="2"/>
      <c r="K211" s="3" t="str">
        <f aca="false">IF(I211 &gt; 0,(I211/J211*14/12),"")</f>
        <v/>
      </c>
      <c r="L211" s="2" t="n">
        <v>0.404411764705882</v>
      </c>
      <c r="M211" s="2" t="n">
        <v>0.734705882352941</v>
      </c>
    </row>
    <row r="212" customFormat="false" ht="14.25" hidden="false" customHeight="true" outlineLevel="0" collapsed="false">
      <c r="A212" s="4" t="s">
        <v>132</v>
      </c>
      <c r="B212" s="2" t="s">
        <v>199</v>
      </c>
      <c r="C212" s="2" t="e">
        <f aca="false">AVERAGE(MID(B212,1,((LEN(B212)-1)/2)),MID(B212,((LEN(B212)+1)/2+1),((LEN(B212)-1)/2)))</f>
        <v>#VALUE!</v>
      </c>
      <c r="D212" s="1" t="n">
        <f aca="false">MID(B212,((LEN(B212)+1)/2+1),((LEN(B212)-1)/2))-MID(B212,1,((LEN(B212)-1)/2))</f>
        <v>5</v>
      </c>
      <c r="E212" s="1" t="str">
        <f aca="false">CONCATENATE(A212,"_",B212)</f>
        <v>EML-4_485-490</v>
      </c>
      <c r="F212" s="1" t="n">
        <v>6</v>
      </c>
      <c r="I212" s="2"/>
      <c r="K212" s="3" t="str">
        <f aca="false">IF(I212 &gt; 0,(I212/J212*14/12),"")</f>
        <v/>
      </c>
      <c r="L212" s="2" t="n">
        <v>0.366333333333333</v>
      </c>
      <c r="M212" s="2" t="n">
        <v>0.707666666666667</v>
      </c>
    </row>
    <row r="213" customFormat="false" ht="14.25" hidden="false" customHeight="true" outlineLevel="0" collapsed="false">
      <c r="A213" s="4" t="s">
        <v>132</v>
      </c>
      <c r="B213" s="2" t="s">
        <v>200</v>
      </c>
      <c r="C213" s="2" t="e">
        <f aca="false">AVERAGE(MID(B213,1,((LEN(B213)-1)/2)),MID(B213,((LEN(B213)+1)/2+1),((LEN(B213)-1)/2)))</f>
        <v>#VALUE!</v>
      </c>
      <c r="D213" s="1" t="n">
        <f aca="false">MID(B213,((LEN(B213)+1)/2+1),((LEN(B213)-1)/2))-MID(B213,1,((LEN(B213)-1)/2))</f>
        <v>5</v>
      </c>
      <c r="E213" s="1" t="str">
        <f aca="false">CONCATENATE(A213,"_",B213)</f>
        <v>EML-4_490-495</v>
      </c>
      <c r="F213" s="1" t="n">
        <v>6</v>
      </c>
      <c r="I213" s="2"/>
      <c r="K213" s="3" t="str">
        <f aca="false">IF(I213 &gt; 0,(I213/J213*14/12),"")</f>
        <v/>
      </c>
      <c r="L213" s="2" t="n">
        <v>0.289268292682927</v>
      </c>
      <c r="M213" s="2" t="n">
        <v>0.745121951219512</v>
      </c>
    </row>
    <row r="214" customFormat="false" ht="14.25" hidden="false" customHeight="true" outlineLevel="0" collapsed="false">
      <c r="A214" s="4" t="s">
        <v>132</v>
      </c>
      <c r="B214" s="2" t="s">
        <v>201</v>
      </c>
      <c r="C214" s="2" t="e">
        <f aca="false">AVERAGE(MID(B214,1,((LEN(B214)-1)/2)),MID(B214,((LEN(B214)+1)/2+1),((LEN(B214)-1)/2)))</f>
        <v>#VALUE!</v>
      </c>
      <c r="D214" s="1" t="n">
        <f aca="false">MID(B214,((LEN(B214)+1)/2+1),((LEN(B214)-1)/2))-MID(B214,1,((LEN(B214)-1)/2))</f>
        <v>5</v>
      </c>
      <c r="E214" s="1" t="str">
        <f aca="false">CONCATENATE(A214,"_",B214)</f>
        <v>EML-4_495-500</v>
      </c>
      <c r="F214" s="1" t="n">
        <v>6</v>
      </c>
      <c r="I214" s="2"/>
      <c r="K214" s="3" t="str">
        <f aca="false">IF(I214 &gt; 0,(I214/J214*14/12),"")</f>
        <v/>
      </c>
      <c r="L214" s="2" t="n">
        <v>0.3503125</v>
      </c>
      <c r="M214" s="2" t="n">
        <v>0.78125</v>
      </c>
    </row>
    <row r="215" customFormat="false" ht="14.25" hidden="false" customHeight="true" outlineLevel="0" collapsed="false">
      <c r="A215" s="1" t="s">
        <v>132</v>
      </c>
      <c r="B215" s="1" t="s">
        <v>202</v>
      </c>
      <c r="C215" s="2" t="e">
        <f aca="false">AVERAGE(MID(B215,1,((LEN(B215)-1)/2)),MID(B215,((LEN(B215)+1)/2+1),((LEN(B215)-1)/2)))</f>
        <v>#VALUE!</v>
      </c>
      <c r="D215" s="1" t="n">
        <f aca="false">MID(B215,((LEN(B215)+1)/2+1),((LEN(B215)-1)/2))-MID(B215,1,((LEN(B215)-1)/2))</f>
        <v>5</v>
      </c>
      <c r="E215" s="1" t="str">
        <f aca="false">CONCATENATE(A215,"_",B215)</f>
        <v>EML-4_500-505</v>
      </c>
      <c r="F215" s="1" t="n">
        <v>6</v>
      </c>
      <c r="G215" s="8" t="n">
        <v>18.36</v>
      </c>
      <c r="H215" s="8" t="n">
        <v>0</v>
      </c>
      <c r="I215" s="8" t="n">
        <v>18.36</v>
      </c>
      <c r="J215" s="8" t="n">
        <v>0.75</v>
      </c>
      <c r="K215" s="3" t="n">
        <f aca="false">IF(I215 &gt; 0,(I215/J215*14/12),"")</f>
        <v>28.56</v>
      </c>
      <c r="L215" s="2" t="n">
        <v>0.480769230769231</v>
      </c>
      <c r="M215" s="2" t="n">
        <v>0.703461538461539</v>
      </c>
      <c r="N215" s="1" t="n">
        <v>-27.97</v>
      </c>
    </row>
    <row r="216" customFormat="false" ht="14.25" hidden="false" customHeight="true" outlineLevel="0" collapsed="false">
      <c r="A216" s="4" t="s">
        <v>132</v>
      </c>
      <c r="B216" s="2" t="s">
        <v>203</v>
      </c>
      <c r="C216" s="2" t="e">
        <f aca="false">AVERAGE(MID(B216,1,((LEN(B216)-1)/2)),MID(B216,((LEN(B216)+1)/2+1),((LEN(B216)-1)/2)))</f>
        <v>#VALUE!</v>
      </c>
      <c r="D216" s="1" t="n">
        <f aca="false">MID(B216,((LEN(B216)+1)/2+1),((LEN(B216)-1)/2))-MID(B216,1,((LEN(B216)-1)/2))</f>
        <v>4</v>
      </c>
      <c r="E216" s="1" t="str">
        <f aca="false">CONCATENATE(A216,"_",B216)</f>
        <v>EML-4_505-509</v>
      </c>
      <c r="F216" s="1" t="n">
        <v>6</v>
      </c>
      <c r="G216" s="8"/>
      <c r="H216" s="8"/>
      <c r="I216" s="8"/>
      <c r="J216" s="8"/>
      <c r="K216" s="3" t="str">
        <f aca="false">IF(I216 &gt; 0,(I216/J216*14/12),"")</f>
        <v/>
      </c>
      <c r="L216" s="2" t="n">
        <v>0.503634615384615</v>
      </c>
      <c r="M216" s="2"/>
    </row>
    <row r="217" customFormat="false" ht="14.25" hidden="false" customHeight="true" outlineLevel="0" collapsed="false">
      <c r="A217" s="4" t="s">
        <v>132</v>
      </c>
      <c r="B217" s="2" t="s">
        <v>204</v>
      </c>
      <c r="C217" s="2" t="e">
        <f aca="false">AVERAGE(MID(B217,1,((LEN(B217)-1)/2)),MID(B217,((LEN(B217)+1)/2+1),((LEN(B217)-1)/2)))</f>
        <v>#VALUE!</v>
      </c>
      <c r="D217" s="1" t="n">
        <f aca="false">MID(B217,((LEN(B217)+1)/2+1),((LEN(B217)-1)/2))-MID(B217,1,((LEN(B217)-1)/2))</f>
        <v>4</v>
      </c>
      <c r="E217" s="1" t="str">
        <f aca="false">CONCATENATE(A217,"_",B217)</f>
        <v>EML-4_509-513</v>
      </c>
      <c r="F217" s="1" t="n">
        <v>6</v>
      </c>
      <c r="G217" s="8" t="n">
        <v>19.37</v>
      </c>
      <c r="H217" s="8" t="n">
        <v>0</v>
      </c>
      <c r="I217" s="8" t="n">
        <v>19.37</v>
      </c>
      <c r="J217" s="8" t="n">
        <v>0.71</v>
      </c>
      <c r="K217" s="3" t="n">
        <f aca="false">IF(I217 &gt; 0,(I217/J217*14/12),"")</f>
        <v>31.8286384976526</v>
      </c>
      <c r="L217" s="2" t="n">
        <v>0.5265</v>
      </c>
      <c r="M217" s="2" t="n">
        <v>0.657</v>
      </c>
      <c r="N217" s="1" t="n">
        <v>-28.37</v>
      </c>
    </row>
    <row r="218" customFormat="false" ht="14.25" hidden="false" customHeight="true" outlineLevel="0" collapsed="false">
      <c r="A218" s="4" t="s">
        <v>132</v>
      </c>
      <c r="B218" s="2" t="s">
        <v>205</v>
      </c>
      <c r="C218" s="2" t="e">
        <f aca="false">AVERAGE(MID(B218,1,((LEN(B218)-1)/2)),MID(B218,((LEN(B218)+1)/2+1),((LEN(B218)-1)/2)))</f>
        <v>#VALUE!</v>
      </c>
      <c r="D218" s="1" t="n">
        <f aca="false">MID(B218,((LEN(B218)+1)/2+1),((LEN(B218)-1)/2))-MID(B218,1,((LEN(B218)-1)/2))</f>
        <v>7</v>
      </c>
      <c r="E218" s="1" t="str">
        <f aca="false">CONCATENATE(A218,"_",B218)</f>
        <v>EML-4_513-520</v>
      </c>
      <c r="F218" s="1" t="n">
        <v>7</v>
      </c>
      <c r="G218" s="8" t="n">
        <v>0.92</v>
      </c>
      <c r="H218" s="8" t="n">
        <v>0.01</v>
      </c>
      <c r="I218" s="8" t="n">
        <v>0.91</v>
      </c>
      <c r="J218" s="8" t="n">
        <v>0.09</v>
      </c>
      <c r="K218" s="3" t="n">
        <f aca="false">IF(I218 &gt; 0,(I218/J218*14/12),"")</f>
        <v>11.7962962962963</v>
      </c>
      <c r="L218" s="2" t="n">
        <v>1.70769230769231</v>
      </c>
      <c r="M218" s="2" t="n">
        <v>0.320769230769231</v>
      </c>
    </row>
    <row r="219" customFormat="false" ht="14.25" hidden="false" customHeight="true" outlineLevel="0" collapsed="false">
      <c r="A219" s="4" t="s">
        <v>132</v>
      </c>
      <c r="B219" s="2" t="s">
        <v>206</v>
      </c>
      <c r="C219" s="2" t="e">
        <f aca="false">AVERAGE(MID(B219,1,((LEN(B219)-1)/2)),MID(B219,((LEN(B219)+1)/2+1),((LEN(B219)-1)/2)))</f>
        <v>#VALUE!</v>
      </c>
      <c r="D219" s="1" t="n">
        <f aca="false">MID(B219,((LEN(B219)+1)/2+1),((LEN(B219)-1)/2))-MID(B219,1,((LEN(B219)-1)/2))</f>
        <v>10</v>
      </c>
      <c r="E219" s="1" t="str">
        <f aca="false">CONCATENATE(A219,"_",B219)</f>
        <v>EML-4_520-530</v>
      </c>
      <c r="F219" s="1" t="n">
        <v>7</v>
      </c>
      <c r="G219" s="8" t="n">
        <v>0.67</v>
      </c>
      <c r="H219" s="8" t="n">
        <v>0</v>
      </c>
      <c r="I219" s="8" t="n">
        <v>0.67</v>
      </c>
      <c r="J219" s="8" t="n">
        <v>0.08</v>
      </c>
      <c r="K219" s="3" t="n">
        <f aca="false">IF(I219 &gt; 0,(I219/J219*14/12),"")</f>
        <v>9.77083333333333</v>
      </c>
      <c r="L219" s="2" t="n">
        <v>1.57147058823529</v>
      </c>
      <c r="M219" s="2" t="n">
        <v>0.350588235294117</v>
      </c>
    </row>
    <row r="220" customFormat="false" ht="14.25" hidden="false" customHeight="true" outlineLevel="0" collapsed="false">
      <c r="A220" s="1" t="s">
        <v>132</v>
      </c>
      <c r="B220" s="1" t="s">
        <v>207</v>
      </c>
      <c r="C220" s="2" t="e">
        <f aca="false">AVERAGE(MID(B220,1,((LEN(B220)-1)/2)),MID(B220,((LEN(B220)+1)/2+1),((LEN(B220)-1)/2)))</f>
        <v>#VALUE!</v>
      </c>
      <c r="D220" s="1" t="n">
        <f aca="false">MID(B220,((LEN(B220)+1)/2+1),((LEN(B220)-1)/2))-MID(B220,1,((LEN(B220)-1)/2))</f>
        <v>10</v>
      </c>
      <c r="E220" s="1" t="str">
        <f aca="false">CONCATENATE(A220,"_",B220)</f>
        <v>EML-4_530-540</v>
      </c>
      <c r="F220" s="1" t="n">
        <v>7</v>
      </c>
      <c r="G220" s="8" t="n">
        <v>1.57</v>
      </c>
      <c r="H220" s="8" t="n">
        <v>0</v>
      </c>
      <c r="I220" s="8" t="n">
        <v>1.57</v>
      </c>
      <c r="J220" s="8" t="n">
        <v>0.12</v>
      </c>
      <c r="K220" s="3" t="n">
        <f aca="false">IF(I220 &gt; 0,(I220/J220*14/12),"")</f>
        <v>15.2638888888889</v>
      </c>
      <c r="L220" s="2" t="n">
        <v>1.81895833333333</v>
      </c>
      <c r="M220" s="2" t="n">
        <v>0.376458333333334</v>
      </c>
      <c r="N220" s="1" t="n">
        <v>-26.81</v>
      </c>
    </row>
    <row r="221" customFormat="false" ht="14.25" hidden="false" customHeight="true" outlineLevel="0" collapsed="false">
      <c r="C221" s="2"/>
      <c r="K221" s="3"/>
      <c r="L221" s="2"/>
    </row>
    <row r="222" customFormat="false" ht="14.25" hidden="false" customHeight="true" outlineLevel="0" collapsed="false">
      <c r="C222" s="2"/>
      <c r="K222" s="3"/>
      <c r="L222" s="2"/>
    </row>
    <row r="223" customFormat="false" ht="14.25" hidden="false" customHeight="true" outlineLevel="0" collapsed="false">
      <c r="C223" s="2"/>
      <c r="K223" s="3"/>
      <c r="L223" s="2"/>
    </row>
    <row r="224" customFormat="false" ht="14.25" hidden="false" customHeight="true" outlineLevel="0" collapsed="false">
      <c r="C224" s="2"/>
      <c r="K224" s="3"/>
      <c r="L224" s="2"/>
    </row>
    <row r="225" customFormat="false" ht="14.25" hidden="false" customHeight="true" outlineLevel="0" collapsed="false">
      <c r="C225" s="2"/>
      <c r="K225" s="3"/>
      <c r="L225" s="2"/>
    </row>
    <row r="226" customFormat="false" ht="14.25" hidden="false" customHeight="true" outlineLevel="0" collapsed="false">
      <c r="C226" s="2"/>
      <c r="K226" s="3"/>
      <c r="L226" s="2"/>
    </row>
    <row r="227" customFormat="false" ht="14.25" hidden="false" customHeight="true" outlineLevel="0" collapsed="false">
      <c r="C227" s="2"/>
      <c r="K227" s="3"/>
      <c r="L227" s="2"/>
    </row>
    <row r="228" customFormat="false" ht="14.25" hidden="false" customHeight="true" outlineLevel="0" collapsed="false">
      <c r="C228" s="2"/>
      <c r="K228" s="3"/>
      <c r="L228" s="2"/>
    </row>
    <row r="229" customFormat="false" ht="14.25" hidden="false" customHeight="true" outlineLevel="0" collapsed="false">
      <c r="C229" s="2"/>
      <c r="K229" s="3"/>
      <c r="L229" s="2"/>
    </row>
    <row r="230" customFormat="false" ht="14.25" hidden="false" customHeight="true" outlineLevel="0" collapsed="false">
      <c r="C230" s="2"/>
      <c r="K230" s="3"/>
      <c r="L230" s="2"/>
    </row>
    <row r="231" customFormat="false" ht="14.25" hidden="false" customHeight="true" outlineLevel="0" collapsed="false">
      <c r="C231" s="2"/>
      <c r="K231" s="3"/>
      <c r="L231" s="2"/>
    </row>
    <row r="232" customFormat="false" ht="14.25" hidden="false" customHeight="true" outlineLevel="0" collapsed="false">
      <c r="C232" s="2"/>
      <c r="K232" s="3"/>
      <c r="L232" s="2"/>
    </row>
    <row r="233" customFormat="false" ht="14.25" hidden="false" customHeight="true" outlineLevel="0" collapsed="false">
      <c r="C233" s="2"/>
      <c r="K233" s="3"/>
      <c r="L233" s="2"/>
    </row>
    <row r="234" customFormat="false" ht="14.25" hidden="false" customHeight="true" outlineLevel="0" collapsed="false">
      <c r="C234" s="2"/>
      <c r="K234" s="3"/>
      <c r="L234" s="2"/>
    </row>
    <row r="235" customFormat="false" ht="14.25" hidden="false" customHeight="true" outlineLevel="0" collapsed="false">
      <c r="C235" s="2"/>
      <c r="K235" s="3"/>
      <c r="L235" s="2"/>
    </row>
    <row r="236" customFormat="false" ht="14.25" hidden="false" customHeight="true" outlineLevel="0" collapsed="false">
      <c r="C236" s="2"/>
      <c r="K236" s="3"/>
      <c r="L236" s="2"/>
    </row>
    <row r="237" customFormat="false" ht="14.25" hidden="false" customHeight="true" outlineLevel="0" collapsed="false">
      <c r="C237" s="2"/>
      <c r="K237" s="3"/>
      <c r="L237" s="2"/>
    </row>
    <row r="238" customFormat="false" ht="14.25" hidden="false" customHeight="true" outlineLevel="0" collapsed="false">
      <c r="C238" s="2"/>
      <c r="K238" s="3"/>
      <c r="L238" s="2"/>
    </row>
    <row r="239" customFormat="false" ht="14.25" hidden="false" customHeight="true" outlineLevel="0" collapsed="false">
      <c r="C239" s="2"/>
      <c r="K239" s="3"/>
      <c r="L239" s="2"/>
    </row>
    <row r="240" customFormat="false" ht="14.25" hidden="false" customHeight="true" outlineLevel="0" collapsed="false">
      <c r="C240" s="2"/>
      <c r="K240" s="3"/>
      <c r="L240" s="2"/>
    </row>
    <row r="241" customFormat="false" ht="14.25" hidden="false" customHeight="true" outlineLevel="0" collapsed="false">
      <c r="C241" s="2"/>
      <c r="K241" s="3"/>
      <c r="L241" s="2"/>
    </row>
    <row r="242" customFormat="false" ht="14.25" hidden="false" customHeight="true" outlineLevel="0" collapsed="false">
      <c r="C242" s="2"/>
      <c r="K242" s="3"/>
      <c r="L242" s="2"/>
    </row>
    <row r="243" customFormat="false" ht="14.25" hidden="false" customHeight="true" outlineLevel="0" collapsed="false">
      <c r="C243" s="2"/>
      <c r="K243" s="3"/>
      <c r="L243" s="2"/>
    </row>
    <row r="244" customFormat="false" ht="14.25" hidden="false" customHeight="true" outlineLevel="0" collapsed="false">
      <c r="C244" s="2"/>
      <c r="K244" s="3"/>
      <c r="L244" s="2"/>
    </row>
    <row r="245" customFormat="false" ht="14.25" hidden="false" customHeight="true" outlineLevel="0" collapsed="false">
      <c r="C245" s="2"/>
      <c r="K245" s="3"/>
      <c r="L245" s="2"/>
    </row>
    <row r="246" customFormat="false" ht="14.25" hidden="false" customHeight="true" outlineLevel="0" collapsed="false">
      <c r="C246" s="2"/>
      <c r="K246" s="3"/>
      <c r="L246" s="2"/>
    </row>
    <row r="247" customFormat="false" ht="14.25" hidden="false" customHeight="true" outlineLevel="0" collapsed="false">
      <c r="C247" s="2"/>
      <c r="K247" s="3"/>
      <c r="L247" s="2"/>
    </row>
    <row r="248" customFormat="false" ht="14.25" hidden="false" customHeight="true" outlineLevel="0" collapsed="false">
      <c r="C248" s="2"/>
      <c r="K248" s="3"/>
      <c r="L248" s="2"/>
    </row>
    <row r="249" customFormat="false" ht="14.25" hidden="false" customHeight="true" outlineLevel="0" collapsed="false">
      <c r="C249" s="2"/>
      <c r="K249" s="3"/>
      <c r="L249" s="2"/>
    </row>
    <row r="250" customFormat="false" ht="14.25" hidden="false" customHeight="true" outlineLevel="0" collapsed="false">
      <c r="C250" s="2"/>
      <c r="K250" s="3"/>
      <c r="L250" s="2"/>
    </row>
    <row r="251" customFormat="false" ht="14.25" hidden="false" customHeight="true" outlineLevel="0" collapsed="false">
      <c r="C251" s="2"/>
      <c r="K251" s="3"/>
      <c r="L251" s="2"/>
    </row>
    <row r="252" customFormat="false" ht="14.25" hidden="false" customHeight="true" outlineLevel="0" collapsed="false">
      <c r="C252" s="2"/>
      <c r="K252" s="3"/>
      <c r="L252" s="2"/>
    </row>
    <row r="253" customFormat="false" ht="14.25" hidden="false" customHeight="true" outlineLevel="0" collapsed="false">
      <c r="C253" s="2"/>
      <c r="K253" s="3"/>
      <c r="L253" s="2"/>
    </row>
    <row r="254" customFormat="false" ht="14.25" hidden="false" customHeight="true" outlineLevel="0" collapsed="false">
      <c r="C254" s="2"/>
      <c r="K254" s="3"/>
      <c r="L254" s="2"/>
    </row>
    <row r="255" customFormat="false" ht="14.25" hidden="false" customHeight="true" outlineLevel="0" collapsed="false">
      <c r="C255" s="2"/>
      <c r="K255" s="3"/>
      <c r="L255" s="2"/>
    </row>
    <row r="256" customFormat="false" ht="14.25" hidden="false" customHeight="true" outlineLevel="0" collapsed="false">
      <c r="C256" s="2"/>
      <c r="K256" s="3"/>
      <c r="L256" s="2"/>
    </row>
    <row r="257" customFormat="false" ht="14.25" hidden="false" customHeight="true" outlineLevel="0" collapsed="false">
      <c r="C257" s="2"/>
      <c r="K257" s="3"/>
      <c r="L257" s="2"/>
    </row>
    <row r="258" customFormat="false" ht="14.25" hidden="false" customHeight="true" outlineLevel="0" collapsed="false">
      <c r="C258" s="2"/>
      <c r="K258" s="3"/>
      <c r="L258" s="2"/>
    </row>
    <row r="259" customFormat="false" ht="14.25" hidden="false" customHeight="true" outlineLevel="0" collapsed="false">
      <c r="C259" s="2"/>
      <c r="K259" s="3"/>
      <c r="L259" s="2"/>
    </row>
    <row r="260" customFormat="false" ht="14.25" hidden="false" customHeight="true" outlineLevel="0" collapsed="false">
      <c r="C260" s="2"/>
      <c r="K260" s="3"/>
      <c r="L260" s="2"/>
    </row>
    <row r="261" customFormat="false" ht="14.25" hidden="false" customHeight="true" outlineLevel="0" collapsed="false">
      <c r="C261" s="2"/>
      <c r="K261" s="3"/>
      <c r="L261" s="2"/>
    </row>
    <row r="262" customFormat="false" ht="14.25" hidden="false" customHeight="true" outlineLevel="0" collapsed="false">
      <c r="C262" s="2"/>
      <c r="K262" s="3"/>
      <c r="L262" s="2"/>
    </row>
    <row r="263" customFormat="false" ht="14.25" hidden="false" customHeight="true" outlineLevel="0" collapsed="false">
      <c r="C263" s="2"/>
      <c r="K263" s="3"/>
      <c r="L263" s="2"/>
    </row>
    <row r="264" customFormat="false" ht="14.25" hidden="false" customHeight="true" outlineLevel="0" collapsed="false">
      <c r="C264" s="2"/>
      <c r="K264" s="3"/>
      <c r="L264" s="2"/>
    </row>
    <row r="265" customFormat="false" ht="14.25" hidden="false" customHeight="true" outlineLevel="0" collapsed="false">
      <c r="C265" s="2"/>
      <c r="K265" s="3"/>
      <c r="L265" s="2"/>
    </row>
    <row r="266" customFormat="false" ht="14.25" hidden="false" customHeight="true" outlineLevel="0" collapsed="false">
      <c r="C266" s="2"/>
      <c r="K266" s="3"/>
      <c r="L266" s="2"/>
    </row>
    <row r="267" customFormat="false" ht="14.25" hidden="false" customHeight="true" outlineLevel="0" collapsed="false">
      <c r="C267" s="2"/>
      <c r="K267" s="3"/>
      <c r="L267" s="2"/>
    </row>
    <row r="268" customFormat="false" ht="14.25" hidden="false" customHeight="true" outlineLevel="0" collapsed="false">
      <c r="C268" s="2"/>
      <c r="K268" s="3"/>
      <c r="L268" s="2"/>
    </row>
    <row r="269" customFormat="false" ht="14.25" hidden="false" customHeight="true" outlineLevel="0" collapsed="false">
      <c r="C269" s="2"/>
      <c r="K269" s="3"/>
      <c r="L269" s="2"/>
    </row>
    <row r="270" customFormat="false" ht="14.25" hidden="false" customHeight="true" outlineLevel="0" collapsed="false">
      <c r="C270" s="2"/>
      <c r="K270" s="3"/>
      <c r="L270" s="2"/>
    </row>
    <row r="271" customFormat="false" ht="14.25" hidden="false" customHeight="true" outlineLevel="0" collapsed="false">
      <c r="C271" s="2"/>
      <c r="K271" s="3"/>
      <c r="L271" s="2"/>
    </row>
    <row r="272" customFormat="false" ht="14.25" hidden="false" customHeight="true" outlineLevel="0" collapsed="false">
      <c r="C272" s="2"/>
      <c r="K272" s="3"/>
      <c r="L272" s="2"/>
    </row>
    <row r="273" customFormat="false" ht="14.25" hidden="false" customHeight="true" outlineLevel="0" collapsed="false">
      <c r="C273" s="2"/>
      <c r="K273" s="3"/>
      <c r="L273" s="2"/>
    </row>
    <row r="274" customFormat="false" ht="14.25" hidden="false" customHeight="true" outlineLevel="0" collapsed="false">
      <c r="C274" s="2"/>
      <c r="K274" s="3"/>
      <c r="L274" s="2"/>
    </row>
    <row r="275" customFormat="false" ht="14.25" hidden="false" customHeight="true" outlineLevel="0" collapsed="false">
      <c r="C275" s="2"/>
      <c r="K275" s="3"/>
      <c r="L275" s="2"/>
    </row>
    <row r="276" customFormat="false" ht="14.25" hidden="false" customHeight="true" outlineLevel="0" collapsed="false">
      <c r="C276" s="2"/>
      <c r="K276" s="3"/>
      <c r="L276" s="2"/>
    </row>
    <row r="277" customFormat="false" ht="14.25" hidden="false" customHeight="true" outlineLevel="0" collapsed="false">
      <c r="C277" s="2"/>
      <c r="K277" s="3"/>
      <c r="L277" s="2"/>
    </row>
    <row r="278" customFormat="false" ht="14.25" hidden="false" customHeight="true" outlineLevel="0" collapsed="false">
      <c r="C278" s="2"/>
      <c r="K278" s="3"/>
      <c r="L278" s="2"/>
    </row>
    <row r="279" customFormat="false" ht="14.25" hidden="false" customHeight="true" outlineLevel="0" collapsed="false">
      <c r="C279" s="2"/>
      <c r="K279" s="3"/>
      <c r="L279" s="2"/>
    </row>
    <row r="280" customFormat="false" ht="14.25" hidden="false" customHeight="true" outlineLevel="0" collapsed="false">
      <c r="C280" s="2"/>
      <c r="K280" s="3"/>
      <c r="L280" s="2"/>
    </row>
    <row r="281" customFormat="false" ht="14.25" hidden="false" customHeight="true" outlineLevel="0" collapsed="false">
      <c r="C281" s="2"/>
      <c r="K281" s="3"/>
      <c r="L281" s="2"/>
    </row>
    <row r="282" customFormat="false" ht="14.25" hidden="false" customHeight="true" outlineLevel="0" collapsed="false">
      <c r="C282" s="2"/>
      <c r="K282" s="3"/>
      <c r="L282" s="2"/>
    </row>
    <row r="283" customFormat="false" ht="14.25" hidden="false" customHeight="true" outlineLevel="0" collapsed="false">
      <c r="C283" s="2"/>
      <c r="K283" s="3"/>
      <c r="L283" s="2"/>
    </row>
    <row r="284" customFormat="false" ht="14.25" hidden="false" customHeight="true" outlineLevel="0" collapsed="false">
      <c r="C284" s="2"/>
      <c r="K284" s="3"/>
      <c r="L284" s="2"/>
    </row>
    <row r="285" customFormat="false" ht="14.25" hidden="false" customHeight="true" outlineLevel="0" collapsed="false">
      <c r="C285" s="2"/>
      <c r="K285" s="3"/>
      <c r="L285" s="2"/>
    </row>
    <row r="286" customFormat="false" ht="14.25" hidden="false" customHeight="true" outlineLevel="0" collapsed="false">
      <c r="C286" s="2"/>
      <c r="K286" s="3"/>
      <c r="L286" s="2"/>
    </row>
    <row r="287" customFormat="false" ht="14.25" hidden="false" customHeight="true" outlineLevel="0" collapsed="false">
      <c r="C287" s="2"/>
      <c r="K287" s="3"/>
      <c r="L287" s="2"/>
    </row>
    <row r="288" customFormat="false" ht="14.25" hidden="false" customHeight="true" outlineLevel="0" collapsed="false">
      <c r="C288" s="2"/>
      <c r="K288" s="3"/>
      <c r="L288" s="2"/>
    </row>
    <row r="289" customFormat="false" ht="14.25" hidden="false" customHeight="true" outlineLevel="0" collapsed="false">
      <c r="C289" s="2"/>
      <c r="K289" s="3"/>
      <c r="L289" s="2"/>
    </row>
    <row r="290" customFormat="false" ht="14.25" hidden="false" customHeight="true" outlineLevel="0" collapsed="false">
      <c r="C290" s="2"/>
      <c r="K290" s="3"/>
      <c r="L290" s="2"/>
    </row>
    <row r="291" customFormat="false" ht="14.25" hidden="false" customHeight="true" outlineLevel="0" collapsed="false">
      <c r="C291" s="2"/>
      <c r="K291" s="3"/>
      <c r="L291" s="2"/>
    </row>
    <row r="292" customFormat="false" ht="14.25" hidden="false" customHeight="true" outlineLevel="0" collapsed="false">
      <c r="C292" s="2"/>
      <c r="K292" s="3"/>
      <c r="L292" s="2"/>
    </row>
    <row r="293" customFormat="false" ht="14.25" hidden="false" customHeight="true" outlineLevel="0" collapsed="false">
      <c r="C293" s="2"/>
      <c r="K293" s="3"/>
      <c r="L293" s="2"/>
    </row>
    <row r="294" customFormat="false" ht="14.25" hidden="false" customHeight="true" outlineLevel="0" collapsed="false">
      <c r="C294" s="2"/>
      <c r="K294" s="3"/>
      <c r="L294" s="2"/>
    </row>
    <row r="295" customFormat="false" ht="14.25" hidden="false" customHeight="true" outlineLevel="0" collapsed="false">
      <c r="C295" s="2"/>
      <c r="K295" s="3"/>
      <c r="L295" s="2"/>
    </row>
    <row r="296" customFormat="false" ht="14.25" hidden="false" customHeight="true" outlineLevel="0" collapsed="false">
      <c r="C296" s="2"/>
      <c r="K296" s="3"/>
      <c r="L296" s="2"/>
    </row>
    <row r="297" customFormat="false" ht="14.25" hidden="false" customHeight="true" outlineLevel="0" collapsed="false">
      <c r="C297" s="2"/>
      <c r="K297" s="3"/>
      <c r="L297" s="2"/>
    </row>
    <row r="298" customFormat="false" ht="14.25" hidden="false" customHeight="true" outlineLevel="0" collapsed="false">
      <c r="C298" s="2"/>
      <c r="K298" s="3"/>
      <c r="L298" s="2"/>
    </row>
    <row r="299" customFormat="false" ht="14.25" hidden="false" customHeight="true" outlineLevel="0" collapsed="false">
      <c r="C299" s="2"/>
      <c r="K299" s="3"/>
      <c r="L299" s="2"/>
    </row>
    <row r="300" customFormat="false" ht="14.25" hidden="false" customHeight="true" outlineLevel="0" collapsed="false">
      <c r="C300" s="2"/>
      <c r="K300" s="3"/>
      <c r="L300" s="2"/>
    </row>
    <row r="301" customFormat="false" ht="14.25" hidden="false" customHeight="true" outlineLevel="0" collapsed="false">
      <c r="C301" s="2"/>
      <c r="K301" s="3"/>
      <c r="L301" s="2"/>
    </row>
    <row r="302" customFormat="false" ht="14.25" hidden="false" customHeight="true" outlineLevel="0" collapsed="false">
      <c r="C302" s="2"/>
      <c r="K302" s="3"/>
      <c r="L302" s="2"/>
    </row>
    <row r="303" customFormat="false" ht="14.25" hidden="false" customHeight="true" outlineLevel="0" collapsed="false">
      <c r="C303" s="2"/>
      <c r="K303" s="3"/>
      <c r="L303" s="2"/>
    </row>
    <row r="304" customFormat="false" ht="14.25" hidden="false" customHeight="true" outlineLevel="0" collapsed="false">
      <c r="C304" s="2"/>
      <c r="K304" s="3"/>
      <c r="L304" s="2"/>
    </row>
    <row r="305" customFormat="false" ht="14.25" hidden="false" customHeight="true" outlineLevel="0" collapsed="false">
      <c r="C305" s="2"/>
      <c r="K305" s="3"/>
      <c r="L305" s="2"/>
    </row>
    <row r="306" customFormat="false" ht="14.25" hidden="false" customHeight="true" outlineLevel="0" collapsed="false">
      <c r="C306" s="2"/>
      <c r="K306" s="3"/>
      <c r="L306" s="2"/>
    </row>
    <row r="307" customFormat="false" ht="14.25" hidden="false" customHeight="true" outlineLevel="0" collapsed="false">
      <c r="C307" s="2"/>
      <c r="K307" s="3"/>
      <c r="L307" s="2"/>
    </row>
    <row r="308" customFormat="false" ht="14.25" hidden="false" customHeight="true" outlineLevel="0" collapsed="false">
      <c r="C308" s="2"/>
      <c r="K308" s="3"/>
      <c r="L308" s="2"/>
    </row>
    <row r="309" customFormat="false" ht="14.25" hidden="false" customHeight="true" outlineLevel="0" collapsed="false">
      <c r="C309" s="2"/>
      <c r="K309" s="3"/>
      <c r="L309" s="2"/>
    </row>
    <row r="310" customFormat="false" ht="14.25" hidden="false" customHeight="true" outlineLevel="0" collapsed="false">
      <c r="C310" s="2"/>
      <c r="K310" s="3"/>
      <c r="L310" s="2"/>
    </row>
    <row r="311" customFormat="false" ht="14.25" hidden="false" customHeight="true" outlineLevel="0" collapsed="false">
      <c r="C311" s="2"/>
      <c r="K311" s="3"/>
      <c r="L311" s="2"/>
    </row>
    <row r="312" customFormat="false" ht="14.25" hidden="false" customHeight="true" outlineLevel="0" collapsed="false">
      <c r="C312" s="2"/>
      <c r="K312" s="3"/>
      <c r="L312" s="2"/>
    </row>
    <row r="313" customFormat="false" ht="14.25" hidden="false" customHeight="true" outlineLevel="0" collapsed="false">
      <c r="C313" s="2"/>
      <c r="K313" s="3"/>
      <c r="L313" s="2"/>
    </row>
    <row r="314" customFormat="false" ht="14.25" hidden="false" customHeight="true" outlineLevel="0" collapsed="false">
      <c r="C314" s="2"/>
      <c r="K314" s="3"/>
      <c r="L314" s="2"/>
    </row>
    <row r="315" customFormat="false" ht="14.25" hidden="false" customHeight="true" outlineLevel="0" collapsed="false">
      <c r="C315" s="2"/>
      <c r="K315" s="3"/>
      <c r="L315" s="2"/>
    </row>
    <row r="316" customFormat="false" ht="14.25" hidden="false" customHeight="true" outlineLevel="0" collapsed="false">
      <c r="C316" s="2"/>
      <c r="K316" s="3"/>
      <c r="L316" s="2"/>
    </row>
    <row r="317" customFormat="false" ht="14.25" hidden="false" customHeight="true" outlineLevel="0" collapsed="false">
      <c r="C317" s="2"/>
      <c r="K317" s="3"/>
      <c r="L317" s="2"/>
    </row>
    <row r="318" customFormat="false" ht="14.25" hidden="false" customHeight="true" outlineLevel="0" collapsed="false">
      <c r="C318" s="2"/>
      <c r="K318" s="3"/>
      <c r="L318" s="2"/>
    </row>
    <row r="319" customFormat="false" ht="14.25" hidden="false" customHeight="true" outlineLevel="0" collapsed="false">
      <c r="C319" s="2"/>
      <c r="K319" s="3"/>
      <c r="L319" s="2"/>
    </row>
    <row r="320" customFormat="false" ht="14.25" hidden="false" customHeight="true" outlineLevel="0" collapsed="false">
      <c r="C320" s="2"/>
      <c r="K320" s="3"/>
      <c r="L320" s="2"/>
    </row>
    <row r="321" customFormat="false" ht="14.25" hidden="false" customHeight="true" outlineLevel="0" collapsed="false">
      <c r="C321" s="2"/>
      <c r="K321" s="3"/>
      <c r="L321" s="2"/>
    </row>
    <row r="322" customFormat="false" ht="14.25" hidden="false" customHeight="true" outlineLevel="0" collapsed="false">
      <c r="C322" s="2"/>
      <c r="K322" s="3"/>
      <c r="L322" s="2"/>
    </row>
    <row r="323" customFormat="false" ht="14.25" hidden="false" customHeight="true" outlineLevel="0" collapsed="false">
      <c r="C323" s="2"/>
      <c r="K323" s="3"/>
      <c r="L323" s="2"/>
    </row>
    <row r="324" customFormat="false" ht="14.25" hidden="false" customHeight="true" outlineLevel="0" collapsed="false">
      <c r="C324" s="2"/>
      <c r="K324" s="3"/>
      <c r="L324" s="2"/>
    </row>
    <row r="325" customFormat="false" ht="14.25" hidden="false" customHeight="true" outlineLevel="0" collapsed="false">
      <c r="C325" s="2"/>
      <c r="K325" s="3"/>
      <c r="L325" s="2"/>
    </row>
    <row r="326" customFormat="false" ht="14.25" hidden="false" customHeight="true" outlineLevel="0" collapsed="false">
      <c r="C326" s="2"/>
      <c r="K326" s="3"/>
      <c r="L326" s="2"/>
    </row>
    <row r="327" customFormat="false" ht="14.25" hidden="false" customHeight="true" outlineLevel="0" collapsed="false">
      <c r="C327" s="2"/>
      <c r="K327" s="3"/>
      <c r="L327" s="2"/>
    </row>
    <row r="328" customFormat="false" ht="14.25" hidden="false" customHeight="true" outlineLevel="0" collapsed="false">
      <c r="C328" s="2"/>
      <c r="K328" s="3"/>
      <c r="L328" s="2"/>
    </row>
    <row r="329" customFormat="false" ht="14.25" hidden="false" customHeight="true" outlineLevel="0" collapsed="false">
      <c r="C329" s="2"/>
      <c r="K329" s="3"/>
      <c r="L329" s="2"/>
    </row>
    <row r="330" customFormat="false" ht="14.25" hidden="false" customHeight="true" outlineLevel="0" collapsed="false">
      <c r="C330" s="2"/>
      <c r="K330" s="3"/>
      <c r="L330" s="2"/>
    </row>
    <row r="331" customFormat="false" ht="14.25" hidden="false" customHeight="true" outlineLevel="0" collapsed="false">
      <c r="C331" s="2"/>
      <c r="K331" s="3"/>
      <c r="L331" s="2"/>
    </row>
    <row r="332" customFormat="false" ht="14.25" hidden="false" customHeight="true" outlineLevel="0" collapsed="false">
      <c r="C332" s="2"/>
      <c r="K332" s="3"/>
      <c r="L332" s="2"/>
    </row>
    <row r="333" customFormat="false" ht="14.25" hidden="false" customHeight="true" outlineLevel="0" collapsed="false">
      <c r="C333" s="2"/>
      <c r="K333" s="3"/>
      <c r="L333" s="2"/>
    </row>
    <row r="334" customFormat="false" ht="14.25" hidden="false" customHeight="true" outlineLevel="0" collapsed="false">
      <c r="C334" s="2"/>
      <c r="K334" s="3"/>
      <c r="L334" s="2"/>
    </row>
    <row r="335" customFormat="false" ht="14.25" hidden="false" customHeight="true" outlineLevel="0" collapsed="false">
      <c r="C335" s="2"/>
      <c r="K335" s="3"/>
      <c r="L335" s="2"/>
    </row>
    <row r="336" customFormat="false" ht="14.25" hidden="false" customHeight="true" outlineLevel="0" collapsed="false">
      <c r="C336" s="2"/>
      <c r="K336" s="3"/>
      <c r="L336" s="2"/>
    </row>
    <row r="337" customFormat="false" ht="14.25" hidden="false" customHeight="true" outlineLevel="0" collapsed="false">
      <c r="C337" s="2"/>
      <c r="K337" s="3"/>
      <c r="L337" s="2"/>
    </row>
    <row r="338" customFormat="false" ht="14.25" hidden="false" customHeight="true" outlineLevel="0" collapsed="false">
      <c r="C338" s="2"/>
      <c r="K338" s="3"/>
      <c r="L338" s="2"/>
    </row>
    <row r="339" customFormat="false" ht="14.25" hidden="false" customHeight="true" outlineLevel="0" collapsed="false">
      <c r="C339" s="2"/>
      <c r="K339" s="3"/>
      <c r="L339" s="2"/>
    </row>
    <row r="340" customFormat="false" ht="14.25" hidden="false" customHeight="true" outlineLevel="0" collapsed="false">
      <c r="C340" s="2"/>
      <c r="K340" s="3"/>
      <c r="L340" s="2"/>
    </row>
    <row r="341" customFormat="false" ht="14.25" hidden="false" customHeight="true" outlineLevel="0" collapsed="false">
      <c r="C341" s="2"/>
      <c r="K341" s="3"/>
      <c r="L341" s="2"/>
    </row>
    <row r="342" customFormat="false" ht="14.25" hidden="false" customHeight="true" outlineLevel="0" collapsed="false">
      <c r="C342" s="2"/>
      <c r="K342" s="3"/>
      <c r="L342" s="2"/>
    </row>
    <row r="343" customFormat="false" ht="14.25" hidden="false" customHeight="true" outlineLevel="0" collapsed="false">
      <c r="C343" s="2"/>
      <c r="K343" s="3"/>
      <c r="L343" s="2"/>
    </row>
    <row r="344" customFormat="false" ht="14.25" hidden="false" customHeight="true" outlineLevel="0" collapsed="false">
      <c r="C344" s="2"/>
      <c r="K344" s="3"/>
      <c r="L344" s="2"/>
    </row>
    <row r="345" customFormat="false" ht="14.25" hidden="false" customHeight="true" outlineLevel="0" collapsed="false">
      <c r="C345" s="2"/>
      <c r="K345" s="3"/>
      <c r="L345" s="2"/>
    </row>
    <row r="346" customFormat="false" ht="14.25" hidden="false" customHeight="true" outlineLevel="0" collapsed="false">
      <c r="C346" s="2"/>
      <c r="K346" s="3"/>
      <c r="L346" s="2"/>
    </row>
    <row r="347" customFormat="false" ht="14.25" hidden="false" customHeight="true" outlineLevel="0" collapsed="false">
      <c r="C347" s="2"/>
      <c r="K347" s="3"/>
      <c r="L347" s="2"/>
    </row>
    <row r="348" customFormat="false" ht="14.25" hidden="false" customHeight="true" outlineLevel="0" collapsed="false">
      <c r="C348" s="2"/>
      <c r="K348" s="3"/>
      <c r="L348" s="2"/>
    </row>
    <row r="349" customFormat="false" ht="14.25" hidden="false" customHeight="true" outlineLevel="0" collapsed="false">
      <c r="C349" s="2"/>
      <c r="K349" s="3"/>
      <c r="L349" s="2"/>
    </row>
    <row r="350" customFormat="false" ht="14.25" hidden="false" customHeight="true" outlineLevel="0" collapsed="false">
      <c r="C350" s="2"/>
      <c r="K350" s="3"/>
      <c r="L350" s="2"/>
    </row>
    <row r="351" customFormat="false" ht="14.25" hidden="false" customHeight="true" outlineLevel="0" collapsed="false">
      <c r="C351" s="2"/>
      <c r="K351" s="3"/>
      <c r="L351" s="2"/>
    </row>
    <row r="352" customFormat="false" ht="14.25" hidden="false" customHeight="true" outlineLevel="0" collapsed="false">
      <c r="C352" s="2"/>
      <c r="K352" s="3"/>
      <c r="L352" s="2"/>
    </row>
    <row r="353" customFormat="false" ht="14.25" hidden="false" customHeight="true" outlineLevel="0" collapsed="false">
      <c r="C353" s="2"/>
      <c r="K353" s="3"/>
      <c r="L353" s="2"/>
    </row>
    <row r="354" customFormat="false" ht="14.25" hidden="false" customHeight="true" outlineLevel="0" collapsed="false">
      <c r="C354" s="2"/>
      <c r="K354" s="3"/>
      <c r="L354" s="2"/>
    </row>
    <row r="355" customFormat="false" ht="14.25" hidden="false" customHeight="true" outlineLevel="0" collapsed="false">
      <c r="C355" s="2"/>
      <c r="K355" s="3"/>
      <c r="L355" s="2"/>
    </row>
    <row r="356" customFormat="false" ht="14.25" hidden="false" customHeight="true" outlineLevel="0" collapsed="false">
      <c r="C356" s="2"/>
      <c r="K356" s="3"/>
      <c r="L356" s="2"/>
    </row>
    <row r="357" customFormat="false" ht="14.25" hidden="false" customHeight="true" outlineLevel="0" collapsed="false">
      <c r="C357" s="2"/>
      <c r="K357" s="3"/>
      <c r="L357" s="2"/>
    </row>
    <row r="358" customFormat="false" ht="14.25" hidden="false" customHeight="true" outlineLevel="0" collapsed="false">
      <c r="C358" s="2"/>
      <c r="K358" s="3"/>
      <c r="L358" s="2"/>
    </row>
    <row r="359" customFormat="false" ht="14.25" hidden="false" customHeight="true" outlineLevel="0" collapsed="false">
      <c r="C359" s="2"/>
      <c r="K359" s="3"/>
      <c r="L359" s="2"/>
    </row>
    <row r="360" customFormat="false" ht="14.25" hidden="false" customHeight="true" outlineLevel="0" collapsed="false">
      <c r="C360" s="2"/>
      <c r="K360" s="3"/>
      <c r="L360" s="2"/>
    </row>
    <row r="361" customFormat="false" ht="14.25" hidden="false" customHeight="true" outlineLevel="0" collapsed="false">
      <c r="C361" s="2"/>
      <c r="K361" s="3"/>
      <c r="L361" s="2"/>
    </row>
    <row r="362" customFormat="false" ht="14.25" hidden="false" customHeight="true" outlineLevel="0" collapsed="false">
      <c r="C362" s="2"/>
      <c r="K362" s="3"/>
      <c r="L362" s="2"/>
    </row>
    <row r="363" customFormat="false" ht="14.25" hidden="false" customHeight="true" outlineLevel="0" collapsed="false">
      <c r="C363" s="2"/>
      <c r="K363" s="3"/>
      <c r="L363" s="2"/>
    </row>
    <row r="364" customFormat="false" ht="14.25" hidden="false" customHeight="true" outlineLevel="0" collapsed="false">
      <c r="C364" s="2"/>
      <c r="K364" s="3"/>
      <c r="L364" s="2"/>
    </row>
    <row r="365" customFormat="false" ht="14.25" hidden="false" customHeight="true" outlineLevel="0" collapsed="false">
      <c r="C365" s="2"/>
      <c r="K365" s="3"/>
      <c r="L365" s="2"/>
    </row>
    <row r="366" customFormat="false" ht="14.25" hidden="false" customHeight="true" outlineLevel="0" collapsed="false">
      <c r="C366" s="2"/>
      <c r="K366" s="3"/>
      <c r="L366" s="2"/>
    </row>
    <row r="367" customFormat="false" ht="14.25" hidden="false" customHeight="true" outlineLevel="0" collapsed="false">
      <c r="C367" s="2"/>
      <c r="K367" s="3"/>
      <c r="L367" s="2"/>
    </row>
    <row r="368" customFormat="false" ht="14.25" hidden="false" customHeight="true" outlineLevel="0" collapsed="false">
      <c r="C368" s="2"/>
      <c r="K368" s="3"/>
      <c r="L368" s="2"/>
    </row>
    <row r="369" customFormat="false" ht="14.25" hidden="false" customHeight="true" outlineLevel="0" collapsed="false">
      <c r="C369" s="2"/>
      <c r="K369" s="3"/>
      <c r="L369" s="2"/>
    </row>
    <row r="370" customFormat="false" ht="14.25" hidden="false" customHeight="true" outlineLevel="0" collapsed="false">
      <c r="C370" s="2"/>
      <c r="K370" s="3"/>
      <c r="L370" s="2"/>
    </row>
    <row r="371" customFormat="false" ht="14.25" hidden="false" customHeight="true" outlineLevel="0" collapsed="false">
      <c r="C371" s="2"/>
      <c r="K371" s="3"/>
      <c r="L371" s="2"/>
    </row>
    <row r="372" customFormat="false" ht="14.25" hidden="false" customHeight="true" outlineLevel="0" collapsed="false">
      <c r="C372" s="2"/>
      <c r="K372" s="3"/>
      <c r="L372" s="2"/>
    </row>
    <row r="373" customFormat="false" ht="14.25" hidden="false" customHeight="true" outlineLevel="0" collapsed="false">
      <c r="C373" s="2"/>
      <c r="K373" s="3"/>
      <c r="L373" s="2"/>
    </row>
    <row r="374" customFormat="false" ht="14.25" hidden="false" customHeight="true" outlineLevel="0" collapsed="false">
      <c r="C374" s="2"/>
      <c r="K374" s="3"/>
      <c r="L374" s="2"/>
    </row>
    <row r="375" customFormat="false" ht="14.25" hidden="false" customHeight="true" outlineLevel="0" collapsed="false">
      <c r="C375" s="2"/>
      <c r="K375" s="3"/>
      <c r="L375" s="2"/>
    </row>
    <row r="376" customFormat="false" ht="14.25" hidden="false" customHeight="true" outlineLevel="0" collapsed="false">
      <c r="C376" s="2"/>
      <c r="K376" s="3"/>
      <c r="L376" s="2"/>
    </row>
    <row r="377" customFormat="false" ht="14.25" hidden="false" customHeight="true" outlineLevel="0" collapsed="false">
      <c r="C377" s="2"/>
      <c r="K377" s="3"/>
      <c r="L377" s="2"/>
    </row>
    <row r="378" customFormat="false" ht="14.25" hidden="false" customHeight="true" outlineLevel="0" collapsed="false">
      <c r="C378" s="2"/>
      <c r="K378" s="3"/>
      <c r="L378" s="2"/>
    </row>
    <row r="379" customFormat="false" ht="14.25" hidden="false" customHeight="true" outlineLevel="0" collapsed="false">
      <c r="C379" s="2"/>
      <c r="K379" s="3"/>
      <c r="L379" s="2"/>
    </row>
    <row r="380" customFormat="false" ht="14.25" hidden="false" customHeight="true" outlineLevel="0" collapsed="false">
      <c r="C380" s="2"/>
      <c r="K380" s="3"/>
      <c r="L380" s="2"/>
    </row>
    <row r="381" customFormat="false" ht="14.25" hidden="false" customHeight="true" outlineLevel="0" collapsed="false">
      <c r="C381" s="2"/>
      <c r="K381" s="3"/>
      <c r="L381" s="2"/>
    </row>
    <row r="382" customFormat="false" ht="14.25" hidden="false" customHeight="true" outlineLevel="0" collapsed="false">
      <c r="C382" s="2"/>
      <c r="K382" s="3"/>
      <c r="L382" s="2"/>
    </row>
    <row r="383" customFormat="false" ht="14.25" hidden="false" customHeight="true" outlineLevel="0" collapsed="false">
      <c r="C383" s="2"/>
      <c r="K383" s="3"/>
      <c r="L383" s="2"/>
    </row>
    <row r="384" customFormat="false" ht="14.25" hidden="false" customHeight="true" outlineLevel="0" collapsed="false">
      <c r="C384" s="2"/>
      <c r="K384" s="3"/>
      <c r="L384" s="2"/>
    </row>
    <row r="385" customFormat="false" ht="14.25" hidden="false" customHeight="true" outlineLevel="0" collapsed="false">
      <c r="C385" s="2"/>
      <c r="K385" s="3"/>
      <c r="L385" s="2"/>
    </row>
    <row r="386" customFormat="false" ht="14.25" hidden="false" customHeight="true" outlineLevel="0" collapsed="false">
      <c r="C386" s="2"/>
      <c r="K386" s="3"/>
      <c r="L386" s="2"/>
    </row>
    <row r="387" customFormat="false" ht="14.25" hidden="false" customHeight="true" outlineLevel="0" collapsed="false">
      <c r="C387" s="2"/>
      <c r="K387" s="3"/>
      <c r="L387" s="2"/>
    </row>
    <row r="388" customFormat="false" ht="14.25" hidden="false" customHeight="true" outlineLevel="0" collapsed="false">
      <c r="C388" s="2"/>
      <c r="K388" s="3"/>
      <c r="L388" s="2"/>
    </row>
    <row r="389" customFormat="false" ht="14.25" hidden="false" customHeight="true" outlineLevel="0" collapsed="false">
      <c r="C389" s="2"/>
      <c r="K389" s="3"/>
      <c r="L389" s="2"/>
    </row>
    <row r="390" customFormat="false" ht="14.25" hidden="false" customHeight="true" outlineLevel="0" collapsed="false">
      <c r="C390" s="2"/>
      <c r="K390" s="3"/>
      <c r="L390" s="2"/>
    </row>
    <row r="391" customFormat="false" ht="14.25" hidden="false" customHeight="true" outlineLevel="0" collapsed="false">
      <c r="C391" s="2"/>
      <c r="K391" s="3"/>
      <c r="L391" s="2"/>
    </row>
    <row r="392" customFormat="false" ht="14.25" hidden="false" customHeight="true" outlineLevel="0" collapsed="false">
      <c r="C392" s="2"/>
      <c r="K392" s="3"/>
      <c r="L392" s="2"/>
    </row>
    <row r="393" customFormat="false" ht="14.25" hidden="false" customHeight="true" outlineLevel="0" collapsed="false">
      <c r="C393" s="2"/>
      <c r="K393" s="3"/>
      <c r="L393" s="2"/>
    </row>
    <row r="394" customFormat="false" ht="14.25" hidden="false" customHeight="true" outlineLevel="0" collapsed="false">
      <c r="C394" s="2"/>
      <c r="K394" s="3"/>
      <c r="L394" s="2"/>
    </row>
    <row r="395" customFormat="false" ht="14.25" hidden="false" customHeight="true" outlineLevel="0" collapsed="false">
      <c r="C395" s="2"/>
      <c r="K395" s="3"/>
      <c r="L395" s="2"/>
    </row>
    <row r="396" customFormat="false" ht="14.25" hidden="false" customHeight="true" outlineLevel="0" collapsed="false">
      <c r="C396" s="2"/>
      <c r="K396" s="3"/>
      <c r="L396" s="2"/>
    </row>
    <row r="397" customFormat="false" ht="14.25" hidden="false" customHeight="true" outlineLevel="0" collapsed="false">
      <c r="C397" s="2"/>
      <c r="K397" s="3"/>
      <c r="L397" s="2"/>
    </row>
    <row r="398" customFormat="false" ht="14.25" hidden="false" customHeight="true" outlineLevel="0" collapsed="false">
      <c r="C398" s="2"/>
      <c r="K398" s="3"/>
      <c r="L398" s="2"/>
    </row>
    <row r="399" customFormat="false" ht="14.25" hidden="false" customHeight="true" outlineLevel="0" collapsed="false">
      <c r="C399" s="2"/>
      <c r="K399" s="3"/>
      <c r="L399" s="2"/>
    </row>
    <row r="400" customFormat="false" ht="14.25" hidden="false" customHeight="true" outlineLevel="0" collapsed="false">
      <c r="C400" s="2"/>
      <c r="K400" s="3"/>
      <c r="L400" s="2"/>
    </row>
    <row r="401" customFormat="false" ht="14.25" hidden="false" customHeight="true" outlineLevel="0" collapsed="false">
      <c r="C401" s="2"/>
      <c r="K401" s="3"/>
      <c r="L401" s="2"/>
    </row>
    <row r="402" customFormat="false" ht="14.25" hidden="false" customHeight="true" outlineLevel="0" collapsed="false">
      <c r="C402" s="2"/>
      <c r="K402" s="3"/>
      <c r="L402" s="2"/>
    </row>
    <row r="403" customFormat="false" ht="14.25" hidden="false" customHeight="true" outlineLevel="0" collapsed="false">
      <c r="C403" s="2"/>
      <c r="K403" s="3"/>
      <c r="L403" s="2"/>
    </row>
    <row r="404" customFormat="false" ht="14.25" hidden="false" customHeight="true" outlineLevel="0" collapsed="false">
      <c r="C404" s="2"/>
      <c r="K404" s="3"/>
      <c r="L404" s="2"/>
    </row>
    <row r="405" customFormat="false" ht="14.25" hidden="false" customHeight="true" outlineLevel="0" collapsed="false">
      <c r="C405" s="2"/>
      <c r="K405" s="3"/>
      <c r="L405" s="2"/>
    </row>
    <row r="406" customFormat="false" ht="14.25" hidden="false" customHeight="true" outlineLevel="0" collapsed="false">
      <c r="C406" s="2"/>
      <c r="K406" s="3"/>
      <c r="L406" s="2"/>
    </row>
    <row r="407" customFormat="false" ht="14.25" hidden="false" customHeight="true" outlineLevel="0" collapsed="false">
      <c r="C407" s="2"/>
      <c r="K407" s="3"/>
      <c r="L407" s="2"/>
    </row>
    <row r="408" customFormat="false" ht="14.25" hidden="false" customHeight="true" outlineLevel="0" collapsed="false">
      <c r="C408" s="2"/>
      <c r="K408" s="3"/>
      <c r="L408" s="2"/>
    </row>
    <row r="409" customFormat="false" ht="14.25" hidden="false" customHeight="true" outlineLevel="0" collapsed="false">
      <c r="C409" s="2"/>
      <c r="K409" s="3"/>
      <c r="L409" s="2"/>
    </row>
    <row r="410" customFormat="false" ht="14.25" hidden="false" customHeight="true" outlineLevel="0" collapsed="false">
      <c r="C410" s="2"/>
      <c r="K410" s="3"/>
      <c r="L410" s="2"/>
    </row>
    <row r="411" customFormat="false" ht="14.25" hidden="false" customHeight="true" outlineLevel="0" collapsed="false">
      <c r="C411" s="2"/>
      <c r="K411" s="3"/>
      <c r="L411" s="2"/>
    </row>
    <row r="412" customFormat="false" ht="14.25" hidden="false" customHeight="true" outlineLevel="0" collapsed="false">
      <c r="C412" s="2"/>
      <c r="K412" s="3"/>
      <c r="L412" s="2"/>
    </row>
    <row r="413" customFormat="false" ht="14.25" hidden="false" customHeight="true" outlineLevel="0" collapsed="false">
      <c r="C413" s="2"/>
      <c r="K413" s="3"/>
      <c r="L413" s="2"/>
    </row>
    <row r="414" customFormat="false" ht="14.25" hidden="false" customHeight="true" outlineLevel="0" collapsed="false">
      <c r="C414" s="2"/>
      <c r="K414" s="3"/>
      <c r="L414" s="2"/>
    </row>
    <row r="415" customFormat="false" ht="14.25" hidden="false" customHeight="true" outlineLevel="0" collapsed="false">
      <c r="C415" s="2"/>
      <c r="K415" s="3"/>
      <c r="L415" s="2"/>
    </row>
    <row r="416" customFormat="false" ht="14.25" hidden="false" customHeight="true" outlineLevel="0" collapsed="false">
      <c r="C416" s="2"/>
      <c r="K416" s="3"/>
      <c r="L416" s="2"/>
    </row>
    <row r="417" customFormat="false" ht="14.25" hidden="false" customHeight="true" outlineLevel="0" collapsed="false">
      <c r="C417" s="2"/>
      <c r="K417" s="3"/>
      <c r="L417" s="2"/>
    </row>
    <row r="418" customFormat="false" ht="14.25" hidden="false" customHeight="true" outlineLevel="0" collapsed="false">
      <c r="C418" s="2"/>
      <c r="K418" s="3"/>
      <c r="L418" s="2"/>
    </row>
    <row r="419" customFormat="false" ht="14.25" hidden="false" customHeight="true" outlineLevel="0" collapsed="false">
      <c r="C419" s="2"/>
      <c r="K419" s="3"/>
      <c r="L419" s="2"/>
    </row>
    <row r="420" customFormat="false" ht="14.25" hidden="false" customHeight="true" outlineLevel="0" collapsed="false">
      <c r="C420" s="2"/>
      <c r="K420" s="3"/>
      <c r="L420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36328125" defaultRowHeight="15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9.33"/>
    <col collapsed="false" customWidth="true" hidden="false" outlineLevel="0" max="3" min="3" style="1" width="9.12"/>
    <col collapsed="false" customWidth="true" hidden="false" outlineLevel="0" max="26" min="4" style="1" width="7"/>
    <col collapsed="false" customWidth="false" hidden="false" outlineLevel="0" max="1024" min="27" style="1" width="14.35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</row>
    <row r="2" customFormat="false" ht="15" hidden="false" customHeight="true" outlineLevel="0" collapsed="false">
      <c r="A2" s="4" t="s">
        <v>14</v>
      </c>
      <c r="B2" s="4" t="s">
        <v>15</v>
      </c>
      <c r="C2" s="2" t="n">
        <v>8</v>
      </c>
      <c r="D2" s="1" t="n">
        <v>2.28</v>
      </c>
      <c r="E2" s="1" t="n">
        <v>10.25</v>
      </c>
      <c r="F2" s="1" t="n">
        <v>0.88</v>
      </c>
      <c r="G2" s="1" t="n">
        <v>0.69</v>
      </c>
      <c r="H2" s="1" t="n">
        <v>0.71</v>
      </c>
      <c r="I2" s="1" t="n">
        <v>1.12</v>
      </c>
      <c r="J2" s="1" t="n">
        <v>0.31</v>
      </c>
      <c r="K2" s="1" t="n">
        <v>0.3</v>
      </c>
      <c r="L2" s="1" t="n">
        <v>1.11</v>
      </c>
      <c r="M2" s="1" t="n">
        <v>0.8</v>
      </c>
      <c r="N2" s="1" t="n">
        <v>0.78</v>
      </c>
      <c r="O2" s="1" t="n">
        <v>0.23</v>
      </c>
      <c r="P2" s="1" t="n">
        <v>0.12</v>
      </c>
      <c r="Q2" s="1" t="n">
        <v>0.48</v>
      </c>
      <c r="R2" s="1" t="n">
        <v>0.35</v>
      </c>
      <c r="S2" s="1" t="n">
        <v>0.32</v>
      </c>
      <c r="T2" s="1" t="n">
        <v>0.45</v>
      </c>
      <c r="U2" s="1" t="n">
        <v>0.13</v>
      </c>
      <c r="V2" s="1" t="n">
        <v>0.43</v>
      </c>
      <c r="W2" s="1" t="n">
        <v>0.13</v>
      </c>
      <c r="X2" s="1" t="n">
        <v>0.17</v>
      </c>
      <c r="Y2" s="1" t="n">
        <v>0.55</v>
      </c>
      <c r="Z2" s="1" t="n">
        <v>0.16</v>
      </c>
    </row>
    <row r="3" customFormat="false" ht="15" hidden="false" customHeight="true" outlineLevel="0" collapsed="false">
      <c r="A3" s="4" t="s">
        <v>14</v>
      </c>
      <c r="B3" s="4" t="s">
        <v>19</v>
      </c>
      <c r="C3" s="2" t="n">
        <v>25.5</v>
      </c>
      <c r="D3" s="1" t="n">
        <v>2.56</v>
      </c>
      <c r="E3" s="1" t="n">
        <v>10.73</v>
      </c>
      <c r="F3" s="1" t="n">
        <v>1.09</v>
      </c>
      <c r="G3" s="1" t="n">
        <v>0.74</v>
      </c>
      <c r="H3" s="1" t="n">
        <v>0.72</v>
      </c>
      <c r="I3" s="1" t="n">
        <v>1.37</v>
      </c>
      <c r="J3" s="1" t="n">
        <v>0.41</v>
      </c>
      <c r="K3" s="1" t="n">
        <v>0.39</v>
      </c>
      <c r="L3" s="1" t="n">
        <v>1.51</v>
      </c>
      <c r="M3" s="1" t="n">
        <v>0.66</v>
      </c>
      <c r="N3" s="1" t="n">
        <v>0.68</v>
      </c>
      <c r="O3" s="1" t="n">
        <v>0.25</v>
      </c>
      <c r="P3" s="1" t="n">
        <v>0.18</v>
      </c>
      <c r="Q3" s="1" t="n">
        <v>0.48</v>
      </c>
      <c r="R3" s="1" t="n">
        <v>0.55</v>
      </c>
      <c r="S3" s="1" t="n">
        <v>0.36</v>
      </c>
      <c r="T3" s="1" t="n">
        <v>0.46</v>
      </c>
      <c r="U3" s="1" t="n">
        <v>0.17</v>
      </c>
      <c r="V3" s="1" t="n">
        <v>0.44</v>
      </c>
      <c r="W3" s="1" t="n">
        <v>0.14</v>
      </c>
      <c r="X3" s="1" t="n">
        <v>0.26</v>
      </c>
      <c r="Y3" s="1" t="n">
        <v>0.62</v>
      </c>
      <c r="Z3" s="1" t="n">
        <v>0.22</v>
      </c>
    </row>
    <row r="4" customFormat="false" ht="15" hidden="false" customHeight="true" outlineLevel="0" collapsed="false">
      <c r="A4" s="4" t="s">
        <v>14</v>
      </c>
      <c r="B4" s="4" t="s">
        <v>22</v>
      </c>
      <c r="C4" s="2" t="n">
        <v>40.5</v>
      </c>
      <c r="D4" s="1" t="n">
        <v>1.98</v>
      </c>
      <c r="E4" s="1" t="n">
        <v>7.55</v>
      </c>
      <c r="F4" s="1" t="n">
        <v>0.75</v>
      </c>
      <c r="G4" s="1" t="n">
        <v>0.61</v>
      </c>
      <c r="H4" s="1" t="n">
        <v>0.62</v>
      </c>
      <c r="I4" s="1" t="n">
        <v>1.08</v>
      </c>
      <c r="J4" s="1" t="n">
        <v>0.7</v>
      </c>
      <c r="K4" s="1" t="n">
        <v>0.54</v>
      </c>
      <c r="L4" s="1" t="n">
        <v>1.75</v>
      </c>
      <c r="M4" s="1" t="n">
        <v>0.83</v>
      </c>
      <c r="N4" s="1" t="n">
        <v>0.81</v>
      </c>
      <c r="O4" s="1" t="n">
        <v>0.14</v>
      </c>
      <c r="P4" s="1" t="n">
        <v>0.19</v>
      </c>
      <c r="Q4" s="1" t="n">
        <v>0.48</v>
      </c>
      <c r="R4" s="1" t="n">
        <v>0.56</v>
      </c>
      <c r="S4" s="1" t="n">
        <v>0.32</v>
      </c>
      <c r="T4" s="1" t="n">
        <v>0.19</v>
      </c>
      <c r="U4" s="1" t="n">
        <v>0.17</v>
      </c>
      <c r="V4" s="1" t="n">
        <v>0.32</v>
      </c>
      <c r="W4" s="1" t="n">
        <v>0.12</v>
      </c>
      <c r="X4" s="1" t="n">
        <v>0.23</v>
      </c>
      <c r="Y4" s="1" t="n">
        <v>0.33</v>
      </c>
      <c r="Z4" s="1" t="n">
        <v>0.18</v>
      </c>
    </row>
    <row r="5" customFormat="false" ht="15" hidden="false" customHeight="true" outlineLevel="0" collapsed="false">
      <c r="A5" s="4" t="s">
        <v>14</v>
      </c>
      <c r="B5" s="4" t="s">
        <v>23</v>
      </c>
      <c r="C5" s="2" t="n">
        <v>44.5</v>
      </c>
      <c r="D5" s="1" t="n">
        <v>2.22</v>
      </c>
      <c r="E5" s="1" t="n">
        <v>6.54</v>
      </c>
      <c r="F5" s="1" t="n">
        <v>1.09</v>
      </c>
      <c r="G5" s="1" t="n">
        <v>0.48</v>
      </c>
      <c r="H5" s="1" t="n">
        <v>0.66</v>
      </c>
      <c r="I5" s="1" t="n">
        <v>1.02</v>
      </c>
      <c r="J5" s="1" t="n">
        <v>0.79</v>
      </c>
      <c r="K5" s="1" t="n">
        <v>0.55</v>
      </c>
      <c r="L5" s="1" t="n">
        <v>1.67</v>
      </c>
      <c r="M5" s="1" t="n">
        <v>0.6</v>
      </c>
      <c r="N5" s="1" t="n">
        <v>0.44</v>
      </c>
      <c r="O5" s="1" t="n">
        <v>0.16</v>
      </c>
      <c r="P5" s="1" t="n">
        <v>0.17</v>
      </c>
      <c r="Q5" s="1" t="n">
        <v>0.49</v>
      </c>
      <c r="R5" s="1" t="n">
        <v>0.5</v>
      </c>
      <c r="S5" s="1" t="n">
        <v>0.3</v>
      </c>
      <c r="T5" s="1" t="n">
        <v>0.23</v>
      </c>
      <c r="U5" s="1" t="n">
        <v>0.13</v>
      </c>
      <c r="V5" s="1" t="n">
        <v>0.25</v>
      </c>
      <c r="W5" s="1" t="n">
        <v>0.1</v>
      </c>
      <c r="X5" s="1" t="n">
        <v>0.35</v>
      </c>
      <c r="Y5" s="1" t="n">
        <v>0.45</v>
      </c>
      <c r="Z5" s="1" t="n">
        <v>0.28</v>
      </c>
    </row>
    <row r="6" customFormat="false" ht="15" hidden="false" customHeight="true" outlineLevel="0" collapsed="false">
      <c r="A6" s="4" t="s">
        <v>14</v>
      </c>
      <c r="B6" s="4" t="s">
        <v>26</v>
      </c>
      <c r="C6" s="2" t="n">
        <v>60.5</v>
      </c>
      <c r="D6" s="1" t="n">
        <v>1.96</v>
      </c>
      <c r="E6" s="1" t="n">
        <v>2.81</v>
      </c>
      <c r="F6" s="1" t="n">
        <v>0.89</v>
      </c>
      <c r="G6" s="1" t="n">
        <v>0.36</v>
      </c>
      <c r="H6" s="1" t="n">
        <v>0.7</v>
      </c>
      <c r="I6" s="1" t="n">
        <v>0.68</v>
      </c>
      <c r="J6" s="1" t="n">
        <v>0.65</v>
      </c>
      <c r="K6" s="1" t="n">
        <v>0.46</v>
      </c>
      <c r="L6" s="1" t="n">
        <v>1.31</v>
      </c>
      <c r="M6" s="1" t="n">
        <v>0.79</v>
      </c>
      <c r="N6" s="1" t="n">
        <v>0.4</v>
      </c>
      <c r="O6" s="1" t="n">
        <v>0.2</v>
      </c>
      <c r="P6" s="1" t="n">
        <v>0.18</v>
      </c>
      <c r="Q6" s="1" t="n">
        <v>0.5</v>
      </c>
      <c r="R6" s="1" t="n">
        <v>0.3</v>
      </c>
      <c r="S6" s="1" t="n">
        <v>0.23</v>
      </c>
      <c r="T6" s="1" t="n">
        <v>0.15</v>
      </c>
      <c r="U6" s="1" t="n">
        <v>0.09</v>
      </c>
      <c r="V6" s="1" t="n">
        <v>0.2</v>
      </c>
      <c r="W6" s="1" t="n">
        <v>0.08</v>
      </c>
      <c r="X6" s="1" t="n">
        <v>0.26</v>
      </c>
      <c r="Y6" s="1" t="n">
        <v>0.4</v>
      </c>
      <c r="Z6" s="1" t="n">
        <v>0.23</v>
      </c>
    </row>
    <row r="7" customFormat="false" ht="15" hidden="false" customHeight="true" outlineLevel="0" collapsed="false">
      <c r="A7" s="4" t="s">
        <v>14</v>
      </c>
      <c r="B7" s="4" t="s">
        <v>27</v>
      </c>
      <c r="C7" s="2" t="n">
        <v>65</v>
      </c>
      <c r="D7" s="1" t="n">
        <v>2.07</v>
      </c>
      <c r="E7" s="1" t="n">
        <v>6.53</v>
      </c>
      <c r="F7" s="1" t="n">
        <v>1.15</v>
      </c>
      <c r="G7" s="1" t="n">
        <v>0.35</v>
      </c>
      <c r="H7" s="1" t="n">
        <v>0.56</v>
      </c>
      <c r="I7" s="1" t="n">
        <v>0.87</v>
      </c>
      <c r="J7" s="1" t="n">
        <v>0.84</v>
      </c>
      <c r="K7" s="1" t="n">
        <v>0.51</v>
      </c>
      <c r="L7" s="1" t="n">
        <v>1.29</v>
      </c>
      <c r="M7" s="1" t="n">
        <v>0.49</v>
      </c>
      <c r="N7" s="1" t="n">
        <v>0.3</v>
      </c>
      <c r="O7" s="1" t="n">
        <v>0.14</v>
      </c>
      <c r="P7" s="1" t="n">
        <v>0.21</v>
      </c>
      <c r="Q7" s="1" t="n">
        <v>0.42</v>
      </c>
      <c r="R7" s="1" t="n">
        <v>0.35</v>
      </c>
      <c r="S7" s="1" t="n">
        <v>0.27</v>
      </c>
      <c r="T7" s="1" t="n">
        <v>0.25</v>
      </c>
      <c r="U7" s="1" t="n">
        <v>0.09</v>
      </c>
      <c r="V7" s="1" t="n">
        <v>0.18</v>
      </c>
      <c r="W7" s="1" t="n">
        <v>0.08</v>
      </c>
      <c r="X7" s="1" t="n">
        <v>0.39</v>
      </c>
      <c r="Y7" s="1" t="n">
        <v>0.47</v>
      </c>
      <c r="Z7" s="1" t="n">
        <v>0.29</v>
      </c>
    </row>
    <row r="8" customFormat="false" ht="15" hidden="false" customHeight="true" outlineLevel="0" collapsed="false">
      <c r="A8" s="4" t="s">
        <v>14</v>
      </c>
      <c r="B8" s="4" t="s">
        <v>29</v>
      </c>
      <c r="C8" s="2" t="n">
        <v>71.5</v>
      </c>
      <c r="D8" s="1" t="n">
        <v>2</v>
      </c>
      <c r="E8" s="1" t="n">
        <v>5.89</v>
      </c>
      <c r="F8" s="1" t="n">
        <v>1.02</v>
      </c>
      <c r="G8" s="1" t="n">
        <v>0.28</v>
      </c>
      <c r="H8" s="1" t="n">
        <v>0.7</v>
      </c>
      <c r="I8" s="1" t="n">
        <v>0.53</v>
      </c>
      <c r="J8" s="1" t="n">
        <v>0.64</v>
      </c>
      <c r="K8" s="1" t="n">
        <v>0.52</v>
      </c>
      <c r="L8" s="1" t="n">
        <v>1.28</v>
      </c>
      <c r="M8" s="1" t="n">
        <v>0.69</v>
      </c>
      <c r="N8" s="1" t="n">
        <v>0.27</v>
      </c>
      <c r="O8" s="1" t="n">
        <v>0.15</v>
      </c>
      <c r="P8" s="1" t="n">
        <v>0.15</v>
      </c>
      <c r="Q8" s="1" t="n">
        <v>0.55</v>
      </c>
      <c r="R8" s="1" t="n">
        <v>0.24</v>
      </c>
      <c r="S8" s="1" t="n">
        <v>0.19</v>
      </c>
      <c r="T8" s="1" t="n">
        <v>0.11</v>
      </c>
      <c r="U8" s="1" t="n">
        <v>0.07</v>
      </c>
      <c r="V8" s="1" t="n">
        <v>0.14</v>
      </c>
      <c r="W8" s="1" t="n">
        <v>0.06</v>
      </c>
      <c r="X8" s="1" t="n">
        <v>0.3</v>
      </c>
      <c r="Y8" s="1" t="n">
        <v>0.46</v>
      </c>
      <c r="Z8" s="1" t="n">
        <v>0.26</v>
      </c>
    </row>
    <row r="9" customFormat="false" ht="15" hidden="false" customHeight="true" outlineLevel="0" collapsed="false">
      <c r="A9" s="4" t="s">
        <v>14</v>
      </c>
      <c r="B9" s="4" t="s">
        <v>30</v>
      </c>
      <c r="C9" s="2" t="n">
        <v>76.5</v>
      </c>
      <c r="D9" s="1" t="n">
        <v>2.45</v>
      </c>
      <c r="E9" s="1" t="n">
        <v>8.17</v>
      </c>
      <c r="F9" s="1" t="n">
        <v>1.35</v>
      </c>
      <c r="G9" s="1" t="n">
        <v>0.23</v>
      </c>
      <c r="H9" s="1" t="n">
        <v>0.87</v>
      </c>
      <c r="I9" s="1" t="n">
        <v>0.54</v>
      </c>
      <c r="J9" s="1" t="n">
        <v>0.77</v>
      </c>
      <c r="K9" s="1" t="n">
        <v>0.56</v>
      </c>
      <c r="L9" s="1" t="n">
        <v>1.07</v>
      </c>
      <c r="M9" s="1" t="n">
        <v>0.64</v>
      </c>
      <c r="N9" s="1" t="n">
        <v>0.17</v>
      </c>
      <c r="O9" s="1" t="n">
        <v>0.26</v>
      </c>
      <c r="P9" s="1" t="n">
        <v>0.14</v>
      </c>
      <c r="Q9" s="1" t="n">
        <v>0.61</v>
      </c>
      <c r="R9" s="1" t="n">
        <v>0.22</v>
      </c>
      <c r="S9" s="1" t="n">
        <v>0.21</v>
      </c>
      <c r="T9" s="1" t="n">
        <v>0.11</v>
      </c>
      <c r="U9" s="1" t="n">
        <v>0.06</v>
      </c>
      <c r="V9" s="1" t="n">
        <v>0.11</v>
      </c>
      <c r="W9" s="1" t="n">
        <v>0.06</v>
      </c>
      <c r="X9" s="1" t="n">
        <v>0.44</v>
      </c>
      <c r="Y9" s="1" t="n">
        <v>0.58</v>
      </c>
      <c r="Z9" s="1" t="n">
        <v>0.32</v>
      </c>
    </row>
    <row r="10" customFormat="false" ht="15" hidden="false" customHeight="true" outlineLevel="0" collapsed="false">
      <c r="A10" s="4" t="s">
        <v>14</v>
      </c>
      <c r="B10" s="4" t="s">
        <v>31</v>
      </c>
      <c r="C10" s="2" t="n">
        <v>81.5</v>
      </c>
      <c r="D10" s="1" t="n">
        <v>1.51</v>
      </c>
      <c r="E10" s="1" t="n">
        <v>1.04</v>
      </c>
      <c r="F10" s="1" t="n">
        <v>0.58</v>
      </c>
      <c r="G10" s="1" t="n">
        <v>0.19</v>
      </c>
      <c r="H10" s="1" t="n">
        <v>0.74</v>
      </c>
      <c r="I10" s="1" t="n">
        <v>0.38</v>
      </c>
      <c r="J10" s="1" t="n">
        <v>0.47</v>
      </c>
      <c r="K10" s="1" t="n">
        <v>0.44</v>
      </c>
      <c r="L10" s="1" t="n">
        <v>1.1</v>
      </c>
      <c r="M10" s="1" t="n">
        <v>1.26</v>
      </c>
      <c r="N10" s="1" t="n">
        <v>0.32</v>
      </c>
      <c r="O10" s="1" t="n">
        <v>0.23</v>
      </c>
      <c r="P10" s="1" t="n">
        <v>0.12</v>
      </c>
      <c r="Q10" s="1" t="n">
        <v>0.51</v>
      </c>
      <c r="R10" s="1" t="n">
        <v>0.15</v>
      </c>
      <c r="S10" s="1" t="n">
        <v>0.14</v>
      </c>
      <c r="T10" s="1" t="n">
        <v>0.08</v>
      </c>
      <c r="U10" s="1" t="n">
        <v>0.05</v>
      </c>
      <c r="V10" s="1" t="n">
        <v>0.1</v>
      </c>
      <c r="W10" s="1" t="n">
        <v>0.04</v>
      </c>
      <c r="X10" s="1" t="n">
        <v>0.14</v>
      </c>
      <c r="Y10" s="1" t="n">
        <v>0.3</v>
      </c>
      <c r="Z10" s="1" t="n">
        <v>0.14</v>
      </c>
    </row>
    <row r="11" customFormat="false" ht="15" hidden="false" customHeight="true" outlineLevel="0" collapsed="false">
      <c r="A11" s="4" t="s">
        <v>14</v>
      </c>
      <c r="B11" s="4" t="s">
        <v>32</v>
      </c>
      <c r="C11" s="2" t="n">
        <v>86.5</v>
      </c>
      <c r="D11" s="1" t="n">
        <v>0.91</v>
      </c>
      <c r="E11" s="1" t="n">
        <v>1.16</v>
      </c>
      <c r="F11" s="1" t="n">
        <v>0.34</v>
      </c>
      <c r="G11" s="1" t="n">
        <v>0.1</v>
      </c>
      <c r="H11" s="1" t="n">
        <v>0.47</v>
      </c>
      <c r="I11" s="1" t="n">
        <v>0.23</v>
      </c>
      <c r="J11" s="1" t="n">
        <v>0.45</v>
      </c>
      <c r="K11" s="1" t="n">
        <v>0.49</v>
      </c>
      <c r="L11" s="1" t="n">
        <v>1.22</v>
      </c>
      <c r="M11" s="1" t="n">
        <v>1.39</v>
      </c>
      <c r="N11" s="1" t="n">
        <v>0.3</v>
      </c>
      <c r="O11" s="1" t="n">
        <v>0.16</v>
      </c>
      <c r="P11" s="1" t="n">
        <v>0.07</v>
      </c>
      <c r="Q11" s="1" t="n">
        <v>0.32</v>
      </c>
      <c r="R11" s="1" t="n">
        <v>0.1</v>
      </c>
      <c r="S11" s="1" t="n">
        <v>0.08</v>
      </c>
      <c r="T11" s="1" t="n">
        <v>0.05</v>
      </c>
      <c r="U11" s="1" t="n">
        <v>0.03</v>
      </c>
      <c r="V11" s="1" t="n">
        <v>0.05</v>
      </c>
      <c r="W11" s="1" t="n">
        <v>0.02</v>
      </c>
      <c r="X11" s="1" t="n">
        <v>0.08</v>
      </c>
      <c r="Y11" s="1" t="n">
        <v>0.17</v>
      </c>
      <c r="Z11" s="1" t="n">
        <v>0.09</v>
      </c>
    </row>
    <row r="12" customFormat="false" ht="15" hidden="false" customHeight="true" outlineLevel="0" collapsed="false">
      <c r="A12" s="4" t="s">
        <v>14</v>
      </c>
      <c r="B12" s="4" t="s">
        <v>34</v>
      </c>
      <c r="C12" s="2" t="n">
        <v>98</v>
      </c>
      <c r="D12" s="1" t="n">
        <v>2.21</v>
      </c>
      <c r="E12" s="1" t="n">
        <v>1.82</v>
      </c>
      <c r="F12" s="1" t="n">
        <v>0.87</v>
      </c>
      <c r="G12" s="1" t="n">
        <v>0.29</v>
      </c>
      <c r="H12" s="1" t="n">
        <v>1.05</v>
      </c>
      <c r="I12" s="1" t="n">
        <v>0.64</v>
      </c>
      <c r="J12" s="1" t="n">
        <v>0.49</v>
      </c>
      <c r="K12" s="1" t="n">
        <v>0.47</v>
      </c>
      <c r="L12" s="1" t="n">
        <v>1.25</v>
      </c>
      <c r="M12" s="1" t="n">
        <v>1.21</v>
      </c>
      <c r="N12" s="1" t="n">
        <v>0.33</v>
      </c>
      <c r="O12" s="1" t="n">
        <v>0.33</v>
      </c>
      <c r="P12" s="1" t="n">
        <v>0.21</v>
      </c>
      <c r="Q12" s="1" t="n">
        <v>0.72</v>
      </c>
      <c r="R12" s="1" t="n">
        <v>0.28</v>
      </c>
      <c r="S12" s="1" t="n">
        <v>0.22</v>
      </c>
      <c r="T12" s="1" t="n">
        <v>0.14</v>
      </c>
      <c r="U12" s="1" t="n">
        <v>0.07</v>
      </c>
      <c r="V12" s="1" t="n">
        <v>0.15</v>
      </c>
      <c r="W12" s="1" t="n">
        <v>0.06</v>
      </c>
      <c r="X12" s="1" t="n">
        <v>0.21</v>
      </c>
      <c r="Y12" s="1" t="n">
        <v>0.43</v>
      </c>
      <c r="Z12" s="1" t="n">
        <v>0.23</v>
      </c>
    </row>
    <row r="13" customFormat="false" ht="15" hidden="false" customHeight="true" outlineLevel="0" collapsed="false">
      <c r="A13" s="4" t="s">
        <v>14</v>
      </c>
      <c r="B13" s="4" t="s">
        <v>36</v>
      </c>
      <c r="C13" s="2" t="n">
        <v>107.5</v>
      </c>
      <c r="D13" s="1" t="n">
        <v>1.05</v>
      </c>
      <c r="E13" s="1" t="n">
        <v>0.38</v>
      </c>
      <c r="F13" s="1" t="n">
        <v>0.38</v>
      </c>
      <c r="G13" s="1" t="n">
        <v>0.19</v>
      </c>
      <c r="H13" s="1" t="n">
        <v>0.48</v>
      </c>
      <c r="I13" s="1" t="n">
        <v>0.28</v>
      </c>
      <c r="J13" s="1" t="n">
        <v>0.46</v>
      </c>
      <c r="K13" s="1" t="n">
        <v>0.42</v>
      </c>
      <c r="L13" s="1" t="n">
        <v>1.24</v>
      </c>
      <c r="M13" s="1" t="n">
        <v>1.28</v>
      </c>
      <c r="N13" s="1" t="n">
        <v>0.49</v>
      </c>
      <c r="O13" s="1" t="n">
        <v>0.09</v>
      </c>
      <c r="P13" s="1" t="n">
        <v>0.11</v>
      </c>
      <c r="Q13" s="1" t="n">
        <v>0.39</v>
      </c>
      <c r="R13" s="1" t="n">
        <v>0.12</v>
      </c>
      <c r="S13" s="1" t="n">
        <v>0.1</v>
      </c>
      <c r="T13" s="1" t="n">
        <v>0.06</v>
      </c>
      <c r="U13" s="1" t="n">
        <v>0.04</v>
      </c>
      <c r="V13" s="1" t="n">
        <v>0.11</v>
      </c>
      <c r="W13" s="1" t="n">
        <v>0.04</v>
      </c>
      <c r="X13" s="1" t="n">
        <v>0.09</v>
      </c>
      <c r="Y13" s="1" t="n">
        <v>0.2</v>
      </c>
      <c r="Z13" s="1" t="n">
        <v>0.09</v>
      </c>
    </row>
    <row r="14" customFormat="false" ht="15" hidden="false" customHeight="true" outlineLevel="0" collapsed="false">
      <c r="A14" s="4" t="s">
        <v>14</v>
      </c>
      <c r="B14" s="4" t="s">
        <v>37</v>
      </c>
      <c r="C14" s="2" t="n">
        <v>112.5</v>
      </c>
      <c r="D14" s="1" t="n">
        <v>1.07</v>
      </c>
      <c r="E14" s="1" t="n">
        <v>0.76</v>
      </c>
      <c r="F14" s="1" t="n">
        <v>0.41</v>
      </c>
      <c r="G14" s="1" t="n">
        <v>0.17</v>
      </c>
      <c r="H14" s="1" t="n">
        <v>0.49</v>
      </c>
      <c r="I14" s="1" t="n">
        <v>0.26</v>
      </c>
      <c r="J14" s="1" t="n">
        <v>0.45</v>
      </c>
      <c r="K14" s="1" t="n">
        <v>0.42</v>
      </c>
      <c r="L14" s="1" t="n">
        <v>1.24</v>
      </c>
      <c r="M14" s="1" t="n">
        <v>1.18</v>
      </c>
      <c r="N14" s="1" t="n">
        <v>0.4</v>
      </c>
      <c r="O14" s="1" t="n">
        <v>0.09</v>
      </c>
      <c r="P14" s="1" t="n">
        <v>0.1</v>
      </c>
      <c r="Q14" s="1" t="n">
        <v>0.4</v>
      </c>
      <c r="R14" s="1" t="n">
        <v>0.11</v>
      </c>
      <c r="S14" s="1" t="n">
        <v>0.09</v>
      </c>
      <c r="T14" s="1" t="n">
        <v>0.06</v>
      </c>
      <c r="U14" s="1" t="n">
        <v>0.04</v>
      </c>
      <c r="V14" s="1" t="n">
        <v>0.09</v>
      </c>
      <c r="W14" s="1" t="n">
        <v>0.03</v>
      </c>
      <c r="X14" s="1" t="n">
        <v>0.1</v>
      </c>
      <c r="Y14" s="1" t="n">
        <v>0.21</v>
      </c>
      <c r="Z14" s="1" t="n">
        <v>0.1</v>
      </c>
    </row>
    <row r="15" customFormat="false" ht="15" hidden="false" customHeight="true" outlineLevel="0" collapsed="false">
      <c r="A15" s="4" t="s">
        <v>14</v>
      </c>
      <c r="B15" s="4" t="s">
        <v>38</v>
      </c>
      <c r="C15" s="2" t="n">
        <v>117.5</v>
      </c>
      <c r="D15" s="1" t="n">
        <v>0.95</v>
      </c>
      <c r="E15" s="1" t="n">
        <v>0.04</v>
      </c>
      <c r="F15" s="1" t="n">
        <v>0.32</v>
      </c>
      <c r="G15" s="1" t="n">
        <v>0.35</v>
      </c>
      <c r="H15" s="1" t="n">
        <v>0.29</v>
      </c>
      <c r="I15" s="1" t="n">
        <v>0.31</v>
      </c>
      <c r="J15" s="1" t="n">
        <v>0.56</v>
      </c>
      <c r="K15" s="1" t="n">
        <v>0.31</v>
      </c>
      <c r="L15" s="1" t="n">
        <v>1</v>
      </c>
      <c r="M15" s="1" t="n">
        <v>0.91</v>
      </c>
      <c r="N15" s="1" t="n">
        <v>1.09</v>
      </c>
      <c r="O15" s="1" t="n">
        <v>0.08</v>
      </c>
      <c r="P15" s="1" t="n">
        <v>0.06</v>
      </c>
      <c r="Q15" s="1" t="n">
        <v>0.21</v>
      </c>
      <c r="R15" s="1" t="n">
        <v>0.13</v>
      </c>
      <c r="S15" s="1" t="n">
        <v>0.13</v>
      </c>
      <c r="T15" s="1" t="n">
        <v>0.04</v>
      </c>
      <c r="U15" s="1" t="n">
        <v>0.07</v>
      </c>
      <c r="V15" s="1" t="n">
        <v>0.21</v>
      </c>
      <c r="W15" s="1" t="n">
        <v>0.07</v>
      </c>
      <c r="X15" s="1" t="n">
        <v>0.09</v>
      </c>
      <c r="Y15" s="1" t="n">
        <v>0.16</v>
      </c>
      <c r="Z15" s="1" t="n">
        <v>0.07</v>
      </c>
    </row>
    <row r="16" customFormat="false" ht="15" hidden="false" customHeight="true" outlineLevel="0" collapsed="false">
      <c r="A16" s="4" t="s">
        <v>14</v>
      </c>
      <c r="B16" s="4" t="s">
        <v>40</v>
      </c>
      <c r="C16" s="2" t="n">
        <v>130</v>
      </c>
      <c r="D16" s="1" t="n">
        <v>0.8</v>
      </c>
      <c r="E16" s="1" t="n">
        <v>0.03</v>
      </c>
      <c r="F16" s="1" t="n">
        <v>0.25</v>
      </c>
      <c r="G16" s="1" t="n">
        <v>0.32</v>
      </c>
      <c r="H16" s="1" t="n">
        <v>0.23</v>
      </c>
      <c r="I16" s="1" t="n">
        <v>0.27</v>
      </c>
      <c r="J16" s="1" t="n">
        <v>0.65</v>
      </c>
      <c r="K16" s="1" t="n">
        <v>0.33</v>
      </c>
      <c r="L16" s="1" t="n">
        <v>1.03</v>
      </c>
      <c r="M16" s="1" t="n">
        <v>0.91</v>
      </c>
      <c r="N16" s="1" t="n">
        <v>1.24</v>
      </c>
      <c r="O16" s="1" t="n">
        <v>0.07</v>
      </c>
      <c r="P16" s="1" t="n">
        <v>0.05</v>
      </c>
      <c r="Q16" s="1" t="n">
        <v>0.16</v>
      </c>
      <c r="R16" s="1" t="n">
        <v>0.12</v>
      </c>
      <c r="S16" s="1" t="n">
        <v>0.12</v>
      </c>
      <c r="T16" s="1" t="n">
        <v>0.03</v>
      </c>
      <c r="U16" s="1" t="n">
        <v>0.06</v>
      </c>
      <c r="V16" s="1" t="n">
        <v>0.19</v>
      </c>
      <c r="W16" s="1" t="n">
        <v>0.07</v>
      </c>
      <c r="X16" s="1" t="n">
        <v>0.08</v>
      </c>
      <c r="Y16" s="1" t="n">
        <v>0.12</v>
      </c>
      <c r="Z16" s="1" t="n">
        <v>0.06</v>
      </c>
    </row>
    <row r="17" customFormat="false" ht="15" hidden="false" customHeight="true" outlineLevel="0" collapsed="false">
      <c r="A17" s="4" t="s">
        <v>14</v>
      </c>
      <c r="B17" s="4" t="s">
        <v>41</v>
      </c>
      <c r="C17" s="2" t="n">
        <v>134.5</v>
      </c>
      <c r="D17" s="1" t="n">
        <v>0.51</v>
      </c>
      <c r="E17" s="1" t="n">
        <v>0.02</v>
      </c>
      <c r="F17" s="1" t="n">
        <v>0.19</v>
      </c>
      <c r="G17" s="1" t="n">
        <v>0.21</v>
      </c>
      <c r="H17" s="1" t="n">
        <v>0.12</v>
      </c>
      <c r="I17" s="1" t="n">
        <v>0.19</v>
      </c>
      <c r="J17" s="1" t="n">
        <v>0.89</v>
      </c>
      <c r="K17" s="1" t="n">
        <v>0.4</v>
      </c>
      <c r="L17" s="1" t="n">
        <v>1.14</v>
      </c>
      <c r="M17" s="1" t="n">
        <v>0.64</v>
      </c>
      <c r="N17" s="1" t="n">
        <v>1.1</v>
      </c>
      <c r="O17" s="1" t="n">
        <v>0.04</v>
      </c>
      <c r="P17" s="1" t="n">
        <v>0.03</v>
      </c>
      <c r="Q17" s="1" t="n">
        <v>0.08</v>
      </c>
      <c r="R17" s="1" t="n">
        <v>0.09</v>
      </c>
      <c r="S17" s="1" t="n">
        <v>0.08</v>
      </c>
      <c r="T17" s="1" t="n">
        <v>0.03</v>
      </c>
      <c r="U17" s="1" t="n">
        <v>0.05</v>
      </c>
      <c r="V17" s="1" t="n">
        <v>0.11</v>
      </c>
      <c r="W17" s="1" t="n">
        <v>0.05</v>
      </c>
      <c r="X17" s="1" t="n">
        <v>0.07</v>
      </c>
      <c r="Y17" s="1" t="n">
        <v>0.08</v>
      </c>
      <c r="Z17" s="1" t="n">
        <v>0.04</v>
      </c>
    </row>
    <row r="18" customFormat="false" ht="15" hidden="false" customHeight="true" outlineLevel="0" collapsed="false">
      <c r="A18" s="4" t="s">
        <v>14</v>
      </c>
      <c r="B18" s="4" t="s">
        <v>43</v>
      </c>
      <c r="C18" s="2" t="n">
        <v>148</v>
      </c>
      <c r="D18" s="1" t="n">
        <v>0.45</v>
      </c>
      <c r="E18" s="1" t="n">
        <v>0.02</v>
      </c>
      <c r="F18" s="1" t="n">
        <v>0.2</v>
      </c>
      <c r="G18" s="1" t="n">
        <v>0.13</v>
      </c>
      <c r="H18" s="1" t="n">
        <v>0.12</v>
      </c>
      <c r="I18" s="1" t="n">
        <v>0.17</v>
      </c>
      <c r="J18" s="1" t="n">
        <v>1.01</v>
      </c>
      <c r="K18" s="1" t="n">
        <v>0.53</v>
      </c>
      <c r="L18" s="1" t="n">
        <v>1.26</v>
      </c>
      <c r="M18" s="1" t="n">
        <v>0.6</v>
      </c>
      <c r="N18" s="1" t="n">
        <v>0.64</v>
      </c>
      <c r="O18" s="1" t="n">
        <v>0.04</v>
      </c>
      <c r="P18" s="1" t="n">
        <v>0.04</v>
      </c>
      <c r="Q18" s="1" t="n">
        <v>0.08</v>
      </c>
      <c r="R18" s="1" t="n">
        <v>0.08</v>
      </c>
      <c r="S18" s="1" t="n">
        <v>0.06</v>
      </c>
      <c r="T18" s="1" t="n">
        <v>0.03</v>
      </c>
      <c r="U18" s="1" t="n">
        <v>0.03</v>
      </c>
      <c r="V18" s="1" t="n">
        <v>0.07</v>
      </c>
      <c r="W18" s="1" t="n">
        <v>0.03</v>
      </c>
      <c r="X18" s="1" t="n">
        <v>0.08</v>
      </c>
      <c r="Y18" s="1" t="n">
        <v>0.08</v>
      </c>
      <c r="Z18" s="1" t="n">
        <v>0.05</v>
      </c>
    </row>
    <row r="19" customFormat="false" ht="15" hidden="false" customHeight="true" outlineLevel="0" collapsed="false">
      <c r="A19" s="4" t="s">
        <v>14</v>
      </c>
      <c r="B19" s="4" t="s">
        <v>44</v>
      </c>
      <c r="C19" s="2" t="n">
        <v>155.5</v>
      </c>
      <c r="D19" s="1" t="n">
        <v>0.27</v>
      </c>
      <c r="E19" s="1" t="n">
        <v>0.01</v>
      </c>
      <c r="F19" s="1" t="n">
        <v>0.13</v>
      </c>
      <c r="G19" s="1" t="n">
        <v>0.07</v>
      </c>
      <c r="H19" s="1" t="n">
        <v>0.06</v>
      </c>
      <c r="I19" s="1" t="n">
        <v>0.09</v>
      </c>
      <c r="J19" s="1" t="n">
        <v>1.19</v>
      </c>
      <c r="K19" s="1" t="n">
        <v>0.57</v>
      </c>
      <c r="L19" s="1" t="n">
        <v>1.53</v>
      </c>
      <c r="M19" s="1" t="n">
        <v>0.43</v>
      </c>
      <c r="N19" s="1" t="n">
        <v>0.56</v>
      </c>
      <c r="O19" s="1" t="n">
        <v>0.03</v>
      </c>
      <c r="P19" s="1" t="n">
        <v>0.04</v>
      </c>
      <c r="Q19" s="1" t="n">
        <v>0.03</v>
      </c>
      <c r="R19" s="1" t="n">
        <v>0.06</v>
      </c>
      <c r="S19" s="1" t="n">
        <v>0.04</v>
      </c>
      <c r="T19" s="1" t="n">
        <v>0</v>
      </c>
      <c r="U19" s="1" t="n">
        <v>0.03</v>
      </c>
      <c r="V19" s="1" t="n">
        <v>0.05</v>
      </c>
      <c r="W19" s="1" t="n">
        <v>0</v>
      </c>
      <c r="X19" s="1" t="n">
        <v>0.06</v>
      </c>
      <c r="Y19" s="1" t="n">
        <v>0.05</v>
      </c>
      <c r="Z19" s="1" t="n">
        <v>0.03</v>
      </c>
    </row>
    <row r="20" customFormat="false" ht="15" hidden="false" customHeight="true" outlineLevel="0" collapsed="false">
      <c r="A20" s="4" t="s">
        <v>14</v>
      </c>
      <c r="B20" s="4" t="s">
        <v>46</v>
      </c>
      <c r="C20" s="2" t="n">
        <v>167.5</v>
      </c>
      <c r="D20" s="1" t="n">
        <v>0.27</v>
      </c>
      <c r="E20" s="1" t="n">
        <v>0.02</v>
      </c>
      <c r="F20" s="1" t="n">
        <v>0.16</v>
      </c>
      <c r="G20" s="1" t="n">
        <v>0.06</v>
      </c>
      <c r="H20" s="1" t="n">
        <v>0.05</v>
      </c>
      <c r="I20" s="1" t="n">
        <v>0.08</v>
      </c>
      <c r="J20" s="1" t="n">
        <v>1.36</v>
      </c>
      <c r="K20" s="1" t="n">
        <v>0.73</v>
      </c>
      <c r="L20" s="1" t="n">
        <v>1.38</v>
      </c>
      <c r="M20" s="1" t="n">
        <v>0.33</v>
      </c>
      <c r="N20" s="1" t="n">
        <v>0.41</v>
      </c>
      <c r="O20" s="1" t="n">
        <v>0.03</v>
      </c>
      <c r="P20" s="1" t="n">
        <v>0.04</v>
      </c>
      <c r="Q20" s="1" t="n">
        <v>0.03</v>
      </c>
      <c r="R20" s="1" t="n">
        <v>0.05</v>
      </c>
      <c r="S20" s="1" t="n">
        <v>0.03</v>
      </c>
      <c r="T20" s="1" t="n">
        <v>0</v>
      </c>
      <c r="U20" s="1" t="n">
        <v>0.03</v>
      </c>
      <c r="V20" s="1" t="n">
        <v>0.04</v>
      </c>
      <c r="W20" s="1" t="n">
        <v>0</v>
      </c>
      <c r="X20" s="1" t="n">
        <v>0.07</v>
      </c>
      <c r="Y20" s="1" t="n">
        <v>0.05</v>
      </c>
      <c r="Z20" s="1" t="n">
        <v>0.04</v>
      </c>
    </row>
    <row r="21" customFormat="false" ht="15" hidden="false" customHeight="true" outlineLevel="0" collapsed="false">
      <c r="A21" s="4" t="s">
        <v>14</v>
      </c>
      <c r="B21" s="4" t="s">
        <v>47</v>
      </c>
      <c r="C21" s="2" t="n">
        <v>173.5</v>
      </c>
      <c r="D21" s="1" t="n">
        <v>0.48</v>
      </c>
      <c r="E21" s="1" t="n">
        <v>0.04</v>
      </c>
      <c r="F21" s="1" t="n">
        <v>0.22</v>
      </c>
      <c r="G21" s="1" t="n">
        <v>0.15</v>
      </c>
      <c r="H21" s="1" t="n">
        <v>0.11</v>
      </c>
      <c r="I21" s="1" t="n">
        <v>0.15</v>
      </c>
      <c r="J21" s="1" t="n">
        <v>1.33</v>
      </c>
      <c r="K21" s="1" t="n">
        <v>0.77</v>
      </c>
      <c r="L21" s="1" t="n">
        <v>1.12</v>
      </c>
      <c r="M21" s="1" t="n">
        <v>0.48</v>
      </c>
      <c r="N21" s="1" t="n">
        <v>0.69</v>
      </c>
      <c r="O21" s="1" t="n">
        <v>0.05</v>
      </c>
      <c r="P21" s="1" t="n">
        <v>0.06</v>
      </c>
      <c r="Q21" s="1" t="n">
        <v>0.05</v>
      </c>
      <c r="R21" s="1" t="n">
        <v>0.06</v>
      </c>
      <c r="S21" s="1" t="n">
        <v>0.06</v>
      </c>
      <c r="T21" s="1" t="n">
        <v>0.03</v>
      </c>
      <c r="U21" s="1" t="n">
        <v>0.05</v>
      </c>
      <c r="V21" s="1" t="n">
        <v>0.06</v>
      </c>
      <c r="W21" s="1" t="n">
        <v>0.04</v>
      </c>
      <c r="X21" s="1" t="n">
        <v>0.1</v>
      </c>
      <c r="Y21" s="1" t="n">
        <v>0.07</v>
      </c>
      <c r="Z21" s="1" t="n">
        <v>0.05</v>
      </c>
    </row>
    <row r="22" customFormat="false" ht="15" hidden="false" customHeight="true" outlineLevel="0" collapsed="false">
      <c r="A22" s="4" t="s">
        <v>14</v>
      </c>
      <c r="B22" s="4" t="s">
        <v>48</v>
      </c>
      <c r="C22" s="2" t="n">
        <v>180.5</v>
      </c>
      <c r="D22" s="1" t="n">
        <v>0.48</v>
      </c>
      <c r="E22" s="1" t="n">
        <v>0.05</v>
      </c>
      <c r="F22" s="1" t="n">
        <v>0.2</v>
      </c>
      <c r="G22" s="1" t="n">
        <v>0.17</v>
      </c>
      <c r="H22" s="1" t="n">
        <v>0.12</v>
      </c>
      <c r="I22" s="1" t="n">
        <v>0.15</v>
      </c>
      <c r="J22" s="1" t="n">
        <v>1.16</v>
      </c>
      <c r="K22" s="1" t="n">
        <v>0.63</v>
      </c>
      <c r="L22" s="1" t="n">
        <v>1.24</v>
      </c>
      <c r="M22" s="1" t="n">
        <v>0.62</v>
      </c>
      <c r="N22" s="1" t="n">
        <v>0.86</v>
      </c>
      <c r="O22" s="1" t="n">
        <v>0.05</v>
      </c>
      <c r="P22" s="1" t="n">
        <v>0.06</v>
      </c>
      <c r="Q22" s="1" t="n">
        <v>0.07</v>
      </c>
      <c r="R22" s="1" t="n">
        <v>0.07</v>
      </c>
      <c r="S22" s="1" t="n">
        <v>0.06</v>
      </c>
      <c r="T22" s="1" t="n">
        <v>0.03</v>
      </c>
      <c r="U22" s="1" t="n">
        <v>0.05</v>
      </c>
      <c r="V22" s="1" t="n">
        <v>0.08</v>
      </c>
      <c r="W22" s="1" t="n">
        <v>0.04</v>
      </c>
      <c r="X22" s="1" t="n">
        <v>0.08</v>
      </c>
      <c r="Y22" s="1" t="n">
        <v>0.07</v>
      </c>
      <c r="Z22" s="1" t="n">
        <v>0.05</v>
      </c>
    </row>
    <row r="23" customFormat="false" ht="15" hidden="false" customHeight="true" outlineLevel="0" collapsed="false">
      <c r="A23" s="4" t="s">
        <v>14</v>
      </c>
      <c r="B23" s="4" t="s">
        <v>49</v>
      </c>
      <c r="C23" s="2" t="n">
        <v>184.5</v>
      </c>
      <c r="D23" s="1" t="n">
        <v>0.66</v>
      </c>
      <c r="E23" s="1" t="n">
        <v>0.06</v>
      </c>
      <c r="F23" s="1" t="n">
        <v>0.26</v>
      </c>
      <c r="G23" s="1" t="n">
        <v>0.22</v>
      </c>
      <c r="H23" s="1" t="n">
        <v>0.18</v>
      </c>
      <c r="I23" s="1" t="n">
        <v>0.22</v>
      </c>
      <c r="J23" s="1" t="n">
        <v>0.95</v>
      </c>
      <c r="K23" s="1" t="n">
        <v>0.58</v>
      </c>
      <c r="L23" s="1" t="n">
        <v>1.23</v>
      </c>
      <c r="M23" s="1" t="n">
        <v>0.67</v>
      </c>
      <c r="N23" s="1" t="n">
        <v>0.83</v>
      </c>
      <c r="O23" s="1" t="n">
        <v>0.06</v>
      </c>
      <c r="P23" s="1" t="n">
        <v>0.07</v>
      </c>
      <c r="Q23" s="1" t="n">
        <v>0.11</v>
      </c>
      <c r="R23" s="1" t="n">
        <v>0.1</v>
      </c>
      <c r="S23" s="1" t="n">
        <v>0.08</v>
      </c>
      <c r="T23" s="1" t="n">
        <v>0.04</v>
      </c>
      <c r="U23" s="1" t="n">
        <v>0.06</v>
      </c>
      <c r="V23" s="1" t="n">
        <v>0.1</v>
      </c>
      <c r="W23" s="1" t="n">
        <v>0.06</v>
      </c>
      <c r="X23" s="1" t="n">
        <v>0.1</v>
      </c>
      <c r="Y23" s="1" t="n">
        <v>0.1</v>
      </c>
      <c r="Z23" s="1" t="n">
        <v>0.06</v>
      </c>
    </row>
    <row r="24" customFormat="false" ht="15" hidden="false" customHeight="true" outlineLevel="0" collapsed="false">
      <c r="A24" s="4" t="s">
        <v>132</v>
      </c>
      <c r="B24" s="2" t="s">
        <v>94</v>
      </c>
      <c r="C24" s="2" t="n">
        <f aca="false">AVERAGE(MID(B24,1,((LEN(B24)-1)/2)),MID(B24,((LEN(B24)+1)/2+1),((LEN(B24)-1)/2)))</f>
        <v>2.5</v>
      </c>
      <c r="D24" s="6" t="n">
        <v>1.46112275957356</v>
      </c>
      <c r="E24" s="6" t="n">
        <v>5.81380746034321</v>
      </c>
      <c r="F24" s="6" t="n">
        <v>0.794538111664605</v>
      </c>
      <c r="G24" s="6" t="n">
        <v>0.358294707959563</v>
      </c>
      <c r="H24" s="6" t="n">
        <v>0.308289939949395</v>
      </c>
      <c r="I24" s="6" t="n">
        <v>1.06813936490183</v>
      </c>
      <c r="J24" s="6" t="n">
        <v>0.414972094136808</v>
      </c>
      <c r="K24" s="6" t="n">
        <v>0.285339190483396</v>
      </c>
      <c r="L24" s="6" t="n">
        <v>1.40742980435561</v>
      </c>
      <c r="M24" s="6" t="n">
        <v>0.388011519426688</v>
      </c>
      <c r="N24" s="6" t="n">
        <v>0.450947163766523</v>
      </c>
      <c r="O24" s="6" t="n">
        <v>0.1377963202377</v>
      </c>
      <c r="P24" s="6" t="n">
        <v>0.253032248329538</v>
      </c>
      <c r="Q24" s="6" t="n">
        <v>0.170493619711695</v>
      </c>
      <c r="R24" s="6" t="n">
        <v>0.332884514167145</v>
      </c>
      <c r="S24" s="6" t="n">
        <v>0.236519443553744</v>
      </c>
      <c r="T24" s="6" t="n">
        <v>0.498735407180937</v>
      </c>
      <c r="U24" s="6" t="n">
        <v>0.0650296335164793</v>
      </c>
      <c r="V24" s="6" t="n">
        <v>0.227902915846617</v>
      </c>
      <c r="W24" s="6" t="n">
        <v>0.0653621585964664</v>
      </c>
      <c r="X24" s="6" t="n">
        <v>0.18307945583457</v>
      </c>
      <c r="Y24" s="6" t="n">
        <v>0.441184981885101</v>
      </c>
      <c r="Z24" s="6" t="n">
        <v>0.170273673944934</v>
      </c>
    </row>
    <row r="25" customFormat="false" ht="15" hidden="false" customHeight="true" outlineLevel="0" collapsed="false">
      <c r="A25" s="4" t="s">
        <v>132</v>
      </c>
      <c r="B25" s="4" t="s">
        <v>95</v>
      </c>
      <c r="C25" s="2" t="n">
        <f aca="false">AVERAGE(MID(B25,1,((LEN(B25)-1)/2)),MID(B25,((LEN(B25)+1)/2+1),((LEN(B25)-1)/2)))</f>
        <v>7.5</v>
      </c>
      <c r="D25" s="6" t="n">
        <v>1.27189475685755</v>
      </c>
      <c r="E25" s="6" t="n">
        <v>5.37757103199373</v>
      </c>
      <c r="F25" s="6" t="n">
        <v>0.615662298577343</v>
      </c>
      <c r="G25" s="6" t="n">
        <v>0.397939602951209</v>
      </c>
      <c r="H25" s="6" t="n">
        <v>0.258292855329001</v>
      </c>
      <c r="I25" s="6" t="n">
        <v>1.54091311856668</v>
      </c>
      <c r="J25" s="6" t="n">
        <v>0.448364858647218</v>
      </c>
      <c r="K25" s="6" t="n">
        <v>0.309655865206945</v>
      </c>
      <c r="L25" s="6" t="n">
        <v>1.37690108879232</v>
      </c>
      <c r="M25" s="6" t="n">
        <v>0.419536580241891</v>
      </c>
      <c r="N25" s="6" t="n">
        <v>0.646360194331792</v>
      </c>
      <c r="O25" s="6" t="n">
        <v>0.0915174971531621</v>
      </c>
      <c r="P25" s="6" t="n">
        <v>0.285012551727303</v>
      </c>
      <c r="Q25" s="6" t="n">
        <v>0.166775358175838</v>
      </c>
      <c r="R25" s="6" t="n">
        <v>0.45847990631848</v>
      </c>
      <c r="S25" s="6" t="n">
        <v>0.332979551000727</v>
      </c>
      <c r="T25" s="6" t="n">
        <v>0.74945366124747</v>
      </c>
      <c r="U25" s="6" t="n">
        <v>0.0768814251861556</v>
      </c>
      <c r="V25" s="6" t="n">
        <v>0.248280216280661</v>
      </c>
      <c r="W25" s="6" t="n">
        <v>0.0727779614843928</v>
      </c>
      <c r="X25" s="6" t="n">
        <v>0.149272338508125</v>
      </c>
      <c r="Y25" s="6" t="n">
        <v>0.332926043665647</v>
      </c>
      <c r="Z25" s="6" t="n">
        <v>0.133463916403571</v>
      </c>
    </row>
    <row r="26" customFormat="false" ht="15" hidden="false" customHeight="true" outlineLevel="0" collapsed="false">
      <c r="A26" s="4" t="s">
        <v>132</v>
      </c>
      <c r="B26" s="4" t="s">
        <v>16</v>
      </c>
      <c r="C26" s="2" t="n">
        <f aca="false">AVERAGE(MID(B26,1,((LEN(B26)-1)/2)),MID(B26,((LEN(B26)+1)/2+1),((LEN(B26)-1)/2)))</f>
        <v>12.5</v>
      </c>
      <c r="D26" s="6" t="n">
        <v>0.846004283264988</v>
      </c>
      <c r="E26" s="6" t="n">
        <v>3.4119352744077</v>
      </c>
      <c r="F26" s="6" t="n">
        <v>0.395413169101946</v>
      </c>
      <c r="G26" s="6" t="n">
        <v>0.293589002883516</v>
      </c>
      <c r="H26" s="6" t="n">
        <v>0.157002111279527</v>
      </c>
      <c r="I26" s="6" t="n">
        <v>0.500874074175345</v>
      </c>
      <c r="J26" s="6" t="n">
        <v>0.573158638528737</v>
      </c>
      <c r="K26" s="6" t="n">
        <v>0.321391876049803</v>
      </c>
      <c r="L26" s="6" t="n">
        <v>1.57218392421237</v>
      </c>
      <c r="M26" s="6" t="n">
        <v>0.397058377281937</v>
      </c>
      <c r="N26" s="6" t="n">
        <v>0.742486659081966</v>
      </c>
      <c r="O26" s="6" t="n">
        <v>0.0539414731604327</v>
      </c>
      <c r="P26" s="6" t="n">
        <v>0.233402917952941</v>
      </c>
      <c r="Q26" s="6" t="n">
        <v>0.103060638119094</v>
      </c>
      <c r="R26" s="6" t="n">
        <v>0.173161804906881</v>
      </c>
      <c r="S26" s="6" t="n">
        <v>0.110140933411231</v>
      </c>
      <c r="T26" s="6" t="n">
        <v>0.217571335857233</v>
      </c>
      <c r="U26" s="6" t="n">
        <v>0.0578078651879735</v>
      </c>
      <c r="V26" s="6" t="n">
        <v>0.179867225950091</v>
      </c>
      <c r="W26" s="6" t="n">
        <v>0.0559139117454518</v>
      </c>
      <c r="X26" s="6" t="n">
        <v>0.106226528375515</v>
      </c>
      <c r="Y26" s="6" t="n">
        <v>0.185335300272525</v>
      </c>
      <c r="Z26" s="6" t="n">
        <v>0.103851340453905</v>
      </c>
    </row>
    <row r="27" customFormat="false" ht="15" hidden="false" customHeight="true" outlineLevel="0" collapsed="false">
      <c r="A27" s="4" t="s">
        <v>132</v>
      </c>
      <c r="B27" s="2" t="s">
        <v>17</v>
      </c>
      <c r="C27" s="2" t="n">
        <f aca="false">AVERAGE(MID(B27,1,((LEN(B27)-1)/2)),MID(B27,((LEN(B27)+1)/2+1),((LEN(B27)-1)/2)))</f>
        <v>17.5</v>
      </c>
      <c r="D27" s="6" t="n">
        <v>0.687575783183578</v>
      </c>
      <c r="E27" s="6" t="n">
        <v>2.33294463234188</v>
      </c>
      <c r="F27" s="6" t="n">
        <v>0.33921146526785</v>
      </c>
      <c r="G27" s="6" t="n">
        <v>0.194436587952352</v>
      </c>
      <c r="H27" s="6" t="n">
        <v>0.153927729963376</v>
      </c>
      <c r="I27" s="6" t="n">
        <v>0.413718922897727</v>
      </c>
      <c r="J27" s="6" t="n">
        <v>0.833389793650758</v>
      </c>
      <c r="K27" s="6" t="n">
        <v>0.48684480661094</v>
      </c>
      <c r="L27" s="6" t="n">
        <v>1.4092738749264</v>
      </c>
      <c r="M27" s="6" t="n">
        <v>0.453781035501943</v>
      </c>
      <c r="N27" s="6" t="n">
        <v>0.57320169823511</v>
      </c>
      <c r="O27" s="6" t="n">
        <v>0.062259148425942</v>
      </c>
      <c r="P27" s="6" t="n">
        <v>0.320947028266004</v>
      </c>
      <c r="Q27" s="6" t="n">
        <v>0.0916685815374344</v>
      </c>
      <c r="R27" s="6" t="n">
        <v>0.160440001865622</v>
      </c>
      <c r="S27" s="6" t="n">
        <v>0.113845863973034</v>
      </c>
      <c r="T27" s="6" t="n">
        <v>0.139433057059071</v>
      </c>
      <c r="U27" s="6" t="n">
        <v>0.0508757104117462</v>
      </c>
      <c r="V27" s="6" t="n">
        <v>0.104500879378597</v>
      </c>
      <c r="W27" s="6" t="n">
        <v>0.0390599981620086</v>
      </c>
      <c r="X27" s="6" t="n">
        <v>0.114111160309819</v>
      </c>
      <c r="Y27" s="6" t="n">
        <v>0.136924115436958</v>
      </c>
      <c r="Z27" s="6" t="n">
        <v>0.0881761895210727</v>
      </c>
    </row>
    <row r="28" customFormat="false" ht="15" hidden="false" customHeight="true" outlineLevel="0" collapsed="false">
      <c r="A28" s="1" t="s">
        <v>132</v>
      </c>
      <c r="B28" s="1" t="s">
        <v>96</v>
      </c>
      <c r="C28" s="2" t="n">
        <v>22.5</v>
      </c>
      <c r="D28" s="2" t="n">
        <v>0.895500582665156</v>
      </c>
      <c r="E28" s="2" t="n">
        <v>3.87662202235746</v>
      </c>
      <c r="F28" s="2" t="n">
        <v>0.377104503293087</v>
      </c>
      <c r="G28" s="2" t="n">
        <v>0.240002871946076</v>
      </c>
      <c r="H28" s="2" t="n">
        <v>0.278393207425992</v>
      </c>
      <c r="I28" s="2" t="n">
        <v>1.31584067995925</v>
      </c>
      <c r="J28" s="2" t="n">
        <v>0.895427891162719</v>
      </c>
      <c r="K28" s="2" t="n">
        <v>0.562768615320406</v>
      </c>
      <c r="L28" s="2" t="n">
        <v>1.39100828469099</v>
      </c>
      <c r="M28" s="2" t="n">
        <v>0.738238883372931</v>
      </c>
      <c r="N28" s="2" t="n">
        <v>0.636435974246495</v>
      </c>
      <c r="O28" s="2" t="n">
        <v>0.120561508243372</v>
      </c>
      <c r="P28" s="2" t="n">
        <v>0.263917305806748</v>
      </c>
      <c r="Q28" s="2" t="n">
        <v>0.157831699182621</v>
      </c>
      <c r="R28" s="2" t="n">
        <v>0.40218752648663</v>
      </c>
      <c r="S28" s="2" t="n">
        <v>0.289133811000971</v>
      </c>
      <c r="T28" s="2" t="n">
        <v>0.624519342471644</v>
      </c>
      <c r="U28" s="2" t="n">
        <v>0.0659363803416061</v>
      </c>
      <c r="V28" s="2" t="n">
        <v>0.117164281281155</v>
      </c>
      <c r="W28" s="2" t="n">
        <v>0.0569022103233154</v>
      </c>
      <c r="X28" s="2" t="n">
        <v>0.13978794202177</v>
      </c>
      <c r="Y28" s="2" t="n">
        <v>0.156113008541933</v>
      </c>
      <c r="Z28" s="2" t="n">
        <v>0.0812035527293838</v>
      </c>
    </row>
    <row r="29" customFormat="false" ht="15" hidden="false" customHeight="true" outlineLevel="0" collapsed="false">
      <c r="A29" s="4" t="s">
        <v>132</v>
      </c>
      <c r="B29" s="2" t="s">
        <v>97</v>
      </c>
      <c r="C29" s="2" t="n">
        <f aca="false">AVERAGE(MID(B29,1,((LEN(B29)-1)/2)),MID(B29,((LEN(B29)+1)/2+1),((LEN(B29)-1)/2)))</f>
        <v>27.5</v>
      </c>
      <c r="D29" s="6" t="n">
        <v>2.38381874756538</v>
      </c>
      <c r="E29" s="6" t="n">
        <v>9.07519797198141</v>
      </c>
      <c r="F29" s="6" t="n">
        <v>1.1110040458746</v>
      </c>
      <c r="G29" s="6" t="n">
        <v>0.584624986303137</v>
      </c>
      <c r="H29" s="6" t="n">
        <v>0.688189715387648</v>
      </c>
      <c r="I29" s="6" t="n">
        <v>1.30018391495059</v>
      </c>
      <c r="J29" s="6" t="n">
        <v>0.425138833766198</v>
      </c>
      <c r="K29" s="6" t="n">
        <v>0.339679968305711</v>
      </c>
      <c r="L29" s="6" t="n">
        <v>1.11501481754901</v>
      </c>
      <c r="M29" s="6" t="n">
        <v>0.619430431367958</v>
      </c>
      <c r="N29" s="6" t="n">
        <v>0.526213192898783</v>
      </c>
      <c r="O29" s="6" t="n">
        <v>0.213065839514951</v>
      </c>
      <c r="P29" s="6" t="n">
        <v>0.238688645452759</v>
      </c>
      <c r="Q29" s="6" t="n">
        <v>0.475123875872697</v>
      </c>
      <c r="R29" s="6" t="n">
        <v>0.420656365998543</v>
      </c>
      <c r="S29" s="6" t="n">
        <v>0.377265269822346</v>
      </c>
      <c r="T29" s="6" t="n">
        <v>0.5022622791297</v>
      </c>
      <c r="U29" s="6" t="n">
        <v>0.120473259849241</v>
      </c>
      <c r="V29" s="6" t="n">
        <v>0.3546669544576</v>
      </c>
      <c r="W29" s="6" t="n">
        <v>0.109484771996297</v>
      </c>
      <c r="X29" s="6" t="n">
        <v>0.257209009864919</v>
      </c>
      <c r="Y29" s="6" t="n">
        <v>0.605000036309007</v>
      </c>
      <c r="Z29" s="6" t="n">
        <v>0.24879499970067</v>
      </c>
    </row>
    <row r="30" customFormat="false" ht="15" hidden="false" customHeight="true" outlineLevel="0" collapsed="false">
      <c r="A30" s="4" t="s">
        <v>132</v>
      </c>
      <c r="B30" s="2" t="s">
        <v>133</v>
      </c>
      <c r="C30" s="2" t="n">
        <v>34</v>
      </c>
      <c r="D30" s="2" t="n">
        <v>2.01420243714727</v>
      </c>
      <c r="E30" s="2" t="n">
        <v>8.06486655833767</v>
      </c>
      <c r="F30" s="2" t="n">
        <v>0.735807321703929</v>
      </c>
      <c r="G30" s="2" t="n">
        <v>0.509935946360628</v>
      </c>
      <c r="H30" s="2" t="n">
        <v>0.768459169082712</v>
      </c>
      <c r="I30" s="2" t="n">
        <v>0.681765228730639</v>
      </c>
      <c r="J30" s="2" t="n">
        <v>0.873903272680792</v>
      </c>
      <c r="K30" s="2" t="n">
        <v>0.665149003420115</v>
      </c>
      <c r="L30" s="2" t="n">
        <v>1.70542390110038</v>
      </c>
      <c r="M30" s="2" t="n">
        <v>1.04437554019328</v>
      </c>
      <c r="N30" s="2" t="n">
        <v>0.693029182123053</v>
      </c>
      <c r="O30" s="2" t="n">
        <v>0.205145497447105</v>
      </c>
      <c r="P30" s="2" t="n">
        <v>0.267477116887221</v>
      </c>
      <c r="Q30" s="2" t="n">
        <v>0.563313671635607</v>
      </c>
      <c r="R30" s="2" t="n">
        <v>0.337364020231671</v>
      </c>
      <c r="S30" s="2" t="n">
        <v>0.197818278501899</v>
      </c>
      <c r="T30" s="2" t="n">
        <v>0.14658292999707</v>
      </c>
      <c r="U30" s="2" t="n">
        <v>0.156539858804119</v>
      </c>
      <c r="V30" s="2" t="n">
        <v>0.235345551145999</v>
      </c>
      <c r="W30" s="2" t="n">
        <v>0.118050536410511</v>
      </c>
      <c r="X30" s="2" t="n">
        <v>0.266556024354046</v>
      </c>
      <c r="Y30" s="2" t="n">
        <v>0.305017766481589</v>
      </c>
      <c r="Z30" s="2" t="n">
        <v>0.164233530868295</v>
      </c>
    </row>
    <row r="31" customFormat="false" ht="15" hidden="false" customHeight="true" outlineLevel="0" collapsed="false">
      <c r="A31" s="4" t="s">
        <v>132</v>
      </c>
      <c r="B31" s="2" t="s">
        <v>134</v>
      </c>
      <c r="C31" s="2" t="n">
        <v>45.5</v>
      </c>
      <c r="D31" s="2" t="n">
        <v>2.1877727022038</v>
      </c>
      <c r="E31" s="2" t="n">
        <v>6.88273292113317</v>
      </c>
      <c r="F31" s="2" t="n">
        <v>0.754785094927273</v>
      </c>
      <c r="G31" s="2" t="n">
        <v>0.480194959211879</v>
      </c>
      <c r="H31" s="2" t="n">
        <v>0.952792648064651</v>
      </c>
      <c r="I31" s="2" t="n">
        <v>0.682448478234121</v>
      </c>
      <c r="J31" s="2" t="n">
        <v>0.781119415807138</v>
      </c>
      <c r="K31" s="2" t="n">
        <v>0.650315111274209</v>
      </c>
      <c r="L31" s="2" t="n">
        <v>1.53922964029996</v>
      </c>
      <c r="M31" s="2" t="n">
        <v>1.26233633184881</v>
      </c>
      <c r="N31" s="2" t="n">
        <v>0.636200903328846</v>
      </c>
      <c r="O31" s="2" t="n">
        <v>0.267167647196782</v>
      </c>
      <c r="P31" s="2" t="n">
        <v>0.270224676856672</v>
      </c>
      <c r="Q31" s="2" t="n">
        <v>0.68562500086787</v>
      </c>
      <c r="R31" s="2" t="n">
        <v>0.332403056491447</v>
      </c>
      <c r="S31" s="2" t="n">
        <v>0.215954168103643</v>
      </c>
      <c r="T31" s="2" t="n">
        <v>0.134091253639031</v>
      </c>
      <c r="U31" s="2" t="n">
        <v>0.147624737446461</v>
      </c>
      <c r="V31" s="2" t="n">
        <v>0.227004931743335</v>
      </c>
      <c r="W31" s="2" t="n">
        <v>0.105565290022083</v>
      </c>
      <c r="X31" s="2" t="n">
        <v>0.257347987436668</v>
      </c>
      <c r="Y31" s="2" t="n">
        <v>0.329460492504527</v>
      </c>
      <c r="Z31" s="2" t="n">
        <v>0.167976614986078</v>
      </c>
    </row>
    <row r="32" customFormat="false" ht="15" hidden="false" customHeight="true" outlineLevel="0" collapsed="false">
      <c r="A32" s="4" t="s">
        <v>132</v>
      </c>
      <c r="B32" s="2" t="s">
        <v>136</v>
      </c>
      <c r="C32" s="2" t="n">
        <f aca="false">AVERAGE(MID(B32,1,((LEN(B32)-1)/2)),MID(B32,((LEN(B32)+1)/2+1),((LEN(B32)-1)/2)))</f>
        <v>54.5</v>
      </c>
      <c r="D32" s="6" t="n">
        <v>1.67915674168854</v>
      </c>
      <c r="E32" s="6" t="n">
        <v>3.8519855654335</v>
      </c>
      <c r="F32" s="6" t="n">
        <v>0.697866095683137</v>
      </c>
      <c r="G32" s="6" t="n">
        <v>0.252968560677505</v>
      </c>
      <c r="H32" s="6" t="n">
        <v>0.728322085327892</v>
      </c>
      <c r="I32" s="6" t="n">
        <v>0.543361787670098</v>
      </c>
      <c r="J32" s="6" t="n">
        <v>0.534788833556116</v>
      </c>
      <c r="K32" s="6" t="n">
        <v>0.50594553011289</v>
      </c>
      <c r="L32" s="6" t="n">
        <v>1.17924051766354</v>
      </c>
      <c r="M32" s="6" t="n">
        <v>1.04364159519018</v>
      </c>
      <c r="N32" s="6" t="n">
        <v>0.362488681198757</v>
      </c>
      <c r="O32" s="6" t="n">
        <v>0.213602556315146</v>
      </c>
      <c r="P32" s="6" t="n">
        <v>0.177668238939462</v>
      </c>
      <c r="Q32" s="6" t="n">
        <v>0.514719529012747</v>
      </c>
      <c r="R32" s="6" t="n">
        <v>0.228664374837331</v>
      </c>
      <c r="S32" s="6" t="n">
        <v>0.193908173449119</v>
      </c>
      <c r="T32" s="6" t="n">
        <v>0.120789239383648</v>
      </c>
      <c r="U32" s="6" t="n">
        <v>0.067455768790932</v>
      </c>
      <c r="V32" s="6" t="n">
        <v>0.13332614832249</v>
      </c>
      <c r="W32" s="6" t="n">
        <v>0.0521866435640834</v>
      </c>
      <c r="X32" s="6" t="n">
        <v>0.183048078021234</v>
      </c>
      <c r="Y32" s="6" t="n">
        <v>0.342281039796666</v>
      </c>
      <c r="Z32" s="6" t="n">
        <v>0.172536977865237</v>
      </c>
    </row>
    <row r="33" customFormat="false" ht="15" hidden="false" customHeight="true" outlineLevel="0" collapsed="false">
      <c r="A33" s="4" t="s">
        <v>132</v>
      </c>
      <c r="B33" s="2" t="s">
        <v>137</v>
      </c>
      <c r="C33" s="2" t="n">
        <v>58</v>
      </c>
      <c r="D33" s="2" t="n">
        <v>2.23041903639306</v>
      </c>
      <c r="E33" s="2" t="n">
        <v>6.12026983586257</v>
      </c>
      <c r="F33" s="2" t="n">
        <v>0.791869681342406</v>
      </c>
      <c r="G33" s="2" t="n">
        <v>0.411737935123356</v>
      </c>
      <c r="H33" s="2" t="n">
        <v>1.0268114199273</v>
      </c>
      <c r="I33" s="2" t="n">
        <v>0.519369255925762</v>
      </c>
      <c r="J33" s="2" t="n">
        <v>0.703586966150704</v>
      </c>
      <c r="K33" s="2" t="n">
        <v>0.655596505218776</v>
      </c>
      <c r="L33" s="2" t="n">
        <v>1.32510394371575</v>
      </c>
      <c r="M33" s="2" t="n">
        <v>1.29669242821194</v>
      </c>
      <c r="N33" s="2" t="n">
        <v>0.519956685834168</v>
      </c>
      <c r="O33" s="2" t="n">
        <v>0.297027955551602</v>
      </c>
      <c r="P33" s="2" t="n">
        <v>0.224678316539478</v>
      </c>
      <c r="Q33" s="2" t="n">
        <v>0.7297834643757</v>
      </c>
      <c r="R33" s="2" t="n">
        <v>0.23806220475307</v>
      </c>
      <c r="S33" s="2" t="n">
        <v>0.179655494862927</v>
      </c>
      <c r="T33" s="2" t="n">
        <v>0.101651556309765</v>
      </c>
      <c r="U33" s="2" t="n">
        <v>0.126947070617466</v>
      </c>
      <c r="V33" s="2" t="n">
        <v>0.193635978238022</v>
      </c>
      <c r="W33" s="2" t="n">
        <v>0.0911548862678681</v>
      </c>
      <c r="X33" s="2" t="n">
        <v>0.254825896332983</v>
      </c>
      <c r="Y33" s="2" t="n">
        <v>0.36218109287488</v>
      </c>
      <c r="Z33" s="2" t="n">
        <v>0.174862692134544</v>
      </c>
    </row>
    <row r="34" customFormat="false" ht="15" hidden="false" customHeight="true" outlineLevel="0" collapsed="false">
      <c r="A34" s="1" t="s">
        <v>132</v>
      </c>
      <c r="B34" s="1" t="s">
        <v>138</v>
      </c>
      <c r="C34" s="2" t="n">
        <v>63.5</v>
      </c>
      <c r="D34" s="1" t="n">
        <v>1.78</v>
      </c>
      <c r="E34" s="1" t="n">
        <v>5.25</v>
      </c>
      <c r="F34" s="1" t="n">
        <v>0.66</v>
      </c>
      <c r="G34" s="1" t="n">
        <v>0.51</v>
      </c>
      <c r="H34" s="1" t="n">
        <v>0.61</v>
      </c>
      <c r="I34" s="1" t="n">
        <v>0.53</v>
      </c>
      <c r="J34" s="1" t="n">
        <v>0.28</v>
      </c>
      <c r="K34" s="1" t="n">
        <v>0.2</v>
      </c>
      <c r="L34" s="1" t="n">
        <v>0.35</v>
      </c>
      <c r="M34" s="1" t="n">
        <v>0.91</v>
      </c>
      <c r="N34" s="1" t="n">
        <v>0.76</v>
      </c>
      <c r="O34" s="1" t="n">
        <v>0.15</v>
      </c>
      <c r="P34" s="1" t="n">
        <v>0.16</v>
      </c>
      <c r="Q34" s="1" t="n">
        <v>0.46</v>
      </c>
      <c r="R34" s="1" t="n">
        <v>0.1</v>
      </c>
      <c r="S34" s="1" t="n">
        <v>0.28</v>
      </c>
      <c r="T34" s="1" t="n">
        <v>0.15</v>
      </c>
      <c r="U34" s="1" t="n">
        <v>0.06</v>
      </c>
      <c r="V34" s="1" t="n">
        <v>0.32</v>
      </c>
      <c r="W34" s="1" t="n">
        <v>0.13</v>
      </c>
      <c r="X34" s="1" t="n">
        <v>0.1</v>
      </c>
      <c r="Y34" s="1" t="n">
        <v>0.36</v>
      </c>
      <c r="Z34" s="1" t="n">
        <v>0.2</v>
      </c>
    </row>
    <row r="35" customFormat="false" ht="15" hidden="false" customHeight="true" outlineLevel="0" collapsed="false">
      <c r="A35" s="4" t="s">
        <v>132</v>
      </c>
      <c r="B35" s="2" t="s">
        <v>139</v>
      </c>
      <c r="C35" s="2" t="n">
        <v>69.5</v>
      </c>
      <c r="D35" s="2" t="n">
        <v>2.19254092565956</v>
      </c>
      <c r="E35" s="2" t="n">
        <v>1.22343783651803</v>
      </c>
      <c r="F35" s="2" t="n">
        <v>0.80295018958317</v>
      </c>
      <c r="G35" s="2" t="n">
        <v>0.509919182887993</v>
      </c>
      <c r="H35" s="2" t="n">
        <v>0.879671553188397</v>
      </c>
      <c r="I35" s="2" t="n">
        <v>0.49060533814221</v>
      </c>
      <c r="J35" s="2" t="n">
        <v>0.502012688744893</v>
      </c>
      <c r="K35" s="2" t="n">
        <v>0.409549274291137</v>
      </c>
      <c r="L35" s="2" t="n">
        <v>1.29917525223665</v>
      </c>
      <c r="M35" s="2" t="n">
        <v>1.09554934365861</v>
      </c>
      <c r="N35" s="2" t="n">
        <v>0.635057055223692</v>
      </c>
      <c r="O35" s="2" t="n">
        <v>0.127867803438715</v>
      </c>
      <c r="P35" s="2" t="n">
        <v>0.154312875165191</v>
      </c>
      <c r="Q35" s="2" t="n">
        <v>0.751803749749682</v>
      </c>
      <c r="R35" s="2" t="n">
        <v>0.239597361888299</v>
      </c>
      <c r="S35" s="2" t="n">
        <v>0.184422664668073</v>
      </c>
      <c r="T35" s="2" t="n">
        <v>0.0665853115858377</v>
      </c>
      <c r="U35" s="2" t="n">
        <v>0.117673823497764</v>
      </c>
      <c r="V35" s="2" t="n">
        <v>0.287325191093155</v>
      </c>
      <c r="W35" s="2" t="n">
        <v>0.104920168297074</v>
      </c>
      <c r="X35" s="2" t="n">
        <v>0.212325304007985</v>
      </c>
      <c r="Y35" s="2" t="n">
        <v>0.422948082326026</v>
      </c>
      <c r="Z35" s="2" t="n">
        <v>0.167676803249159</v>
      </c>
    </row>
    <row r="36" customFormat="false" ht="15" hidden="false" customHeight="true" outlineLevel="0" collapsed="false">
      <c r="A36" s="4" t="s">
        <v>132</v>
      </c>
      <c r="B36" s="2" t="s">
        <v>104</v>
      </c>
      <c r="C36" s="2" t="n">
        <v>82.5</v>
      </c>
      <c r="D36" s="2" t="n">
        <v>2.07119711217536</v>
      </c>
      <c r="E36" s="2" t="n">
        <v>1.80608388181692</v>
      </c>
      <c r="F36" s="2" t="n">
        <v>0.779014198493833</v>
      </c>
      <c r="G36" s="2" t="n">
        <v>0.461242478814539</v>
      </c>
      <c r="H36" s="2" t="n">
        <v>0.830940434866992</v>
      </c>
      <c r="I36" s="2" t="n">
        <v>0.46604269355805</v>
      </c>
      <c r="J36" s="2" t="n">
        <v>0.566828008610007</v>
      </c>
      <c r="K36" s="2" t="n">
        <v>0.444213764512464</v>
      </c>
      <c r="L36" s="2" t="n">
        <v>1.31193752718227</v>
      </c>
      <c r="M36" s="2" t="n">
        <v>1.06665634140373</v>
      </c>
      <c r="N36" s="2" t="n">
        <v>0.592084816562159</v>
      </c>
      <c r="O36" s="2" t="n">
        <v>0.125724456207231</v>
      </c>
      <c r="P36" s="2" t="n">
        <v>0.200723648877499</v>
      </c>
      <c r="Q36" s="2" t="n">
        <v>0.705215978659761</v>
      </c>
      <c r="R36" s="2" t="n">
        <v>0.227302400733778</v>
      </c>
      <c r="S36" s="2" t="n">
        <v>0.173257030936503</v>
      </c>
      <c r="T36" s="2" t="n">
        <v>0.0654832618877682</v>
      </c>
      <c r="U36" s="2" t="n">
        <v>0.112593279705339</v>
      </c>
      <c r="V36" s="2" t="n">
        <v>0.25346643598249</v>
      </c>
      <c r="W36" s="2" t="n">
        <v>0.0951827631267092</v>
      </c>
      <c r="X36" s="2" t="n">
        <v>0.224866846422394</v>
      </c>
      <c r="Y36" s="2" t="n">
        <v>0.39671089467477</v>
      </c>
      <c r="Z36" s="2" t="n">
        <v>0.157436457396668</v>
      </c>
    </row>
    <row r="37" customFormat="false" ht="15" hidden="false" customHeight="true" outlineLevel="0" collapsed="false">
      <c r="A37" s="4" t="s">
        <v>132</v>
      </c>
      <c r="B37" s="2" t="s">
        <v>142</v>
      </c>
      <c r="C37" s="2" t="n">
        <v>93.5</v>
      </c>
      <c r="D37" s="2" t="n">
        <v>2.40236750912663</v>
      </c>
      <c r="E37" s="2" t="n">
        <v>1.71529040151641</v>
      </c>
      <c r="F37" s="2" t="n">
        <v>0.898717692731485</v>
      </c>
      <c r="G37" s="2" t="n">
        <v>0.582363442409555</v>
      </c>
      <c r="H37" s="2" t="n">
        <v>0.921286373985585</v>
      </c>
      <c r="I37" s="2" t="n">
        <v>0.5233784669479</v>
      </c>
      <c r="J37" s="2" t="n">
        <v>0.450640680512375</v>
      </c>
      <c r="K37" s="2" t="n">
        <v>0.405624841197937</v>
      </c>
      <c r="L37" s="2" t="n">
        <v>1.10240565269946</v>
      </c>
      <c r="M37" s="2" t="n">
        <v>1.0251120918578</v>
      </c>
      <c r="N37" s="2" t="n">
        <v>0.64799374388588</v>
      </c>
      <c r="O37" s="2" t="n">
        <v>0.143069469754368</v>
      </c>
      <c r="P37" s="2" t="n">
        <v>0.145403435917363</v>
      </c>
      <c r="Q37" s="2" t="n">
        <v>0.778216904231217</v>
      </c>
      <c r="R37" s="2" t="n">
        <v>0.230473755124763</v>
      </c>
      <c r="S37" s="2" t="n">
        <v>0.209064380757122</v>
      </c>
      <c r="T37" s="2" t="n">
        <v>0.0838403310660146</v>
      </c>
      <c r="U37" s="2" t="n">
        <v>0.132217164834847</v>
      </c>
      <c r="V37" s="2" t="n">
        <v>0.325959239686524</v>
      </c>
      <c r="W37" s="2" t="n">
        <v>0.124187037888184</v>
      </c>
      <c r="X37" s="2" t="n">
        <v>0.217785371269684</v>
      </c>
      <c r="Y37" s="2" t="n">
        <v>0.483279430126158</v>
      </c>
      <c r="Z37" s="2" t="n">
        <v>0.197652891335643</v>
      </c>
    </row>
    <row r="38" customFormat="false" ht="15" hidden="false" customHeight="true" outlineLevel="0" collapsed="false">
      <c r="A38" s="1" t="s">
        <v>132</v>
      </c>
      <c r="B38" s="1" t="s">
        <v>144</v>
      </c>
      <c r="C38" s="2" t="n">
        <v>103.5</v>
      </c>
      <c r="D38" s="2" t="n">
        <v>2.78294663836231</v>
      </c>
      <c r="E38" s="2" t="n">
        <v>1.24954304062468</v>
      </c>
      <c r="F38" s="2" t="n">
        <v>0.931632114446245</v>
      </c>
      <c r="G38" s="2" t="n">
        <v>0.903264267965525</v>
      </c>
      <c r="H38" s="2" t="n">
        <v>0.948050255950542</v>
      </c>
      <c r="I38" s="2" t="n">
        <v>0.615762006213401</v>
      </c>
      <c r="J38" s="2" t="n">
        <v>0.415686862603056</v>
      </c>
      <c r="K38" s="2" t="n">
        <v>0.336665155181959</v>
      </c>
      <c r="L38" s="2" t="n">
        <v>1.12466459976132</v>
      </c>
      <c r="M38" s="2" t="n">
        <v>1.01762298792593</v>
      </c>
      <c r="N38" s="2" t="n">
        <v>0.969550377191987</v>
      </c>
      <c r="O38" s="2" t="n">
        <v>0.214059274717885</v>
      </c>
      <c r="P38" s="2" t="n">
        <v>0.135517767786933</v>
      </c>
      <c r="Q38" s="2" t="n">
        <v>0.733990981232657</v>
      </c>
      <c r="R38" s="2" t="n">
        <v>0.286172580032453</v>
      </c>
      <c r="S38" s="2" t="n">
        <v>0.254451487219554</v>
      </c>
      <c r="T38" s="2" t="n">
        <v>0.0751379389613936</v>
      </c>
      <c r="U38" s="2" t="n">
        <v>0.179816404219745</v>
      </c>
      <c r="V38" s="2" t="n">
        <v>0.534110529266263</v>
      </c>
      <c r="W38" s="2" t="n">
        <v>0.189337334479517</v>
      </c>
      <c r="X38" s="2" t="n">
        <v>0.217564314897414</v>
      </c>
      <c r="Y38" s="2" t="n">
        <v>0.523385111415389</v>
      </c>
      <c r="Z38" s="2" t="n">
        <v>0.190682688133442</v>
      </c>
    </row>
    <row r="39" customFormat="false" ht="15" hidden="false" customHeight="true" outlineLevel="0" collapsed="false">
      <c r="A39" s="4" t="s">
        <v>132</v>
      </c>
      <c r="B39" s="2" t="s">
        <v>145</v>
      </c>
      <c r="C39" s="2" t="n">
        <v>109</v>
      </c>
      <c r="D39" s="2" t="n">
        <v>2.48964319046155</v>
      </c>
      <c r="E39" s="2" t="n">
        <v>1.25229052480216</v>
      </c>
      <c r="F39" s="2" t="n">
        <v>0.863933963504046</v>
      </c>
      <c r="G39" s="2" t="n">
        <v>0.662238589851606</v>
      </c>
      <c r="H39" s="2" t="n">
        <v>0.963470637105902</v>
      </c>
      <c r="I39" s="2" t="n">
        <v>0.553777470737185</v>
      </c>
      <c r="J39" s="2" t="n">
        <v>0.516330144721522</v>
      </c>
      <c r="K39" s="2" t="n">
        <v>0.428273682375499</v>
      </c>
      <c r="L39" s="2" t="n">
        <v>1.26328935287663</v>
      </c>
      <c r="M39" s="2" t="n">
        <v>1.11521328921732</v>
      </c>
      <c r="N39" s="2" t="n">
        <v>0.76653843676387</v>
      </c>
      <c r="O39" s="2" t="n">
        <v>0.198642218894632</v>
      </c>
      <c r="P39" s="2" t="n">
        <v>0.155778467614367</v>
      </c>
      <c r="Q39" s="2" t="n">
        <v>0.76482841821127</v>
      </c>
      <c r="R39" s="2" t="n">
        <v>0.261773523955588</v>
      </c>
      <c r="S39" s="2" t="n">
        <v>0.207215807969493</v>
      </c>
      <c r="T39" s="2" t="n">
        <v>0.0847881388121037</v>
      </c>
      <c r="U39" s="2" t="n">
        <v>0.154752194002219</v>
      </c>
      <c r="V39" s="2" t="n">
        <v>0.361339490075266</v>
      </c>
      <c r="W39" s="2" t="n">
        <v>0.146146905774121</v>
      </c>
      <c r="X39" s="2" t="n">
        <v>0.229373716532411</v>
      </c>
      <c r="Y39" s="2" t="n">
        <v>0.444238475861451</v>
      </c>
      <c r="Z39" s="2" t="n">
        <v>0.190321771110183</v>
      </c>
    </row>
    <row r="40" customFormat="false" ht="15" hidden="false" customHeight="true" outlineLevel="0" collapsed="false">
      <c r="A40" s="4" t="s">
        <v>132</v>
      </c>
      <c r="B40" s="2" t="s">
        <v>146</v>
      </c>
      <c r="C40" s="2" t="n">
        <f aca="false">AVERAGE(MID(B40,1,((LEN(B40)-1)/2)),MID(B40,((LEN(B40)+1)/2+1),((LEN(B40)-1)/2)))</f>
        <v>114</v>
      </c>
      <c r="D40" s="6" t="n">
        <v>3.55723232720545</v>
      </c>
      <c r="E40" s="6" t="n">
        <v>1.03871183954399</v>
      </c>
      <c r="F40" s="6" t="n">
        <v>1.1574483816212</v>
      </c>
      <c r="G40" s="6" t="n">
        <v>1.2547045615058</v>
      </c>
      <c r="H40" s="6" t="n">
        <v>1.14507938407844</v>
      </c>
      <c r="I40" s="6" t="n">
        <v>0.823302283429786</v>
      </c>
      <c r="J40" s="6" t="n">
        <v>0.288509202612768</v>
      </c>
      <c r="K40" s="6" t="n">
        <v>0.233231436257256</v>
      </c>
      <c r="L40" s="6" t="n">
        <v>0.977655121404829</v>
      </c>
      <c r="M40" s="6" t="n">
        <v>0.989313564441259</v>
      </c>
      <c r="N40" s="6" t="n">
        <v>1.0840263647424</v>
      </c>
      <c r="O40" s="6" t="n">
        <v>0.33471501106567</v>
      </c>
      <c r="P40" s="6" t="n">
        <v>0.144107496759881</v>
      </c>
      <c r="Q40" s="6" t="n">
        <v>0.81036437301277</v>
      </c>
      <c r="R40" s="6" t="n">
        <v>0.352116385569289</v>
      </c>
      <c r="S40" s="6" t="n">
        <v>0.360164211141573</v>
      </c>
      <c r="T40" s="6" t="n">
        <v>0.111021686718924</v>
      </c>
      <c r="U40" s="6" t="n">
        <v>0.196284132396272</v>
      </c>
      <c r="V40" s="6" t="n">
        <v>0.841585232017219</v>
      </c>
      <c r="W40" s="6" t="n">
        <v>0.216835197092313</v>
      </c>
      <c r="X40" s="6" t="n">
        <v>0.208942507520514</v>
      </c>
      <c r="Y40" s="6" t="n">
        <v>0.724214359986822</v>
      </c>
      <c r="Z40" s="6" t="n">
        <v>0.224291514113868</v>
      </c>
    </row>
    <row r="41" customFormat="false" ht="15" hidden="false" customHeight="true" outlineLevel="0" collapsed="false">
      <c r="A41" s="4" t="s">
        <v>132</v>
      </c>
      <c r="B41" s="2" t="s">
        <v>147</v>
      </c>
      <c r="C41" s="2" t="n">
        <f aca="false">AVERAGE(MID(B41,1,((LEN(B41)-1)/2)),MID(B41,((LEN(B41)+1)/2+1),((LEN(B41)-1)/2)))</f>
        <v>118</v>
      </c>
      <c r="D41" s="6" t="n">
        <v>2.39338501171157</v>
      </c>
      <c r="E41" s="6" t="n">
        <v>0.653394108197258</v>
      </c>
      <c r="F41" s="6" t="n">
        <v>0.825841122534695</v>
      </c>
      <c r="G41" s="6" t="n">
        <v>0.78859778458918</v>
      </c>
      <c r="H41" s="6" t="n">
        <v>0.778946104587695</v>
      </c>
      <c r="I41" s="6" t="n">
        <v>0.590994414382968</v>
      </c>
      <c r="J41" s="6" t="n">
        <v>0.318898196257239</v>
      </c>
      <c r="K41" s="6" t="n">
        <v>0.256575328035396</v>
      </c>
      <c r="L41" s="6" t="n">
        <v>0.975817396706312</v>
      </c>
      <c r="M41" s="6" t="n">
        <v>0.943215448265559</v>
      </c>
      <c r="N41" s="6" t="n">
        <v>0.954902538842815</v>
      </c>
      <c r="O41" s="6" t="n">
        <v>0.201556648735612</v>
      </c>
      <c r="P41" s="6" t="n">
        <v>0.115020324202718</v>
      </c>
      <c r="Q41" s="6" t="n">
        <v>0.577389455852083</v>
      </c>
      <c r="R41" s="6" t="n">
        <v>0.248643350200994</v>
      </c>
      <c r="S41" s="6" t="n">
        <v>0.254805203350794</v>
      </c>
      <c r="T41" s="6" t="n">
        <v>0.0875458608311795</v>
      </c>
      <c r="U41" s="6" t="n">
        <v>0.132370437849016</v>
      </c>
      <c r="V41" s="6" t="n">
        <v>0.515912573755939</v>
      </c>
      <c r="W41" s="6" t="n">
        <v>0.140314772984226</v>
      </c>
      <c r="X41" s="6" t="n">
        <v>0.15817189075365</v>
      </c>
      <c r="Y41" s="6" t="n">
        <v>0.495994936973744</v>
      </c>
      <c r="Z41" s="6" t="n">
        <v>0.1716742948073</v>
      </c>
    </row>
    <row r="42" customFormat="false" ht="15" hidden="false" customHeight="true" outlineLevel="0" collapsed="false">
      <c r="A42" s="4" t="s">
        <v>132</v>
      </c>
      <c r="B42" s="2" t="s">
        <v>148</v>
      </c>
      <c r="C42" s="2" t="n">
        <v>123.5</v>
      </c>
      <c r="D42" s="2" t="n">
        <v>2.32952766090881</v>
      </c>
      <c r="E42" s="2" t="n">
        <v>0.698858298272642</v>
      </c>
      <c r="F42" s="2" t="n">
        <v>0.754409691158836</v>
      </c>
      <c r="G42" s="2" t="n">
        <v>0.69685459358857</v>
      </c>
      <c r="H42" s="2" t="n">
        <v>0.8782633761614</v>
      </c>
      <c r="I42" s="2" t="n">
        <v>0.507776110121948</v>
      </c>
      <c r="J42" s="2" t="n">
        <v>0.446065573330846</v>
      </c>
      <c r="K42" s="2" t="n">
        <v>0.348364128764325</v>
      </c>
      <c r="L42" s="2" t="n">
        <v>1.1456091763711</v>
      </c>
      <c r="M42" s="2" t="n">
        <v>1.16417297716883</v>
      </c>
      <c r="N42" s="2" t="n">
        <v>0.923708432904863</v>
      </c>
      <c r="O42" s="2" t="n">
        <v>0.207570054338967</v>
      </c>
      <c r="P42" s="2" t="n">
        <v>0.12522693970706</v>
      </c>
      <c r="Q42" s="2" t="n">
        <v>0.670693321822433</v>
      </c>
      <c r="R42" s="2" t="n">
        <v>0.236711308327792</v>
      </c>
      <c r="S42" s="2" t="n">
        <v>0.206624836122222</v>
      </c>
      <c r="T42" s="2" t="n">
        <v>0.064439965671935</v>
      </c>
      <c r="U42" s="2" t="n">
        <v>0.143328631636169</v>
      </c>
      <c r="V42" s="2" t="n">
        <v>0.411433381917268</v>
      </c>
      <c r="W42" s="2" t="n">
        <v>0.142092580035133</v>
      </c>
      <c r="X42" s="2" t="n">
        <v>0.186617785584215</v>
      </c>
      <c r="Y42" s="2" t="n">
        <v>0.418364018076331</v>
      </c>
      <c r="Z42" s="2" t="n">
        <v>0.14942788749829</v>
      </c>
    </row>
    <row r="43" customFormat="false" ht="15" hidden="false" customHeight="true" outlineLevel="0" collapsed="false">
      <c r="A43" s="4" t="s">
        <v>132</v>
      </c>
      <c r="B43" s="2" t="s">
        <v>149</v>
      </c>
      <c r="C43" s="2" t="n">
        <f aca="false">AVERAGE(MID(B43,1,((LEN(B43)-1)/2)),MID(B43,((LEN(B43)+1)/2+1),((LEN(B43)-1)/2)))</f>
        <v>130.5</v>
      </c>
      <c r="D43" s="6" t="n">
        <v>1.03763627644222</v>
      </c>
      <c r="E43" s="6" t="n">
        <v>0.114139990408644</v>
      </c>
      <c r="F43" s="6" t="n">
        <v>0.325337229316448</v>
      </c>
      <c r="G43" s="6" t="n">
        <v>0.345910444590796</v>
      </c>
      <c r="H43" s="6" t="n">
        <v>0.366388602534976</v>
      </c>
      <c r="I43" s="6" t="n">
        <v>0.294386316778819</v>
      </c>
      <c r="J43" s="6" t="n">
        <v>0.39228290698517</v>
      </c>
      <c r="K43" s="6" t="n">
        <v>0.26507311647328</v>
      </c>
      <c r="L43" s="6" t="n">
        <v>0.992515780010708</v>
      </c>
      <c r="M43" s="6" t="n">
        <v>1.12618098858461</v>
      </c>
      <c r="N43" s="6" t="n">
        <v>1.06323658475107</v>
      </c>
      <c r="O43" s="6" t="n">
        <v>0.101215729400008</v>
      </c>
      <c r="P43" s="6" t="n">
        <v>0.062234228226636</v>
      </c>
      <c r="Q43" s="6" t="n">
        <v>0.265172873134968</v>
      </c>
      <c r="R43" s="6" t="n">
        <v>0.126275443708497</v>
      </c>
      <c r="S43" s="6" t="n">
        <v>0.127227643380275</v>
      </c>
      <c r="T43" s="6" t="n">
        <v>0.0408832296900472</v>
      </c>
      <c r="U43" s="6" t="n">
        <v>0.0583573342837119</v>
      </c>
      <c r="V43" s="6" t="n">
        <v>0.220155612384006</v>
      </c>
      <c r="W43" s="6" t="n">
        <v>0.0673974979230776</v>
      </c>
      <c r="X43" s="6" t="n">
        <v>0.071260785159046</v>
      </c>
      <c r="Y43" s="6" t="n">
        <v>0.181656615391962</v>
      </c>
      <c r="Z43" s="6" t="n">
        <v>0.0724198287654393</v>
      </c>
    </row>
    <row r="44" customFormat="false" ht="15" hidden="false" customHeight="true" outlineLevel="0" collapsed="false">
      <c r="A44" s="4" t="s">
        <v>132</v>
      </c>
      <c r="B44" s="2" t="s">
        <v>150</v>
      </c>
      <c r="C44" s="2" t="n">
        <v>137.5</v>
      </c>
      <c r="D44" s="2" t="n">
        <v>1.23038704458835</v>
      </c>
      <c r="E44" s="2" t="n">
        <v>0.0393723854268271</v>
      </c>
      <c r="F44" s="2" t="n">
        <v>0.505861188593751</v>
      </c>
      <c r="G44" s="2" t="n">
        <v>0.399838481701467</v>
      </c>
      <c r="H44" s="2" t="n">
        <v>0.32468737429313</v>
      </c>
      <c r="I44" s="2" t="n">
        <v>0.391219562991602</v>
      </c>
      <c r="J44" s="2" t="n">
        <v>0.636618804172</v>
      </c>
      <c r="K44" s="2" t="n">
        <v>0.527992052968683</v>
      </c>
      <c r="L44" s="2" t="n">
        <v>1.12438964475341</v>
      </c>
      <c r="M44" s="2" t="n">
        <v>0.641850732205275</v>
      </c>
      <c r="N44" s="2" t="n">
        <v>0.790411462110747</v>
      </c>
      <c r="O44" s="2" t="n">
        <v>0.103940886195889</v>
      </c>
      <c r="P44" s="2" t="n">
        <v>0.0434586937910044</v>
      </c>
      <c r="Q44" s="2" t="n">
        <v>0.22074648809724</v>
      </c>
      <c r="R44" s="2" t="n">
        <v>0.175523809079077</v>
      </c>
      <c r="S44" s="2" t="n">
        <v>0.15610585698481</v>
      </c>
      <c r="T44" s="2" t="n">
        <v>0.059589896927715</v>
      </c>
      <c r="U44" s="2" t="n">
        <v>0.103176764670299</v>
      </c>
      <c r="V44" s="2" t="n">
        <v>0.195413480354824</v>
      </c>
      <c r="W44" s="2" t="n">
        <v>0.101248236676344</v>
      </c>
      <c r="X44" s="2" t="n">
        <v>0.152142884686442</v>
      </c>
      <c r="Y44" s="2" t="n">
        <v>0.238985847872216</v>
      </c>
      <c r="Z44" s="2" t="n">
        <v>0.114732456035092</v>
      </c>
    </row>
    <row r="45" customFormat="false" ht="15" hidden="false" customHeight="true" outlineLevel="0" collapsed="false">
      <c r="A45" s="1" t="s">
        <v>132</v>
      </c>
      <c r="B45" s="1" t="s">
        <v>151</v>
      </c>
      <c r="C45" s="2" t="n">
        <v>144</v>
      </c>
      <c r="D45" s="2" t="n">
        <v>0.758728044938154</v>
      </c>
      <c r="E45" s="2" t="n">
        <v>0.0599395155501142</v>
      </c>
      <c r="F45" s="2" t="n">
        <v>0.218403731951384</v>
      </c>
      <c r="G45" s="2" t="n">
        <v>0.249647093001699</v>
      </c>
      <c r="H45" s="2" t="n">
        <v>0.290677219985071</v>
      </c>
      <c r="I45" s="2" t="n">
        <v>0.203025255260901</v>
      </c>
      <c r="J45" s="2" t="n">
        <v>0.4946282316291</v>
      </c>
      <c r="K45" s="2" t="n">
        <v>0.320893779807693</v>
      </c>
      <c r="L45" s="2" t="n">
        <v>1.09516103622577</v>
      </c>
      <c r="M45" s="2" t="n">
        <v>1.33091690965141</v>
      </c>
      <c r="N45" s="2" t="n">
        <v>1.1430532380155</v>
      </c>
      <c r="O45" s="2" t="n">
        <v>0.0755416427647067</v>
      </c>
      <c r="P45" s="2" t="n">
        <v>0.0482025346240109</v>
      </c>
      <c r="Q45" s="2" t="n">
        <v>0.215135577220365</v>
      </c>
      <c r="R45" s="2" t="n">
        <v>0.0929829313390733</v>
      </c>
      <c r="S45" s="2" t="n">
        <v>0.0849034327038499</v>
      </c>
      <c r="T45" s="2" t="n">
        <v>0.0251388912179776</v>
      </c>
      <c r="U45" s="2" t="n">
        <v>0.0487840773904068</v>
      </c>
      <c r="V45" s="2" t="n">
        <v>0.152025624864535</v>
      </c>
      <c r="W45" s="2" t="n">
        <v>0.0488373907467571</v>
      </c>
      <c r="X45" s="2" t="n">
        <v>0.0578430395489395</v>
      </c>
      <c r="Y45" s="2" t="n">
        <v>0.116942454656154</v>
      </c>
      <c r="Z45" s="2" t="n">
        <v>0.0436182377462908</v>
      </c>
    </row>
    <row r="46" customFormat="false" ht="15" hidden="false" customHeight="true" outlineLevel="0" collapsed="false">
      <c r="A46" s="4" t="s">
        <v>132</v>
      </c>
      <c r="B46" s="2" t="s">
        <v>153</v>
      </c>
      <c r="C46" s="2" t="n">
        <f aca="false">AVERAGE(MID(B46,1,((LEN(B46)-1)/2)),MID(B46,((LEN(B46)+1)/2+1),((LEN(B46)-1)/2)))</f>
        <v>154.5</v>
      </c>
      <c r="D46" s="6" t="n">
        <v>0.619076385253386</v>
      </c>
      <c r="E46" s="6" t="n">
        <v>0.0414781178119769</v>
      </c>
      <c r="F46" s="6" t="n">
        <v>0.21768253737016</v>
      </c>
      <c r="G46" s="6" t="n">
        <v>0.175863962144878</v>
      </c>
      <c r="H46" s="6" t="n">
        <v>0.225529885738348</v>
      </c>
      <c r="I46" s="6" t="n">
        <v>0.188229100969846</v>
      </c>
      <c r="J46" s="6" t="n">
        <v>0.628598483620239</v>
      </c>
      <c r="K46" s="6" t="n">
        <v>0.361008400375749</v>
      </c>
      <c r="L46" s="6" t="n">
        <v>0.931429472585477</v>
      </c>
      <c r="M46" s="6" t="n">
        <v>1.03604950798072</v>
      </c>
      <c r="N46" s="6" t="n">
        <v>0.807891915766441</v>
      </c>
      <c r="O46" s="6" t="n">
        <v>0.0683353594711079</v>
      </c>
      <c r="P46" s="6" t="n">
        <v>0.0531501931895883</v>
      </c>
      <c r="Q46" s="6" t="n">
        <v>0.15719452626724</v>
      </c>
      <c r="R46" s="6" t="n">
        <v>0.0757089752338059</v>
      </c>
      <c r="S46" s="6" t="n">
        <v>0.0812825634813247</v>
      </c>
      <c r="T46" s="6" t="n">
        <v>0.0312375622547158</v>
      </c>
      <c r="U46" s="6" t="n">
        <v>0.0368287167021544</v>
      </c>
      <c r="V46" s="6" t="n">
        <v>0.10201623193206</v>
      </c>
      <c r="W46" s="6" t="n">
        <v>0.0370190135106637</v>
      </c>
      <c r="X46" s="6" t="n">
        <v>0.0645630352410616</v>
      </c>
      <c r="Y46" s="6" t="n">
        <v>0.102709498866794</v>
      </c>
      <c r="Z46" s="6" t="n">
        <v>0.0504100032623039</v>
      </c>
    </row>
    <row r="47" customFormat="false" ht="15" hidden="false" customHeight="true" outlineLevel="0" collapsed="false">
      <c r="A47" s="4" t="s">
        <v>132</v>
      </c>
      <c r="B47" s="2" t="s">
        <v>155</v>
      </c>
      <c r="C47" s="2" t="n">
        <v>164.5</v>
      </c>
      <c r="D47" s="2" t="n">
        <v>0.373505889374628</v>
      </c>
      <c r="E47" s="2" t="n">
        <v>0.0179282826899821</v>
      </c>
      <c r="F47" s="2" t="n">
        <v>0.135742915824015</v>
      </c>
      <c r="G47" s="2" t="n">
        <v>0.123645175222426</v>
      </c>
      <c r="H47" s="2" t="n">
        <v>0.114117798328186</v>
      </c>
      <c r="I47" s="2" t="n">
        <v>0.122125151425455</v>
      </c>
      <c r="J47" s="2" t="n">
        <v>0.927596999029489</v>
      </c>
      <c r="K47" s="2" t="n">
        <v>0.549171492315</v>
      </c>
      <c r="L47" s="2" t="n">
        <v>1.1439496940629</v>
      </c>
      <c r="M47" s="2" t="n">
        <v>0.840690636674807</v>
      </c>
      <c r="N47" s="2" t="n">
        <v>0.910877554617488</v>
      </c>
      <c r="O47" s="2" t="n">
        <v>0.0431810686620392</v>
      </c>
      <c r="P47" s="2" t="n">
        <v>0.0278180267744072</v>
      </c>
      <c r="Q47" s="2" t="n">
        <v>0.0709367296661468</v>
      </c>
      <c r="R47" s="2" t="n">
        <v>0.0536248017965791</v>
      </c>
      <c r="S47" s="2" t="n">
        <v>0.0468768880964711</v>
      </c>
      <c r="T47" s="2" t="n">
        <v>0.0216234615324047</v>
      </c>
      <c r="U47" s="2" t="n">
        <v>0.0321233355496198</v>
      </c>
      <c r="V47" s="2" t="n">
        <v>0.0584941789571154</v>
      </c>
      <c r="W47" s="2" t="n">
        <v>0.0330276607156912</v>
      </c>
      <c r="X47" s="2" t="n">
        <v>0.0504166018069216</v>
      </c>
      <c r="Y47" s="2" t="n">
        <v>0.0543518379853219</v>
      </c>
      <c r="Z47" s="2" t="n">
        <v>0.0309744760317717</v>
      </c>
    </row>
    <row r="48" customFormat="false" ht="15" hidden="false" customHeight="true" outlineLevel="0" collapsed="false">
      <c r="A48" s="4" t="s">
        <v>132</v>
      </c>
      <c r="B48" s="2" t="s">
        <v>116</v>
      </c>
      <c r="C48" s="2" t="n">
        <f aca="false">AVERAGE(MID(B48,1,((LEN(B48)-1)/2)),MID(B48,((LEN(B48)+1)/2+1),((LEN(B48)-1)/2)))</f>
        <v>169.5</v>
      </c>
      <c r="D48" s="6" t="n">
        <v>0.309357304674096</v>
      </c>
      <c r="E48" s="6" t="n">
        <v>0.0170146517570753</v>
      </c>
      <c r="F48" s="6" t="n">
        <v>0.127300985542755</v>
      </c>
      <c r="G48" s="6" t="n">
        <v>0.0862505114106342</v>
      </c>
      <c r="H48" s="6" t="n">
        <v>0.0958058077207059</v>
      </c>
      <c r="I48" s="6" t="n">
        <v>0.11499349840354</v>
      </c>
      <c r="J48" s="6" t="n">
        <v>0.736582192541583</v>
      </c>
      <c r="K48" s="6" t="n">
        <v>0.400477346655168</v>
      </c>
      <c r="L48" s="6" t="n">
        <v>1.0442291726082</v>
      </c>
      <c r="M48" s="6" t="n">
        <v>0.75259282017521</v>
      </c>
      <c r="N48" s="6" t="n">
        <v>0.677532157688332</v>
      </c>
      <c r="O48" s="6" t="n">
        <v>0.0397246125703617</v>
      </c>
      <c r="P48" s="6" t="n">
        <v>0.0307696929300955</v>
      </c>
      <c r="Q48" s="6" t="n">
        <v>0.0560811951503442</v>
      </c>
      <c r="R48" s="6" t="n">
        <v>0.047963786145079</v>
      </c>
      <c r="S48" s="6" t="n">
        <v>0.0459322411241189</v>
      </c>
      <c r="T48" s="6" t="n">
        <v>0.0210974711343423</v>
      </c>
      <c r="U48" s="6" t="n">
        <v>0.0195300683115165</v>
      </c>
      <c r="V48" s="6" t="n">
        <v>0.0487669738991079</v>
      </c>
      <c r="W48" s="6" t="n">
        <v>0.0179534692000098</v>
      </c>
      <c r="X48" s="6" t="n">
        <v>0.0403694824432605</v>
      </c>
      <c r="Y48" s="6" t="n">
        <v>0.0548064871130881</v>
      </c>
      <c r="Z48" s="6" t="n">
        <v>0.0321250159864068</v>
      </c>
    </row>
    <row r="49" customFormat="false" ht="15" hidden="false" customHeight="true" outlineLevel="0" collapsed="false">
      <c r="A49" s="4" t="s">
        <v>132</v>
      </c>
      <c r="B49" s="2" t="s">
        <v>156</v>
      </c>
      <c r="C49" s="2" t="n">
        <f aca="false">AVERAGE(MID(B49,1,((LEN(B49)-1)/2)),MID(B49,((LEN(B49)+1)/2+1),((LEN(B49)-1)/2)))</f>
        <v>175</v>
      </c>
      <c r="D49" s="6" t="n">
        <v>0.231651100806013</v>
      </c>
      <c r="E49" s="6" t="n">
        <v>0.018068785862869</v>
      </c>
      <c r="F49" s="6" t="n">
        <v>0.0912515077077413</v>
      </c>
      <c r="G49" s="6" t="n">
        <v>0.0463246109465239</v>
      </c>
      <c r="H49" s="6" t="n">
        <v>0.0940749821517481</v>
      </c>
      <c r="I49" s="6" t="n">
        <v>0.0790732609089357</v>
      </c>
      <c r="J49" s="6" t="n">
        <v>0.856683743655554</v>
      </c>
      <c r="K49" s="6" t="n">
        <v>0.641721894602272</v>
      </c>
      <c r="L49" s="6" t="n">
        <v>1.02403400661221</v>
      </c>
      <c r="M49" s="6" t="n">
        <v>1.03094167444389</v>
      </c>
      <c r="N49" s="6" t="n">
        <v>0.507658581323298</v>
      </c>
      <c r="O49" s="6" t="n">
        <v>0.0498230085967505</v>
      </c>
      <c r="P49" s="6" t="n">
        <v>0.027940945709018</v>
      </c>
      <c r="Q49" s="6" t="n">
        <v>0.0442519735549976</v>
      </c>
      <c r="R49" s="6" t="n">
        <v>0.0305904883664599</v>
      </c>
      <c r="S49" s="6" t="n">
        <v>0.0298725317410716</v>
      </c>
      <c r="T49" s="6" t="n">
        <v>0.0186102408014042</v>
      </c>
      <c r="U49" s="6" t="n">
        <v>0.0144128391929849</v>
      </c>
      <c r="V49" s="6" t="n">
        <v>0.0224596344837474</v>
      </c>
      <c r="W49" s="6" t="n">
        <v>0.00945213726979159</v>
      </c>
      <c r="X49" s="6" t="n">
        <v>0.0316817323390813</v>
      </c>
      <c r="Y49" s="6" t="n">
        <v>0.0369818297285439</v>
      </c>
      <c r="Z49" s="6" t="n">
        <v>0.0225879456401161</v>
      </c>
    </row>
    <row r="50" customFormat="false" ht="15" hidden="false" customHeight="true" outlineLevel="0" collapsed="false">
      <c r="A50" s="4" t="s">
        <v>132</v>
      </c>
      <c r="B50" s="2" t="s">
        <v>48</v>
      </c>
      <c r="C50" s="2" t="n">
        <f aca="false">AVERAGE(MID(B50,1,((LEN(B50)-1)/2)),MID(B50,((LEN(B50)+1)/2+1),((LEN(B50)-1)/2)))</f>
        <v>180.5</v>
      </c>
      <c r="D50" s="6" t="n">
        <v>0.298666728327387</v>
      </c>
      <c r="E50" s="6" t="n">
        <v>0.0250880051795005</v>
      </c>
      <c r="F50" s="6" t="n">
        <v>0.127011110409512</v>
      </c>
      <c r="G50" s="6" t="n">
        <v>0.0581377191774141</v>
      </c>
      <c r="H50" s="6" t="n">
        <v>0.113517898740461</v>
      </c>
      <c r="I50" s="6" t="n">
        <v>0.104668015345001</v>
      </c>
      <c r="J50" s="6" t="n">
        <v>0.8296507143445</v>
      </c>
      <c r="K50" s="6" t="n">
        <v>0.695836989276141</v>
      </c>
      <c r="L50" s="6" t="n">
        <v>1.06327927282309</v>
      </c>
      <c r="M50" s="6" t="n">
        <v>0.893763532768541</v>
      </c>
      <c r="N50" s="6" t="n">
        <v>0.457737271880903</v>
      </c>
      <c r="O50" s="6" t="n">
        <v>0.0555199269435377</v>
      </c>
      <c r="P50" s="6" t="n">
        <v>0.0330677185785551</v>
      </c>
      <c r="Q50" s="6" t="n">
        <v>0.0579979717969229</v>
      </c>
      <c r="R50" s="6" t="n">
        <v>0.0416583515938411</v>
      </c>
      <c r="S50" s="6" t="n">
        <v>0.0391791250507825</v>
      </c>
      <c r="T50" s="6" t="n">
        <v>0.0238305387003778</v>
      </c>
      <c r="U50" s="6" t="n">
        <v>0.0189577393424008</v>
      </c>
      <c r="V50" s="6" t="n">
        <v>0.0272445121983555</v>
      </c>
      <c r="W50" s="6" t="n">
        <v>0.0119354676366579</v>
      </c>
      <c r="X50" s="6" t="n">
        <v>0.0442844188080428</v>
      </c>
      <c r="Y50" s="6" t="n">
        <v>0.0533771839671488</v>
      </c>
      <c r="Z50" s="6" t="n">
        <v>0.0293495076343203</v>
      </c>
    </row>
    <row r="51" customFormat="false" ht="15" hidden="false" customHeight="true" outlineLevel="0" collapsed="false">
      <c r="A51" s="1" t="s">
        <v>132</v>
      </c>
      <c r="B51" s="1" t="s">
        <v>157</v>
      </c>
      <c r="C51" s="2" t="n">
        <v>187</v>
      </c>
      <c r="D51" s="2" t="n">
        <v>1.35240032689188</v>
      </c>
      <c r="E51" s="2" t="n">
        <v>0.198802848053106</v>
      </c>
      <c r="F51" s="2" t="n">
        <v>0.489351879250652</v>
      </c>
      <c r="G51" s="2" t="n">
        <v>0.322227460349577</v>
      </c>
      <c r="H51" s="2" t="n">
        <v>0.540820987291649</v>
      </c>
      <c r="I51" s="2" t="n">
        <v>0.306242753614214</v>
      </c>
      <c r="J51" s="2" t="n">
        <v>0.503414010640877</v>
      </c>
      <c r="K51" s="2" t="n">
        <v>0.383712333949283</v>
      </c>
      <c r="L51" s="2" t="n">
        <v>1.2210758751721</v>
      </c>
      <c r="M51" s="2" t="n">
        <v>1.10517811461113</v>
      </c>
      <c r="N51" s="2" t="n">
        <v>0.658478027800784</v>
      </c>
      <c r="O51" s="2" t="n">
        <v>0.103234722734682</v>
      </c>
      <c r="P51" s="2" t="n">
        <v>0.100198606745311</v>
      </c>
      <c r="Q51" s="2" t="n">
        <v>0.437586264556967</v>
      </c>
      <c r="R51" s="2" t="n">
        <v>0.140717397976485</v>
      </c>
      <c r="S51" s="2" t="n">
        <v>0.115240502934883</v>
      </c>
      <c r="T51" s="2" t="n">
        <v>0.0502848527028467</v>
      </c>
      <c r="U51" s="2" t="n">
        <v>0.0707795784144708</v>
      </c>
      <c r="V51" s="2" t="n">
        <v>0.184460003372803</v>
      </c>
      <c r="W51" s="2" t="n">
        <v>0.0669878785623032</v>
      </c>
      <c r="X51" s="2" t="n">
        <v>0.12954699886934</v>
      </c>
      <c r="Y51" s="2" t="n">
        <v>0.257336895936644</v>
      </c>
      <c r="Z51" s="2" t="n">
        <v>0.102467984444669</v>
      </c>
    </row>
    <row r="52" customFormat="false" ht="15" hidden="false" customHeight="true" outlineLevel="0" collapsed="false">
      <c r="A52" s="4" t="s">
        <v>132</v>
      </c>
      <c r="B52" s="2" t="s">
        <v>158</v>
      </c>
      <c r="C52" s="2" t="n">
        <f aca="false">AVERAGE(MID(B52,1,((LEN(B52)-1)/2)),MID(B52,((LEN(B52)+1)/2+1),((LEN(B52)-1)/2)))</f>
        <v>195.5</v>
      </c>
      <c r="D52" s="6" t="n">
        <v>0.469590177484606</v>
      </c>
      <c r="E52" s="6" t="n">
        <v>0.030992951713984</v>
      </c>
      <c r="F52" s="6" t="n">
        <v>0.194015758387026</v>
      </c>
      <c r="G52" s="6" t="n">
        <v>0.111476085286104</v>
      </c>
      <c r="H52" s="6" t="n">
        <v>0.164098333811475</v>
      </c>
      <c r="I52" s="6" t="n">
        <v>0.164236973648408</v>
      </c>
      <c r="J52" s="6" t="n">
        <v>0.798183162007415</v>
      </c>
      <c r="K52" s="6" t="n">
        <v>0.573463651651098</v>
      </c>
      <c r="L52" s="6" t="n">
        <v>0.956519456088372</v>
      </c>
      <c r="M52" s="6" t="n">
        <v>0.845798996822356</v>
      </c>
      <c r="N52" s="6" t="n">
        <v>0.574572324500207</v>
      </c>
      <c r="O52" s="6" t="n">
        <v>0.0820753278718667</v>
      </c>
      <c r="P52" s="6" t="n">
        <v>0.0500423544181963</v>
      </c>
      <c r="Q52" s="6" t="n">
        <v>0.0820230059396088</v>
      </c>
      <c r="R52" s="6" t="n">
        <v>0.0626380214572702</v>
      </c>
      <c r="S52" s="6" t="n">
        <v>0.0654853605523348</v>
      </c>
      <c r="T52" s="6" t="n">
        <v>0.0361135916388029</v>
      </c>
      <c r="U52" s="6" t="n">
        <v>0.0323081725588501</v>
      </c>
      <c r="V52" s="6" t="n">
        <v>0.0563386580227525</v>
      </c>
      <c r="W52" s="6" t="n">
        <v>0.0228292547045016</v>
      </c>
      <c r="X52" s="6" t="n">
        <v>0.0660585869331484</v>
      </c>
      <c r="Y52" s="6" t="n">
        <v>0.0827611882553527</v>
      </c>
      <c r="Z52" s="6" t="n">
        <v>0.0451959831985252</v>
      </c>
    </row>
    <row r="53" customFormat="false" ht="15" hidden="false" customHeight="true" outlineLevel="0" collapsed="false">
      <c r="A53" s="4" t="s">
        <v>132</v>
      </c>
      <c r="B53" s="2" t="s">
        <v>159</v>
      </c>
      <c r="C53" s="2" t="n">
        <v>202.5</v>
      </c>
      <c r="D53" s="2" t="n">
        <v>0.266893483738254</v>
      </c>
      <c r="E53" s="2" t="n">
        <v>0.00987505889831538</v>
      </c>
      <c r="F53" s="2" t="n">
        <v>0.125744498890923</v>
      </c>
      <c r="G53" s="2" t="n">
        <v>0.0803348648504703</v>
      </c>
      <c r="H53" s="2" t="n">
        <v>0.06081411999686</v>
      </c>
      <c r="I53" s="2" t="n">
        <v>0.108304705920792</v>
      </c>
      <c r="J53" s="2" t="n">
        <v>1.16216832481118</v>
      </c>
      <c r="K53" s="2" t="n">
        <v>0.778864750765191</v>
      </c>
      <c r="L53" s="2" t="n">
        <v>1.18077715889843</v>
      </c>
      <c r="M53" s="2" t="n">
        <v>0.483632449397353</v>
      </c>
      <c r="N53" s="2" t="n">
        <v>0.638873792166101</v>
      </c>
      <c r="O53" s="2" t="n">
        <v>0.0390388825048799</v>
      </c>
      <c r="P53" s="2" t="n">
        <v>0.019234294702086</v>
      </c>
      <c r="Q53" s="2" t="n">
        <v>0.02177523749198</v>
      </c>
      <c r="R53" s="2" t="n">
        <v>0.0470952462443233</v>
      </c>
      <c r="S53" s="2" t="n">
        <v>0.0398849570297071</v>
      </c>
      <c r="T53" s="2" t="n">
        <v>0.0213245026467617</v>
      </c>
      <c r="U53" s="2" t="n">
        <v>0.0258277250792881</v>
      </c>
      <c r="V53" s="2" t="n">
        <v>0.033160731762368</v>
      </c>
      <c r="W53" s="2" t="n">
        <v>0.0213464080088142</v>
      </c>
      <c r="X53" s="2" t="n">
        <v>0.0513935467034857</v>
      </c>
      <c r="Y53" s="2" t="n">
        <v>0.0442221196416067</v>
      </c>
      <c r="Z53" s="2" t="n">
        <v>0.030128832545831</v>
      </c>
    </row>
    <row r="54" customFormat="false" ht="15" hidden="false" customHeight="true" outlineLevel="0" collapsed="false">
      <c r="A54" s="1" t="s">
        <v>132</v>
      </c>
      <c r="B54" s="1" t="s">
        <v>161</v>
      </c>
      <c r="C54" s="2" t="n">
        <v>219</v>
      </c>
      <c r="D54" s="2" t="n">
        <v>0.246356804356602</v>
      </c>
      <c r="E54" s="2" t="n">
        <v>0.0120714834134735</v>
      </c>
      <c r="F54" s="2" t="n">
        <v>0.116805616667358</v>
      </c>
      <c r="G54" s="2" t="n">
        <v>0.0779140555107384</v>
      </c>
      <c r="H54" s="2" t="n">
        <v>0.0516371321785054</v>
      </c>
      <c r="I54" s="2" t="n">
        <v>0.0902448262517851</v>
      </c>
      <c r="J54" s="2" t="n">
        <v>1.24562252461515</v>
      </c>
      <c r="K54" s="2" t="n">
        <v>0.705088818280111</v>
      </c>
      <c r="L54" s="2" t="n">
        <v>1.20920663635779</v>
      </c>
      <c r="M54" s="2" t="n">
        <v>0.442077475825147</v>
      </c>
      <c r="N54" s="2" t="n">
        <v>0.66704031649971</v>
      </c>
      <c r="O54" s="2" t="n">
        <v>0.0279260027862666</v>
      </c>
      <c r="P54" s="2" t="n">
        <v>0.0221112850111807</v>
      </c>
      <c r="Q54" s="2" t="n">
        <v>0.0237111293922388</v>
      </c>
      <c r="R54" s="2" t="n">
        <v>0.0398706800726269</v>
      </c>
      <c r="S54" s="2" t="n">
        <v>0.0329725944878372</v>
      </c>
      <c r="T54" s="2" t="n">
        <v>0.017401551691321</v>
      </c>
      <c r="U54" s="2" t="n">
        <v>0.0245754469775028</v>
      </c>
      <c r="V54" s="2" t="n">
        <v>0.0348543989641596</v>
      </c>
      <c r="W54" s="2" t="n">
        <v>0.018484209569076</v>
      </c>
      <c r="X54" s="2" t="n">
        <v>0.0496256134221581</v>
      </c>
      <c r="Y54" s="2" t="n">
        <v>0.0398400096670463</v>
      </c>
      <c r="Z54" s="2" t="n">
        <v>0.0273399935781537</v>
      </c>
    </row>
    <row r="55" customFormat="false" ht="15" hidden="false" customHeight="true" outlineLevel="0" collapsed="false">
      <c r="A55" s="4" t="s">
        <v>132</v>
      </c>
      <c r="B55" s="2" t="s">
        <v>164</v>
      </c>
      <c r="C55" s="2" t="n">
        <v>242.5</v>
      </c>
      <c r="D55" s="2" t="n">
        <v>0.704542642334227</v>
      </c>
      <c r="E55" s="2" t="n">
        <v>0.0387498453283825</v>
      </c>
      <c r="F55" s="2" t="n">
        <v>0.348197563997575</v>
      </c>
      <c r="G55" s="2" t="n">
        <v>0.223255162930316</v>
      </c>
      <c r="H55" s="2" t="n">
        <v>0.133089915406337</v>
      </c>
      <c r="I55" s="2" t="n">
        <v>0.1866612358755</v>
      </c>
      <c r="J55" s="2" t="n">
        <v>1.06498920093794</v>
      </c>
      <c r="K55" s="2" t="n">
        <v>0.854821084525444</v>
      </c>
      <c r="L55" s="2" t="n">
        <v>1.23747518436235</v>
      </c>
      <c r="M55" s="2" t="n">
        <v>0.382225291522326</v>
      </c>
      <c r="N55" s="2" t="n">
        <v>0.641173822031307</v>
      </c>
      <c r="O55" s="2" t="n">
        <v>0.0646480080200676</v>
      </c>
      <c r="P55" s="2" t="n">
        <v>0.0455211002870301</v>
      </c>
      <c r="Q55" s="2" t="n">
        <v>0.0684419073862691</v>
      </c>
      <c r="R55" s="2" t="n">
        <v>0.0830986000073561</v>
      </c>
      <c r="S55" s="2" t="n">
        <v>0.0671517304407001</v>
      </c>
      <c r="T55" s="2" t="n">
        <v>0.0364109054274439</v>
      </c>
      <c r="U55" s="2" t="n">
        <v>0.0728519773504326</v>
      </c>
      <c r="V55" s="2" t="n">
        <v>0.0852248250180639</v>
      </c>
      <c r="W55" s="2" t="n">
        <v>0.0651783605618192</v>
      </c>
      <c r="X55" s="2" t="n">
        <v>0.139860596054217</v>
      </c>
      <c r="Y55" s="2" t="n">
        <v>0.131325834976581</v>
      </c>
      <c r="Z55" s="2" t="n">
        <v>0.077011132966777</v>
      </c>
    </row>
    <row r="56" customFormat="false" ht="15" hidden="false" customHeight="true" outlineLevel="0" collapsed="false">
      <c r="A56" s="1" t="s">
        <v>132</v>
      </c>
      <c r="B56" s="1" t="s">
        <v>167</v>
      </c>
      <c r="C56" s="2" t="n">
        <v>263</v>
      </c>
      <c r="D56" s="2" t="n">
        <v>0.445225688794837</v>
      </c>
      <c r="E56" s="2" t="n">
        <v>0.0307205725268438</v>
      </c>
      <c r="F56" s="2" t="n">
        <v>0.220460281975013</v>
      </c>
      <c r="G56" s="2" t="n">
        <v>0.134737914406537</v>
      </c>
      <c r="H56" s="2" t="n">
        <v>0.0900274924132872</v>
      </c>
      <c r="I56" s="2" t="n">
        <v>0.125165957536612</v>
      </c>
      <c r="J56" s="2" t="n">
        <v>1.10443237762612</v>
      </c>
      <c r="K56" s="2" t="n">
        <v>0.783549959684469</v>
      </c>
      <c r="L56" s="2" t="n">
        <v>1.31417449183438</v>
      </c>
      <c r="M56" s="2" t="n">
        <v>0.40836150442505</v>
      </c>
      <c r="N56" s="2" t="n">
        <v>0.611166388791102</v>
      </c>
      <c r="O56" s="2" t="n">
        <v>0.0469232906146448</v>
      </c>
      <c r="P56" s="2" t="n">
        <v>0.0412367562324732</v>
      </c>
      <c r="Q56" s="2" t="n">
        <v>0.0431042017986424</v>
      </c>
      <c r="R56" s="2" t="n">
        <v>0.0572016204315181</v>
      </c>
      <c r="S56" s="2" t="n">
        <v>0.0435266555445568</v>
      </c>
      <c r="T56" s="2" t="n">
        <v>0.0244376815605374</v>
      </c>
      <c r="U56" s="2" t="n">
        <v>0.0454497395434554</v>
      </c>
      <c r="V56" s="2" t="n">
        <v>0.0580049031739569</v>
      </c>
      <c r="W56" s="2" t="n">
        <v>0.0312832716891246</v>
      </c>
      <c r="X56" s="2" t="n">
        <v>0.0904953779306583</v>
      </c>
      <c r="Y56" s="2" t="n">
        <v>0.0819383601603296</v>
      </c>
      <c r="Z56" s="2" t="n">
        <v>0.0480265438840253</v>
      </c>
    </row>
    <row r="57" customFormat="false" ht="15" hidden="false" customHeight="true" outlineLevel="0" collapsed="false">
      <c r="A57" s="4" t="s">
        <v>132</v>
      </c>
      <c r="B57" s="2" t="s">
        <v>169</v>
      </c>
      <c r="C57" s="2" t="n">
        <v>279.5</v>
      </c>
      <c r="D57" s="2" t="n">
        <v>0.817066844633096</v>
      </c>
      <c r="E57" s="2" t="n">
        <v>0.0408533422316548</v>
      </c>
      <c r="F57" s="2" t="n">
        <v>0.423081142304463</v>
      </c>
      <c r="G57" s="2" t="n">
        <v>0.215181074503639</v>
      </c>
      <c r="H57" s="2" t="n">
        <v>0.178804627824994</v>
      </c>
      <c r="I57" s="2" t="n">
        <v>0.215245275496729</v>
      </c>
      <c r="J57" s="2" t="n">
        <v>1.03067134814339</v>
      </c>
      <c r="K57" s="2" t="n">
        <v>0.833258348648084</v>
      </c>
      <c r="L57" s="2" t="n">
        <v>1.21297943091984</v>
      </c>
      <c r="M57" s="2" t="n">
        <v>0.422624905593927</v>
      </c>
      <c r="N57" s="2" t="n">
        <v>0.508604740290664</v>
      </c>
      <c r="O57" s="2" t="n">
        <v>0.0838858061948862</v>
      </c>
      <c r="P57" s="2" t="n">
        <v>0.0432722188616886</v>
      </c>
      <c r="Q57" s="2" t="n">
        <v>0.0949188216301081</v>
      </c>
      <c r="R57" s="2" t="n">
        <v>0.0946683020247468</v>
      </c>
      <c r="S57" s="2" t="n">
        <v>0.078046090157487</v>
      </c>
      <c r="T57" s="2" t="n">
        <v>0.0425308833144947</v>
      </c>
      <c r="U57" s="2" t="n">
        <v>0.0734730558899145</v>
      </c>
      <c r="V57" s="2" t="n">
        <v>0.0881756012515452</v>
      </c>
      <c r="W57" s="2" t="n">
        <v>0.0535324173621791</v>
      </c>
      <c r="X57" s="2" t="n">
        <v>0.167797623647527</v>
      </c>
      <c r="Y57" s="2" t="n">
        <v>0.16280419936946</v>
      </c>
      <c r="Z57" s="2" t="n">
        <v>0.0924793192874755</v>
      </c>
    </row>
    <row r="58" customFormat="false" ht="15" hidden="false" customHeight="true" outlineLevel="0" collapsed="false">
      <c r="A58" s="4" t="s">
        <v>132</v>
      </c>
      <c r="B58" s="2" t="s">
        <v>174</v>
      </c>
      <c r="C58" s="2" t="n">
        <v>312.5</v>
      </c>
      <c r="D58" s="1" t="n">
        <v>1.53</v>
      </c>
      <c r="E58" s="1" t="n">
        <v>0.27</v>
      </c>
      <c r="F58" s="1" t="n">
        <v>0.66</v>
      </c>
      <c r="G58" s="1" t="n">
        <v>0.34</v>
      </c>
      <c r="H58" s="1" t="n">
        <v>0.53</v>
      </c>
      <c r="I58" s="1" t="n">
        <v>0.44</v>
      </c>
      <c r="J58" s="1" t="n">
        <v>0.13</v>
      </c>
      <c r="K58" s="1" t="n">
        <v>0.25</v>
      </c>
      <c r="M58" s="1" t="n">
        <v>0.8</v>
      </c>
      <c r="N58" s="1" t="n">
        <v>0.51</v>
      </c>
      <c r="O58" s="1" t="n">
        <v>0.18</v>
      </c>
      <c r="P58" s="1" t="n">
        <v>0.18</v>
      </c>
      <c r="Q58" s="1" t="n">
        <v>0.35</v>
      </c>
      <c r="R58" s="1" t="n">
        <v>0</v>
      </c>
      <c r="S58" s="1" t="n">
        <v>0.31</v>
      </c>
      <c r="T58" s="1" t="n">
        <v>0.13</v>
      </c>
      <c r="U58" s="1" t="n">
        <v>0.05</v>
      </c>
      <c r="V58" s="1" t="n">
        <v>0.2</v>
      </c>
      <c r="W58" s="1" t="n">
        <v>0.09</v>
      </c>
      <c r="X58" s="1" t="n">
        <v>0.05</v>
      </c>
      <c r="Y58" s="1" t="n">
        <v>0.41</v>
      </c>
      <c r="Z58" s="1" t="n">
        <v>0.2</v>
      </c>
    </row>
    <row r="59" customFormat="false" ht="15" hidden="false" customHeight="true" outlineLevel="0" collapsed="false">
      <c r="A59" s="1" t="s">
        <v>132</v>
      </c>
      <c r="B59" s="1" t="s">
        <v>176</v>
      </c>
      <c r="C59" s="2" t="n">
        <v>335</v>
      </c>
      <c r="D59" s="1" t="n">
        <v>1.99</v>
      </c>
      <c r="E59" s="1" t="n">
        <v>0.6</v>
      </c>
      <c r="F59" s="1" t="n">
        <v>0.89</v>
      </c>
      <c r="G59" s="1" t="n">
        <v>0.57</v>
      </c>
      <c r="H59" s="1" t="n">
        <v>0.54</v>
      </c>
      <c r="I59" s="1" t="n">
        <v>0.43</v>
      </c>
      <c r="J59" s="1" t="n">
        <v>0.22</v>
      </c>
      <c r="K59" s="1" t="n">
        <v>0.28</v>
      </c>
      <c r="M59" s="1" t="n">
        <v>0.6</v>
      </c>
      <c r="N59" s="1" t="n">
        <v>0.64</v>
      </c>
      <c r="O59" s="1" t="n">
        <v>0.16</v>
      </c>
      <c r="P59" s="1" t="n">
        <v>0.2</v>
      </c>
      <c r="Q59" s="1" t="n">
        <v>0.37</v>
      </c>
      <c r="R59" s="1" t="n">
        <v>0</v>
      </c>
      <c r="S59" s="1" t="n">
        <v>0.3</v>
      </c>
      <c r="T59" s="1" t="n">
        <v>0.13</v>
      </c>
      <c r="U59" s="1" t="n">
        <v>0.09</v>
      </c>
      <c r="V59" s="1" t="n">
        <v>0.31</v>
      </c>
      <c r="W59" s="1" t="n">
        <v>0.18</v>
      </c>
      <c r="X59" s="1" t="n">
        <v>0.12</v>
      </c>
      <c r="Y59" s="1" t="n">
        <v>0.53</v>
      </c>
      <c r="Z59" s="1" t="n">
        <v>0.24</v>
      </c>
    </row>
    <row r="60" customFormat="false" ht="15" hidden="false" customHeight="true" outlineLevel="0" collapsed="false">
      <c r="A60" s="4" t="s">
        <v>132</v>
      </c>
      <c r="B60" s="2" t="s">
        <v>178</v>
      </c>
      <c r="C60" s="2" t="n">
        <v>355</v>
      </c>
      <c r="D60" s="1" t="n">
        <v>2.44</v>
      </c>
      <c r="E60" s="1" t="n">
        <v>0.67</v>
      </c>
      <c r="F60" s="1" t="n">
        <v>0.92</v>
      </c>
      <c r="G60" s="1" t="n">
        <v>0.87</v>
      </c>
      <c r="H60" s="1" t="n">
        <v>0.65</v>
      </c>
      <c r="I60" s="1" t="n">
        <v>0.7</v>
      </c>
      <c r="J60" s="1" t="n">
        <v>0.2</v>
      </c>
      <c r="K60" s="1" t="n">
        <v>0.26</v>
      </c>
      <c r="M60" s="1" t="n">
        <v>0.71</v>
      </c>
      <c r="N60" s="1" t="n">
        <v>0.94</v>
      </c>
      <c r="O60" s="1" t="n">
        <v>0.22</v>
      </c>
      <c r="P60" s="1" t="n">
        <v>0.22</v>
      </c>
      <c r="Q60" s="1" t="n">
        <v>0.43</v>
      </c>
      <c r="R60" s="1" t="n">
        <v>0</v>
      </c>
      <c r="S60" s="1" t="n">
        <v>0.49</v>
      </c>
      <c r="T60" s="1" t="n">
        <v>0.21</v>
      </c>
      <c r="U60" s="1" t="n">
        <v>0.12</v>
      </c>
      <c r="V60" s="1" t="n">
        <v>0.47</v>
      </c>
      <c r="W60" s="1" t="n">
        <v>0.27</v>
      </c>
      <c r="X60" s="1" t="n">
        <v>0.11</v>
      </c>
      <c r="Y60" s="1" t="n">
        <v>0.54</v>
      </c>
      <c r="Z60" s="1" t="n">
        <v>0.27</v>
      </c>
    </row>
    <row r="61" customFormat="false" ht="15" hidden="false" customHeight="true" outlineLevel="0" collapsed="false">
      <c r="A61" s="1" t="s">
        <v>132</v>
      </c>
      <c r="B61" s="1" t="s">
        <v>179</v>
      </c>
      <c r="C61" s="2" t="n">
        <v>367.5</v>
      </c>
      <c r="D61" s="1" t="n">
        <v>2</v>
      </c>
      <c r="E61" s="1" t="n">
        <v>0.65</v>
      </c>
      <c r="F61" s="1" t="n">
        <v>0.89</v>
      </c>
      <c r="G61" s="1" t="n">
        <v>0.72</v>
      </c>
      <c r="H61" s="1" t="n">
        <v>0.4</v>
      </c>
      <c r="I61" s="1" t="n">
        <v>0.67</v>
      </c>
      <c r="J61" s="1" t="n">
        <v>0.19</v>
      </c>
      <c r="K61" s="1" t="n">
        <v>0.28</v>
      </c>
      <c r="M61" s="1" t="n">
        <v>0.45</v>
      </c>
      <c r="N61" s="1" t="n">
        <v>0.81</v>
      </c>
      <c r="O61" s="1" t="n">
        <v>0.14</v>
      </c>
      <c r="P61" s="1" t="n">
        <v>0.19</v>
      </c>
      <c r="Q61" s="1" t="n">
        <v>0.26</v>
      </c>
      <c r="R61" s="1" t="n">
        <v>0</v>
      </c>
      <c r="S61" s="1" t="n">
        <v>0.44</v>
      </c>
      <c r="T61" s="1" t="n">
        <v>0.23</v>
      </c>
      <c r="U61" s="1" t="n">
        <v>0.1</v>
      </c>
      <c r="V61" s="1" t="n">
        <v>0.36</v>
      </c>
      <c r="W61" s="1" t="n">
        <v>0.25</v>
      </c>
      <c r="X61" s="1" t="n">
        <v>0.1</v>
      </c>
      <c r="Y61" s="1" t="n">
        <v>0.53</v>
      </c>
      <c r="Z61" s="1" t="n">
        <v>0.25</v>
      </c>
    </row>
    <row r="62" customFormat="false" ht="15" hidden="false" customHeight="true" outlineLevel="0" collapsed="false">
      <c r="A62" s="4" t="s">
        <v>132</v>
      </c>
      <c r="B62" s="2" t="s">
        <v>182</v>
      </c>
      <c r="C62" s="2" t="n">
        <v>407.5</v>
      </c>
      <c r="D62" s="1" t="n">
        <v>2.84</v>
      </c>
      <c r="E62" s="1" t="n">
        <v>4.63</v>
      </c>
      <c r="F62" s="1" t="n">
        <v>0.93</v>
      </c>
      <c r="G62" s="1" t="n">
        <v>1.41</v>
      </c>
      <c r="H62" s="1" t="n">
        <v>0.5</v>
      </c>
      <c r="I62" s="1" t="n">
        <v>1.48</v>
      </c>
      <c r="J62" s="1" t="n">
        <v>0.14</v>
      </c>
      <c r="K62" s="1" t="n">
        <v>0.19</v>
      </c>
      <c r="M62" s="1" t="n">
        <v>0.53</v>
      </c>
      <c r="N62" s="1" t="n">
        <v>1.51</v>
      </c>
      <c r="O62" s="1" t="n">
        <v>0.19</v>
      </c>
      <c r="P62" s="1" t="n">
        <v>0.2</v>
      </c>
      <c r="Q62" s="1" t="n">
        <v>0.31</v>
      </c>
      <c r="R62" s="1" t="n">
        <v>0</v>
      </c>
      <c r="S62" s="1" t="n">
        <v>0.94</v>
      </c>
      <c r="T62" s="1" t="n">
        <v>0.54</v>
      </c>
      <c r="U62" s="1" t="n">
        <v>0.13</v>
      </c>
      <c r="V62" s="1" t="n">
        <v>0.71</v>
      </c>
      <c r="W62" s="1" t="n">
        <v>0.57</v>
      </c>
      <c r="X62" s="1" t="n">
        <v>0.08</v>
      </c>
      <c r="Y62" s="1" t="n">
        <v>0.57</v>
      </c>
      <c r="Z62" s="1" t="n">
        <v>0.28</v>
      </c>
    </row>
    <row r="63" customFormat="false" ht="14.4" hidden="false" customHeight="false" outlineLevel="0" collapsed="false">
      <c r="A63" s="1" t="s">
        <v>132</v>
      </c>
      <c r="B63" s="1" t="s">
        <v>185</v>
      </c>
      <c r="C63" s="2" t="n">
        <v>421.5</v>
      </c>
      <c r="D63" s="1" t="n">
        <v>4.15</v>
      </c>
      <c r="E63" s="1" t="n">
        <v>11.14</v>
      </c>
      <c r="F63" s="1" t="n">
        <v>1.58</v>
      </c>
      <c r="G63" s="1" t="n">
        <v>1.7</v>
      </c>
      <c r="H63" s="1" t="n">
        <v>0.88</v>
      </c>
      <c r="I63" s="1" t="n">
        <v>1.11</v>
      </c>
      <c r="J63" s="1" t="n">
        <v>0.28</v>
      </c>
      <c r="K63" s="1" t="n">
        <v>0.31</v>
      </c>
      <c r="L63" s="1" t="n">
        <v>0.27</v>
      </c>
      <c r="M63" s="1" t="n">
        <v>0.56</v>
      </c>
      <c r="N63" s="1" t="n">
        <v>1.08</v>
      </c>
      <c r="O63" s="1" t="n">
        <v>0.35</v>
      </c>
      <c r="P63" s="1" t="n">
        <v>0.28</v>
      </c>
      <c r="Q63" s="1" t="n">
        <v>0.53</v>
      </c>
      <c r="R63" s="1" t="n">
        <v>0.16</v>
      </c>
      <c r="S63" s="1" t="n">
        <v>0.6</v>
      </c>
      <c r="T63" s="1" t="n">
        <v>0.36</v>
      </c>
      <c r="U63" s="1" t="n">
        <v>0.28</v>
      </c>
      <c r="V63" s="1" t="n">
        <v>0.92</v>
      </c>
      <c r="W63" s="1" t="n">
        <v>0.49</v>
      </c>
      <c r="X63" s="1" t="n">
        <v>0.27</v>
      </c>
      <c r="Y63" s="1" t="n">
        <v>0.96</v>
      </c>
      <c r="Z63" s="1" t="n">
        <v>0.35</v>
      </c>
    </row>
    <row r="64" customFormat="false" ht="14.4" hidden="false" customHeight="false" outlineLevel="0" collapsed="false">
      <c r="A64" s="4" t="s">
        <v>132</v>
      </c>
      <c r="B64" s="2" t="s">
        <v>189</v>
      </c>
      <c r="C64" s="2" t="n">
        <v>440.5</v>
      </c>
      <c r="D64" s="1" t="n">
        <v>5.34</v>
      </c>
      <c r="E64" s="1" t="n">
        <v>17.65</v>
      </c>
      <c r="F64" s="1" t="n">
        <v>2.02</v>
      </c>
      <c r="G64" s="1" t="n">
        <v>2.44</v>
      </c>
      <c r="H64" s="1" t="n">
        <v>0.89</v>
      </c>
      <c r="I64" s="1" t="n">
        <v>0.97</v>
      </c>
      <c r="J64" s="1" t="n">
        <v>0.28</v>
      </c>
      <c r="K64" s="1" t="n">
        <v>0.3</v>
      </c>
      <c r="L64" s="1" t="n">
        <v>0.27</v>
      </c>
      <c r="M64" s="1" t="n">
        <v>0.44</v>
      </c>
      <c r="N64" s="1" t="n">
        <v>1.21</v>
      </c>
      <c r="O64" s="1" t="n">
        <v>0.32</v>
      </c>
      <c r="P64" s="1" t="n">
        <v>0.25</v>
      </c>
      <c r="Q64" s="1" t="n">
        <v>0.57</v>
      </c>
      <c r="R64" s="1" t="n">
        <v>0.14</v>
      </c>
      <c r="S64" s="1" t="n">
        <v>0.54</v>
      </c>
      <c r="T64" s="1" t="n">
        <v>0.3</v>
      </c>
      <c r="U64" s="1" t="n">
        <v>0.42</v>
      </c>
      <c r="V64" s="1" t="n">
        <v>1.37</v>
      </c>
      <c r="W64" s="1" t="n">
        <v>0.65</v>
      </c>
      <c r="X64" s="1" t="n">
        <v>0.34</v>
      </c>
      <c r="Y64" s="1" t="n">
        <v>1.24</v>
      </c>
      <c r="Z64" s="1" t="n">
        <v>0.43</v>
      </c>
    </row>
    <row r="65" customFormat="false" ht="14.4" hidden="false" customHeight="false" outlineLevel="0" collapsed="false">
      <c r="A65" s="1" t="s">
        <v>132</v>
      </c>
      <c r="B65" s="1" t="s">
        <v>193</v>
      </c>
      <c r="C65" s="2" t="n">
        <v>458.5</v>
      </c>
      <c r="D65" s="1" t="n">
        <v>4.13</v>
      </c>
      <c r="E65" s="1" t="n">
        <v>12.39</v>
      </c>
      <c r="F65" s="1" t="n">
        <v>1.47</v>
      </c>
      <c r="G65" s="1" t="n">
        <v>1.73</v>
      </c>
      <c r="H65" s="1" t="n">
        <v>0.93</v>
      </c>
      <c r="I65" s="1" t="n">
        <v>1.09</v>
      </c>
      <c r="J65" s="1" t="n">
        <v>0.3</v>
      </c>
      <c r="K65" s="1" t="n">
        <v>0.33</v>
      </c>
      <c r="L65" s="1" t="n">
        <v>0.21</v>
      </c>
      <c r="M65" s="1" t="n">
        <v>0.63</v>
      </c>
      <c r="N65" s="1" t="n">
        <v>1.18</v>
      </c>
      <c r="O65" s="1" t="n">
        <v>0.38</v>
      </c>
      <c r="P65" s="1" t="n">
        <v>0.28</v>
      </c>
      <c r="Q65" s="1" t="n">
        <v>0.55</v>
      </c>
      <c r="R65" s="1" t="n">
        <v>0.13</v>
      </c>
      <c r="S65" s="1" t="n">
        <v>0.62</v>
      </c>
      <c r="T65" s="1" t="n">
        <v>0.35</v>
      </c>
      <c r="U65" s="1" t="n">
        <v>0.3</v>
      </c>
      <c r="V65" s="1" t="n">
        <v>0.91</v>
      </c>
      <c r="W65" s="1" t="n">
        <v>0.52</v>
      </c>
      <c r="X65" s="1" t="n">
        <v>0.26</v>
      </c>
      <c r="Y65" s="1" t="n">
        <v>0.87</v>
      </c>
      <c r="Z65" s="1" t="n">
        <v>0.34</v>
      </c>
    </row>
    <row r="66" customFormat="false" ht="14.4" hidden="false" customHeight="false" outlineLevel="0" collapsed="false">
      <c r="A66" s="4" t="s">
        <v>132</v>
      </c>
      <c r="B66" s="2" t="s">
        <v>197</v>
      </c>
      <c r="C66" s="2" t="n">
        <v>477.5</v>
      </c>
      <c r="D66" s="1" t="n">
        <v>4.6</v>
      </c>
      <c r="E66" s="1" t="n">
        <v>12.03</v>
      </c>
      <c r="F66" s="1" t="n">
        <v>1.75</v>
      </c>
      <c r="G66" s="1" t="n">
        <v>1.95</v>
      </c>
      <c r="H66" s="1" t="n">
        <v>0.9</v>
      </c>
      <c r="I66" s="1" t="n">
        <v>1.06</v>
      </c>
      <c r="J66" s="1" t="n">
        <v>0.25</v>
      </c>
      <c r="K66" s="1" t="n">
        <v>0.28</v>
      </c>
      <c r="L66" s="1" t="n">
        <v>0.21</v>
      </c>
      <c r="M66" s="1" t="n">
        <v>0.52</v>
      </c>
      <c r="N66" s="1" t="n">
        <v>1.11</v>
      </c>
      <c r="O66" s="1" t="n">
        <v>0.32</v>
      </c>
      <c r="P66" s="1" t="n">
        <v>0.24</v>
      </c>
      <c r="Q66" s="1" t="n">
        <v>0.58</v>
      </c>
      <c r="R66" s="1" t="n">
        <v>0.13</v>
      </c>
      <c r="S66" s="1" t="n">
        <v>0.59</v>
      </c>
      <c r="T66" s="1" t="n">
        <v>0.34</v>
      </c>
      <c r="U66" s="1" t="n">
        <v>0.31</v>
      </c>
      <c r="V66" s="1" t="n">
        <v>1.1</v>
      </c>
      <c r="W66" s="1" t="n">
        <v>0.54</v>
      </c>
      <c r="X66" s="1" t="n">
        <v>0.27</v>
      </c>
      <c r="Y66" s="1" t="n">
        <v>1.09</v>
      </c>
      <c r="Z66" s="1" t="n">
        <v>0.39</v>
      </c>
    </row>
    <row r="67" customFormat="false" ht="14.4" hidden="false" customHeight="false" outlineLevel="0" collapsed="false">
      <c r="A67" s="1" t="s">
        <v>132</v>
      </c>
      <c r="B67" s="1" t="s">
        <v>202</v>
      </c>
      <c r="C67" s="2" t="n">
        <v>502.5</v>
      </c>
      <c r="D67" s="1" t="n">
        <v>5.54</v>
      </c>
      <c r="E67" s="1" t="n">
        <v>10.18</v>
      </c>
      <c r="F67" s="1" t="n">
        <v>2.57</v>
      </c>
      <c r="G67" s="1" t="n">
        <v>2.08</v>
      </c>
      <c r="H67" s="1" t="n">
        <v>0.89</v>
      </c>
      <c r="I67" s="1" t="n">
        <v>0.89</v>
      </c>
      <c r="J67" s="1" t="n">
        <v>0.22</v>
      </c>
      <c r="K67" s="1" t="n">
        <v>0.26</v>
      </c>
      <c r="L67" s="1" t="n">
        <v>0.37</v>
      </c>
      <c r="M67" s="1" t="n">
        <v>0.35</v>
      </c>
      <c r="N67" s="1" t="n">
        <v>0.81</v>
      </c>
      <c r="O67" s="1" t="n">
        <v>0.36</v>
      </c>
      <c r="P67" s="1" t="n">
        <v>0.21</v>
      </c>
      <c r="Q67" s="1" t="n">
        <v>0.53</v>
      </c>
      <c r="R67" s="1" t="n">
        <v>0.17</v>
      </c>
      <c r="S67" s="1" t="n">
        <v>0.46</v>
      </c>
      <c r="T67" s="1" t="n">
        <v>0.26</v>
      </c>
      <c r="U67" s="1" t="n">
        <v>0.32</v>
      </c>
      <c r="V67" s="1" t="n">
        <v>1.24</v>
      </c>
      <c r="W67" s="1" t="n">
        <v>0.53</v>
      </c>
      <c r="X67" s="1" t="n">
        <v>0.37</v>
      </c>
      <c r="Y67" s="1" t="n">
        <v>1.7</v>
      </c>
      <c r="Z67" s="1" t="n">
        <v>0.51</v>
      </c>
    </row>
    <row r="68" customFormat="false" ht="14.4" hidden="false" customHeight="false" outlineLevel="0" collapsed="false">
      <c r="A68" s="4" t="s">
        <v>132</v>
      </c>
      <c r="B68" s="2" t="s">
        <v>204</v>
      </c>
      <c r="C68" s="2" t="n">
        <v>511</v>
      </c>
      <c r="D68" s="1" t="n">
        <v>4.74</v>
      </c>
      <c r="E68" s="1" t="n">
        <v>9.18</v>
      </c>
      <c r="F68" s="1" t="n">
        <v>1.83</v>
      </c>
      <c r="G68" s="1" t="n">
        <v>2.35</v>
      </c>
      <c r="H68" s="1" t="n">
        <v>0.56</v>
      </c>
      <c r="I68" s="1" t="n">
        <v>0.75</v>
      </c>
      <c r="J68" s="1" t="n">
        <v>0.22</v>
      </c>
      <c r="K68" s="1" t="n">
        <v>0.24</v>
      </c>
      <c r="L68" s="1" t="n">
        <v>0.1</v>
      </c>
      <c r="M68" s="1" t="n">
        <v>0.31</v>
      </c>
      <c r="N68" s="1" t="n">
        <v>1.29</v>
      </c>
      <c r="O68" s="1" t="n">
        <v>0.21</v>
      </c>
      <c r="P68" s="1" t="n">
        <v>0.2</v>
      </c>
      <c r="Q68" s="1" t="n">
        <v>0.35</v>
      </c>
      <c r="R68" s="1" t="n">
        <v>0.04</v>
      </c>
      <c r="S68" s="1" t="n">
        <v>0.43</v>
      </c>
      <c r="T68" s="1" t="n">
        <v>0.27</v>
      </c>
      <c r="U68" s="1" t="n">
        <v>0.32</v>
      </c>
      <c r="V68" s="1" t="n">
        <v>1.34</v>
      </c>
      <c r="W68" s="1" t="n">
        <v>0.69</v>
      </c>
      <c r="X68" s="1" t="n">
        <v>0.25</v>
      </c>
      <c r="Y68" s="1" t="n">
        <v>1.11</v>
      </c>
      <c r="Z68" s="1" t="n">
        <v>0.47</v>
      </c>
    </row>
    <row r="69" customFormat="false" ht="14.4" hidden="false" customHeight="false" outlineLevel="0" collapsed="false">
      <c r="A69" s="4" t="s">
        <v>132</v>
      </c>
      <c r="B69" s="2" t="s">
        <v>205</v>
      </c>
      <c r="C69" s="2" t="n">
        <f aca="false">AVERAGE(MID(B69,1,((LEN(B69)-1)/2)),MID(B69,((LEN(B69)+1)/2+1),((LEN(B69)-1)/2)))</f>
        <v>516.5</v>
      </c>
      <c r="D69" s="6" t="n">
        <v>1.29667178390525</v>
      </c>
      <c r="E69" s="6" t="n">
        <v>0.117997132335378</v>
      </c>
      <c r="F69" s="6" t="n">
        <v>0.663476554031562</v>
      </c>
      <c r="G69" s="6" t="n">
        <v>0.329444626812861</v>
      </c>
      <c r="H69" s="6" t="n">
        <v>0.303750603060824</v>
      </c>
      <c r="I69" s="6" t="n">
        <v>0.268046417496485</v>
      </c>
      <c r="J69" s="6" t="n">
        <v>0.306941694225711</v>
      </c>
      <c r="K69" s="6" t="n">
        <v>0.320770641779365</v>
      </c>
      <c r="L69" s="6" t="n">
        <v>0.903116083406914</v>
      </c>
      <c r="M69" s="6" t="n">
        <v>0.457816634536832</v>
      </c>
      <c r="N69" s="6" t="n">
        <v>0.496542982281766</v>
      </c>
      <c r="O69" s="6" t="n">
        <v>0.160509562832139</v>
      </c>
      <c r="P69" s="6" t="n">
        <v>0.0792013848511127</v>
      </c>
      <c r="Q69" s="6" t="n">
        <v>0.143241040228685</v>
      </c>
      <c r="R69" s="6" t="n">
        <v>0.0975291164933688</v>
      </c>
      <c r="S69" s="6" t="n">
        <v>0.107991783432148</v>
      </c>
      <c r="T69" s="6" t="n">
        <v>0.0625255175709683</v>
      </c>
      <c r="U69" s="6" t="n">
        <v>0.0651122474002771</v>
      </c>
      <c r="V69" s="6" t="n">
        <v>0.202986928726049</v>
      </c>
      <c r="W69" s="6" t="n">
        <v>0.0613454506865349</v>
      </c>
      <c r="X69" s="6" t="n">
        <v>0.13149656560623</v>
      </c>
      <c r="Y69" s="6" t="n">
        <v>0.428408939156806</v>
      </c>
      <c r="Z69" s="6" t="n">
        <v>0.103571049268526</v>
      </c>
    </row>
    <row r="70" customFormat="false" ht="14.4" hidden="false" customHeight="false" outlineLevel="0" collapsed="false">
      <c r="A70" s="4" t="s">
        <v>132</v>
      </c>
      <c r="B70" s="2" t="s">
        <v>206</v>
      </c>
      <c r="C70" s="2" t="n">
        <f aca="false">AVERAGE(MID(B70,1,((LEN(B70)-1)/2)),MID(B70,((LEN(B70)+1)/2+1),((LEN(B70)-1)/2)))</f>
        <v>525</v>
      </c>
      <c r="D70" s="6" t="n">
        <v>0.77694031761235</v>
      </c>
      <c r="E70" s="6" t="n">
        <v>0.0520550012800274</v>
      </c>
      <c r="F70" s="6" t="n">
        <v>0.326644186952911</v>
      </c>
      <c r="G70" s="6" t="n">
        <v>0.14031877996815</v>
      </c>
      <c r="H70" s="6" t="n">
        <v>0.309977350691288</v>
      </c>
      <c r="I70" s="6" t="n">
        <v>0.218466035628556</v>
      </c>
      <c r="J70" s="6" t="n">
        <v>0.450789253210108</v>
      </c>
      <c r="K70" s="6" t="n">
        <v>0.37757491474834</v>
      </c>
      <c r="L70" s="6" t="n">
        <v>0.905511866507072</v>
      </c>
      <c r="M70" s="6" t="n">
        <v>0.948975561398783</v>
      </c>
      <c r="N70" s="6" t="n">
        <v>0.429576847140949</v>
      </c>
      <c r="O70" s="6" t="n">
        <v>0.171618972852771</v>
      </c>
      <c r="P70" s="6" t="n">
        <v>0.0932497291268817</v>
      </c>
      <c r="Q70" s="6" t="n">
        <v>0.138358377838517</v>
      </c>
      <c r="R70" s="6" t="n">
        <v>0.0762243155868532</v>
      </c>
      <c r="S70" s="6" t="n">
        <v>0.0841781520554573</v>
      </c>
      <c r="T70" s="6" t="n">
        <v>0.0580635679862456</v>
      </c>
      <c r="U70" s="6" t="n">
        <v>0.0313215437960063</v>
      </c>
      <c r="V70" s="6" t="n">
        <v>0.0829545146474643</v>
      </c>
      <c r="W70" s="6" t="n">
        <v>0.0260427215246797</v>
      </c>
      <c r="X70" s="6" t="n">
        <v>0.082113041045727</v>
      </c>
      <c r="Y70" s="6" t="n">
        <v>0.182153945465632</v>
      </c>
      <c r="Z70" s="6" t="n">
        <v>0.062377200441552</v>
      </c>
    </row>
    <row r="71" customFormat="false" ht="14.4" hidden="false" customHeight="false" outlineLevel="0" collapsed="false">
      <c r="A71" s="1" t="s">
        <v>132</v>
      </c>
      <c r="B71" s="1" t="s">
        <v>207</v>
      </c>
      <c r="C71" s="2" t="n">
        <v>535</v>
      </c>
      <c r="D71" s="1" t="n">
        <v>0.39</v>
      </c>
      <c r="E71" s="1" t="n">
        <v>0.06</v>
      </c>
      <c r="F71" s="1" t="n">
        <v>0.19</v>
      </c>
      <c r="G71" s="1" t="n">
        <v>0.05</v>
      </c>
      <c r="H71" s="1" t="n">
        <v>0.15</v>
      </c>
      <c r="I71" s="1" t="n">
        <v>0.15</v>
      </c>
      <c r="J71" s="1" t="n">
        <v>0.58</v>
      </c>
      <c r="K71" s="2"/>
      <c r="M71" s="1" t="n">
        <v>0.76</v>
      </c>
      <c r="N71" s="1" t="n">
        <v>0.27</v>
      </c>
      <c r="O71" s="1" t="n">
        <v>0.05</v>
      </c>
      <c r="P71" s="1" t="n">
        <v>0.16</v>
      </c>
      <c r="Q71" s="1" t="n">
        <v>0.1</v>
      </c>
      <c r="R71" s="1" t="n">
        <v>0</v>
      </c>
      <c r="S71" s="1" t="n">
        <v>0.09</v>
      </c>
      <c r="T71" s="1" t="n">
        <v>0.06</v>
      </c>
      <c r="U71" s="1" t="n">
        <v>0</v>
      </c>
      <c r="V71" s="1" t="n">
        <v>0.05</v>
      </c>
      <c r="W71" s="1" t="n">
        <v>0</v>
      </c>
      <c r="X71" s="1" t="n">
        <v>0.05</v>
      </c>
      <c r="Y71" s="1" t="n">
        <v>0.09</v>
      </c>
      <c r="Z71" s="1" t="n">
        <v>0.06</v>
      </c>
    </row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4.4" zeroHeight="false" outlineLevelRow="0" outlineLevelCol="0"/>
  <cols>
    <col collapsed="false" customWidth="true" hidden="false" outlineLevel="0" max="1" min="1" style="7" width="6.22"/>
    <col collapsed="false" customWidth="true" hidden="false" outlineLevel="0" max="2" min="2" style="7" width="7.67"/>
    <col collapsed="false" customWidth="true" hidden="false" outlineLevel="0" max="3" min="3" style="7" width="6.56"/>
    <col collapsed="false" customWidth="true" hidden="false" outlineLevel="0" max="4" min="4" style="7" width="10.77"/>
    <col collapsed="false" customWidth="true" hidden="false" outlineLevel="0" max="5" min="5" style="7" width="10.65"/>
    <col collapsed="false" customWidth="true" hidden="false" outlineLevel="0" max="7" min="6" style="7" width="9"/>
    <col collapsed="false" customWidth="true" hidden="false" outlineLevel="0" max="8" min="8" style="7" width="9.2"/>
    <col collapsed="false" customWidth="true" hidden="false" outlineLevel="0" max="9" min="9" style="7" width="10.77"/>
    <col collapsed="false" customWidth="true" hidden="false" outlineLevel="0" max="10" min="10" style="7" width="10.89"/>
    <col collapsed="false" customWidth="true" hidden="false" outlineLevel="0" max="12" min="11" style="7" width="9"/>
    <col collapsed="false" customWidth="true" hidden="false" outlineLevel="0" max="13" min="13" style="7" width="8.79"/>
    <col collapsed="false" customWidth="true" hidden="false" outlineLevel="0" max="14" min="14" style="7" width="9.44"/>
    <col collapsed="false" customWidth="true" hidden="false" outlineLevel="0" max="15" min="15" style="7" width="8.33"/>
    <col collapsed="false" customWidth="true" hidden="false" outlineLevel="0" max="16" min="16" style="7" width="9.2"/>
    <col collapsed="false" customWidth="true" hidden="false" outlineLevel="0" max="17" min="17" style="7" width="8.89"/>
    <col collapsed="false" customWidth="true" hidden="false" outlineLevel="0" max="18" min="18" style="7" width="10.77"/>
    <col collapsed="false" customWidth="true" hidden="false" outlineLevel="0" max="19" min="19" style="7" width="9.33"/>
    <col collapsed="false" customWidth="false" hidden="false" outlineLevel="0" max="20" min="20" style="7" width="9.12"/>
    <col collapsed="false" customWidth="true" hidden="false" outlineLevel="0" max="21" min="21" style="7" width="8.89"/>
    <col collapsed="false" customWidth="true" hidden="false" outlineLevel="0" max="22" min="22" style="7" width="9"/>
    <col collapsed="false" customWidth="true" hidden="false" outlineLevel="0" max="23" min="23" style="7" width="8.89"/>
    <col collapsed="false" customWidth="true" hidden="false" outlineLevel="0" max="24" min="24" style="7" width="9"/>
    <col collapsed="false" customWidth="false" hidden="false" outlineLevel="0" max="1024" min="25" style="7" width="9.1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  <c r="L1" s="7" t="s">
        <v>239</v>
      </c>
      <c r="M1" s="7" t="s">
        <v>240</v>
      </c>
      <c r="N1" s="7" t="s">
        <v>241</v>
      </c>
      <c r="O1" s="7" t="s">
        <v>242</v>
      </c>
      <c r="P1" s="7" t="s">
        <v>243</v>
      </c>
      <c r="Q1" s="7" t="s">
        <v>244</v>
      </c>
      <c r="R1" s="7" t="s">
        <v>245</v>
      </c>
      <c r="S1" s="7" t="s">
        <v>246</v>
      </c>
      <c r="T1" s="7" t="s">
        <v>247</v>
      </c>
      <c r="U1" s="7" t="s">
        <v>248</v>
      </c>
      <c r="V1" s="7" t="s">
        <v>249</v>
      </c>
      <c r="W1" s="7" t="s">
        <v>250</v>
      </c>
      <c r="X1" s="7" t="s">
        <v>251</v>
      </c>
    </row>
    <row r="2" customFormat="false" ht="14.4" hidden="false" customHeight="false" outlineLevel="0" collapsed="false">
      <c r="A2" s="4" t="s">
        <v>132</v>
      </c>
      <c r="B2" s="2" t="s">
        <v>94</v>
      </c>
      <c r="C2" s="2" t="n">
        <v>2.5</v>
      </c>
      <c r="D2" s="7" t="n">
        <v>910.5</v>
      </c>
      <c r="E2" s="7" t="n">
        <v>344.1</v>
      </c>
      <c r="F2" s="7" t="n">
        <v>102.351</v>
      </c>
      <c r="G2" s="7" t="n">
        <v>27.246</v>
      </c>
      <c r="H2" s="7" t="n">
        <v>112.69</v>
      </c>
      <c r="I2" s="7" t="n">
        <v>1.259</v>
      </c>
      <c r="J2" s="7" t="n">
        <v>4.081</v>
      </c>
      <c r="K2" s="7" t="n">
        <v>79.743</v>
      </c>
      <c r="L2" s="7" t="n">
        <v>118.591</v>
      </c>
      <c r="M2" s="7" t="n">
        <v>15.44</v>
      </c>
      <c r="N2" s="7" t="n">
        <v>19.133</v>
      </c>
      <c r="O2" s="7" t="n">
        <v>38.048</v>
      </c>
      <c r="P2" s="7" t="n">
        <v>56.718</v>
      </c>
      <c r="Q2" s="7" t="n">
        <v>35.292</v>
      </c>
      <c r="R2" s="7" t="n">
        <v>0</v>
      </c>
      <c r="S2" s="7" t="n">
        <v>29.469</v>
      </c>
      <c r="T2" s="7" t="n">
        <v>44.507</v>
      </c>
      <c r="U2" s="7" t="n">
        <v>81.702</v>
      </c>
      <c r="V2" s="7" t="n">
        <v>65.886</v>
      </c>
      <c r="W2" s="7" t="n">
        <v>18.33</v>
      </c>
      <c r="X2" s="7" t="n">
        <v>60.008</v>
      </c>
    </row>
    <row r="3" customFormat="false" ht="14.4" hidden="false" customHeight="false" outlineLevel="0" collapsed="false">
      <c r="A3" s="4" t="s">
        <v>132</v>
      </c>
      <c r="B3" s="4" t="s">
        <v>95</v>
      </c>
      <c r="C3" s="2" t="n">
        <v>7.5</v>
      </c>
      <c r="D3" s="7" t="n">
        <v>536.4</v>
      </c>
      <c r="E3" s="7" t="n">
        <v>226.8</v>
      </c>
      <c r="F3" s="7" t="n">
        <v>55.252</v>
      </c>
      <c r="G3" s="7" t="n">
        <v>16.161</v>
      </c>
      <c r="H3" s="7" t="n">
        <v>72.85</v>
      </c>
      <c r="I3" s="7" t="n">
        <v>1.027</v>
      </c>
      <c r="J3" s="7" t="n">
        <v>2.112</v>
      </c>
      <c r="K3" s="7" t="n">
        <v>49.955</v>
      </c>
      <c r="L3" s="7" t="n">
        <v>74.953</v>
      </c>
      <c r="M3" s="7" t="n">
        <v>8.926</v>
      </c>
      <c r="N3" s="7" t="n">
        <v>14.085</v>
      </c>
      <c r="O3" s="7" t="n">
        <v>21.343</v>
      </c>
      <c r="P3" s="7" t="n">
        <v>30.158</v>
      </c>
      <c r="Q3" s="7" t="n">
        <v>21.734</v>
      </c>
      <c r="R3" s="7" t="n">
        <v>0</v>
      </c>
      <c r="S3" s="7" t="n">
        <v>15.52</v>
      </c>
      <c r="T3" s="7" t="n">
        <v>26.346</v>
      </c>
      <c r="U3" s="7" t="n">
        <v>43.48</v>
      </c>
      <c r="V3" s="7" t="n">
        <v>39.369</v>
      </c>
      <c r="W3" s="7" t="n">
        <v>8.964</v>
      </c>
      <c r="X3" s="7" t="n">
        <v>34.194</v>
      </c>
    </row>
    <row r="4" customFormat="false" ht="14.4" hidden="false" customHeight="false" outlineLevel="0" collapsed="false">
      <c r="A4" s="4" t="s">
        <v>132</v>
      </c>
      <c r="B4" s="4" t="s">
        <v>16</v>
      </c>
      <c r="C4" s="2" t="n">
        <v>12.5</v>
      </c>
      <c r="D4" s="7" t="n">
        <v>479</v>
      </c>
      <c r="E4" s="7" t="n">
        <v>193.2</v>
      </c>
      <c r="F4" s="7" t="n">
        <v>46.859</v>
      </c>
      <c r="G4" s="7" t="n">
        <v>13.821</v>
      </c>
      <c r="H4" s="7" t="n">
        <v>67.648</v>
      </c>
      <c r="I4" s="7" t="n">
        <v>1.278</v>
      </c>
      <c r="J4" s="7" t="n">
        <v>1.646</v>
      </c>
      <c r="K4" s="7" t="n">
        <v>44.03</v>
      </c>
      <c r="L4" s="7" t="n">
        <v>74.13</v>
      </c>
      <c r="M4" s="7" t="n">
        <v>7.559</v>
      </c>
      <c r="N4" s="7" t="n">
        <v>9.33</v>
      </c>
      <c r="O4" s="7" t="n">
        <v>18.927</v>
      </c>
      <c r="P4" s="7" t="n">
        <v>28.21</v>
      </c>
      <c r="Q4" s="7" t="n">
        <v>17.797</v>
      </c>
      <c r="R4" s="7" t="n">
        <v>0</v>
      </c>
      <c r="S4" s="7" t="n">
        <v>14.282</v>
      </c>
      <c r="T4" s="7" t="n">
        <v>23.602</v>
      </c>
      <c r="U4" s="7" t="n">
        <v>37.438</v>
      </c>
      <c r="V4" s="7" t="n">
        <v>33.704</v>
      </c>
      <c r="W4" s="7" t="n">
        <v>7.456</v>
      </c>
      <c r="X4" s="7" t="n">
        <v>31.311</v>
      </c>
    </row>
    <row r="5" customFormat="false" ht="14.4" hidden="false" customHeight="false" outlineLevel="0" collapsed="false">
      <c r="A5" s="4" t="s">
        <v>132</v>
      </c>
      <c r="B5" s="2" t="s">
        <v>17</v>
      </c>
      <c r="C5" s="2" t="n">
        <v>17.5</v>
      </c>
      <c r="D5" s="7" t="n">
        <v>371.8</v>
      </c>
      <c r="E5" s="7" t="n">
        <v>126.1</v>
      </c>
      <c r="F5" s="7" t="n">
        <v>45.147</v>
      </c>
      <c r="G5" s="7" t="n">
        <v>10.763</v>
      </c>
      <c r="H5" s="7" t="n">
        <v>56.851</v>
      </c>
      <c r="I5" s="7" t="n">
        <v>0.559</v>
      </c>
      <c r="J5" s="7" t="n">
        <v>0.998</v>
      </c>
      <c r="K5" s="7" t="n">
        <v>37.926</v>
      </c>
      <c r="L5" s="7" t="n">
        <v>54.111</v>
      </c>
      <c r="M5" s="7" t="n">
        <v>5.73</v>
      </c>
      <c r="N5" s="7" t="n">
        <v>5.392</v>
      </c>
      <c r="O5" s="7" t="n">
        <v>14.08</v>
      </c>
      <c r="P5" s="7" t="n">
        <v>16.905</v>
      </c>
      <c r="Q5" s="7" t="n">
        <v>13.41</v>
      </c>
      <c r="R5" s="7" t="n">
        <v>0</v>
      </c>
      <c r="S5" s="7" t="n">
        <v>11.41</v>
      </c>
      <c r="T5" s="7" t="n">
        <v>17.695</v>
      </c>
      <c r="U5" s="7" t="n">
        <v>25.952</v>
      </c>
      <c r="V5" s="7" t="n">
        <v>21.712</v>
      </c>
      <c r="W5" s="7" t="n">
        <v>6.484</v>
      </c>
      <c r="X5" s="7" t="n">
        <v>26.632</v>
      </c>
    </row>
    <row r="6" customFormat="false" ht="14.4" hidden="false" customHeight="false" outlineLevel="0" collapsed="false">
      <c r="A6" s="1" t="s">
        <v>132</v>
      </c>
      <c r="B6" s="1" t="s">
        <v>96</v>
      </c>
      <c r="C6" s="2" t="n">
        <v>22.5</v>
      </c>
      <c r="D6" s="7" t="n">
        <v>1253.6</v>
      </c>
      <c r="E6" s="7" t="n">
        <v>530.2</v>
      </c>
      <c r="F6" s="7" t="n">
        <v>137.149</v>
      </c>
      <c r="G6" s="7" t="n">
        <v>41.458</v>
      </c>
      <c r="H6" s="7" t="n">
        <v>152.08</v>
      </c>
      <c r="I6" s="7" t="n">
        <v>3.325</v>
      </c>
      <c r="J6" s="7" t="n">
        <v>1.735</v>
      </c>
      <c r="K6" s="7" t="n">
        <v>125.481</v>
      </c>
      <c r="L6" s="7" t="n">
        <v>190.759</v>
      </c>
      <c r="M6" s="7" t="n">
        <v>24.215</v>
      </c>
      <c r="N6" s="7" t="n">
        <v>17.476</v>
      </c>
      <c r="O6" s="7" t="n">
        <v>52.074</v>
      </c>
      <c r="P6" s="7" t="n">
        <v>75.628</v>
      </c>
      <c r="Q6" s="7" t="n">
        <v>50.728</v>
      </c>
      <c r="R6" s="7" t="n">
        <v>0</v>
      </c>
      <c r="S6" s="7" t="n">
        <v>40.238</v>
      </c>
      <c r="T6" s="7" t="n">
        <v>60.377</v>
      </c>
      <c r="U6" s="7" t="n">
        <v>80.813</v>
      </c>
      <c r="V6" s="7" t="n">
        <v>76.056</v>
      </c>
      <c r="W6" s="7" t="n">
        <v>25.332</v>
      </c>
      <c r="X6" s="7" t="n">
        <v>98.689</v>
      </c>
    </row>
    <row r="7" customFormat="false" ht="14.4" hidden="false" customHeight="false" outlineLevel="0" collapsed="false">
      <c r="A7" s="4" t="s">
        <v>132</v>
      </c>
      <c r="B7" s="2" t="s">
        <v>97</v>
      </c>
      <c r="C7" s="2" t="n">
        <v>27.5</v>
      </c>
      <c r="D7" s="7" t="n">
        <v>1360</v>
      </c>
      <c r="E7" s="7" t="n">
        <v>517.7</v>
      </c>
      <c r="F7" s="7" t="n">
        <v>133.225</v>
      </c>
      <c r="G7" s="7" t="n">
        <v>41.046</v>
      </c>
      <c r="H7" s="7" t="n">
        <v>180.988</v>
      </c>
      <c r="I7" s="7" t="n">
        <v>2.773</v>
      </c>
      <c r="J7" s="7" t="n">
        <v>1.872</v>
      </c>
      <c r="K7" s="7" t="n">
        <v>128.96</v>
      </c>
      <c r="L7" s="7" t="n">
        <v>179.995</v>
      </c>
      <c r="M7" s="7" t="n">
        <v>27.954</v>
      </c>
      <c r="N7" s="7" t="n">
        <v>27.708</v>
      </c>
      <c r="O7" s="7" t="n">
        <v>60.577</v>
      </c>
      <c r="P7" s="7" t="n">
        <v>94.683</v>
      </c>
      <c r="Q7" s="7" t="n">
        <v>57.583</v>
      </c>
      <c r="R7" s="7" t="n">
        <v>0</v>
      </c>
      <c r="S7" s="7" t="n">
        <v>45.606</v>
      </c>
      <c r="T7" s="7" t="n">
        <v>72.217</v>
      </c>
      <c r="U7" s="7" t="n">
        <v>93.76</v>
      </c>
      <c r="V7" s="7" t="n">
        <v>84.236</v>
      </c>
      <c r="W7" s="7" t="n">
        <v>27.088</v>
      </c>
      <c r="X7" s="7" t="n">
        <v>99.684</v>
      </c>
    </row>
    <row r="8" customFormat="false" ht="14.4" hidden="false" customHeight="false" outlineLevel="0" collapsed="false">
      <c r="A8" s="4" t="s">
        <v>132</v>
      </c>
      <c r="B8" s="2" t="s">
        <v>133</v>
      </c>
      <c r="C8" s="2" t="n">
        <v>34</v>
      </c>
      <c r="D8" s="7" t="n">
        <v>1495.8</v>
      </c>
      <c r="E8" s="7" t="n">
        <v>598.9</v>
      </c>
      <c r="F8" s="7" t="n">
        <v>150.174</v>
      </c>
      <c r="G8" s="7" t="n">
        <v>43.439</v>
      </c>
      <c r="H8" s="7" t="n">
        <v>187.66</v>
      </c>
      <c r="I8" s="7" t="n">
        <v>3.514</v>
      </c>
      <c r="J8" s="7" t="n">
        <v>1.608</v>
      </c>
      <c r="K8" s="7" t="n">
        <v>152.556</v>
      </c>
      <c r="L8" s="7" t="n">
        <v>217.643</v>
      </c>
      <c r="M8" s="7" t="n">
        <v>27.379</v>
      </c>
      <c r="N8" s="7" t="n">
        <v>26.311</v>
      </c>
      <c r="O8" s="7" t="n">
        <v>67.894</v>
      </c>
      <c r="P8" s="7" t="n">
        <v>99.803</v>
      </c>
      <c r="Q8" s="7" t="n">
        <v>57.401</v>
      </c>
      <c r="R8" s="7" t="n">
        <v>0</v>
      </c>
      <c r="S8" s="7" t="n">
        <v>47.697</v>
      </c>
      <c r="T8" s="7" t="n">
        <v>74.529</v>
      </c>
      <c r="U8" s="7" t="n">
        <v>105.33</v>
      </c>
      <c r="V8" s="7" t="n">
        <v>97.47</v>
      </c>
      <c r="W8" s="7" t="n">
        <v>27.494</v>
      </c>
      <c r="X8" s="7" t="n">
        <v>107.941</v>
      </c>
    </row>
    <row r="9" customFormat="false" ht="14.4" hidden="false" customHeight="false" outlineLevel="0" collapsed="false">
      <c r="A9" s="4" t="s">
        <v>132</v>
      </c>
      <c r="B9" s="2" t="s">
        <v>134</v>
      </c>
      <c r="C9" s="2" t="n">
        <v>45.5</v>
      </c>
      <c r="D9" s="7" t="n">
        <v>902</v>
      </c>
      <c r="E9" s="7" t="n">
        <v>283.8</v>
      </c>
      <c r="F9" s="7" t="n">
        <v>89.645</v>
      </c>
      <c r="G9" s="7" t="n">
        <v>31.366</v>
      </c>
      <c r="H9" s="7" t="n">
        <v>113.679</v>
      </c>
      <c r="I9" s="7" t="n">
        <v>1.584</v>
      </c>
      <c r="J9" s="7" t="n">
        <v>0.93</v>
      </c>
      <c r="K9" s="7" t="n">
        <v>104.879</v>
      </c>
      <c r="L9" s="7" t="n">
        <v>109.824</v>
      </c>
      <c r="M9" s="7" t="n">
        <v>14.629</v>
      </c>
      <c r="N9" s="7" t="n">
        <v>17.641</v>
      </c>
      <c r="O9" s="7" t="n">
        <v>41.2</v>
      </c>
      <c r="P9" s="7" t="n">
        <v>70.966</v>
      </c>
      <c r="Q9" s="7" t="n">
        <v>36.904</v>
      </c>
      <c r="R9" s="7" t="n">
        <v>0</v>
      </c>
      <c r="S9" s="7" t="n">
        <v>31.478</v>
      </c>
      <c r="T9" s="7" t="n">
        <v>43.041</v>
      </c>
      <c r="U9" s="7" t="n">
        <v>66.757</v>
      </c>
      <c r="V9" s="7" t="n">
        <v>48.323</v>
      </c>
      <c r="W9" s="7" t="n">
        <v>17.96</v>
      </c>
      <c r="X9" s="7" t="n">
        <v>61.244</v>
      </c>
    </row>
    <row r="10" customFormat="false" ht="14.4" hidden="false" customHeight="false" outlineLevel="0" collapsed="false">
      <c r="A10" s="4" t="s">
        <v>132</v>
      </c>
      <c r="B10" s="2" t="s">
        <v>136</v>
      </c>
      <c r="C10" s="2" t="n">
        <v>54.5</v>
      </c>
      <c r="D10" s="7" t="n">
        <v>1041.8</v>
      </c>
      <c r="E10" s="7" t="n">
        <v>239</v>
      </c>
      <c r="F10" s="7" t="n">
        <v>133.374</v>
      </c>
      <c r="G10" s="7" t="n">
        <v>32.994</v>
      </c>
      <c r="H10" s="7" t="n">
        <v>137.157</v>
      </c>
      <c r="I10" s="7" t="n">
        <v>1.622</v>
      </c>
      <c r="J10" s="7" t="n">
        <v>1.877</v>
      </c>
      <c r="K10" s="7" t="n">
        <v>98.06</v>
      </c>
      <c r="L10" s="7" t="n">
        <v>142.253</v>
      </c>
      <c r="M10" s="7" t="n">
        <v>16.028</v>
      </c>
      <c r="N10" s="7" t="n">
        <v>18.377</v>
      </c>
      <c r="O10" s="7" t="n">
        <v>51.075</v>
      </c>
      <c r="P10" s="7" t="n">
        <v>78.252</v>
      </c>
      <c r="Q10" s="7" t="n">
        <v>34.128</v>
      </c>
      <c r="R10" s="7" t="n">
        <v>0</v>
      </c>
      <c r="S10" s="7" t="n">
        <v>33.962</v>
      </c>
      <c r="T10" s="7" t="n">
        <v>36.612</v>
      </c>
      <c r="U10" s="7" t="n">
        <v>57.061</v>
      </c>
      <c r="V10" s="7" t="n">
        <v>63.688</v>
      </c>
      <c r="W10" s="7" t="n">
        <v>19.083</v>
      </c>
      <c r="X10" s="7" t="n">
        <v>86.197</v>
      </c>
    </row>
    <row r="11" customFormat="false" ht="14.4" hidden="false" customHeight="false" outlineLevel="0" collapsed="false">
      <c r="A11" s="4" t="s">
        <v>132</v>
      </c>
      <c r="B11" s="2" t="s">
        <v>137</v>
      </c>
      <c r="C11" s="2" t="n">
        <v>58</v>
      </c>
      <c r="D11" s="7" t="n">
        <v>1384.6</v>
      </c>
      <c r="E11" s="7" t="n">
        <v>379.9</v>
      </c>
      <c r="F11" s="7" t="n">
        <v>157.407</v>
      </c>
      <c r="G11" s="7" t="n">
        <v>42.153</v>
      </c>
      <c r="H11" s="7" t="n">
        <v>183.266</v>
      </c>
      <c r="I11" s="7" t="n">
        <v>1.307</v>
      </c>
      <c r="J11" s="7" t="n">
        <v>2.379</v>
      </c>
      <c r="K11" s="7" t="n">
        <v>152.05</v>
      </c>
      <c r="L11" s="7" t="n">
        <v>176.643</v>
      </c>
      <c r="M11" s="7" t="n">
        <v>16.518</v>
      </c>
      <c r="N11" s="7" t="n">
        <v>28.22</v>
      </c>
      <c r="O11" s="7" t="n">
        <v>58.16</v>
      </c>
      <c r="P11" s="7" t="n">
        <v>105.005</v>
      </c>
      <c r="Q11" s="7" t="n">
        <v>42.452</v>
      </c>
      <c r="R11" s="7" t="n">
        <v>0</v>
      </c>
      <c r="S11" s="7" t="n">
        <v>47.811</v>
      </c>
      <c r="T11" s="7" t="n">
        <v>58.877</v>
      </c>
      <c r="U11" s="7" t="n">
        <v>102.211</v>
      </c>
      <c r="V11" s="7" t="n">
        <v>84.136</v>
      </c>
      <c r="W11" s="7" t="n">
        <v>29.36</v>
      </c>
      <c r="X11" s="7" t="n">
        <v>96.669</v>
      </c>
    </row>
    <row r="12" customFormat="false" ht="14.4" hidden="false" customHeight="false" outlineLevel="0" collapsed="false">
      <c r="A12" s="1" t="s">
        <v>132</v>
      </c>
      <c r="B12" s="1" t="s">
        <v>138</v>
      </c>
      <c r="C12" s="2" t="n">
        <v>63.5</v>
      </c>
      <c r="D12" s="7" t="n">
        <v>1238.9</v>
      </c>
      <c r="E12" s="7" t="n">
        <v>366.1</v>
      </c>
      <c r="F12" s="7" t="n">
        <v>135.829</v>
      </c>
      <c r="G12" s="7" t="n">
        <v>33.753</v>
      </c>
      <c r="H12" s="7" t="n">
        <v>155.514</v>
      </c>
      <c r="I12" s="7" t="n">
        <v>0.467</v>
      </c>
      <c r="J12" s="7" t="n">
        <v>1.927</v>
      </c>
      <c r="K12" s="7" t="n">
        <v>130.424</v>
      </c>
      <c r="L12" s="7" t="n">
        <v>180.003</v>
      </c>
      <c r="M12" s="7" t="n">
        <v>16.334</v>
      </c>
      <c r="N12" s="7" t="n">
        <v>29.397</v>
      </c>
      <c r="O12" s="7" t="n">
        <v>51.173</v>
      </c>
      <c r="P12" s="7" t="n">
        <v>86.307</v>
      </c>
      <c r="Q12" s="7" t="n">
        <v>36.155</v>
      </c>
      <c r="R12" s="7" t="n">
        <v>0</v>
      </c>
      <c r="S12" s="7" t="n">
        <v>41.397</v>
      </c>
      <c r="T12" s="7" t="n">
        <v>54.61</v>
      </c>
      <c r="U12" s="7" t="n">
        <v>89.11</v>
      </c>
      <c r="V12" s="7" t="n">
        <v>87.42</v>
      </c>
      <c r="W12" s="7" t="n">
        <v>26.867</v>
      </c>
      <c r="X12" s="7" t="n">
        <v>82.175</v>
      </c>
    </row>
    <row r="13" customFormat="false" ht="14.4" hidden="false" customHeight="false" outlineLevel="0" collapsed="false">
      <c r="A13" s="4" t="s">
        <v>132</v>
      </c>
      <c r="B13" s="2" t="s">
        <v>139</v>
      </c>
      <c r="C13" s="2" t="n">
        <v>69.5</v>
      </c>
      <c r="D13" s="7" t="n">
        <v>1034.5</v>
      </c>
      <c r="E13" s="7" t="n">
        <v>57.7</v>
      </c>
      <c r="F13" s="7" t="n">
        <v>122.4875</v>
      </c>
      <c r="G13" s="7" t="n">
        <v>25.3195</v>
      </c>
      <c r="H13" s="7" t="n">
        <v>154.9915</v>
      </c>
      <c r="I13" s="7" t="n">
        <v>0.8415</v>
      </c>
      <c r="J13" s="7" t="n">
        <v>5.586</v>
      </c>
      <c r="K13" s="7" t="n">
        <v>88.1745</v>
      </c>
      <c r="L13" s="7" t="n">
        <v>160.265</v>
      </c>
      <c r="M13" s="7" t="n">
        <v>10.694</v>
      </c>
      <c r="N13" s="7" t="n">
        <v>22.4755</v>
      </c>
      <c r="O13" s="7" t="n">
        <v>47.5985</v>
      </c>
      <c r="P13" s="7" t="n">
        <v>79.2635</v>
      </c>
      <c r="Q13" s="7" t="n">
        <v>29.1315</v>
      </c>
      <c r="R13" s="7" t="n">
        <v>0</v>
      </c>
      <c r="S13" s="7" t="n">
        <v>36.0165</v>
      </c>
      <c r="T13" s="7" t="n">
        <v>36.7225</v>
      </c>
      <c r="U13" s="7" t="n">
        <v>64.3805</v>
      </c>
      <c r="V13" s="7" t="n">
        <v>57.675</v>
      </c>
      <c r="W13" s="7" t="n">
        <v>18.3705</v>
      </c>
      <c r="X13" s="7" t="n">
        <v>74.5555</v>
      </c>
    </row>
    <row r="14" customFormat="false" ht="14.4" hidden="false" customHeight="false" outlineLevel="0" collapsed="false">
      <c r="A14" s="4" t="s">
        <v>132</v>
      </c>
      <c r="B14" s="2" t="s">
        <v>104</v>
      </c>
      <c r="C14" s="2" t="n">
        <v>82.5</v>
      </c>
      <c r="D14" s="7" t="n">
        <v>1106.3</v>
      </c>
      <c r="E14" s="7" t="n">
        <v>96.4</v>
      </c>
      <c r="F14" s="7" t="n">
        <v>140.1</v>
      </c>
      <c r="G14" s="7" t="n">
        <v>25.847</v>
      </c>
      <c r="H14" s="7" t="n">
        <v>163.441</v>
      </c>
      <c r="I14" s="7" t="n">
        <v>1.549</v>
      </c>
      <c r="J14" s="7" t="n">
        <v>3.746</v>
      </c>
      <c r="K14" s="7" t="n">
        <v>99.848</v>
      </c>
      <c r="L14" s="7" t="n">
        <v>199.656</v>
      </c>
      <c r="M14" s="7" t="n">
        <v>8.828</v>
      </c>
      <c r="N14" s="7" t="n">
        <v>17.639</v>
      </c>
      <c r="O14" s="7" t="n">
        <v>50.861</v>
      </c>
      <c r="P14" s="7" t="n">
        <v>82.704</v>
      </c>
      <c r="Q14" s="7" t="n">
        <v>27.115</v>
      </c>
      <c r="R14" s="7" t="n">
        <v>0</v>
      </c>
      <c r="S14" s="7" t="n">
        <v>35.572</v>
      </c>
      <c r="T14" s="7" t="n">
        <v>35.645</v>
      </c>
      <c r="U14" s="7" t="n">
        <v>56.217</v>
      </c>
      <c r="V14" s="7" t="n">
        <v>55.395</v>
      </c>
      <c r="W14" s="7" t="n">
        <v>19.225</v>
      </c>
      <c r="X14" s="7" t="n">
        <v>82.89</v>
      </c>
    </row>
    <row r="15" customFormat="false" ht="14.4" hidden="false" customHeight="false" outlineLevel="0" collapsed="false">
      <c r="A15" s="4" t="s">
        <v>132</v>
      </c>
      <c r="B15" s="2" t="s">
        <v>142</v>
      </c>
      <c r="C15" s="2" t="n">
        <v>93.5</v>
      </c>
      <c r="D15" s="7" t="n">
        <v>1174.7</v>
      </c>
      <c r="E15" s="7" t="n">
        <v>83.3</v>
      </c>
      <c r="F15" s="7" t="n">
        <v>179.97</v>
      </c>
      <c r="G15" s="7" t="n">
        <v>24.516</v>
      </c>
      <c r="H15" s="7" t="n">
        <v>137.4425</v>
      </c>
      <c r="I15" s="7" t="n">
        <v>0.881</v>
      </c>
      <c r="J15" s="7" t="n">
        <v>5.758</v>
      </c>
      <c r="K15" s="7" t="n">
        <v>90.973</v>
      </c>
      <c r="L15" s="7" t="n">
        <v>220.8</v>
      </c>
      <c r="M15" s="7" t="n">
        <v>7.6955</v>
      </c>
      <c r="N15" s="7" t="n">
        <v>12.03</v>
      </c>
      <c r="O15" s="7" t="n">
        <v>57.4715</v>
      </c>
      <c r="P15" s="7" t="n">
        <v>84.3985</v>
      </c>
      <c r="Q15" s="7" t="n">
        <v>24.172</v>
      </c>
      <c r="R15" s="7" t="n">
        <v>0</v>
      </c>
      <c r="S15" s="7" t="n">
        <v>37.6615</v>
      </c>
      <c r="T15" s="7" t="n">
        <v>36.01</v>
      </c>
      <c r="U15" s="7" t="n">
        <v>63.0915</v>
      </c>
      <c r="V15" s="7" t="n">
        <v>70.33</v>
      </c>
      <c r="W15" s="7" t="n">
        <v>22.2505</v>
      </c>
      <c r="X15" s="7" t="n">
        <v>99.252</v>
      </c>
    </row>
    <row r="16" customFormat="false" ht="14.4" hidden="false" customHeight="false" outlineLevel="0" collapsed="false">
      <c r="A16" s="1" t="s">
        <v>132</v>
      </c>
      <c r="B16" s="1" t="s">
        <v>144</v>
      </c>
      <c r="C16" s="2" t="n">
        <v>103.5</v>
      </c>
      <c r="D16" s="7" t="n">
        <v>1049.4</v>
      </c>
      <c r="E16" s="7" t="n">
        <v>47.1</v>
      </c>
      <c r="F16" s="7" t="n">
        <v>142.471</v>
      </c>
      <c r="G16" s="7" t="n">
        <v>20.841</v>
      </c>
      <c r="H16" s="7" t="n">
        <v>147.655</v>
      </c>
      <c r="I16" s="7" t="n">
        <v>0.636</v>
      </c>
      <c r="J16" s="7" t="n">
        <v>5.685</v>
      </c>
      <c r="K16" s="7" t="n">
        <v>80.94</v>
      </c>
      <c r="L16" s="7" t="n">
        <v>208.23</v>
      </c>
      <c r="M16" s="7" t="n">
        <v>5.968</v>
      </c>
      <c r="N16" s="7" t="n">
        <v>11.606</v>
      </c>
      <c r="O16" s="7" t="n">
        <v>50.052</v>
      </c>
      <c r="P16" s="7" t="n">
        <v>72.119</v>
      </c>
      <c r="Q16" s="7" t="n">
        <v>20.445</v>
      </c>
      <c r="R16" s="7" t="n">
        <v>0</v>
      </c>
      <c r="S16" s="7" t="n">
        <v>33.587</v>
      </c>
      <c r="T16" s="7" t="n">
        <v>30.391</v>
      </c>
      <c r="U16" s="7" t="n">
        <v>54.468</v>
      </c>
      <c r="V16" s="7" t="n">
        <v>61.701</v>
      </c>
      <c r="W16" s="7" t="n">
        <v>14.398</v>
      </c>
      <c r="X16" s="7" t="n">
        <v>88.25</v>
      </c>
    </row>
    <row r="17" customFormat="false" ht="14.4" hidden="false" customHeight="false" outlineLevel="0" collapsed="false">
      <c r="A17" s="4" t="s">
        <v>132</v>
      </c>
      <c r="B17" s="2" t="s">
        <v>145</v>
      </c>
      <c r="C17" s="2" t="n">
        <v>109</v>
      </c>
      <c r="D17" s="7" t="n">
        <v>829.1</v>
      </c>
      <c r="E17" s="7" t="n">
        <v>40.5</v>
      </c>
      <c r="F17" s="7" t="n">
        <v>94.806</v>
      </c>
      <c r="G17" s="7" t="n">
        <v>17.614</v>
      </c>
      <c r="H17" s="7" t="n">
        <v>122.727</v>
      </c>
      <c r="I17" s="7" t="n">
        <v>0.691</v>
      </c>
      <c r="J17" s="7" t="n">
        <v>3.319</v>
      </c>
      <c r="K17" s="7" t="n">
        <v>74.702</v>
      </c>
      <c r="L17" s="7" t="n">
        <v>149.681</v>
      </c>
      <c r="M17" s="7" t="n">
        <v>5.97</v>
      </c>
      <c r="N17" s="7" t="n">
        <v>10.116</v>
      </c>
      <c r="O17" s="7" t="n">
        <v>37.978</v>
      </c>
      <c r="P17" s="7" t="n">
        <v>59.192</v>
      </c>
      <c r="Q17" s="7" t="n">
        <v>20.442</v>
      </c>
      <c r="R17" s="7" t="n">
        <v>0</v>
      </c>
      <c r="S17" s="7" t="n">
        <v>26.795</v>
      </c>
      <c r="T17" s="7" t="n">
        <v>28.859</v>
      </c>
      <c r="U17" s="7" t="n">
        <v>50.491</v>
      </c>
      <c r="V17" s="7" t="n">
        <v>58.49</v>
      </c>
      <c r="W17" s="7" t="n">
        <v>10.878</v>
      </c>
      <c r="X17" s="7" t="n">
        <v>56.352</v>
      </c>
    </row>
    <row r="18" customFormat="false" ht="14.4" hidden="false" customHeight="false" outlineLevel="0" collapsed="false">
      <c r="A18" s="4" t="s">
        <v>132</v>
      </c>
      <c r="B18" s="2" t="s">
        <v>146</v>
      </c>
      <c r="C18" s="2" t="n">
        <v>114</v>
      </c>
      <c r="D18" s="7" t="n">
        <v>1358.4</v>
      </c>
      <c r="E18" s="7" t="n">
        <v>39.7</v>
      </c>
      <c r="F18" s="7" t="n">
        <v>151.375</v>
      </c>
      <c r="G18" s="7" t="n">
        <v>27.981</v>
      </c>
      <c r="H18" s="7" t="n">
        <v>220.1225</v>
      </c>
      <c r="I18" s="7" t="n">
        <v>1.708</v>
      </c>
      <c r="J18" s="7" t="n">
        <v>6.5605</v>
      </c>
      <c r="K18" s="7" t="n">
        <v>111.9585</v>
      </c>
      <c r="L18" s="7" t="n">
        <v>266.788</v>
      </c>
      <c r="M18" s="7" t="n">
        <v>7.8265</v>
      </c>
      <c r="N18" s="7" t="n">
        <v>13.956</v>
      </c>
      <c r="O18" s="7" t="n">
        <v>53.5515</v>
      </c>
      <c r="P18" s="7" t="n">
        <v>86.433</v>
      </c>
      <c r="Q18" s="7" t="n">
        <v>31.685</v>
      </c>
      <c r="R18" s="7" t="n">
        <v>0</v>
      </c>
      <c r="S18" s="7" t="n">
        <v>40.9265</v>
      </c>
      <c r="T18" s="7" t="n">
        <v>46.5145</v>
      </c>
      <c r="U18" s="7" t="n">
        <v>88.532</v>
      </c>
      <c r="V18" s="7" t="n">
        <v>89.897</v>
      </c>
      <c r="W18" s="7" t="n">
        <v>18.719</v>
      </c>
      <c r="X18" s="7" t="n">
        <v>93.886</v>
      </c>
    </row>
    <row r="19" customFormat="false" ht="14.4" hidden="false" customHeight="false" outlineLevel="0" collapsed="false">
      <c r="A19" s="4" t="s">
        <v>132</v>
      </c>
      <c r="B19" s="2" t="s">
        <v>147</v>
      </c>
      <c r="C19" s="2" t="n">
        <v>118</v>
      </c>
      <c r="D19" s="7" t="n">
        <v>1453.7</v>
      </c>
      <c r="E19" s="7" t="n">
        <v>39.7</v>
      </c>
      <c r="F19" s="7" t="n">
        <v>177.933</v>
      </c>
      <c r="G19" s="7" t="n">
        <v>27.289</v>
      </c>
      <c r="H19" s="7" t="n">
        <v>247.214</v>
      </c>
      <c r="I19" s="7" t="n">
        <v>1.422</v>
      </c>
      <c r="J19" s="7" t="n">
        <v>6.564</v>
      </c>
      <c r="K19" s="7" t="n">
        <v>119.651</v>
      </c>
      <c r="L19" s="7" t="n">
        <v>268.769</v>
      </c>
      <c r="M19" s="7" t="n">
        <v>8.35</v>
      </c>
      <c r="N19" s="7" t="n">
        <v>15.188</v>
      </c>
      <c r="O19" s="7" t="n">
        <v>52.734</v>
      </c>
      <c r="P19" s="7" t="n">
        <v>84.966</v>
      </c>
      <c r="Q19" s="7" t="n">
        <v>31.918</v>
      </c>
      <c r="R19" s="7" t="n">
        <v>3.897</v>
      </c>
      <c r="S19" s="7" t="n">
        <v>41.237</v>
      </c>
      <c r="T19" s="7" t="n">
        <v>45.797</v>
      </c>
      <c r="U19" s="7" t="n">
        <v>95.998</v>
      </c>
      <c r="V19" s="7" t="n">
        <v>104.027</v>
      </c>
      <c r="W19" s="7" t="n">
        <v>19.83</v>
      </c>
      <c r="X19" s="7" t="n">
        <v>100.949</v>
      </c>
    </row>
    <row r="20" customFormat="false" ht="14.4" hidden="false" customHeight="false" outlineLevel="0" collapsed="false">
      <c r="A20" s="4" t="s">
        <v>132</v>
      </c>
      <c r="B20" s="2" t="s">
        <v>148</v>
      </c>
      <c r="C20" s="2" t="n">
        <v>123.5</v>
      </c>
      <c r="D20" s="7" t="n">
        <v>1600.4</v>
      </c>
      <c r="E20" s="7" t="n">
        <v>45</v>
      </c>
      <c r="F20" s="7" t="n">
        <v>155.162</v>
      </c>
      <c r="G20" s="7" t="n">
        <v>31.478</v>
      </c>
      <c r="H20" s="7" t="n">
        <v>312.715</v>
      </c>
      <c r="I20" s="7" t="n">
        <v>2.017</v>
      </c>
      <c r="J20" s="7" t="n">
        <v>10.798</v>
      </c>
      <c r="K20" s="7" t="n">
        <v>138.348</v>
      </c>
      <c r="L20" s="7" t="n">
        <v>296.024</v>
      </c>
      <c r="M20" s="7" t="n">
        <v>9.924</v>
      </c>
      <c r="N20" s="7" t="n">
        <v>18.14</v>
      </c>
      <c r="O20" s="7" t="n">
        <v>54.966</v>
      </c>
      <c r="P20" s="7" t="n">
        <v>97.921</v>
      </c>
      <c r="Q20" s="7" t="n">
        <v>39.901</v>
      </c>
      <c r="R20" s="7" t="n">
        <v>3.22</v>
      </c>
      <c r="S20" s="7" t="n">
        <v>46.482</v>
      </c>
      <c r="T20" s="7" t="n">
        <v>49.97</v>
      </c>
      <c r="U20" s="7" t="n">
        <v>122.92</v>
      </c>
      <c r="V20" s="7" t="n">
        <v>87.754</v>
      </c>
      <c r="W20" s="7" t="n">
        <v>21.054</v>
      </c>
      <c r="X20" s="7" t="n">
        <v>101.615</v>
      </c>
    </row>
    <row r="21" customFormat="false" ht="14.4" hidden="false" customHeight="false" outlineLevel="0" collapsed="false">
      <c r="A21" s="4" t="s">
        <v>132</v>
      </c>
      <c r="B21" s="2" t="s">
        <v>149</v>
      </c>
      <c r="C21" s="2" t="n">
        <v>130.5</v>
      </c>
      <c r="D21" s="7" t="n">
        <v>1112.9</v>
      </c>
      <c r="E21" s="7" t="n">
        <v>12.2</v>
      </c>
      <c r="F21" s="7" t="n">
        <v>120.907</v>
      </c>
      <c r="G21" s="7" t="n">
        <v>22.666</v>
      </c>
      <c r="H21" s="7" t="n">
        <v>200.257</v>
      </c>
      <c r="I21" s="7" t="n">
        <v>3.329</v>
      </c>
      <c r="J21" s="7" t="n">
        <v>20.482</v>
      </c>
      <c r="K21" s="7" t="n">
        <v>90.558</v>
      </c>
      <c r="L21" s="7" t="n">
        <v>271.197</v>
      </c>
      <c r="M21" s="7" t="n">
        <v>6.996</v>
      </c>
      <c r="N21" s="7" t="n">
        <v>8.671</v>
      </c>
      <c r="O21" s="7" t="n">
        <v>32.649</v>
      </c>
      <c r="P21" s="7" t="n">
        <v>49.402</v>
      </c>
      <c r="Q21" s="7" t="n">
        <v>32.807</v>
      </c>
      <c r="R21" s="7" t="n">
        <v>3.087</v>
      </c>
      <c r="S21" s="7" t="n">
        <v>24.847</v>
      </c>
      <c r="T21" s="7" t="n">
        <v>29.865</v>
      </c>
      <c r="U21" s="7" t="n">
        <v>61.926</v>
      </c>
      <c r="V21" s="7" t="n">
        <v>64.62</v>
      </c>
      <c r="W21" s="7" t="n">
        <v>9.378</v>
      </c>
      <c r="X21" s="7" t="n">
        <v>59.275</v>
      </c>
    </row>
    <row r="22" customFormat="false" ht="14.4" hidden="false" customHeight="false" outlineLevel="0" collapsed="false">
      <c r="A22" s="4" t="s">
        <v>132</v>
      </c>
      <c r="B22" s="2" t="s">
        <v>150</v>
      </c>
      <c r="C22" s="2" t="n">
        <v>137.5</v>
      </c>
      <c r="D22" s="7" t="n">
        <v>1505.7</v>
      </c>
      <c r="E22" s="7" t="n">
        <v>4.8</v>
      </c>
      <c r="F22" s="7" t="n">
        <v>192.603</v>
      </c>
      <c r="G22" s="7" t="n">
        <v>33.033</v>
      </c>
      <c r="H22" s="7" t="n">
        <v>316.553</v>
      </c>
      <c r="I22" s="7" t="n">
        <v>7.676</v>
      </c>
      <c r="J22" s="7" t="n">
        <v>60.411</v>
      </c>
      <c r="K22" s="7" t="n">
        <v>152.779</v>
      </c>
      <c r="L22" s="7" t="n">
        <v>258.5</v>
      </c>
      <c r="M22" s="7" t="n">
        <v>10.797</v>
      </c>
      <c r="N22" s="7" t="n">
        <v>10.2</v>
      </c>
      <c r="O22" s="7" t="n">
        <v>38.6</v>
      </c>
      <c r="P22" s="7" t="n">
        <v>59.133</v>
      </c>
      <c r="Q22" s="7" t="n">
        <v>57.635</v>
      </c>
      <c r="R22" s="7" t="n">
        <v>3.011</v>
      </c>
      <c r="S22" s="7" t="n">
        <v>29.007</v>
      </c>
      <c r="T22" s="7" t="n">
        <v>38.367</v>
      </c>
      <c r="U22" s="7" t="n">
        <v>71.579</v>
      </c>
      <c r="V22" s="7" t="n">
        <v>71.811</v>
      </c>
      <c r="W22" s="7" t="n">
        <v>10.283</v>
      </c>
      <c r="X22" s="7" t="n">
        <v>83.746</v>
      </c>
    </row>
    <row r="23" customFormat="false" ht="14.4" hidden="false" customHeight="false" outlineLevel="0" collapsed="false">
      <c r="A23" s="1" t="s">
        <v>132</v>
      </c>
      <c r="B23" s="1" t="s">
        <v>151</v>
      </c>
      <c r="C23" s="2" t="n">
        <v>144</v>
      </c>
      <c r="D23" s="7" t="n">
        <v>550.1</v>
      </c>
      <c r="E23" s="7" t="n">
        <v>4.3</v>
      </c>
      <c r="F23" s="7" t="n">
        <v>62.367</v>
      </c>
      <c r="G23" s="7" t="n">
        <v>10.549</v>
      </c>
      <c r="H23" s="7" t="n">
        <v>125.214</v>
      </c>
      <c r="I23" s="7" t="n">
        <v>2.392</v>
      </c>
      <c r="J23" s="7" t="n">
        <v>18.243</v>
      </c>
      <c r="K23" s="7" t="n">
        <v>56.588</v>
      </c>
      <c r="L23" s="7" t="n">
        <v>87.481</v>
      </c>
      <c r="M23" s="7" t="n">
        <v>3.416</v>
      </c>
      <c r="N23" s="7" t="n">
        <v>5.503</v>
      </c>
      <c r="O23" s="7" t="n">
        <v>15.477</v>
      </c>
      <c r="P23" s="7" t="n">
        <v>25.381</v>
      </c>
      <c r="Q23" s="7" t="n">
        <v>22.006</v>
      </c>
      <c r="R23" s="7" t="n">
        <v>1.888</v>
      </c>
      <c r="S23" s="7" t="n">
        <v>12.37</v>
      </c>
      <c r="T23" s="7" t="n">
        <v>16.993</v>
      </c>
      <c r="U23" s="7" t="n">
        <v>27.411</v>
      </c>
      <c r="V23" s="7" t="n">
        <v>25.96</v>
      </c>
      <c r="W23" s="7" t="n">
        <v>3.858</v>
      </c>
      <c r="X23" s="7" t="n">
        <v>26.988</v>
      </c>
    </row>
    <row r="24" customFormat="false" ht="14.4" hidden="false" customHeight="false" outlineLevel="0" collapsed="false">
      <c r="A24" s="4" t="s">
        <v>132</v>
      </c>
      <c r="B24" s="2" t="s">
        <v>153</v>
      </c>
      <c r="C24" s="2" t="n">
        <v>154.5</v>
      </c>
      <c r="D24" s="7" t="n">
        <v>798.6</v>
      </c>
      <c r="E24" s="7" t="n">
        <v>5.4</v>
      </c>
      <c r="F24" s="7" t="n">
        <v>91.324</v>
      </c>
      <c r="G24" s="7" t="n">
        <v>18.072</v>
      </c>
      <c r="H24" s="7" t="n">
        <v>156.345</v>
      </c>
      <c r="I24" s="7" t="n">
        <v>6.668</v>
      </c>
      <c r="J24" s="7" t="n">
        <v>41.462</v>
      </c>
      <c r="K24" s="7" t="n">
        <v>78.218</v>
      </c>
      <c r="L24" s="7" t="n">
        <v>165.169</v>
      </c>
      <c r="M24" s="7" t="n">
        <v>5.237</v>
      </c>
      <c r="N24" s="7" t="n">
        <v>4.252</v>
      </c>
      <c r="O24" s="7" t="n">
        <v>19.613</v>
      </c>
      <c r="P24" s="7" t="n">
        <v>24.889</v>
      </c>
      <c r="Q24" s="7" t="n">
        <v>37.337</v>
      </c>
      <c r="R24" s="7" t="n">
        <v>3.283</v>
      </c>
      <c r="S24" s="7" t="n">
        <v>12.91</v>
      </c>
      <c r="T24" s="7" t="n">
        <v>18.813</v>
      </c>
      <c r="U24" s="7" t="n">
        <v>32.062</v>
      </c>
      <c r="V24" s="7" t="n">
        <v>41.599</v>
      </c>
      <c r="W24" s="7" t="n">
        <v>3.647</v>
      </c>
      <c r="X24" s="7" t="n">
        <v>37.657</v>
      </c>
    </row>
    <row r="25" customFormat="false" ht="14.4" hidden="false" customHeight="false" outlineLevel="0" collapsed="false">
      <c r="A25" s="4" t="s">
        <v>132</v>
      </c>
      <c r="B25" s="2" t="s">
        <v>155</v>
      </c>
      <c r="C25" s="2" t="n">
        <v>164.5</v>
      </c>
      <c r="D25" s="7" t="n">
        <v>459.8</v>
      </c>
      <c r="E25" s="7" t="n">
        <v>2.2</v>
      </c>
      <c r="F25" s="7" t="n">
        <v>53.278</v>
      </c>
      <c r="G25" s="7" t="n">
        <v>9.591</v>
      </c>
      <c r="H25" s="7" t="n">
        <v>104.55</v>
      </c>
      <c r="I25" s="7" t="n">
        <v>3.676</v>
      </c>
      <c r="J25" s="7" t="n">
        <v>26.304</v>
      </c>
      <c r="K25" s="7" t="n">
        <v>55.989</v>
      </c>
      <c r="L25" s="7" t="n">
        <v>66.754</v>
      </c>
      <c r="M25" s="7" t="n">
        <v>2.928</v>
      </c>
      <c r="N25" s="7" t="n">
        <v>3.259</v>
      </c>
      <c r="O25" s="7" t="n">
        <v>8.565</v>
      </c>
      <c r="P25" s="7" t="n">
        <v>13.614</v>
      </c>
      <c r="Q25" s="7" t="n">
        <v>24.233</v>
      </c>
      <c r="R25" s="7" t="n">
        <v>2.424</v>
      </c>
      <c r="S25" s="7" t="n">
        <v>6.504</v>
      </c>
      <c r="T25" s="7" t="n">
        <v>13.522</v>
      </c>
      <c r="U25" s="7" t="n">
        <v>22.641</v>
      </c>
      <c r="V25" s="7" t="n">
        <v>22.986</v>
      </c>
      <c r="W25" s="7" t="n">
        <v>1.969</v>
      </c>
      <c r="X25" s="7" t="n">
        <v>16.98</v>
      </c>
    </row>
    <row r="26" customFormat="false" ht="14.4" hidden="false" customHeight="false" outlineLevel="0" collapsed="false">
      <c r="A26" s="4" t="s">
        <v>132</v>
      </c>
      <c r="B26" s="2" t="s">
        <v>116</v>
      </c>
      <c r="C26" s="2" t="n">
        <v>169.5</v>
      </c>
      <c r="D26" s="7" t="n">
        <v>722.5</v>
      </c>
      <c r="E26" s="7" t="n">
        <v>4</v>
      </c>
      <c r="F26" s="7" t="n">
        <v>89.3235</v>
      </c>
      <c r="G26" s="7" t="n">
        <v>16.672</v>
      </c>
      <c r="H26" s="7" t="n">
        <v>156.3805</v>
      </c>
      <c r="I26" s="7" t="n">
        <v>5.97</v>
      </c>
      <c r="J26" s="7" t="n">
        <v>38.823</v>
      </c>
      <c r="K26" s="7" t="n">
        <v>76.9395</v>
      </c>
      <c r="L26" s="7" t="n">
        <v>121.281</v>
      </c>
      <c r="M26" s="7" t="n">
        <v>4.2935</v>
      </c>
      <c r="N26" s="7" t="n">
        <v>4.3675</v>
      </c>
      <c r="O26" s="7" t="n">
        <v>12.5965</v>
      </c>
      <c r="P26" s="7" t="n">
        <v>19.9295</v>
      </c>
      <c r="Q26" s="7" t="n">
        <v>35.4265</v>
      </c>
      <c r="R26" s="7" t="n">
        <v>3.941</v>
      </c>
      <c r="S26" s="7" t="n">
        <v>9.827</v>
      </c>
      <c r="T26" s="7" t="n">
        <v>18.7575</v>
      </c>
      <c r="U26" s="7" t="n">
        <v>36.297</v>
      </c>
      <c r="V26" s="7" t="n">
        <v>41.993</v>
      </c>
      <c r="W26" s="7" t="n">
        <v>2.899</v>
      </c>
      <c r="X26" s="7" t="n">
        <v>26.806</v>
      </c>
    </row>
    <row r="27" customFormat="false" ht="14.4" hidden="false" customHeight="false" outlineLevel="0" collapsed="false">
      <c r="A27" s="4" t="s">
        <v>132</v>
      </c>
      <c r="B27" s="2" t="s">
        <v>156</v>
      </c>
      <c r="C27" s="2" t="n">
        <v>175</v>
      </c>
      <c r="D27" s="7" t="n">
        <v>379.1</v>
      </c>
      <c r="E27" s="7" t="n">
        <v>3</v>
      </c>
      <c r="F27" s="7" t="n">
        <v>45.466</v>
      </c>
      <c r="G27" s="7" t="n">
        <v>7.737</v>
      </c>
      <c r="H27" s="7" t="n">
        <v>72.659</v>
      </c>
      <c r="I27" s="7" t="n">
        <v>4.161</v>
      </c>
      <c r="J27" s="7" t="n">
        <v>19.297</v>
      </c>
      <c r="K27" s="7" t="n">
        <v>46.987</v>
      </c>
      <c r="L27" s="7" t="n">
        <v>66.098</v>
      </c>
      <c r="M27" s="7" t="n">
        <v>2.317</v>
      </c>
      <c r="N27" s="7" t="n">
        <v>3.513</v>
      </c>
      <c r="O27" s="7" t="n">
        <v>8.187</v>
      </c>
      <c r="P27" s="7" t="n">
        <v>13.067</v>
      </c>
      <c r="Q27" s="7" t="n">
        <v>18.108</v>
      </c>
      <c r="R27" s="7" t="n">
        <v>3.316</v>
      </c>
      <c r="S27" s="7" t="n">
        <v>5.736</v>
      </c>
      <c r="T27" s="7" t="n">
        <v>10.969</v>
      </c>
      <c r="U27" s="7" t="n">
        <v>20.115</v>
      </c>
      <c r="V27" s="7" t="n">
        <v>15.251</v>
      </c>
      <c r="W27" s="7" t="n">
        <v>1.354</v>
      </c>
      <c r="X27" s="7" t="n">
        <v>14.765</v>
      </c>
    </row>
    <row r="28" customFormat="false" ht="14.4" hidden="false" customHeight="false" outlineLevel="0" collapsed="false">
      <c r="A28" s="4" t="s">
        <v>132</v>
      </c>
      <c r="B28" s="2" t="s">
        <v>48</v>
      </c>
      <c r="C28" s="2" t="n">
        <v>180.5</v>
      </c>
      <c r="D28" s="7" t="n">
        <v>527.3</v>
      </c>
      <c r="E28" s="7" t="n">
        <v>4.4</v>
      </c>
      <c r="F28" s="7" t="n">
        <v>62.6185</v>
      </c>
      <c r="G28" s="7" t="n">
        <v>11.025</v>
      </c>
      <c r="H28" s="7" t="n">
        <v>105.7505</v>
      </c>
      <c r="I28" s="7" t="n">
        <v>4.5</v>
      </c>
      <c r="J28" s="7" t="n">
        <v>23.93</v>
      </c>
      <c r="K28" s="7" t="n">
        <v>55.478</v>
      </c>
      <c r="L28" s="7" t="n">
        <v>100.659</v>
      </c>
      <c r="M28" s="7" t="n">
        <v>3.08</v>
      </c>
      <c r="N28" s="7" t="n">
        <v>5.69</v>
      </c>
      <c r="O28" s="7" t="n">
        <v>11.3965</v>
      </c>
      <c r="P28" s="7" t="n">
        <v>17.1495</v>
      </c>
      <c r="Q28" s="7" t="n">
        <v>21.125</v>
      </c>
      <c r="R28" s="7" t="n">
        <v>5.0015</v>
      </c>
      <c r="S28" s="7" t="n">
        <v>8.033</v>
      </c>
      <c r="T28" s="7" t="n">
        <v>13.511</v>
      </c>
      <c r="U28" s="7" t="n">
        <v>25.174</v>
      </c>
      <c r="V28" s="7" t="n">
        <v>29.065</v>
      </c>
      <c r="W28" s="7" t="n">
        <v>2.501</v>
      </c>
      <c r="X28" s="7" t="n">
        <v>21.572</v>
      </c>
    </row>
    <row r="29" customFormat="false" ht="14.4" hidden="false" customHeight="false" outlineLevel="0" collapsed="false">
      <c r="A29" s="1" t="s">
        <v>132</v>
      </c>
      <c r="B29" s="1" t="s">
        <v>157</v>
      </c>
      <c r="C29" s="2" t="n">
        <v>187</v>
      </c>
      <c r="D29" s="7" t="n">
        <v>905.1</v>
      </c>
      <c r="E29" s="7" t="n">
        <v>13.3</v>
      </c>
      <c r="F29" s="7" t="n">
        <v>112.368</v>
      </c>
      <c r="G29" s="7" t="n">
        <v>19.948</v>
      </c>
      <c r="H29" s="7" t="n">
        <v>144.546</v>
      </c>
      <c r="I29" s="7" t="n">
        <v>3.162</v>
      </c>
      <c r="J29" s="7" t="n">
        <v>16.203</v>
      </c>
      <c r="K29" s="7" t="n">
        <v>71.639</v>
      </c>
      <c r="L29" s="7" t="n">
        <v>173.631</v>
      </c>
      <c r="M29" s="7" t="n">
        <v>6.784</v>
      </c>
      <c r="N29" s="7" t="n">
        <v>13.637</v>
      </c>
      <c r="O29" s="7" t="n">
        <v>33.292</v>
      </c>
      <c r="P29" s="7" t="n">
        <v>52.974</v>
      </c>
      <c r="Q29" s="7" t="n">
        <v>26.187</v>
      </c>
      <c r="R29" s="7" t="n">
        <v>1.21</v>
      </c>
      <c r="S29" s="7" t="n">
        <v>24.963</v>
      </c>
      <c r="T29" s="7" t="n">
        <v>27.225</v>
      </c>
      <c r="U29" s="7" t="n">
        <v>52.657</v>
      </c>
      <c r="V29" s="7" t="n">
        <v>57</v>
      </c>
      <c r="W29" s="7" t="n">
        <v>10.576</v>
      </c>
      <c r="X29" s="7" t="n">
        <v>57.106</v>
      </c>
    </row>
    <row r="30" customFormat="false" ht="14.4" hidden="false" customHeight="false" outlineLevel="0" collapsed="false">
      <c r="A30" s="4" t="s">
        <v>132</v>
      </c>
      <c r="B30" s="2" t="s">
        <v>158</v>
      </c>
      <c r="C30" s="2" t="n">
        <v>195.5</v>
      </c>
      <c r="D30" s="7" t="n">
        <v>372.7</v>
      </c>
      <c r="E30" s="7" t="n">
        <v>2.5</v>
      </c>
      <c r="F30" s="7" t="n">
        <v>41.7275</v>
      </c>
      <c r="G30" s="7" t="n">
        <v>8.405</v>
      </c>
      <c r="H30" s="7" t="n">
        <v>81.497</v>
      </c>
      <c r="I30" s="7" t="n">
        <v>3.967</v>
      </c>
      <c r="J30" s="7" t="n">
        <v>21.4285</v>
      </c>
      <c r="K30" s="7" t="n">
        <v>41.385</v>
      </c>
      <c r="L30" s="7" t="n">
        <v>61.368</v>
      </c>
      <c r="M30" s="7" t="n">
        <v>2.3245</v>
      </c>
      <c r="N30" s="7" t="n">
        <v>2.9985</v>
      </c>
      <c r="O30" s="7" t="n">
        <v>7.7745</v>
      </c>
      <c r="P30" s="7" t="n">
        <v>11.885</v>
      </c>
      <c r="Q30" s="7" t="n">
        <v>19.8095</v>
      </c>
      <c r="R30" s="7" t="n">
        <v>2.753</v>
      </c>
      <c r="S30" s="7" t="n">
        <v>5.5075</v>
      </c>
      <c r="T30" s="7" t="n">
        <v>10.0105</v>
      </c>
      <c r="U30" s="7" t="n">
        <v>18.861</v>
      </c>
      <c r="V30" s="7" t="n">
        <v>14.6365</v>
      </c>
      <c r="W30" s="7" t="n">
        <v>1.8275</v>
      </c>
      <c r="X30" s="7" t="n">
        <v>14.5455</v>
      </c>
    </row>
    <row r="31" customFormat="false" ht="14.4" hidden="false" customHeight="false" outlineLevel="0" collapsed="false">
      <c r="A31" s="4" t="s">
        <v>132</v>
      </c>
      <c r="B31" s="2" t="s">
        <v>159</v>
      </c>
      <c r="C31" s="2" t="n">
        <v>202.5</v>
      </c>
      <c r="D31" s="7" t="n">
        <v>592.3</v>
      </c>
      <c r="E31" s="7" t="n">
        <v>2.2</v>
      </c>
      <c r="F31" s="7" t="n">
        <v>72.229</v>
      </c>
      <c r="G31" s="7" t="n">
        <v>12.63</v>
      </c>
      <c r="H31" s="7" t="n">
        <v>124.881</v>
      </c>
      <c r="I31" s="7" t="n">
        <v>7.268</v>
      </c>
      <c r="J31" s="7" t="n">
        <v>35.781</v>
      </c>
      <c r="K31" s="7" t="n">
        <v>68.017</v>
      </c>
      <c r="L31" s="7" t="n">
        <v>114.383</v>
      </c>
      <c r="M31" s="7" t="n">
        <v>3.745</v>
      </c>
      <c r="N31" s="7" t="n">
        <v>4.507</v>
      </c>
      <c r="O31" s="7" t="n">
        <v>10.475</v>
      </c>
      <c r="P31" s="7" t="n">
        <v>16.162</v>
      </c>
      <c r="Q31" s="7" t="n">
        <v>29.752</v>
      </c>
      <c r="R31" s="7" t="n">
        <v>4.093</v>
      </c>
      <c r="S31" s="7" t="n">
        <v>7.382</v>
      </c>
      <c r="T31" s="7" t="n">
        <v>14.358</v>
      </c>
      <c r="U31" s="7" t="n">
        <v>24.228</v>
      </c>
      <c r="V31" s="7" t="n">
        <v>20</v>
      </c>
      <c r="W31" s="7" t="n">
        <v>1.679</v>
      </c>
      <c r="X31" s="7" t="n">
        <v>20.759</v>
      </c>
    </row>
    <row r="32" customFormat="false" ht="14.4" hidden="false" customHeight="false" outlineLevel="0" collapsed="false">
      <c r="A32" s="1" t="s">
        <v>132</v>
      </c>
      <c r="B32" s="1" t="s">
        <v>161</v>
      </c>
      <c r="C32" s="2" t="n">
        <v>219</v>
      </c>
      <c r="D32" s="7" t="n">
        <v>616.5</v>
      </c>
      <c r="E32" s="7" t="n">
        <v>3</v>
      </c>
      <c r="F32" s="7" t="n">
        <v>71.932</v>
      </c>
      <c r="G32" s="7" t="n">
        <v>13.217</v>
      </c>
      <c r="H32" s="7" t="n">
        <v>136.246</v>
      </c>
      <c r="I32" s="7" t="n">
        <v>4.616</v>
      </c>
      <c r="J32" s="7" t="n">
        <v>26.86</v>
      </c>
      <c r="K32" s="7" t="n">
        <v>68.724</v>
      </c>
      <c r="L32" s="7" t="n">
        <v>119.312</v>
      </c>
      <c r="M32" s="7" t="n">
        <v>3.982</v>
      </c>
      <c r="N32" s="7" t="n">
        <v>4.767</v>
      </c>
      <c r="O32" s="7" t="n">
        <v>11.388</v>
      </c>
      <c r="P32" s="7" t="n">
        <v>16.708</v>
      </c>
      <c r="Q32" s="7" t="n">
        <v>27.299</v>
      </c>
      <c r="R32" s="7" t="n">
        <v>3.182</v>
      </c>
      <c r="S32" s="7" t="n">
        <v>8.173</v>
      </c>
      <c r="T32" s="7" t="n">
        <v>15.062</v>
      </c>
      <c r="U32" s="7" t="n">
        <v>36.519</v>
      </c>
      <c r="V32" s="7" t="n">
        <v>22.316</v>
      </c>
      <c r="W32" s="7" t="n">
        <v>2.236</v>
      </c>
      <c r="X32" s="7" t="n">
        <v>23.995</v>
      </c>
    </row>
    <row r="33" customFormat="false" ht="14.4" hidden="false" customHeight="false" outlineLevel="0" collapsed="false">
      <c r="A33" s="4" t="s">
        <v>132</v>
      </c>
      <c r="B33" s="2" t="s">
        <v>164</v>
      </c>
      <c r="C33" s="2" t="n">
        <v>242.5</v>
      </c>
      <c r="D33" s="7" t="n">
        <v>1551.2</v>
      </c>
      <c r="E33" s="7" t="n">
        <v>8.5</v>
      </c>
      <c r="F33" s="7" t="n">
        <v>194.358</v>
      </c>
      <c r="G33" s="7" t="n">
        <v>37.345</v>
      </c>
      <c r="H33" s="7" t="n">
        <v>321.003</v>
      </c>
      <c r="I33" s="7" t="n">
        <v>8.757</v>
      </c>
      <c r="J33" s="7" t="n">
        <v>41.355</v>
      </c>
      <c r="K33" s="7" t="n">
        <v>144.558</v>
      </c>
      <c r="L33" s="7" t="n">
        <v>294.989</v>
      </c>
      <c r="M33" s="7" t="n">
        <v>8.718</v>
      </c>
      <c r="N33" s="7" t="n">
        <v>18.925</v>
      </c>
      <c r="O33" s="7" t="n">
        <v>36.889</v>
      </c>
      <c r="P33" s="7" t="n">
        <v>53.031</v>
      </c>
      <c r="Q33" s="7" t="n">
        <v>56.404</v>
      </c>
      <c r="R33" s="7" t="n">
        <v>6.751</v>
      </c>
      <c r="S33" s="7" t="n">
        <v>28.532</v>
      </c>
      <c r="T33" s="7" t="n">
        <v>42.891</v>
      </c>
      <c r="U33" s="7" t="n">
        <v>78.385</v>
      </c>
      <c r="V33" s="7" t="n">
        <v>84.178</v>
      </c>
      <c r="W33" s="7" t="n">
        <v>7.376</v>
      </c>
      <c r="X33" s="7" t="n">
        <v>86.736</v>
      </c>
    </row>
    <row r="34" customFormat="false" ht="14.4" hidden="false" customHeight="false" outlineLevel="0" collapsed="false">
      <c r="A34" s="1" t="s">
        <v>132</v>
      </c>
      <c r="B34" s="1" t="s">
        <v>167</v>
      </c>
      <c r="C34" s="2" t="n">
        <v>263</v>
      </c>
      <c r="D34" s="7" t="n">
        <v>340.4</v>
      </c>
      <c r="E34" s="7" t="n">
        <v>2.3</v>
      </c>
      <c r="F34" s="7" t="n">
        <v>36.446</v>
      </c>
      <c r="G34" s="7" t="n">
        <v>8.03</v>
      </c>
      <c r="H34" s="7" t="n">
        <v>78.3645</v>
      </c>
      <c r="I34" s="7" t="n">
        <v>2.4045</v>
      </c>
      <c r="J34" s="7" t="n">
        <v>11.3325</v>
      </c>
      <c r="K34" s="7" t="n">
        <v>37.3535</v>
      </c>
      <c r="L34" s="7" t="n">
        <v>56.969</v>
      </c>
      <c r="M34" s="7" t="n">
        <v>1.7255</v>
      </c>
      <c r="N34" s="7" t="n">
        <v>4.3425</v>
      </c>
      <c r="O34" s="7" t="n">
        <v>7.744</v>
      </c>
      <c r="P34" s="7" t="n">
        <v>11.751</v>
      </c>
      <c r="Q34" s="7" t="n">
        <v>12.6855</v>
      </c>
      <c r="R34" s="7" t="n">
        <v>3.189</v>
      </c>
      <c r="S34" s="7" t="n">
        <v>6.0795</v>
      </c>
      <c r="T34" s="7" t="n">
        <v>8.988</v>
      </c>
      <c r="U34" s="7" t="n">
        <v>18.2395</v>
      </c>
      <c r="V34" s="7" t="n">
        <v>17.0415</v>
      </c>
      <c r="W34" s="7" t="n">
        <v>1.559</v>
      </c>
      <c r="X34" s="7" t="n">
        <v>16.1855</v>
      </c>
    </row>
    <row r="35" customFormat="false" ht="14.4" hidden="false" customHeight="false" outlineLevel="0" collapsed="false">
      <c r="A35" s="4" t="s">
        <v>132</v>
      </c>
      <c r="B35" s="2" t="s">
        <v>169</v>
      </c>
      <c r="C35" s="2" t="n">
        <v>279.5</v>
      </c>
      <c r="D35" s="7" t="n">
        <v>1622.7</v>
      </c>
      <c r="E35" s="7" t="n">
        <v>8.1</v>
      </c>
      <c r="F35" s="7" t="n">
        <v>175.7115</v>
      </c>
      <c r="G35" s="7" t="n">
        <v>33.787</v>
      </c>
      <c r="H35" s="7" t="n">
        <v>343.592</v>
      </c>
      <c r="I35" s="7" t="n">
        <v>10.294</v>
      </c>
      <c r="J35" s="7" t="n">
        <v>45.369</v>
      </c>
      <c r="K35" s="7" t="n">
        <v>160.9845</v>
      </c>
      <c r="L35" s="7" t="n">
        <v>324.3915</v>
      </c>
      <c r="M35" s="7" t="n">
        <v>7.487</v>
      </c>
      <c r="N35" s="7" t="n">
        <v>17.8875</v>
      </c>
      <c r="O35" s="7" t="n">
        <v>37.1775</v>
      </c>
      <c r="P35" s="7" t="n">
        <v>52.855</v>
      </c>
      <c r="Q35" s="7" t="n">
        <v>55.5915</v>
      </c>
      <c r="R35" s="7" t="n">
        <v>13.601</v>
      </c>
      <c r="S35" s="7" t="n">
        <v>26.9</v>
      </c>
      <c r="T35" s="7" t="n">
        <v>43.6655</v>
      </c>
      <c r="U35" s="7" t="n">
        <v>80.2485</v>
      </c>
      <c r="V35" s="7" t="n">
        <v>108.053</v>
      </c>
      <c r="W35" s="7" t="n">
        <v>7.329</v>
      </c>
      <c r="X35" s="7" t="n">
        <v>77.8245</v>
      </c>
    </row>
    <row r="36" customFormat="false" ht="14.4" hidden="false" customHeight="false" outlineLevel="0" collapsed="false">
      <c r="A36" s="4" t="s">
        <v>132</v>
      </c>
      <c r="B36" s="2" t="s">
        <v>174</v>
      </c>
      <c r="C36" s="2" t="n">
        <v>312.5</v>
      </c>
      <c r="D36" s="7" t="n">
        <v>656.8</v>
      </c>
      <c r="E36" s="7" t="n">
        <v>11.7</v>
      </c>
      <c r="F36" s="7" t="n">
        <v>88.724</v>
      </c>
      <c r="G36" s="7" t="n">
        <v>13.909</v>
      </c>
      <c r="H36" s="7" t="n">
        <v>129.291</v>
      </c>
      <c r="I36" s="7" t="n">
        <v>2.66</v>
      </c>
      <c r="J36" s="7" t="n">
        <v>8.542</v>
      </c>
      <c r="K36" s="7" t="n">
        <v>59.784</v>
      </c>
      <c r="L36" s="7" t="n">
        <v>92.907</v>
      </c>
      <c r="M36" s="7" t="n">
        <v>3.993</v>
      </c>
      <c r="N36" s="7" t="n">
        <v>10.66</v>
      </c>
      <c r="O36" s="7" t="n">
        <v>21.715</v>
      </c>
      <c r="P36" s="7" t="n">
        <v>37.381</v>
      </c>
      <c r="Q36" s="7" t="n">
        <v>19.388</v>
      </c>
      <c r="R36" s="7" t="n">
        <v>2.06</v>
      </c>
      <c r="S36" s="7" t="n">
        <v>17.897</v>
      </c>
      <c r="T36" s="7" t="n">
        <v>19.34</v>
      </c>
      <c r="U36" s="7" t="n">
        <v>44.171</v>
      </c>
      <c r="V36" s="7" t="n">
        <v>36.328</v>
      </c>
      <c r="W36" s="7" t="n">
        <v>7.896</v>
      </c>
      <c r="X36" s="7" t="n">
        <v>40.108</v>
      </c>
    </row>
    <row r="37" customFormat="false" ht="14.4" hidden="false" customHeight="false" outlineLevel="0" collapsed="false">
      <c r="A37" s="1" t="s">
        <v>132</v>
      </c>
      <c r="B37" s="1" t="s">
        <v>176</v>
      </c>
      <c r="C37" s="2" t="n">
        <v>335</v>
      </c>
      <c r="D37" s="7" t="n">
        <v>713.3</v>
      </c>
      <c r="E37" s="7" t="n">
        <v>21.6</v>
      </c>
      <c r="F37" s="7" t="n">
        <v>91.4895</v>
      </c>
      <c r="G37" s="7" t="n">
        <v>14.0945</v>
      </c>
      <c r="H37" s="7" t="n">
        <v>123.4545</v>
      </c>
      <c r="I37" s="7" t="n">
        <v>1.9435</v>
      </c>
      <c r="J37" s="7" t="n">
        <v>5.9465</v>
      </c>
      <c r="K37" s="7" t="n">
        <v>60.5695</v>
      </c>
      <c r="L37" s="7" t="n">
        <v>131.4685</v>
      </c>
      <c r="M37" s="7" t="n">
        <v>4.2935</v>
      </c>
      <c r="N37" s="7" t="n">
        <v>11.4105</v>
      </c>
      <c r="O37" s="7" t="n">
        <v>26.5525</v>
      </c>
      <c r="P37" s="7" t="n">
        <v>34.794</v>
      </c>
      <c r="Q37" s="7" t="n">
        <v>17.2235</v>
      </c>
      <c r="R37" s="7" t="n">
        <v>0</v>
      </c>
      <c r="S37" s="7" t="n">
        <v>19.9535</v>
      </c>
      <c r="T37" s="7" t="n">
        <v>20.2885</v>
      </c>
      <c r="U37" s="7" t="n">
        <v>42.2985</v>
      </c>
      <c r="V37" s="7" t="n">
        <v>47.9245</v>
      </c>
      <c r="W37" s="7" t="n">
        <v>9.5145</v>
      </c>
      <c r="X37" s="7" t="n">
        <v>50.1155</v>
      </c>
    </row>
    <row r="38" customFormat="false" ht="14.4" hidden="false" customHeight="false" outlineLevel="0" collapsed="false">
      <c r="A38" s="4" t="s">
        <v>132</v>
      </c>
      <c r="B38" s="2" t="s">
        <v>178</v>
      </c>
      <c r="C38" s="2" t="n">
        <v>355</v>
      </c>
      <c r="D38" s="7" t="n">
        <v>1737.6</v>
      </c>
      <c r="E38" s="7" t="n">
        <v>47.4</v>
      </c>
      <c r="F38" s="7" t="n">
        <v>196.865</v>
      </c>
      <c r="G38" s="7" t="n">
        <v>43.146</v>
      </c>
      <c r="H38" s="7" t="n">
        <v>253.368</v>
      </c>
      <c r="I38" s="7" t="n">
        <v>4.636</v>
      </c>
      <c r="J38" s="7" t="n">
        <v>11.897</v>
      </c>
      <c r="K38" s="7" t="n">
        <v>156.899</v>
      </c>
      <c r="L38" s="7" t="n">
        <v>266.37</v>
      </c>
      <c r="M38" s="7" t="n">
        <v>15.728</v>
      </c>
      <c r="N38" s="7" t="n">
        <v>20.641</v>
      </c>
      <c r="O38" s="7" t="n">
        <v>75.644</v>
      </c>
      <c r="P38" s="7" t="n">
        <v>91.987</v>
      </c>
      <c r="Q38" s="7" t="n">
        <v>61.989</v>
      </c>
      <c r="R38" s="7" t="n">
        <v>3.486</v>
      </c>
      <c r="S38" s="7" t="n">
        <v>59.209</v>
      </c>
      <c r="T38" s="7" t="n">
        <v>70.278</v>
      </c>
      <c r="U38" s="7" t="n">
        <v>112.527</v>
      </c>
      <c r="V38" s="7" t="n">
        <v>140.148</v>
      </c>
      <c r="W38" s="7" t="n">
        <v>27.446</v>
      </c>
      <c r="X38" s="7" t="n">
        <v>125.338</v>
      </c>
    </row>
    <row r="39" customFormat="false" ht="14.4" hidden="false" customHeight="false" outlineLevel="0" collapsed="false">
      <c r="A39" s="1" t="s">
        <v>132</v>
      </c>
      <c r="B39" s="1" t="s">
        <v>179</v>
      </c>
      <c r="C39" s="2" t="n">
        <v>367.5</v>
      </c>
      <c r="D39" s="7" t="n">
        <v>1267.8</v>
      </c>
      <c r="E39" s="7" t="n">
        <v>40.8</v>
      </c>
      <c r="F39" s="7" t="n">
        <v>138.227</v>
      </c>
      <c r="G39" s="7" t="n">
        <v>31.855</v>
      </c>
      <c r="H39" s="7" t="n">
        <v>209.456</v>
      </c>
      <c r="I39" s="7" t="n">
        <v>3.561</v>
      </c>
      <c r="J39" s="7" t="n">
        <v>8.218</v>
      </c>
      <c r="K39" s="7" t="n">
        <v>129.626</v>
      </c>
      <c r="L39" s="7" t="n">
        <v>155.65</v>
      </c>
      <c r="M39" s="7" t="n">
        <v>12.688</v>
      </c>
      <c r="N39" s="7" t="n">
        <v>17.314</v>
      </c>
      <c r="O39" s="7" t="n">
        <v>47.563</v>
      </c>
      <c r="P39" s="7" t="n">
        <v>63.225</v>
      </c>
      <c r="Q39" s="7" t="n">
        <v>41.848</v>
      </c>
      <c r="R39" s="7" t="n">
        <v>4.382</v>
      </c>
      <c r="S39" s="7" t="n">
        <v>36.912</v>
      </c>
      <c r="T39" s="7" t="n">
        <v>51.527</v>
      </c>
      <c r="U39" s="7" t="n">
        <v>106.747</v>
      </c>
      <c r="V39" s="7" t="n">
        <v>100.375</v>
      </c>
      <c r="W39" s="7" t="n">
        <v>20.09</v>
      </c>
      <c r="X39" s="7" t="n">
        <v>88.562</v>
      </c>
    </row>
    <row r="40" customFormat="false" ht="14.4" hidden="false" customHeight="false" outlineLevel="0" collapsed="false">
      <c r="A40" s="4" t="s">
        <v>132</v>
      </c>
      <c r="B40" s="2" t="s">
        <v>182</v>
      </c>
      <c r="C40" s="2" t="n">
        <v>407.5</v>
      </c>
      <c r="D40" s="7" t="n">
        <v>2164.6</v>
      </c>
      <c r="E40" s="7" t="n">
        <v>352.6</v>
      </c>
      <c r="F40" s="7" t="n">
        <v>228.868</v>
      </c>
      <c r="G40" s="7" t="n">
        <v>51.666</v>
      </c>
      <c r="H40" s="7" t="n">
        <v>427.2145</v>
      </c>
      <c r="I40" s="7" t="n">
        <v>4.4735</v>
      </c>
      <c r="J40" s="7" t="n">
        <v>7.7335</v>
      </c>
      <c r="K40" s="7" t="n">
        <v>198.403</v>
      </c>
      <c r="L40" s="7" t="n">
        <v>271.8795</v>
      </c>
      <c r="M40" s="7" t="n">
        <v>19.0785</v>
      </c>
      <c r="N40" s="7" t="n">
        <v>21.616</v>
      </c>
      <c r="O40" s="7" t="n">
        <v>69.5825</v>
      </c>
      <c r="P40" s="7" t="n">
        <v>97.17</v>
      </c>
      <c r="Q40" s="7" t="n">
        <v>70.2305</v>
      </c>
      <c r="R40" s="7" t="n">
        <v>4.724</v>
      </c>
      <c r="S40" s="7" t="n">
        <v>62.1505</v>
      </c>
      <c r="T40" s="7" t="n">
        <v>82.0785</v>
      </c>
      <c r="U40" s="7" t="n">
        <v>200.469</v>
      </c>
      <c r="V40" s="7" t="n">
        <v>168.5335</v>
      </c>
      <c r="W40" s="7" t="n">
        <v>40.711</v>
      </c>
      <c r="X40" s="7" t="n">
        <v>138.0485</v>
      </c>
    </row>
    <row r="41" customFormat="false" ht="14.4" hidden="false" customHeight="false" outlineLevel="0" collapsed="false">
      <c r="A41" s="1" t="s">
        <v>132</v>
      </c>
      <c r="B41" s="1" t="s">
        <v>185</v>
      </c>
      <c r="C41" s="2" t="n">
        <v>421.5</v>
      </c>
      <c r="D41" s="7" t="n">
        <v>1398.4</v>
      </c>
      <c r="E41" s="7" t="n">
        <v>375.2</v>
      </c>
      <c r="F41" s="7" t="n">
        <v>154.8485</v>
      </c>
      <c r="G41" s="7" t="n">
        <v>37.6435</v>
      </c>
      <c r="H41" s="7" t="n">
        <v>206.882</v>
      </c>
      <c r="I41" s="7" t="n">
        <v>2.6565</v>
      </c>
      <c r="J41" s="7" t="n">
        <v>4.4385</v>
      </c>
      <c r="K41" s="7" t="n">
        <v>142.939</v>
      </c>
      <c r="L41" s="7" t="n">
        <v>183.0005</v>
      </c>
      <c r="M41" s="7" t="n">
        <v>17.3575</v>
      </c>
      <c r="N41" s="7" t="n">
        <v>29.3825</v>
      </c>
      <c r="O41" s="7" t="n">
        <v>42.237</v>
      </c>
      <c r="P41" s="7" t="n">
        <v>67.753</v>
      </c>
      <c r="Q41" s="7" t="n">
        <v>49.712</v>
      </c>
      <c r="R41" s="7" t="n">
        <v>4.846</v>
      </c>
      <c r="S41" s="7" t="n">
        <v>39.595</v>
      </c>
      <c r="T41" s="7" t="n">
        <v>74.942</v>
      </c>
      <c r="U41" s="7" t="n">
        <v>123.649</v>
      </c>
      <c r="V41" s="7" t="n">
        <v>99.2555</v>
      </c>
      <c r="W41" s="7" t="n">
        <v>32.3895</v>
      </c>
      <c r="X41" s="7" t="n">
        <v>84.8805</v>
      </c>
    </row>
    <row r="42" customFormat="false" ht="14.4" hidden="false" customHeight="false" outlineLevel="0" collapsed="false">
      <c r="A42" s="4" t="s">
        <v>132</v>
      </c>
      <c r="B42" s="2" t="s">
        <v>189</v>
      </c>
      <c r="C42" s="2" t="n">
        <v>440.5</v>
      </c>
      <c r="D42" s="7" t="n">
        <v>1131.1</v>
      </c>
      <c r="E42" s="7" t="n">
        <v>373.7</v>
      </c>
      <c r="F42" s="7" t="n">
        <v>123.718</v>
      </c>
      <c r="G42" s="7" t="n">
        <v>33.133</v>
      </c>
      <c r="H42" s="7" t="n">
        <v>149.46</v>
      </c>
      <c r="I42" s="7" t="n">
        <v>2.037</v>
      </c>
      <c r="J42" s="7" t="n">
        <v>3.536</v>
      </c>
      <c r="K42" s="7" t="n">
        <v>116.404</v>
      </c>
      <c r="L42" s="7" t="n">
        <v>138.101</v>
      </c>
      <c r="M42" s="7" t="n">
        <v>14.064</v>
      </c>
      <c r="N42" s="7" t="n">
        <v>26.019</v>
      </c>
      <c r="O42" s="7" t="n">
        <v>39.939</v>
      </c>
      <c r="P42" s="7" t="n">
        <v>47.245</v>
      </c>
      <c r="Q42" s="7" t="n">
        <v>44.412</v>
      </c>
      <c r="R42" s="7" t="n">
        <v>1.407</v>
      </c>
      <c r="S42" s="7" t="n">
        <v>30.246</v>
      </c>
      <c r="T42" s="7" t="n">
        <v>58.491</v>
      </c>
      <c r="U42" s="7" t="n">
        <v>96.216</v>
      </c>
      <c r="V42" s="7" t="n">
        <v>107.28</v>
      </c>
      <c r="W42" s="7" t="n">
        <v>23.916</v>
      </c>
      <c r="X42" s="7" t="n">
        <v>75.451</v>
      </c>
    </row>
    <row r="43" customFormat="false" ht="14.4" hidden="false" customHeight="false" outlineLevel="0" collapsed="false">
      <c r="A43" s="1" t="s">
        <v>132</v>
      </c>
      <c r="B43" s="1" t="s">
        <v>193</v>
      </c>
      <c r="C43" s="2" t="n">
        <v>458.5</v>
      </c>
      <c r="D43" s="7" t="n">
        <v>1907.2</v>
      </c>
      <c r="E43" s="7" t="n">
        <v>572.7</v>
      </c>
      <c r="F43" s="7" t="n">
        <v>260.271</v>
      </c>
      <c r="G43" s="7" t="n">
        <v>46.881</v>
      </c>
      <c r="H43" s="7" t="n">
        <v>251.736</v>
      </c>
      <c r="I43" s="7" t="n">
        <v>3.356</v>
      </c>
      <c r="J43" s="7" t="n">
        <v>8.213</v>
      </c>
      <c r="K43" s="7" t="n">
        <v>159.915</v>
      </c>
      <c r="L43" s="7" t="n">
        <v>299.481</v>
      </c>
      <c r="M43" s="7" t="n">
        <v>25.006</v>
      </c>
      <c r="N43" s="7" t="n">
        <v>39.949</v>
      </c>
      <c r="O43" s="7" t="n">
        <v>61.051</v>
      </c>
      <c r="P43" s="7" t="n">
        <v>89.549</v>
      </c>
      <c r="Q43" s="7" t="n">
        <v>61.619</v>
      </c>
      <c r="R43" s="7" t="n">
        <v>3.522</v>
      </c>
      <c r="S43" s="7" t="n">
        <v>49.138</v>
      </c>
      <c r="T43" s="7" t="n">
        <v>83.007</v>
      </c>
      <c r="U43" s="7" t="n">
        <v>143.668</v>
      </c>
      <c r="V43" s="7" t="n">
        <v>139.614</v>
      </c>
      <c r="W43" s="7" t="n">
        <v>45.785</v>
      </c>
      <c r="X43" s="7" t="n">
        <v>135.4</v>
      </c>
    </row>
    <row r="44" customFormat="false" ht="14.4" hidden="false" customHeight="false" outlineLevel="0" collapsed="false">
      <c r="A44" s="4" t="s">
        <v>132</v>
      </c>
      <c r="B44" s="2" t="s">
        <v>197</v>
      </c>
      <c r="C44" s="2" t="n">
        <v>477.5</v>
      </c>
      <c r="D44" s="7" t="n">
        <v>2369.9</v>
      </c>
      <c r="E44" s="7" t="n">
        <v>620.5</v>
      </c>
      <c r="F44" s="7" t="n">
        <v>288.035</v>
      </c>
      <c r="G44" s="7" t="n">
        <v>72.555</v>
      </c>
      <c r="H44" s="7" t="n">
        <v>350.846</v>
      </c>
      <c r="I44" s="7" t="n">
        <v>3.8</v>
      </c>
      <c r="J44" s="7" t="n">
        <v>9.207</v>
      </c>
      <c r="K44" s="7" t="n">
        <v>202.673</v>
      </c>
      <c r="L44" s="7" t="n">
        <v>366.159</v>
      </c>
      <c r="M44" s="7" t="n">
        <v>31.001</v>
      </c>
      <c r="N44" s="7" t="n">
        <v>53.504</v>
      </c>
      <c r="O44" s="7" t="n">
        <v>73.126</v>
      </c>
      <c r="P44" s="7" t="n">
        <v>101.088</v>
      </c>
      <c r="Q44" s="7" t="n">
        <v>90.393</v>
      </c>
      <c r="R44" s="7" t="n">
        <v>3.346</v>
      </c>
      <c r="S44" s="7" t="n">
        <v>60.3</v>
      </c>
      <c r="T44" s="7" t="n">
        <v>113.566</v>
      </c>
      <c r="U44" s="7" t="n">
        <v>165.232</v>
      </c>
      <c r="V44" s="7" t="n">
        <v>167.712</v>
      </c>
      <c r="W44" s="7" t="n">
        <v>53.976</v>
      </c>
      <c r="X44" s="7" t="n">
        <v>163.424</v>
      </c>
    </row>
    <row r="45" customFormat="false" ht="14.4" hidden="false" customHeight="false" outlineLevel="0" collapsed="false">
      <c r="A45" s="1" t="s">
        <v>132</v>
      </c>
      <c r="B45" s="1" t="s">
        <v>202</v>
      </c>
      <c r="C45" s="2" t="n">
        <v>502.5</v>
      </c>
      <c r="D45" s="7" t="n">
        <v>1134.5</v>
      </c>
      <c r="E45" s="7" t="n">
        <v>208.3</v>
      </c>
      <c r="F45" s="7" t="n">
        <v>92.676</v>
      </c>
      <c r="G45" s="7" t="n">
        <v>32.024</v>
      </c>
      <c r="H45" s="7" t="n">
        <v>204.008</v>
      </c>
      <c r="I45" s="7" t="n">
        <v>2.596</v>
      </c>
      <c r="J45" s="7" t="n">
        <v>4.066</v>
      </c>
      <c r="K45" s="7" t="n">
        <v>136.608</v>
      </c>
      <c r="L45" s="7" t="n">
        <v>124.142</v>
      </c>
      <c r="M45" s="7" t="n">
        <v>14.656</v>
      </c>
      <c r="N45" s="7" t="n">
        <v>30.267</v>
      </c>
      <c r="O45" s="7" t="n">
        <v>38.682</v>
      </c>
      <c r="P45" s="7" t="n">
        <v>57.518</v>
      </c>
      <c r="Q45" s="7" t="n">
        <v>52.189</v>
      </c>
      <c r="R45" s="7" t="n">
        <v>3.658</v>
      </c>
      <c r="S45" s="7" t="n">
        <v>31.761</v>
      </c>
      <c r="T45" s="7" t="n">
        <v>66.208</v>
      </c>
      <c r="U45" s="7" t="n">
        <v>98.947</v>
      </c>
      <c r="V45" s="7" t="n">
        <v>63.869</v>
      </c>
      <c r="W45" s="7" t="n">
        <v>16.369</v>
      </c>
      <c r="X45" s="7" t="n">
        <v>64.221</v>
      </c>
    </row>
    <row r="46" customFormat="false" ht="14.4" hidden="false" customHeight="false" outlineLevel="0" collapsed="false">
      <c r="A46" s="4" t="s">
        <v>132</v>
      </c>
      <c r="B46" s="2" t="s">
        <v>204</v>
      </c>
      <c r="C46" s="2" t="n">
        <v>511</v>
      </c>
      <c r="D46" s="7" t="n">
        <v>990.8</v>
      </c>
      <c r="E46" s="7" t="n">
        <v>191.9</v>
      </c>
      <c r="F46" s="7" t="n">
        <v>100.505</v>
      </c>
      <c r="G46" s="7" t="n">
        <v>17.175</v>
      </c>
      <c r="H46" s="7" t="n">
        <v>180.513</v>
      </c>
      <c r="I46" s="7" t="n">
        <v>1.0845</v>
      </c>
      <c r="J46" s="7" t="n">
        <v>5.2775</v>
      </c>
      <c r="K46" s="7" t="n">
        <v>101.815</v>
      </c>
      <c r="L46" s="7" t="n">
        <v>104.088</v>
      </c>
      <c r="M46" s="7" t="n">
        <v>12.117</v>
      </c>
      <c r="N46" s="7" t="n">
        <v>39.7025</v>
      </c>
      <c r="O46" s="7" t="n">
        <v>36.424</v>
      </c>
      <c r="P46" s="7" t="n">
        <v>51.2935</v>
      </c>
      <c r="Q46" s="7" t="n">
        <v>33.4375</v>
      </c>
      <c r="R46" s="7" t="n">
        <v>1.35</v>
      </c>
      <c r="S46" s="7" t="n">
        <v>29.0025</v>
      </c>
      <c r="T46" s="7" t="n">
        <v>53.1675</v>
      </c>
      <c r="U46" s="7" t="n">
        <v>69.6995</v>
      </c>
      <c r="V46" s="7" t="n">
        <v>69.636</v>
      </c>
      <c r="W46" s="7" t="n">
        <v>16.157</v>
      </c>
      <c r="X46" s="7" t="n">
        <v>68.3465</v>
      </c>
    </row>
    <row r="47" customFormat="false" ht="14.4" hidden="false" customHeight="false" outlineLevel="0" collapsed="false">
      <c r="A47" s="4" t="s">
        <v>132</v>
      </c>
      <c r="B47" s="2" t="s">
        <v>205</v>
      </c>
      <c r="C47" s="2" t="n">
        <v>516.5</v>
      </c>
      <c r="D47" s="7" t="n">
        <v>866.2</v>
      </c>
      <c r="E47" s="7" t="n">
        <v>7.9</v>
      </c>
      <c r="F47" s="7" t="n">
        <v>111.479</v>
      </c>
      <c r="G47" s="7" t="n">
        <v>17.593</v>
      </c>
      <c r="H47" s="7" t="n">
        <v>155.208</v>
      </c>
      <c r="I47" s="7" t="n">
        <v>2.501</v>
      </c>
      <c r="J47" s="7" t="n">
        <v>12.361</v>
      </c>
      <c r="K47" s="7" t="n">
        <v>83.664</v>
      </c>
      <c r="L47" s="7" t="n">
        <v>158.625</v>
      </c>
      <c r="M47" s="7" t="n">
        <v>9.282</v>
      </c>
      <c r="N47" s="7" t="n">
        <v>15.292</v>
      </c>
      <c r="O47" s="7" t="n">
        <v>20.296</v>
      </c>
      <c r="P47" s="7" t="n">
        <v>26.708</v>
      </c>
      <c r="Q47" s="7" t="n">
        <v>37.663</v>
      </c>
      <c r="R47" s="7" t="n">
        <v>2.771</v>
      </c>
      <c r="S47" s="7" t="n">
        <v>13.981</v>
      </c>
      <c r="T47" s="7" t="n">
        <v>34.677</v>
      </c>
      <c r="U47" s="7" t="n">
        <v>54.264</v>
      </c>
      <c r="V47" s="7" t="n">
        <v>51.385</v>
      </c>
      <c r="W47" s="7" t="n">
        <v>8.255</v>
      </c>
      <c r="X47" s="7" t="n">
        <v>50.199</v>
      </c>
    </row>
    <row r="48" customFormat="false" ht="14.4" hidden="false" customHeight="false" outlineLevel="0" collapsed="false">
      <c r="A48" s="4" t="s">
        <v>132</v>
      </c>
      <c r="B48" s="2" t="s">
        <v>206</v>
      </c>
      <c r="C48" s="2" t="n">
        <v>525</v>
      </c>
      <c r="D48" s="7" t="n">
        <v>465.6</v>
      </c>
      <c r="E48" s="7" t="n">
        <v>3.1</v>
      </c>
      <c r="F48" s="7" t="n">
        <v>48.83</v>
      </c>
      <c r="G48" s="7" t="n">
        <v>8.758</v>
      </c>
      <c r="H48" s="7" t="n">
        <v>82.733</v>
      </c>
      <c r="I48" s="7" t="n">
        <v>2.081</v>
      </c>
      <c r="J48" s="7" t="n">
        <v>8.298</v>
      </c>
      <c r="K48" s="7" t="n">
        <v>55.902</v>
      </c>
      <c r="L48" s="7" t="n">
        <v>86.257</v>
      </c>
      <c r="M48" s="7" t="n">
        <v>5.404</v>
      </c>
      <c r="N48" s="7" t="n">
        <v>7.381</v>
      </c>
      <c r="O48" s="7" t="n">
        <v>11.714</v>
      </c>
      <c r="P48" s="7" t="n">
        <v>14.309</v>
      </c>
      <c r="Q48" s="7" t="n">
        <v>21.426</v>
      </c>
      <c r="R48" s="7" t="n">
        <v>2.633</v>
      </c>
      <c r="S48" s="7" t="n">
        <v>6.971</v>
      </c>
      <c r="T48" s="7" t="n">
        <v>18.676</v>
      </c>
      <c r="U48" s="7" t="n">
        <v>25.734</v>
      </c>
      <c r="V48" s="7" t="n">
        <v>29.421</v>
      </c>
      <c r="W48" s="7" t="n">
        <v>3.394</v>
      </c>
      <c r="X48" s="7" t="n">
        <v>25.631</v>
      </c>
    </row>
    <row r="49" customFormat="false" ht="14.4" hidden="false" customHeight="false" outlineLevel="0" collapsed="false">
      <c r="A49" s="1" t="s">
        <v>132</v>
      </c>
      <c r="B49" s="1" t="s">
        <v>207</v>
      </c>
      <c r="C49" s="2" t="n">
        <v>535</v>
      </c>
      <c r="D49" s="7" t="n">
        <v>544.2</v>
      </c>
      <c r="E49" s="7" t="n">
        <v>8.5</v>
      </c>
      <c r="F49" s="7" t="n">
        <v>56.547</v>
      </c>
      <c r="G49" s="7" t="n">
        <v>10.835</v>
      </c>
      <c r="H49" s="7" t="n">
        <v>116.458</v>
      </c>
      <c r="I49" s="7" t="n">
        <v>1.183</v>
      </c>
      <c r="J49" s="7" t="n">
        <v>13.815</v>
      </c>
      <c r="K49" s="7" t="n">
        <v>59.392</v>
      </c>
      <c r="L49" s="7" t="n">
        <v>88.057</v>
      </c>
      <c r="M49" s="7" t="n">
        <v>4.13</v>
      </c>
      <c r="N49" s="7" t="n">
        <v>6.7</v>
      </c>
      <c r="O49" s="7" t="n">
        <v>13.648</v>
      </c>
      <c r="P49" s="7" t="n">
        <v>20.22</v>
      </c>
      <c r="Q49" s="7" t="n">
        <v>23.521</v>
      </c>
      <c r="R49" s="7" t="n">
        <v>0</v>
      </c>
      <c r="S49" s="7" t="n">
        <v>9.588</v>
      </c>
      <c r="T49" s="7" t="n">
        <v>19.414</v>
      </c>
      <c r="U49" s="7" t="n">
        <v>39.684</v>
      </c>
      <c r="V49" s="7" t="n">
        <v>26.49</v>
      </c>
      <c r="W49" s="7" t="n">
        <v>2.568</v>
      </c>
      <c r="X49" s="7" t="n">
        <v>31.929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6328125" defaultRowHeight="15" zeroHeight="false" outlineLevelRow="0" outlineLevelCol="0"/>
  <cols>
    <col collapsed="false" customWidth="true" hidden="false" outlineLevel="0" max="1" min="1" style="1" width="6.22"/>
    <col collapsed="false" customWidth="true" hidden="false" outlineLevel="0" max="2" min="2" style="1" width="7.67"/>
    <col collapsed="false" customWidth="true" hidden="false" outlineLevel="0" max="3" min="3" style="1" width="6.56"/>
    <col collapsed="false" customWidth="true" hidden="false" outlineLevel="0" max="4" min="4" style="1" width="10.12"/>
    <col collapsed="false" customWidth="true" hidden="false" outlineLevel="0" max="5" min="5" style="1" width="8.21"/>
    <col collapsed="false" customWidth="true" hidden="false" outlineLevel="0" max="6" min="6" style="1" width="12.56"/>
    <col collapsed="false" customWidth="true" hidden="false" outlineLevel="0" max="7" min="7" style="1" width="4.78"/>
    <col collapsed="false" customWidth="true" hidden="false" outlineLevel="0" max="8" min="8" style="1" width="17.33"/>
    <col collapsed="false" customWidth="true" hidden="false" outlineLevel="0" max="9" min="9" style="1" width="141.78"/>
    <col collapsed="false" customWidth="true" hidden="false" outlineLevel="0" max="12" min="10" style="1" width="6.78"/>
    <col collapsed="false" customWidth="true" hidden="false" outlineLevel="0" max="13" min="13" style="1" width="12.78"/>
    <col collapsed="false" customWidth="false" hidden="false" outlineLevel="0" max="1024" min="14" style="1" width="14.35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</row>
    <row r="2" customFormat="false" ht="15" hidden="false" customHeight="true" outlineLevel="0" collapsed="false">
      <c r="A2" s="4" t="s">
        <v>132</v>
      </c>
      <c r="B2" s="2" t="s">
        <v>133</v>
      </c>
      <c r="C2" s="2" t="n">
        <v>34</v>
      </c>
      <c r="D2" s="1" t="n">
        <v>170</v>
      </c>
      <c r="E2" s="9"/>
      <c r="G2" s="1" t="s">
        <v>258</v>
      </c>
      <c r="H2" s="1" t="s">
        <v>259</v>
      </c>
    </row>
    <row r="3" customFormat="false" ht="15" hidden="false" customHeight="true" outlineLevel="0" collapsed="false">
      <c r="A3" s="4" t="s">
        <v>132</v>
      </c>
      <c r="B3" s="2" t="s">
        <v>134</v>
      </c>
      <c r="C3" s="2" t="n">
        <v>45.5</v>
      </c>
      <c r="D3" s="1" t="n">
        <v>1263</v>
      </c>
      <c r="E3" s="9"/>
      <c r="G3" s="1" t="s">
        <v>258</v>
      </c>
      <c r="H3" s="1" t="s">
        <v>260</v>
      </c>
    </row>
    <row r="4" customFormat="false" ht="15" hidden="false" customHeight="true" outlineLevel="0" collapsed="false">
      <c r="A4" s="4" t="s">
        <v>132</v>
      </c>
      <c r="B4" s="2" t="s">
        <v>137</v>
      </c>
      <c r="C4" s="2" t="n">
        <v>58</v>
      </c>
      <c r="D4" s="1" t="n">
        <v>4034</v>
      </c>
      <c r="E4" s="9"/>
      <c r="G4" s="1" t="s">
        <v>258</v>
      </c>
      <c r="H4" s="1" t="s">
        <v>261</v>
      </c>
    </row>
    <row r="5" customFormat="false" ht="15" hidden="false" customHeight="true" outlineLevel="0" collapsed="false">
      <c r="A5" s="4" t="s">
        <v>132</v>
      </c>
      <c r="B5" s="2" t="s">
        <v>139</v>
      </c>
      <c r="C5" s="2" t="n">
        <v>69.5</v>
      </c>
      <c r="D5" s="1" t="n">
        <v>10374</v>
      </c>
      <c r="E5" s="9"/>
      <c r="G5" s="1" t="s">
        <v>258</v>
      </c>
      <c r="H5" s="1" t="s">
        <v>262</v>
      </c>
    </row>
    <row r="6" customFormat="false" ht="15" hidden="false" customHeight="true" outlineLevel="0" collapsed="false">
      <c r="A6" s="4" t="s">
        <v>132</v>
      </c>
      <c r="B6" s="2" t="s">
        <v>142</v>
      </c>
      <c r="C6" s="2" t="n">
        <v>93.5</v>
      </c>
      <c r="D6" s="1" t="n">
        <v>12713</v>
      </c>
      <c r="E6" s="9"/>
      <c r="G6" s="1" t="s">
        <v>258</v>
      </c>
      <c r="H6" s="1" t="s">
        <v>263</v>
      </c>
    </row>
    <row r="7" customFormat="false" ht="15" hidden="false" customHeight="true" outlineLevel="0" collapsed="false">
      <c r="A7" s="4" t="s">
        <v>132</v>
      </c>
      <c r="B7" s="2" t="s">
        <v>143</v>
      </c>
      <c r="C7" s="2" t="n">
        <v>98.5</v>
      </c>
      <c r="D7" s="1" t="n">
        <v>12649</v>
      </c>
      <c r="E7" s="1" t="n">
        <v>14081</v>
      </c>
      <c r="G7" s="1" t="s">
        <v>264</v>
      </c>
      <c r="H7" s="1" t="s">
        <v>265</v>
      </c>
      <c r="I7" s="1" t="s">
        <v>266</v>
      </c>
    </row>
    <row r="8" customFormat="false" ht="15" hidden="false" customHeight="true" outlineLevel="0" collapsed="false">
      <c r="A8" s="4" t="s">
        <v>132</v>
      </c>
      <c r="B8" s="2" t="s">
        <v>148</v>
      </c>
      <c r="C8" s="2" t="n">
        <v>123.5</v>
      </c>
      <c r="D8" s="10" t="n">
        <v>1116</v>
      </c>
      <c r="F8" s="1" t="s">
        <v>267</v>
      </c>
      <c r="G8" s="1" t="s">
        <v>258</v>
      </c>
      <c r="H8" s="1" t="s">
        <v>268</v>
      </c>
    </row>
    <row r="9" customFormat="false" ht="15" hidden="false" customHeight="true" outlineLevel="0" collapsed="false">
      <c r="A9" s="4" t="s">
        <v>132</v>
      </c>
      <c r="B9" s="2" t="s">
        <v>154</v>
      </c>
      <c r="C9" s="2" t="e">
        <f aca="false">AVERAGE(MID(B9,1,((LEN(B9)-1)/2)),MID(B9,((LEN(B9)+1)/2+1),((LEN(B9)-1)/2)))</f>
        <v>#VALUE!</v>
      </c>
      <c r="D9" s="10" t="n">
        <v>435</v>
      </c>
      <c r="E9" s="1" t="n">
        <v>28093</v>
      </c>
      <c r="F9" s="1" t="s">
        <v>267</v>
      </c>
      <c r="G9" s="1" t="s">
        <v>264</v>
      </c>
      <c r="H9" s="10" t="s">
        <v>269</v>
      </c>
      <c r="I9" s="1" t="s">
        <v>270</v>
      </c>
    </row>
    <row r="10" customFormat="false" ht="15" hidden="false" customHeight="true" outlineLevel="0" collapsed="false">
      <c r="A10" s="4" t="s">
        <v>132</v>
      </c>
      <c r="B10" s="2" t="s">
        <v>164</v>
      </c>
      <c r="C10" s="2" t="e">
        <f aca="false">AVERAGE(MID(B10,1,((LEN(B10)-1)/2)),MID(B10,((LEN(B10)+1)/2+1),((LEN(B10)-1)/2)))</f>
        <v>#VALUE!</v>
      </c>
      <c r="D10" s="1" t="n">
        <v>33386</v>
      </c>
      <c r="E10" s="1" t="n">
        <v>32369</v>
      </c>
      <c r="G10" s="1" t="s">
        <v>264</v>
      </c>
      <c r="H10" s="1" t="s">
        <v>271</v>
      </c>
      <c r="I10" s="1" t="s">
        <v>272</v>
      </c>
    </row>
    <row r="11" customFormat="false" ht="15" hidden="false" customHeight="true" outlineLevel="0" collapsed="false">
      <c r="A11" s="4" t="s">
        <v>132</v>
      </c>
      <c r="B11" s="2" t="s">
        <v>173</v>
      </c>
      <c r="C11" s="2" t="n">
        <v>305</v>
      </c>
      <c r="D11" s="1" t="n">
        <v>34612</v>
      </c>
      <c r="E11" s="1" t="n">
        <v>26245</v>
      </c>
      <c r="G11" s="1" t="s">
        <v>264</v>
      </c>
      <c r="H11" s="1" t="s">
        <v>273</v>
      </c>
      <c r="I11" s="1" t="s">
        <v>274</v>
      </c>
    </row>
    <row r="12" customFormat="false" ht="15" hidden="false" customHeight="true" outlineLevel="0" collapsed="false">
      <c r="A12" s="4" t="s">
        <v>132</v>
      </c>
      <c r="B12" s="2" t="s">
        <v>178</v>
      </c>
      <c r="C12" s="2" t="n">
        <f aca="false">AVERAGE(MID(B12,1,((LEN(B12)-1)/2)),MID(B12,((LEN(B12)+1)/2+1),((LEN(B12)-1)/2)))</f>
        <v>355</v>
      </c>
      <c r="D12" s="1" t="n">
        <v>50000</v>
      </c>
      <c r="E12" s="1" t="n">
        <v>47692</v>
      </c>
      <c r="F12" s="1" t="s">
        <v>267</v>
      </c>
      <c r="G12" s="1" t="s">
        <v>264</v>
      </c>
      <c r="H12" s="1" t="s">
        <v>275</v>
      </c>
      <c r="I12" s="1" t="s">
        <v>276</v>
      </c>
    </row>
    <row r="13" customFormat="false" ht="15" hidden="false" customHeight="true" outlineLevel="0" collapsed="false">
      <c r="A13" s="4" t="s">
        <v>132</v>
      </c>
      <c r="B13" s="2" t="s">
        <v>181</v>
      </c>
      <c r="C13" s="2" t="n">
        <v>395</v>
      </c>
      <c r="D13" s="1" t="n">
        <v>35714</v>
      </c>
      <c r="E13" s="1" t="n">
        <v>50000</v>
      </c>
      <c r="G13" s="1" t="s">
        <v>264</v>
      </c>
      <c r="H13" s="1" t="s">
        <v>277</v>
      </c>
      <c r="I13" s="1" t="s">
        <v>278</v>
      </c>
    </row>
    <row r="14" customFormat="false" ht="15" hidden="false" customHeight="true" outlineLevel="0" collapsed="false">
      <c r="A14" s="4" t="s">
        <v>132</v>
      </c>
      <c r="B14" s="2" t="s">
        <v>182</v>
      </c>
      <c r="C14" s="2" t="n">
        <v>407.5</v>
      </c>
      <c r="D14" s="1" t="n">
        <v>37806</v>
      </c>
      <c r="E14" s="9"/>
      <c r="G14" s="1" t="s">
        <v>258</v>
      </c>
      <c r="H14" s="1" t="s">
        <v>279</v>
      </c>
    </row>
    <row r="15" customFormat="false" ht="15" hidden="false" customHeight="true" outlineLevel="0" collapsed="false">
      <c r="A15" s="4" t="s">
        <v>132</v>
      </c>
      <c r="B15" s="2" t="s">
        <v>204</v>
      </c>
      <c r="C15" s="2" t="n">
        <v>511</v>
      </c>
      <c r="D15" s="1" t="n">
        <v>40200</v>
      </c>
      <c r="E15" s="9"/>
      <c r="G15" s="1" t="s">
        <v>258</v>
      </c>
      <c r="H15" s="1" t="s">
        <v>280</v>
      </c>
    </row>
    <row r="42" customFormat="false" ht="14.4" hidden="false" customHeight="false" outlineLevel="0" collapsed="false"/>
    <row r="43" customFormat="false" ht="14.4" hidden="false" customHeight="false" outlineLevel="0" collapsed="false"/>
    <row r="44" customFormat="false" ht="14.4" hidden="false" customHeight="false" outlineLevel="0" collapsed="false"/>
    <row r="45" customFormat="false" ht="14.4" hidden="false" customHeight="false" outlineLevel="0" collapsed="false"/>
    <row r="46" customFormat="false" ht="14.4" hidden="false" customHeight="false" outlineLevel="0" collapsed="false"/>
    <row r="47" customFormat="false" ht="14.4" hidden="false" customHeight="false" outlineLevel="0" collapsed="false"/>
    <row r="48" customFormat="false" ht="14.4" hidden="false" customHeight="false" outlineLevel="0" collapsed="false"/>
    <row r="49" customFormat="false" ht="14.4" hidden="false" customHeight="false" outlineLevel="0" collapsed="false"/>
    <row r="50" customFormat="false" ht="14.4" hidden="false" customHeight="false" outlineLevel="0" collapsed="false"/>
    <row r="51" customFormat="false" ht="14.4" hidden="false" customHeight="false" outlineLevel="0" collapsed="false"/>
    <row r="52" customFormat="false" ht="14.4" hidden="false" customHeight="fals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6328125" defaultRowHeight="15" zeroHeight="false" outlineLevelRow="0" outlineLevelCol="0"/>
  <cols>
    <col collapsed="false" customWidth="true" hidden="false" outlineLevel="0" max="1" min="1" style="1" width="6.22"/>
    <col collapsed="false" customWidth="true" hidden="false" outlineLevel="0" max="2" min="2" style="1" width="7.67"/>
    <col collapsed="false" customWidth="true" hidden="false" outlineLevel="0" max="3" min="3" style="1" width="6.56"/>
    <col collapsed="false" customWidth="true" hidden="false" outlineLevel="0" max="4" min="4" style="7" width="11.99"/>
    <col collapsed="false" customWidth="true" hidden="false" outlineLevel="0" max="5" min="5" style="7" width="10.99"/>
    <col collapsed="false" customWidth="true" hidden="false" outlineLevel="0" max="6" min="6" style="7" width="10"/>
    <col collapsed="false" customWidth="true" hidden="false" outlineLevel="0" max="7" min="7" style="7" width="11.99"/>
    <col collapsed="false" customWidth="true" hidden="false" outlineLevel="0" max="8" min="8" style="7" width="10.99"/>
    <col collapsed="false" customWidth="true" hidden="false" outlineLevel="0" max="9" min="9" style="7" width="10"/>
    <col collapsed="false" customWidth="true" hidden="false" outlineLevel="0" max="10" min="10" style="7" width="11.99"/>
    <col collapsed="false" customWidth="true" hidden="false" outlineLevel="0" max="11" min="11" style="7" width="3.65"/>
    <col collapsed="false" customWidth="true" hidden="false" outlineLevel="0" max="12" min="12" style="7" width="3.57"/>
    <col collapsed="false" customWidth="true" hidden="false" outlineLevel="0" max="13" min="13" style="7" width="14.55"/>
    <col collapsed="false" customWidth="true" hidden="false" outlineLevel="0" max="16" min="14" style="7" width="11.99"/>
    <col collapsed="false" customWidth="true" hidden="false" outlineLevel="0" max="17" min="17" style="7" width="15.22"/>
    <col collapsed="false" customWidth="false" hidden="false" outlineLevel="0" max="1024" min="18" style="1" width="14.35"/>
  </cols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7" t="s">
        <v>281</v>
      </c>
      <c r="E1" s="7" t="s">
        <v>282</v>
      </c>
      <c r="F1" s="7" t="s">
        <v>283</v>
      </c>
      <c r="G1" s="7" t="s">
        <v>284</v>
      </c>
      <c r="H1" s="7" t="s">
        <v>285</v>
      </c>
      <c r="I1" s="7" t="s">
        <v>286</v>
      </c>
      <c r="J1" s="7" t="s">
        <v>287</v>
      </c>
      <c r="K1" s="7" t="s">
        <v>288</v>
      </c>
      <c r="L1" s="7" t="s">
        <v>289</v>
      </c>
      <c r="M1" s="7" t="s">
        <v>290</v>
      </c>
      <c r="N1" s="7" t="s">
        <v>291</v>
      </c>
      <c r="O1" s="7" t="s">
        <v>292</v>
      </c>
      <c r="P1" s="7" t="s">
        <v>293</v>
      </c>
      <c r="Q1" s="7" t="s">
        <v>294</v>
      </c>
    </row>
    <row r="2" customFormat="false" ht="15" hidden="false" customHeight="true" outlineLevel="0" collapsed="false">
      <c r="A2" s="1" t="s">
        <v>132</v>
      </c>
      <c r="B2" s="1" t="s">
        <v>96</v>
      </c>
      <c r="C2" s="2" t="n">
        <v>22.5</v>
      </c>
      <c r="D2" s="7" t="n">
        <v>658725.7</v>
      </c>
      <c r="E2" s="7" t="n">
        <v>0</v>
      </c>
      <c r="F2" s="7" t="n">
        <v>0</v>
      </c>
      <c r="G2" s="7" t="n">
        <v>7000768.83</v>
      </c>
      <c r="H2" s="7" t="n">
        <v>0</v>
      </c>
      <c r="I2" s="7" t="n">
        <v>0</v>
      </c>
      <c r="J2" s="7" t="n">
        <v>3454192.84</v>
      </c>
      <c r="K2" s="7" t="n">
        <v>0</v>
      </c>
      <c r="L2" s="7" t="n">
        <v>0</v>
      </c>
      <c r="M2" s="7" t="n">
        <v>0</v>
      </c>
      <c r="O2" s="7" t="n">
        <v>0.0592715700981609</v>
      </c>
      <c r="Q2" s="7" t="n">
        <v>-6.70590912041284</v>
      </c>
    </row>
    <row r="3" customFormat="false" ht="15" hidden="false" customHeight="true" outlineLevel="0" collapsed="false">
      <c r="A3" s="4" t="s">
        <v>132</v>
      </c>
      <c r="B3" s="2" t="s">
        <v>133</v>
      </c>
      <c r="C3" s="2" t="n">
        <v>34</v>
      </c>
      <c r="D3" s="7" t="n">
        <v>11024817.89</v>
      </c>
      <c r="E3" s="7" t="n">
        <v>0</v>
      </c>
      <c r="F3" s="7" t="n">
        <v>0</v>
      </c>
      <c r="G3" s="7" t="n">
        <v>16571473.88</v>
      </c>
      <c r="H3" s="7" t="n">
        <v>0</v>
      </c>
      <c r="I3" s="7" t="n">
        <v>0</v>
      </c>
      <c r="J3" s="7" t="n">
        <v>7013144.25</v>
      </c>
      <c r="K3" s="7" t="n">
        <v>0</v>
      </c>
      <c r="L3" s="7" t="n">
        <v>0</v>
      </c>
      <c r="M3" s="7" t="n">
        <v>0</v>
      </c>
      <c r="O3" s="7" t="n">
        <v>0.3185494812348</v>
      </c>
      <c r="Q3" s="7" t="n">
        <v>1.44838118483446</v>
      </c>
    </row>
    <row r="4" customFormat="false" ht="15" hidden="false" customHeight="true" outlineLevel="0" collapsed="false">
      <c r="A4" s="4" t="s">
        <v>132</v>
      </c>
      <c r="B4" s="2" t="s">
        <v>134</v>
      </c>
      <c r="C4" s="2" t="n">
        <v>45.5</v>
      </c>
      <c r="D4" s="7" t="n">
        <v>12478130.15</v>
      </c>
      <c r="E4" s="7" t="n">
        <v>25625.95</v>
      </c>
      <c r="F4" s="7" t="n">
        <v>0</v>
      </c>
      <c r="G4" s="7" t="n">
        <v>30018276.39</v>
      </c>
      <c r="H4" s="7" t="n">
        <v>0</v>
      </c>
      <c r="I4" s="7" t="n">
        <v>39761</v>
      </c>
      <c r="J4" s="7" t="n">
        <v>9816010.26</v>
      </c>
      <c r="K4" s="7" t="n">
        <v>0</v>
      </c>
      <c r="L4" s="7" t="n">
        <v>0</v>
      </c>
      <c r="M4" s="7" t="n">
        <v>0.000603014515495079</v>
      </c>
      <c r="N4" s="7" t="n">
        <v>3.21967223359195</v>
      </c>
      <c r="O4" s="7" t="n">
        <v>0.238722420658961</v>
      </c>
      <c r="P4" s="7" t="n">
        <v>2.26996703588592</v>
      </c>
      <c r="Q4" s="7" t="n">
        <v>-1.06217987027568</v>
      </c>
    </row>
    <row r="5" customFormat="false" ht="15" hidden="false" customHeight="true" outlineLevel="0" collapsed="false">
      <c r="A5" s="4" t="s">
        <v>132</v>
      </c>
      <c r="B5" s="2" t="s">
        <v>137</v>
      </c>
      <c r="C5" s="2" t="n">
        <v>58</v>
      </c>
      <c r="D5" s="7" t="n">
        <v>1257980.6</v>
      </c>
      <c r="E5" s="7" t="n">
        <v>0</v>
      </c>
      <c r="F5" s="7" t="n">
        <v>0</v>
      </c>
      <c r="G5" s="7" t="n">
        <v>9083585.07</v>
      </c>
      <c r="H5" s="7" t="n">
        <v>0</v>
      </c>
      <c r="I5" s="7" t="n">
        <v>0</v>
      </c>
      <c r="J5" s="7" t="n">
        <v>5377334.74</v>
      </c>
      <c r="K5" s="7" t="n">
        <v>0</v>
      </c>
      <c r="L5" s="7" t="n">
        <v>0</v>
      </c>
      <c r="M5" s="7" t="n">
        <v>0</v>
      </c>
      <c r="O5" s="7" t="n">
        <v>0.0800298091588965</v>
      </c>
      <c r="Q5" s="7" t="n">
        <v>-6.0530625019527</v>
      </c>
    </row>
    <row r="6" customFormat="false" ht="15" hidden="false" customHeight="true" outlineLevel="0" collapsed="false">
      <c r="A6" s="1" t="s">
        <v>132</v>
      </c>
      <c r="B6" s="1" t="s">
        <v>138</v>
      </c>
      <c r="C6" s="2" t="n">
        <v>63.5</v>
      </c>
      <c r="D6" s="7" t="n">
        <v>5324794.54</v>
      </c>
      <c r="E6" s="7" t="n">
        <v>0</v>
      </c>
      <c r="F6" s="7" t="n">
        <v>0</v>
      </c>
      <c r="G6" s="7" t="n">
        <v>18480745.45</v>
      </c>
      <c r="H6" s="7" t="n">
        <v>0</v>
      </c>
      <c r="I6" s="7" t="n">
        <v>0</v>
      </c>
      <c r="J6" s="7" t="n">
        <v>13073881.06</v>
      </c>
      <c r="K6" s="7" t="n">
        <v>0</v>
      </c>
      <c r="L6" s="7" t="n">
        <v>0</v>
      </c>
      <c r="M6" s="7" t="n">
        <v>0</v>
      </c>
      <c r="O6" s="7" t="n">
        <v>0.144383897262943</v>
      </c>
      <c r="Q6" s="7" t="n">
        <v>-4.02912643108046</v>
      </c>
    </row>
    <row r="7" customFormat="false" ht="15" hidden="false" customHeight="true" outlineLevel="0" collapsed="false">
      <c r="A7" s="4" t="s">
        <v>132</v>
      </c>
      <c r="B7" s="2" t="s">
        <v>139</v>
      </c>
      <c r="C7" s="2" t="n">
        <v>69.5</v>
      </c>
      <c r="D7" s="7" t="n">
        <v>262259.2</v>
      </c>
      <c r="E7" s="7" t="n">
        <v>0</v>
      </c>
      <c r="F7" s="7" t="n">
        <v>0</v>
      </c>
      <c r="G7" s="7" t="n">
        <v>3475907.22</v>
      </c>
      <c r="H7" s="7" t="n">
        <v>0</v>
      </c>
      <c r="I7" s="7" t="n">
        <v>0</v>
      </c>
      <c r="J7" s="7" t="n">
        <v>5190318.86</v>
      </c>
      <c r="K7" s="7" t="n">
        <v>0</v>
      </c>
      <c r="L7" s="7" t="n">
        <v>0</v>
      </c>
      <c r="M7" s="7" t="n">
        <v>0</v>
      </c>
      <c r="O7" s="7" t="n">
        <v>0.0293733138125306</v>
      </c>
      <c r="Q7" s="7" t="n">
        <v>-7.64620928059591</v>
      </c>
    </row>
    <row r="8" customFormat="false" ht="15" hidden="false" customHeight="true" outlineLevel="0" collapsed="false">
      <c r="A8" s="4" t="s">
        <v>132</v>
      </c>
      <c r="B8" s="2" t="s">
        <v>104</v>
      </c>
      <c r="C8" s="2" t="n">
        <v>82.5</v>
      </c>
      <c r="D8" s="7" t="n">
        <v>41958.12</v>
      </c>
      <c r="E8" s="7" t="n">
        <v>0</v>
      </c>
      <c r="F8" s="7" t="n">
        <v>0</v>
      </c>
      <c r="G8" s="7" t="n">
        <v>1055016.58</v>
      </c>
      <c r="H8" s="7" t="n">
        <v>0</v>
      </c>
      <c r="I8" s="7" t="n">
        <v>0</v>
      </c>
      <c r="J8" s="7" t="n">
        <v>2321940.64</v>
      </c>
      <c r="K8" s="7" t="n">
        <v>0</v>
      </c>
      <c r="L8" s="7" t="n">
        <v>0</v>
      </c>
      <c r="M8" s="7" t="n">
        <v>0</v>
      </c>
      <c r="O8" s="7" t="n">
        <v>0.012272348340746</v>
      </c>
      <c r="Q8" s="7" t="n">
        <v>-8.18403464468354</v>
      </c>
    </row>
    <row r="9" customFormat="false" ht="15" hidden="false" customHeight="true" outlineLevel="0" collapsed="false">
      <c r="A9" s="4" t="s">
        <v>132</v>
      </c>
      <c r="B9" s="2" t="s">
        <v>142</v>
      </c>
      <c r="C9" s="2" t="n">
        <v>93.5</v>
      </c>
      <c r="D9" s="7" t="n">
        <v>294335.75</v>
      </c>
      <c r="E9" s="7" t="n">
        <v>0</v>
      </c>
      <c r="F9" s="7" t="n">
        <v>0</v>
      </c>
      <c r="G9" s="7" t="n">
        <v>4106237.46</v>
      </c>
      <c r="H9" s="7" t="n">
        <v>0</v>
      </c>
      <c r="I9" s="7" t="n">
        <v>0</v>
      </c>
      <c r="J9" s="7" t="n">
        <v>8155349.82</v>
      </c>
      <c r="K9" s="7" t="n">
        <v>0</v>
      </c>
      <c r="L9" s="7" t="n">
        <v>0</v>
      </c>
      <c r="M9" s="7" t="n">
        <v>0</v>
      </c>
      <c r="O9" s="7" t="n">
        <v>0.0234419842568914</v>
      </c>
      <c r="Q9" s="7" t="n">
        <v>-7.83274959512077</v>
      </c>
    </row>
    <row r="10" customFormat="false" ht="15" hidden="false" customHeight="true" outlineLevel="0" collapsed="false">
      <c r="A10" s="1" t="s">
        <v>132</v>
      </c>
      <c r="B10" s="1" t="s">
        <v>144</v>
      </c>
      <c r="C10" s="2" t="n">
        <v>103.5</v>
      </c>
      <c r="D10" s="7" t="n">
        <v>162573.35</v>
      </c>
      <c r="E10" s="7" t="n">
        <v>0</v>
      </c>
      <c r="F10" s="7" t="n">
        <v>0</v>
      </c>
      <c r="G10" s="7" t="n">
        <v>1679652.4</v>
      </c>
      <c r="H10" s="7" t="n">
        <v>0</v>
      </c>
      <c r="I10" s="7" t="n">
        <v>0</v>
      </c>
      <c r="J10" s="7" t="n">
        <v>3089991.66</v>
      </c>
      <c r="K10" s="7" t="n">
        <v>0</v>
      </c>
      <c r="L10" s="7" t="n">
        <v>0</v>
      </c>
      <c r="M10" s="7" t="n">
        <v>0</v>
      </c>
      <c r="O10" s="7" t="n">
        <v>0.0329615133490233</v>
      </c>
      <c r="Q10" s="7" t="n">
        <v>-7.53336040517322</v>
      </c>
    </row>
    <row r="11" customFormat="false" ht="15" hidden="false" customHeight="true" outlineLevel="0" collapsed="false">
      <c r="A11" s="4" t="s">
        <v>132</v>
      </c>
      <c r="B11" s="2" t="s">
        <v>145</v>
      </c>
      <c r="C11" s="2" t="n">
        <v>109</v>
      </c>
      <c r="D11" s="7" t="n">
        <v>48815.51</v>
      </c>
      <c r="E11" s="7" t="n">
        <v>0</v>
      </c>
      <c r="F11" s="7" t="n">
        <v>0</v>
      </c>
      <c r="G11" s="7" t="n">
        <v>712427.72</v>
      </c>
      <c r="H11" s="7" t="n">
        <v>0</v>
      </c>
      <c r="I11" s="7" t="n">
        <v>0</v>
      </c>
      <c r="J11" s="7" t="n">
        <v>2182188.69</v>
      </c>
      <c r="K11" s="7" t="n">
        <v>0</v>
      </c>
      <c r="L11" s="7" t="n">
        <v>0</v>
      </c>
      <c r="M11" s="7" t="n">
        <v>0</v>
      </c>
      <c r="O11" s="7" t="n">
        <v>0.0165845554871879</v>
      </c>
      <c r="Q11" s="7" t="n">
        <v>-8.04841572992794</v>
      </c>
    </row>
    <row r="12" customFormat="false" ht="15" hidden="false" customHeight="true" outlineLevel="0" collapsed="false">
      <c r="A12" s="4" t="s">
        <v>132</v>
      </c>
      <c r="B12" s="2" t="s">
        <v>148</v>
      </c>
      <c r="C12" s="2" t="n">
        <v>123.5</v>
      </c>
      <c r="D12" s="7" t="n">
        <v>296331.76</v>
      </c>
      <c r="E12" s="7" t="n">
        <v>0</v>
      </c>
      <c r="F12" s="7" t="n">
        <v>0</v>
      </c>
      <c r="G12" s="7" t="n">
        <v>3451615.84</v>
      </c>
      <c r="H12" s="7" t="n">
        <v>0</v>
      </c>
      <c r="I12" s="7" t="n">
        <v>0</v>
      </c>
      <c r="J12" s="7" t="n">
        <v>6498304.7</v>
      </c>
      <c r="K12" s="7" t="n">
        <v>0</v>
      </c>
      <c r="L12" s="7" t="n">
        <v>0</v>
      </c>
      <c r="M12" s="7" t="n">
        <v>0</v>
      </c>
      <c r="O12" s="7" t="n">
        <v>0.0289209899701572</v>
      </c>
      <c r="Q12" s="7" t="n">
        <v>-7.66043486543856</v>
      </c>
    </row>
    <row r="13" customFormat="false" ht="15" hidden="false" customHeight="true" outlineLevel="0" collapsed="false">
      <c r="A13" s="4" t="s">
        <v>132</v>
      </c>
      <c r="B13" s="2" t="s">
        <v>150</v>
      </c>
      <c r="C13" s="2" t="n">
        <v>137.5</v>
      </c>
      <c r="D13" s="7" t="n">
        <v>0</v>
      </c>
      <c r="E13" s="7" t="n">
        <v>0</v>
      </c>
      <c r="F13" s="7" t="n">
        <v>0</v>
      </c>
      <c r="G13" s="7" t="n">
        <v>13227.04</v>
      </c>
      <c r="H13" s="7" t="n">
        <v>0</v>
      </c>
      <c r="I13" s="7" t="n">
        <v>0</v>
      </c>
      <c r="J13" s="7" t="n">
        <v>48769.78</v>
      </c>
      <c r="K13" s="7" t="n">
        <v>0</v>
      </c>
      <c r="L13" s="7" t="n">
        <v>0</v>
      </c>
      <c r="M13" s="7" t="n">
        <v>0</v>
      </c>
      <c r="O13" s="7" t="n">
        <v>0</v>
      </c>
      <c r="Q13" s="7" t="n">
        <v>-8.57</v>
      </c>
    </row>
    <row r="14" customFormat="false" ht="15" hidden="false" customHeight="true" outlineLevel="0" collapsed="false">
      <c r="A14" s="1" t="s">
        <v>132</v>
      </c>
      <c r="B14" s="1" t="s">
        <v>151</v>
      </c>
      <c r="C14" s="2" t="n">
        <v>144</v>
      </c>
      <c r="D14" s="7" t="n">
        <v>304724.6</v>
      </c>
      <c r="E14" s="7" t="n">
        <v>16948.57</v>
      </c>
      <c r="F14" s="7" t="n">
        <v>0</v>
      </c>
      <c r="G14" s="7" t="n">
        <v>487264.38</v>
      </c>
      <c r="H14" s="7" t="n">
        <v>0</v>
      </c>
      <c r="I14" s="7" t="n">
        <v>0</v>
      </c>
      <c r="J14" s="7" t="n">
        <v>1555631.18</v>
      </c>
      <c r="K14" s="7" t="n">
        <v>0</v>
      </c>
      <c r="L14" s="7" t="n">
        <v>0</v>
      </c>
      <c r="M14" s="7" t="n">
        <v>0.0214000073586882</v>
      </c>
      <c r="N14" s="7" t="n">
        <v>1.66958607731262</v>
      </c>
      <c r="O14" s="7" t="n">
        <v>0.136038832755773</v>
      </c>
      <c r="P14" s="7" t="n">
        <v>4.95161608624916</v>
      </c>
      <c r="Q14" s="7" t="n">
        <v>-4.29157870983095</v>
      </c>
    </row>
    <row r="15" customFormat="false" ht="15" hidden="false" customHeight="true" outlineLevel="0" collapsed="false">
      <c r="A15" s="4" t="s">
        <v>132</v>
      </c>
      <c r="B15" s="2" t="s">
        <v>155</v>
      </c>
      <c r="C15" s="2" t="n">
        <v>164.5</v>
      </c>
      <c r="D15" s="7" t="n">
        <v>694944.51</v>
      </c>
      <c r="E15" s="7" t="n">
        <v>36757.31</v>
      </c>
      <c r="F15" s="7" t="n">
        <v>0</v>
      </c>
      <c r="G15" s="7" t="n">
        <v>703338.58</v>
      </c>
      <c r="H15" s="7" t="n">
        <v>0</v>
      </c>
      <c r="I15" s="7" t="n">
        <v>0</v>
      </c>
      <c r="J15" s="7" t="n">
        <v>1326856.82</v>
      </c>
      <c r="K15" s="7" t="n">
        <v>0</v>
      </c>
      <c r="L15" s="7" t="n">
        <v>0</v>
      </c>
      <c r="M15" s="7" t="n">
        <v>0.0262874594299785</v>
      </c>
      <c r="N15" s="7" t="n">
        <v>1.58025138456145</v>
      </c>
      <c r="O15" s="7" t="n">
        <v>0.264927244468569</v>
      </c>
      <c r="P15" s="7" t="n">
        <v>5.10616510470869</v>
      </c>
      <c r="Q15" s="7" t="n">
        <v>-0.238038161463518</v>
      </c>
    </row>
    <row r="16" customFormat="false" ht="15" hidden="false" customHeight="true" outlineLevel="0" collapsed="false">
      <c r="A16" s="1" t="s">
        <v>132</v>
      </c>
      <c r="B16" s="1" t="s">
        <v>157</v>
      </c>
      <c r="C16" s="2" t="n">
        <v>187</v>
      </c>
      <c r="D16" s="7" t="n">
        <v>2077051.25</v>
      </c>
      <c r="E16" s="7" t="n">
        <v>91875.02</v>
      </c>
      <c r="F16" s="7" t="n">
        <v>0</v>
      </c>
      <c r="G16" s="7" t="n">
        <v>5397582.44</v>
      </c>
      <c r="H16" s="7" t="n">
        <v>0</v>
      </c>
      <c r="I16" s="7" t="n">
        <v>0</v>
      </c>
      <c r="J16" s="7" t="n">
        <v>6399913.17</v>
      </c>
      <c r="K16" s="7" t="n">
        <v>0</v>
      </c>
      <c r="L16" s="7" t="n">
        <v>0</v>
      </c>
      <c r="M16" s="7" t="n">
        <v>0.0122915749199744</v>
      </c>
      <c r="N16" s="7" t="n">
        <v>1.91039246737934</v>
      </c>
      <c r="O16" s="7" t="n">
        <v>0.155295772148049</v>
      </c>
      <c r="P16" s="7" t="n">
        <v>4.53502103143373</v>
      </c>
      <c r="Q16" s="7" t="n">
        <v>-3.68594796594387</v>
      </c>
    </row>
    <row r="17" customFormat="false" ht="15" hidden="false" customHeight="true" outlineLevel="0" collapsed="false">
      <c r="A17" s="4" t="s">
        <v>132</v>
      </c>
      <c r="B17" s="2" t="s">
        <v>159</v>
      </c>
      <c r="C17" s="2" t="n">
        <v>202.5</v>
      </c>
      <c r="D17" s="7" t="n">
        <v>1542110.22</v>
      </c>
      <c r="E17" s="7" t="n">
        <v>44178.97</v>
      </c>
      <c r="F17" s="7" t="n">
        <v>0</v>
      </c>
      <c r="G17" s="7" t="n">
        <v>1038269.71</v>
      </c>
      <c r="H17" s="7" t="n">
        <v>0</v>
      </c>
      <c r="I17" s="7" t="n">
        <v>0</v>
      </c>
      <c r="J17" s="7" t="n">
        <v>538982.46</v>
      </c>
      <c r="K17" s="7" t="n">
        <v>0</v>
      </c>
      <c r="L17" s="7" t="n">
        <v>0</v>
      </c>
      <c r="M17" s="7" t="n">
        <v>0.0171211105335174</v>
      </c>
      <c r="N17" s="7" t="n">
        <v>1.76646806892659</v>
      </c>
      <c r="O17" s="7" t="n">
        <v>0.501428307547084</v>
      </c>
      <c r="P17" s="7" t="n">
        <v>4.78401024075699</v>
      </c>
      <c r="Q17" s="7" t="n">
        <v>7.19992027235579</v>
      </c>
    </row>
    <row r="18" customFormat="false" ht="15" hidden="false" customHeight="true" outlineLevel="0" collapsed="false">
      <c r="A18" s="1" t="s">
        <v>132</v>
      </c>
      <c r="B18" s="1" t="s">
        <v>161</v>
      </c>
      <c r="C18" s="2" t="n">
        <v>219</v>
      </c>
      <c r="D18" s="7" t="n">
        <v>1093900.63</v>
      </c>
      <c r="E18" s="7" t="n">
        <v>40285.53</v>
      </c>
      <c r="F18" s="7" t="n">
        <v>0</v>
      </c>
      <c r="G18" s="7" t="n">
        <v>672787.11</v>
      </c>
      <c r="H18" s="7" t="n">
        <v>0</v>
      </c>
      <c r="I18" s="7" t="n">
        <v>0</v>
      </c>
      <c r="J18" s="7" t="n">
        <v>347596.23</v>
      </c>
      <c r="K18" s="7" t="n">
        <v>0</v>
      </c>
      <c r="L18" s="7" t="n">
        <v>0</v>
      </c>
      <c r="M18" s="7" t="n">
        <v>0.0228028581893029</v>
      </c>
      <c r="N18" s="7" t="n">
        <v>1.6420107136116</v>
      </c>
      <c r="O18" s="7" t="n">
        <v>0.526409642390278</v>
      </c>
      <c r="P18" s="7" t="n">
        <v>4.99932146545192</v>
      </c>
      <c r="Q18" s="7" t="n">
        <v>7.98558325317424</v>
      </c>
    </row>
    <row r="19" customFormat="false" ht="15" hidden="false" customHeight="true" outlineLevel="0" collapsed="false">
      <c r="A19" s="4" t="s">
        <v>132</v>
      </c>
      <c r="B19" s="2" t="s">
        <v>164</v>
      </c>
      <c r="C19" s="2" t="n">
        <v>242.5</v>
      </c>
      <c r="D19" s="7" t="n">
        <v>5249968.43</v>
      </c>
      <c r="E19" s="7" t="n">
        <v>146666.66</v>
      </c>
      <c r="F19" s="7" t="n">
        <v>0</v>
      </c>
      <c r="G19" s="7" t="n">
        <v>3288249.98</v>
      </c>
      <c r="H19" s="7" t="n">
        <v>58860.66</v>
      </c>
      <c r="I19" s="7" t="n">
        <v>0</v>
      </c>
      <c r="J19" s="7" t="n">
        <v>908727.57</v>
      </c>
      <c r="K19" s="7" t="n">
        <v>0</v>
      </c>
      <c r="L19" s="7" t="n">
        <v>0</v>
      </c>
      <c r="M19" s="7" t="n">
        <v>0.0240714526298935</v>
      </c>
      <c r="N19" s="7" t="n">
        <v>1.61849770074652</v>
      </c>
      <c r="O19" s="7" t="n">
        <v>0.559093500937216</v>
      </c>
      <c r="P19" s="7" t="n">
        <v>5.03999897770852</v>
      </c>
      <c r="Q19" s="7" t="n">
        <v>9.01349060447543</v>
      </c>
    </row>
    <row r="20" customFormat="false" ht="15" hidden="false" customHeight="true" outlineLevel="0" collapsed="false">
      <c r="A20" s="1" t="s">
        <v>132</v>
      </c>
      <c r="B20" s="1" t="s">
        <v>171</v>
      </c>
      <c r="C20" s="2" t="n">
        <v>291</v>
      </c>
      <c r="D20" s="7" t="n">
        <v>5195097.61</v>
      </c>
      <c r="E20" s="7" t="n">
        <v>282131.74</v>
      </c>
      <c r="F20" s="7" t="n">
        <v>0</v>
      </c>
      <c r="G20" s="7" t="n">
        <v>4696546.35</v>
      </c>
      <c r="H20" s="7" t="n">
        <v>92752.36</v>
      </c>
      <c r="I20" s="7" t="n">
        <v>0</v>
      </c>
      <c r="J20" s="7" t="n">
        <v>1786753.54</v>
      </c>
      <c r="K20" s="7" t="n">
        <v>0</v>
      </c>
      <c r="L20" s="7" t="n">
        <v>0</v>
      </c>
      <c r="M20" s="7" t="n">
        <v>0.037899069306979</v>
      </c>
      <c r="N20" s="7" t="n">
        <v>1.42137145493447</v>
      </c>
      <c r="O20" s="7" t="n">
        <v>0.454418102203802</v>
      </c>
      <c r="P20" s="7" t="n">
        <v>5.38102738296337</v>
      </c>
      <c r="Q20" s="7" t="n">
        <v>5.72144931430956</v>
      </c>
    </row>
    <row r="21" customFormat="false" ht="15" hidden="false" customHeight="true" outlineLevel="0" collapsed="false">
      <c r="A21" s="4" t="s">
        <v>132</v>
      </c>
      <c r="B21" s="2" t="s">
        <v>174</v>
      </c>
      <c r="C21" s="2" t="n">
        <v>312.5</v>
      </c>
      <c r="D21" s="7" t="n">
        <v>15466247.12</v>
      </c>
      <c r="E21" s="7" t="n">
        <v>752096.33</v>
      </c>
      <c r="F21" s="7" t="n">
        <v>282678.9</v>
      </c>
      <c r="G21" s="7" t="n">
        <v>16246323.46</v>
      </c>
      <c r="H21" s="7" t="n">
        <v>504676.16</v>
      </c>
      <c r="I21" s="7" t="n">
        <v>203123.36</v>
      </c>
      <c r="J21" s="7" t="n">
        <v>6869433.97</v>
      </c>
      <c r="K21" s="7" t="n">
        <v>0</v>
      </c>
      <c r="L21" s="7" t="n">
        <v>0</v>
      </c>
      <c r="M21" s="7" t="n">
        <v>0.039630104624587</v>
      </c>
      <c r="N21" s="7" t="n">
        <v>1.40197478111469</v>
      </c>
      <c r="O21" s="7" t="n">
        <v>0.409205071359542</v>
      </c>
      <c r="P21" s="7" t="n">
        <v>5.41458362867158</v>
      </c>
      <c r="Q21" s="7" t="n">
        <v>4.29949949425759</v>
      </c>
    </row>
    <row r="22" customFormat="false" ht="15" hidden="false" customHeight="true" outlineLevel="0" collapsed="false">
      <c r="A22" s="4" t="s">
        <v>132</v>
      </c>
      <c r="B22" s="2" t="s">
        <v>178</v>
      </c>
      <c r="C22" s="2" t="n">
        <v>355</v>
      </c>
      <c r="D22" s="7" t="n">
        <v>13655722.53</v>
      </c>
      <c r="E22" s="7" t="n">
        <v>407143.04</v>
      </c>
      <c r="F22" s="7" t="n">
        <v>129139.62</v>
      </c>
      <c r="G22" s="7" t="n">
        <v>17742563.28</v>
      </c>
      <c r="H22" s="7" t="n">
        <v>289488.36</v>
      </c>
      <c r="I22" s="7" t="n">
        <v>124452.96</v>
      </c>
      <c r="J22" s="7" t="n">
        <v>4967129.16</v>
      </c>
      <c r="K22" s="7" t="n">
        <v>0</v>
      </c>
      <c r="L22" s="7" t="n">
        <v>0</v>
      </c>
      <c r="M22" s="7" t="n">
        <v>0.0221869246052321</v>
      </c>
      <c r="N22" s="7" t="n">
        <v>1.65390289242958</v>
      </c>
      <c r="O22" s="7" t="n">
        <v>0.38032325291324</v>
      </c>
      <c r="P22" s="7" t="n">
        <v>4.97874799609682</v>
      </c>
      <c r="Q22" s="7" t="n">
        <v>3.39116630412139</v>
      </c>
    </row>
    <row r="23" customFormat="false" ht="15" hidden="false" customHeight="true" outlineLevel="0" collapsed="false">
      <c r="A23" s="1" t="s">
        <v>132</v>
      </c>
      <c r="B23" s="1" t="s">
        <v>179</v>
      </c>
      <c r="C23" s="2" t="n">
        <v>367.5</v>
      </c>
      <c r="D23" s="7" t="n">
        <v>19023967.36</v>
      </c>
      <c r="E23" s="7" t="n">
        <v>706437.41</v>
      </c>
      <c r="F23" s="7" t="n">
        <v>324362.82</v>
      </c>
      <c r="G23" s="7" t="n">
        <v>21423087.03</v>
      </c>
      <c r="H23" s="7" t="n">
        <v>687827.45</v>
      </c>
      <c r="I23" s="7" t="n">
        <v>167896.74</v>
      </c>
      <c r="J23" s="7" t="n">
        <v>5609587.21</v>
      </c>
      <c r="K23" s="7" t="n">
        <v>0</v>
      </c>
      <c r="L23" s="7" t="n">
        <v>0</v>
      </c>
      <c r="M23" s="7" t="n">
        <v>0.034471357210742</v>
      </c>
      <c r="N23" s="7" t="n">
        <v>1.46254161715682</v>
      </c>
      <c r="O23" s="7" t="n">
        <v>0.418302946068141</v>
      </c>
      <c r="P23" s="7" t="n">
        <v>5.3098030023187</v>
      </c>
      <c r="Q23" s="7" t="n">
        <v>4.58562765384304</v>
      </c>
    </row>
    <row r="24" customFormat="false" ht="15" hidden="false" customHeight="true" outlineLevel="0" collapsed="false">
      <c r="A24" s="4" t="s">
        <v>132</v>
      </c>
      <c r="B24" s="2" t="s">
        <v>182</v>
      </c>
      <c r="C24" s="2" t="n">
        <v>407.5</v>
      </c>
      <c r="D24" s="7" t="n">
        <v>32516860.85</v>
      </c>
      <c r="E24" s="7" t="n">
        <v>1047378.23</v>
      </c>
      <c r="F24" s="7" t="n">
        <v>609917.36</v>
      </c>
      <c r="G24" s="7" t="n">
        <v>40905441.55</v>
      </c>
      <c r="H24" s="7" t="n">
        <v>1125361.36</v>
      </c>
      <c r="I24" s="7" t="n">
        <v>220127.39</v>
      </c>
      <c r="J24" s="7" t="n">
        <v>8894791.6</v>
      </c>
      <c r="K24" s="7" t="n">
        <v>0</v>
      </c>
      <c r="L24" s="7" t="n">
        <v>0</v>
      </c>
      <c r="M24" s="7" t="n">
        <v>0.0295923652484099</v>
      </c>
      <c r="N24" s="7" t="n">
        <v>1.52882032131182</v>
      </c>
      <c r="O24" s="7" t="n">
        <v>0.400541551452006</v>
      </c>
      <c r="P24" s="7" t="n">
        <v>5.19514084413056</v>
      </c>
      <c r="Q24" s="7" t="n">
        <v>4.02703179316559</v>
      </c>
    </row>
    <row r="25" customFormat="false" ht="15" hidden="false" customHeight="true" outlineLevel="0" collapsed="false">
      <c r="A25" s="1" t="s">
        <v>132</v>
      </c>
      <c r="B25" s="1" t="s">
        <v>185</v>
      </c>
      <c r="C25" s="2" t="n">
        <v>421.5</v>
      </c>
      <c r="D25" s="7" t="n">
        <v>13811357.75</v>
      </c>
      <c r="E25" s="7" t="n">
        <v>288315.64</v>
      </c>
      <c r="F25" s="7" t="n">
        <v>94967.28</v>
      </c>
      <c r="G25" s="7" t="n">
        <v>15245836.04</v>
      </c>
      <c r="H25" s="7" t="n">
        <v>264561.38</v>
      </c>
      <c r="I25" s="7" t="n">
        <v>70980.47</v>
      </c>
      <c r="J25" s="7" t="n">
        <v>2905995.64</v>
      </c>
      <c r="K25" s="7" t="n">
        <v>0</v>
      </c>
      <c r="L25" s="7" t="n">
        <v>0</v>
      </c>
      <c r="M25" s="7" t="n">
        <v>0.0190271993915074</v>
      </c>
      <c r="N25" s="7" t="n">
        <v>1.72062513069998</v>
      </c>
      <c r="O25" s="7" t="n">
        <v>0.434325760436148</v>
      </c>
      <c r="P25" s="7" t="n">
        <v>4.86331852388904</v>
      </c>
      <c r="Q25" s="7" t="n">
        <v>5.08954516571687</v>
      </c>
    </row>
    <row r="26" customFormat="false" ht="15" hidden="false" customHeight="true" outlineLevel="0" collapsed="false">
      <c r="A26" s="4" t="s">
        <v>132</v>
      </c>
      <c r="B26" s="2" t="s">
        <v>189</v>
      </c>
      <c r="C26" s="2" t="n">
        <v>440.5</v>
      </c>
      <c r="D26" s="7" t="n">
        <v>27266061.92</v>
      </c>
      <c r="E26" s="7" t="n">
        <v>1037583.86</v>
      </c>
      <c r="F26" s="7" t="n">
        <v>282017.37</v>
      </c>
      <c r="G26" s="7" t="n">
        <v>27935499.62</v>
      </c>
      <c r="H26" s="7" t="n">
        <v>637758.26</v>
      </c>
      <c r="I26" s="7" t="n">
        <v>185863.21</v>
      </c>
      <c r="J26" s="7" t="n">
        <v>8514960.72</v>
      </c>
      <c r="K26" s="7" t="n">
        <v>0</v>
      </c>
      <c r="L26" s="7" t="n">
        <v>0</v>
      </c>
      <c r="M26" s="7" t="n">
        <v>0.0303495421734767</v>
      </c>
      <c r="N26" s="7" t="n">
        <v>1.51784785592422</v>
      </c>
      <c r="O26" s="7" t="n">
        <v>0.434038473233711</v>
      </c>
      <c r="P26" s="7" t="n">
        <v>5.21412320925109</v>
      </c>
      <c r="Q26" s="7" t="n">
        <v>5.08050998320022</v>
      </c>
    </row>
    <row r="27" customFormat="false" ht="15" hidden="false" customHeight="true" outlineLevel="0" collapsed="false">
      <c r="A27" s="4" t="s">
        <v>132</v>
      </c>
      <c r="B27" s="1" t="s">
        <v>193</v>
      </c>
      <c r="C27" s="2" t="n">
        <v>458.5</v>
      </c>
      <c r="D27" s="7" t="n">
        <v>28158081.45</v>
      </c>
      <c r="E27" s="7" t="n">
        <v>896969.29</v>
      </c>
      <c r="F27" s="7" t="n">
        <v>399297.66</v>
      </c>
      <c r="G27" s="7" t="n">
        <v>29854320.15</v>
      </c>
      <c r="H27" s="7" t="n">
        <v>803498.8</v>
      </c>
      <c r="I27" s="7" t="n">
        <v>243680.36</v>
      </c>
      <c r="J27" s="7" t="n">
        <v>7988389.09</v>
      </c>
      <c r="K27" s="7" t="n">
        <v>0</v>
      </c>
      <c r="L27" s="7" t="n">
        <v>0</v>
      </c>
      <c r="M27" s="7" t="n">
        <v>0.0293121478011695</v>
      </c>
      <c r="N27" s="7" t="n">
        <v>1.53295235815585</v>
      </c>
      <c r="O27" s="7" t="n">
        <v>0.430970477967207</v>
      </c>
      <c r="P27" s="7" t="n">
        <v>5.18799242039037</v>
      </c>
      <c r="Q27" s="7" t="n">
        <v>4.98402153206867</v>
      </c>
    </row>
    <row r="28" customFormat="false" ht="15" hidden="false" customHeight="true" outlineLevel="0" collapsed="false">
      <c r="A28" s="4" t="s">
        <v>132</v>
      </c>
      <c r="B28" s="2" t="s">
        <v>197</v>
      </c>
      <c r="C28" s="2" t="n">
        <v>477.5</v>
      </c>
      <c r="D28" s="7" t="n">
        <v>24675264.08</v>
      </c>
      <c r="E28" s="7" t="n">
        <v>1286139.45</v>
      </c>
      <c r="F28" s="7" t="n">
        <v>273850.65</v>
      </c>
      <c r="G28" s="7" t="n">
        <v>23161937.24</v>
      </c>
      <c r="H28" s="7" t="n">
        <v>760269.39</v>
      </c>
      <c r="I28" s="7" t="n">
        <v>149851.63</v>
      </c>
      <c r="J28" s="7" t="n">
        <v>8952088.1</v>
      </c>
      <c r="K28" s="7" t="n">
        <v>0</v>
      </c>
      <c r="L28" s="7" t="n">
        <v>0</v>
      </c>
      <c r="M28" s="7" t="n">
        <v>0.0427786070993335</v>
      </c>
      <c r="N28" s="7" t="n">
        <v>1.36877336045925</v>
      </c>
      <c r="O28" s="7" t="n">
        <v>0.442718858795935</v>
      </c>
      <c r="P28" s="7" t="n">
        <v>5.4720220864055</v>
      </c>
      <c r="Q28" s="7" t="n">
        <v>5.35350810913215</v>
      </c>
    </row>
    <row r="29" customFormat="false" ht="15" hidden="false" customHeight="true" outlineLevel="0" collapsed="false">
      <c r="A29" s="1" t="s">
        <v>132</v>
      </c>
      <c r="B29" s="1" t="s">
        <v>202</v>
      </c>
      <c r="C29" s="2" t="n">
        <v>502.5</v>
      </c>
      <c r="D29" s="7" t="n">
        <v>16147761.77</v>
      </c>
      <c r="E29" s="7" t="n">
        <v>659082.4</v>
      </c>
      <c r="F29" s="7" t="n">
        <v>57266.88</v>
      </c>
      <c r="G29" s="7" t="n">
        <v>21128990.91</v>
      </c>
      <c r="H29" s="7" t="n">
        <v>407862.53</v>
      </c>
      <c r="I29" s="7" t="n">
        <v>87402.12</v>
      </c>
      <c r="J29" s="7" t="n">
        <v>8039418.4</v>
      </c>
      <c r="K29" s="7" t="n">
        <v>0</v>
      </c>
      <c r="L29" s="7" t="n">
        <v>0</v>
      </c>
      <c r="M29" s="7" t="n">
        <v>0.028622260612643</v>
      </c>
      <c r="N29" s="7" t="n">
        <v>1.54329606824134</v>
      </c>
      <c r="O29" s="7" t="n">
        <v>0.362452479660819</v>
      </c>
      <c r="P29" s="7" t="n">
        <v>5.17009780194249</v>
      </c>
      <c r="Q29" s="7" t="n">
        <v>2.82913048533277</v>
      </c>
    </row>
    <row r="30" customFormat="false" ht="15" hidden="false" customHeight="true" outlineLevel="0" collapsed="false">
      <c r="A30" s="4" t="s">
        <v>132</v>
      </c>
      <c r="B30" s="2" t="s">
        <v>204</v>
      </c>
      <c r="C30" s="2" t="n">
        <v>511</v>
      </c>
      <c r="D30" s="7" t="n">
        <v>14838973.41</v>
      </c>
      <c r="E30" s="7" t="n">
        <v>661686.35</v>
      </c>
      <c r="F30" s="7" t="n">
        <v>109890.34</v>
      </c>
      <c r="G30" s="7" t="n">
        <v>14763426.49</v>
      </c>
      <c r="H30" s="7" t="n">
        <v>340940.8</v>
      </c>
      <c r="I30" s="7" t="n">
        <v>109508.27</v>
      </c>
      <c r="J30" s="7" t="n">
        <v>5270392.09</v>
      </c>
      <c r="K30" s="7" t="n">
        <v>0</v>
      </c>
      <c r="L30" s="7" t="n">
        <v>0</v>
      </c>
      <c r="M30" s="7" t="n">
        <v>0.0338697927663628</v>
      </c>
      <c r="N30" s="7" t="n">
        <v>1.47018746059483</v>
      </c>
      <c r="O30" s="7" t="n">
        <v>0.432487295215668</v>
      </c>
      <c r="P30" s="7" t="n">
        <v>5.29657569317095</v>
      </c>
      <c r="Q30" s="7" t="n">
        <v>5.03172543453277</v>
      </c>
    </row>
    <row r="31" customFormat="false" ht="15" hidden="false" customHeight="true" outlineLevel="0" collapsed="false">
      <c r="A31" s="1" t="s">
        <v>132</v>
      </c>
      <c r="B31" s="1" t="s">
        <v>207</v>
      </c>
      <c r="C31" s="2" t="n">
        <v>535</v>
      </c>
      <c r="D31" s="7" t="n">
        <v>2261185.29</v>
      </c>
      <c r="E31" s="7" t="n">
        <v>322194.92</v>
      </c>
      <c r="F31" s="7" t="n">
        <v>0</v>
      </c>
      <c r="G31" s="7" t="n">
        <v>3411235.27</v>
      </c>
      <c r="H31" s="7" t="n">
        <v>224035.1</v>
      </c>
      <c r="I31" s="7" t="n">
        <v>77212.36</v>
      </c>
      <c r="J31" s="7" t="n">
        <v>2596713.04</v>
      </c>
      <c r="K31" s="7" t="n">
        <v>0</v>
      </c>
      <c r="L31" s="7" t="n">
        <v>0</v>
      </c>
      <c r="M31" s="7" t="n">
        <v>0.0962957549113742</v>
      </c>
      <c r="N31" s="7" t="n">
        <v>1.01639285783083</v>
      </c>
      <c r="O31" s="7" t="n">
        <v>0.290509770825708</v>
      </c>
      <c r="P31" s="7" t="n">
        <v>6.08164035595266</v>
      </c>
      <c r="Q31" s="7" t="n">
        <v>0.56653229246853</v>
      </c>
    </row>
    <row r="42" customFormat="false" ht="14.4" hidden="false" customHeight="false" outlineLevel="0" collapsed="false"/>
    <row r="43" customFormat="false" ht="14.4" hidden="false" customHeight="false" outlineLevel="0" collapsed="false"/>
    <row r="44" customFormat="false" ht="14.4" hidden="false" customHeight="false" outlineLevel="0" collapsed="false"/>
    <row r="45" customFormat="false" ht="14.4" hidden="false" customHeight="false" outlineLevel="0" collapsed="false"/>
    <row r="46" customFormat="false" ht="14.4" hidden="false" customHeight="false" outlineLevel="0" collapsed="false"/>
    <row r="47" customFormat="false" ht="14.4" hidden="false" customHeight="false" outlineLevel="0" collapsed="false"/>
    <row r="48" customFormat="false" ht="14.4" hidden="false" customHeight="false" outlineLevel="0" collapsed="false"/>
    <row r="49" customFormat="false" ht="14.4" hidden="false" customHeight="false" outlineLevel="0" collapsed="false"/>
    <row r="50" customFormat="false" ht="14.4" hidden="false" customHeight="false" outlineLevel="0" collapsed="false"/>
    <row r="51" customFormat="false" ht="14.4" hidden="false" customHeight="false" outlineLevel="0" collapsed="false"/>
    <row r="52" customFormat="false" ht="14.4" hidden="false" customHeight="fals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  <Company>University of Florida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2015-09-08T16:06:17Z</dcterms:created>
  <dc:creator>Jack</dc:creator>
  <dc:description/>
  <dc:language>fr-FR</dc:language>
  <cp:lastModifiedBy>Lucas Deschamps</cp:lastModifiedBy>
  <dcterms:modified xsi:type="dcterms:W3CDTF">2021-06-01T10:19:24Z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Florida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