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/OpenClassrooms/Projet 3/Cahier des charges/"/>
    </mc:Choice>
  </mc:AlternateContent>
  <xr:revisionPtr revIDLastSave="0" documentId="13_ncr:1_{B7541795-1B36-F943-8B7F-ABCB595B4929}" xr6:coauthVersionLast="45" xr6:coauthVersionMax="45" xr10:uidLastSave="{00000000-0000-0000-0000-000000000000}"/>
  <bookViews>
    <workbookView xWindow="2380" yWindow="8080" windowWidth="32520" windowHeight="21480" xr2:uid="{BDD30F08-05BE-4140-96EF-2DF6320D277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13" i="1"/>
  <c r="F12" i="1" s="1"/>
  <c r="F14" i="1"/>
  <c r="F15" i="1"/>
  <c r="F16" i="1"/>
  <c r="F17" i="1"/>
  <c r="F19" i="1"/>
  <c r="F22" i="1"/>
  <c r="F23" i="1"/>
  <c r="F25" i="1"/>
  <c r="F26" i="1"/>
  <c r="F27" i="1"/>
  <c r="F28" i="1"/>
  <c r="F29" i="1"/>
  <c r="F30" i="1"/>
  <c r="F31" i="1"/>
  <c r="F33" i="1"/>
  <c r="F34" i="1"/>
  <c r="F35" i="1"/>
  <c r="F8" i="1"/>
  <c r="F9" i="1"/>
  <c r="F10" i="1"/>
  <c r="F11" i="1"/>
  <c r="F7" i="1"/>
  <c r="F18" i="1" l="1"/>
  <c r="F32" i="1"/>
  <c r="F24" i="1"/>
  <c r="F36" i="1"/>
  <c r="B41" i="1" s="1"/>
</calcChain>
</file>

<file path=xl/sharedStrings.xml><?xml version="1.0" encoding="utf-8"?>
<sst xmlns="http://schemas.openxmlformats.org/spreadsheetml/2006/main" count="116" uniqueCount="60">
  <si>
    <t>Dec-2-19</t>
  </si>
  <si>
    <t>H3:AK50</t>
  </si>
  <si>
    <t>Phase du projet</t>
  </si>
  <si>
    <t>Date de début</t>
  </si>
  <si>
    <t>Date de fin</t>
  </si>
  <si>
    <t>Durée en jours/hommes</t>
  </si>
  <si>
    <t>Equipe</t>
  </si>
  <si>
    <t>Phase d'initialisation</t>
  </si>
  <si>
    <t>2-Dec</t>
  </si>
  <si>
    <t>4-Dec</t>
  </si>
  <si>
    <t>Recueil des besoins</t>
  </si>
  <si>
    <t>François</t>
  </si>
  <si>
    <t>Etude de faisabilité</t>
  </si>
  <si>
    <t>Cadrage</t>
  </si>
  <si>
    <t>3-Dec</t>
  </si>
  <si>
    <t>Proposition commerciale</t>
  </si>
  <si>
    <t>Soutenance</t>
  </si>
  <si>
    <t>Phase de lancement</t>
  </si>
  <si>
    <t>5-Dec</t>
  </si>
  <si>
    <t>10-Dec</t>
  </si>
  <si>
    <t>Benchmark</t>
  </si>
  <si>
    <t>Considérations marketing</t>
  </si>
  <si>
    <t>6-Dec</t>
  </si>
  <si>
    <t>Considérations graphique</t>
  </si>
  <si>
    <t>Spécifications fonctionnelles</t>
  </si>
  <si>
    <t>9-Dec</t>
  </si>
  <si>
    <t>Spécifications techniques</t>
  </si>
  <si>
    <t>Phase de conception</t>
  </si>
  <si>
    <t>11-Dec</t>
  </si>
  <si>
    <t>Adaptation charte graphique </t>
  </si>
  <si>
    <t>12-Dec</t>
  </si>
  <si>
    <t>Charte éditoriale</t>
  </si>
  <si>
    <t>13-Dec</t>
  </si>
  <si>
    <t>Jennifer</t>
  </si>
  <si>
    <t>Rédaction des contenus</t>
  </si>
  <si>
    <t>Photos</t>
  </si>
  <si>
    <t>Maquettes</t>
  </si>
  <si>
    <t>Phase de production</t>
  </si>
  <si>
    <t>Hébergement &amp; nom de domaine</t>
  </si>
  <si>
    <t>18-Dec</t>
  </si>
  <si>
    <t>Installation</t>
  </si>
  <si>
    <t>Customisation du thème</t>
  </si>
  <si>
    <t>Installation Services tiers</t>
  </si>
  <si>
    <t>Création emails</t>
  </si>
  <si>
    <t>Tests</t>
  </si>
  <si>
    <t>23-Dec</t>
  </si>
  <si>
    <t>Déploiement</t>
  </si>
  <si>
    <t>24-Dec</t>
  </si>
  <si>
    <t>Phase d'exploitation</t>
  </si>
  <si>
    <t>Formation CMS</t>
  </si>
  <si>
    <t>26-Dec</t>
  </si>
  <si>
    <t>Recettage</t>
  </si>
  <si>
    <t>27-Dec</t>
  </si>
  <si>
    <t>Référencement aggrégateurs</t>
  </si>
  <si>
    <t>tarif/tâche</t>
  </si>
  <si>
    <t>coût journalier</t>
  </si>
  <si>
    <t>COÛT TOTAL</t>
  </si>
  <si>
    <t>taux de marge souhaité</t>
  </si>
  <si>
    <t>Prix client</t>
  </si>
  <si>
    <t>30-Dec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</si>
</sst>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€&quot;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7" fontId="6" fillId="3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" fontId="6" fillId="3" borderId="0" xfId="0" applyNumberFormat="1" applyFont="1" applyFill="1" applyAlignment="1">
      <alignment horizontal="center"/>
    </xf>
    <xf numFmtId="16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coûts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(Feuil1!$A$6,Feuil1!$A$12,Feuil1!$A$18,Feuil1!$A$24,Feuil1!$A$32)</c:f>
              <c:strCache>
                <c:ptCount val="5"/>
                <c:pt idx="0">
                  <c:v>Phase d'initialisation</c:v>
                </c:pt>
                <c:pt idx="1">
                  <c:v>Phase de lancement</c:v>
                </c:pt>
                <c:pt idx="2">
                  <c:v>Phase de conception</c:v>
                </c:pt>
                <c:pt idx="3">
                  <c:v>Phase de production</c:v>
                </c:pt>
                <c:pt idx="4">
                  <c:v>Phase d'exploitation</c:v>
                </c:pt>
              </c:strCache>
            </c:strRef>
          </c:cat>
          <c:val>
            <c:numRef>
              <c:f>(Feuil1!$F$6,Feuil1!$F$12,Feuil1!$F$18,Feuil1!$F$24,Feuil1!$F$32)</c:f>
              <c:numCache>
                <c:formatCode>#\ ##0.00\ "€"</c:formatCode>
                <c:ptCount val="5"/>
                <c:pt idx="0">
                  <c:v>415.5</c:v>
                </c:pt>
                <c:pt idx="1">
                  <c:v>484.75</c:v>
                </c:pt>
                <c:pt idx="2">
                  <c:v>623.25</c:v>
                </c:pt>
                <c:pt idx="3">
                  <c:v>969.5</c:v>
                </c:pt>
                <c:pt idx="4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3-384F-A106-E962F4C6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03827137886834"/>
          <c:y val="0.82967922284245887"/>
          <c:w val="0.63513275956784476"/>
          <c:h val="0.15709034716856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158750</xdr:rowOff>
    </xdr:from>
    <xdr:to>
      <xdr:col>12</xdr:col>
      <xdr:colOff>508000</xdr:colOff>
      <xdr:row>34</xdr:row>
      <xdr:rowOff>25400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C9A8C89-E4E4-7C4B-B0C7-A238FFFA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5EDC-6EDC-ED45-948A-D565BF972823}">
  <dimension ref="A1:AJ41"/>
  <sheetViews>
    <sheetView tabSelected="1" zoomScaleNormal="100" workbookViewId="0">
      <selection activeCell="B41" sqref="B41"/>
    </sheetView>
  </sheetViews>
  <sheetFormatPr baseColWidth="10" defaultRowHeight="16" x14ac:dyDescent="0.2"/>
  <cols>
    <col min="1" max="1" width="23.33203125" customWidth="1"/>
    <col min="2" max="2" width="14.6640625" style="7" customWidth="1"/>
    <col min="3" max="3" width="13.33203125" style="7" customWidth="1"/>
    <col min="4" max="4" width="16" style="20" customWidth="1"/>
    <col min="5" max="5" width="10.83203125" style="7"/>
    <col min="6" max="6" width="10.83203125" style="20"/>
  </cols>
  <sheetData>
    <row r="1" spans="1:36" x14ac:dyDescent="0.2">
      <c r="B1"/>
      <c r="C1"/>
      <c r="D1" s="19"/>
      <c r="E1"/>
      <c r="F1" s="19"/>
    </row>
    <row r="2" spans="1:36" x14ac:dyDescent="0.2">
      <c r="B2" s="7" t="s">
        <v>55</v>
      </c>
      <c r="C2" s="11">
        <v>138.5</v>
      </c>
    </row>
    <row r="4" spans="1:36" x14ac:dyDescent="0.2">
      <c r="A4" s="1"/>
      <c r="B4" s="8" t="s">
        <v>0</v>
      </c>
      <c r="C4" s="8">
        <v>1</v>
      </c>
      <c r="D4" s="8" t="s">
        <v>1</v>
      </c>
      <c r="E4" s="9">
        <v>43475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">
      <c r="A5" s="3" t="s">
        <v>2</v>
      </c>
      <c r="B5" s="4" t="s">
        <v>3</v>
      </c>
      <c r="C5" s="4" t="s">
        <v>4</v>
      </c>
      <c r="D5" s="5" t="s">
        <v>5</v>
      </c>
      <c r="E5" s="4" t="s">
        <v>6</v>
      </c>
      <c r="F5" s="6" t="s">
        <v>54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">
      <c r="A6" s="16" t="s">
        <v>7</v>
      </c>
      <c r="B6" s="17" t="s">
        <v>8</v>
      </c>
      <c r="C6" s="17" t="s">
        <v>9</v>
      </c>
      <c r="D6" s="17">
        <v>3</v>
      </c>
      <c r="E6" s="18"/>
      <c r="F6" s="21">
        <f>SUM(F7:F11)</f>
        <v>415.5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s="2" t="s">
        <v>10</v>
      </c>
      <c r="B7" s="5" t="s">
        <v>8</v>
      </c>
      <c r="C7" s="5" t="s">
        <v>8</v>
      </c>
      <c r="D7" s="6">
        <v>0.5</v>
      </c>
      <c r="E7" s="6" t="s">
        <v>11</v>
      </c>
      <c r="F7" s="10">
        <f>D7*$C$2</f>
        <v>69.25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">
      <c r="A8" s="2" t="s">
        <v>12</v>
      </c>
      <c r="B8" s="5" t="s">
        <v>8</v>
      </c>
      <c r="C8" s="5" t="s">
        <v>8</v>
      </c>
      <c r="D8" s="6">
        <v>0.5</v>
      </c>
      <c r="E8" s="6" t="s">
        <v>11</v>
      </c>
      <c r="F8" s="10">
        <f t="shared" ref="F8:F35" si="0">D8*$C$2</f>
        <v>69.25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">
      <c r="A9" s="2" t="s">
        <v>13</v>
      </c>
      <c r="B9" s="5" t="s">
        <v>14</v>
      </c>
      <c r="C9" s="5" t="s">
        <v>14</v>
      </c>
      <c r="D9" s="6">
        <v>0.5</v>
      </c>
      <c r="E9" s="6" t="s">
        <v>11</v>
      </c>
      <c r="F9" s="10">
        <f t="shared" si="0"/>
        <v>69.25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">
      <c r="A10" s="2" t="s">
        <v>15</v>
      </c>
      <c r="B10" s="5" t="s">
        <v>14</v>
      </c>
      <c r="C10" s="5" t="s">
        <v>14</v>
      </c>
      <c r="D10" s="6">
        <v>0.5</v>
      </c>
      <c r="E10" s="6" t="s">
        <v>11</v>
      </c>
      <c r="F10" s="10">
        <f t="shared" si="0"/>
        <v>69.25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">
      <c r="A11" s="2" t="s">
        <v>16</v>
      </c>
      <c r="B11" s="5" t="s">
        <v>9</v>
      </c>
      <c r="C11" s="5" t="s">
        <v>9</v>
      </c>
      <c r="D11" s="6">
        <v>1</v>
      </c>
      <c r="E11" s="6" t="s">
        <v>11</v>
      </c>
      <c r="F11" s="10">
        <f t="shared" si="0"/>
        <v>138.5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">
      <c r="A12" s="22" t="s">
        <v>17</v>
      </c>
      <c r="B12" s="23" t="s">
        <v>18</v>
      </c>
      <c r="C12" s="23" t="s">
        <v>19</v>
      </c>
      <c r="D12" s="23">
        <v>4</v>
      </c>
      <c r="E12" s="23"/>
      <c r="F12" s="25">
        <f>SUM(F13:F17)</f>
        <v>484.75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">
      <c r="A13" s="2" t="s">
        <v>20</v>
      </c>
      <c r="B13" s="5" t="s">
        <v>18</v>
      </c>
      <c r="C13" s="5" t="s">
        <v>18</v>
      </c>
      <c r="D13" s="6">
        <v>0.5</v>
      </c>
      <c r="E13" s="6" t="s">
        <v>11</v>
      </c>
      <c r="F13" s="10">
        <f t="shared" si="0"/>
        <v>69.25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">
      <c r="A14" s="2" t="s">
        <v>21</v>
      </c>
      <c r="B14" s="5" t="s">
        <v>22</v>
      </c>
      <c r="C14" s="5" t="s">
        <v>22</v>
      </c>
      <c r="D14" s="6">
        <v>0.5</v>
      </c>
      <c r="E14" s="6" t="s">
        <v>11</v>
      </c>
      <c r="F14" s="10">
        <f t="shared" si="0"/>
        <v>69.25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">
      <c r="A15" s="2" t="s">
        <v>23</v>
      </c>
      <c r="B15" s="5" t="s">
        <v>22</v>
      </c>
      <c r="C15" s="5" t="s">
        <v>22</v>
      </c>
      <c r="D15" s="6">
        <v>0.5</v>
      </c>
      <c r="E15" s="6" t="s">
        <v>11</v>
      </c>
      <c r="F15" s="10">
        <f t="shared" si="0"/>
        <v>69.25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">
      <c r="A16" s="2" t="s">
        <v>24</v>
      </c>
      <c r="B16" s="5" t="s">
        <v>25</v>
      </c>
      <c r="C16" s="5" t="s">
        <v>25</v>
      </c>
      <c r="D16" s="6">
        <v>1</v>
      </c>
      <c r="E16" s="6" t="s">
        <v>11</v>
      </c>
      <c r="F16" s="10">
        <f t="shared" si="0"/>
        <v>138.5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">
      <c r="A17" s="2" t="s">
        <v>26</v>
      </c>
      <c r="B17" s="5" t="s">
        <v>19</v>
      </c>
      <c r="C17" s="5" t="s">
        <v>19</v>
      </c>
      <c r="D17" s="6">
        <v>1</v>
      </c>
      <c r="E17" s="6" t="s">
        <v>11</v>
      </c>
      <c r="F17" s="10">
        <f t="shared" si="0"/>
        <v>138.5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">
      <c r="A18" s="22" t="s">
        <v>27</v>
      </c>
      <c r="B18" s="23" t="s">
        <v>28</v>
      </c>
      <c r="C18" s="23" t="s">
        <v>39</v>
      </c>
      <c r="D18" s="23">
        <v>5</v>
      </c>
      <c r="E18" s="23"/>
      <c r="F18" s="25">
        <f>SUM(F19:F23)</f>
        <v>623.25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">
      <c r="A19" s="2" t="s">
        <v>29</v>
      </c>
      <c r="B19" s="5" t="s">
        <v>28</v>
      </c>
      <c r="C19" s="5" t="s">
        <v>28</v>
      </c>
      <c r="D19" s="6">
        <v>0.5</v>
      </c>
      <c r="E19" s="6" t="s">
        <v>11</v>
      </c>
      <c r="F19" s="10">
        <f t="shared" si="0"/>
        <v>69.25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">
      <c r="A20" s="2" t="s">
        <v>31</v>
      </c>
      <c r="B20" s="5" t="s">
        <v>28</v>
      </c>
      <c r="C20" s="5" t="s">
        <v>28</v>
      </c>
      <c r="D20" s="6">
        <v>0.5</v>
      </c>
      <c r="E20" s="6" t="s">
        <v>33</v>
      </c>
      <c r="F20" s="10"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">
      <c r="A21" s="2" t="s">
        <v>34</v>
      </c>
      <c r="B21" s="5" t="s">
        <v>30</v>
      </c>
      <c r="C21" s="5" t="s">
        <v>30</v>
      </c>
      <c r="D21" s="6">
        <v>1</v>
      </c>
      <c r="E21" s="6" t="s">
        <v>33</v>
      </c>
      <c r="F21" s="10"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">
      <c r="A22" s="2" t="s">
        <v>35</v>
      </c>
      <c r="B22" s="5" t="s">
        <v>32</v>
      </c>
      <c r="C22" s="5" t="s">
        <v>32</v>
      </c>
      <c r="D22" s="6">
        <v>0.5</v>
      </c>
      <c r="E22" s="6" t="s">
        <v>11</v>
      </c>
      <c r="F22" s="10">
        <f t="shared" si="0"/>
        <v>69.25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">
      <c r="A23" s="2" t="s">
        <v>36</v>
      </c>
      <c r="B23" s="5" t="s">
        <v>32</v>
      </c>
      <c r="C23" s="5" t="s">
        <v>39</v>
      </c>
      <c r="D23" s="6">
        <v>3.5</v>
      </c>
      <c r="E23" s="6" t="s">
        <v>11</v>
      </c>
      <c r="F23" s="10">
        <f t="shared" si="0"/>
        <v>484.75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">
      <c r="A24" s="22" t="s">
        <v>37</v>
      </c>
      <c r="B24" s="23" t="s">
        <v>45</v>
      </c>
      <c r="C24" s="31">
        <v>43466</v>
      </c>
      <c r="D24" s="23">
        <v>7</v>
      </c>
      <c r="E24" s="24"/>
      <c r="F24" s="25">
        <f>SUM(F25:F31)</f>
        <v>969.5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">
      <c r="A25" s="2" t="s">
        <v>38</v>
      </c>
      <c r="B25" s="5" t="s">
        <v>45</v>
      </c>
      <c r="C25" s="5" t="s">
        <v>45</v>
      </c>
      <c r="D25" s="6">
        <v>0.5</v>
      </c>
      <c r="E25" s="6" t="s">
        <v>11</v>
      </c>
      <c r="F25" s="10">
        <f t="shared" si="0"/>
        <v>69.25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">
      <c r="A26" s="2" t="s">
        <v>40</v>
      </c>
      <c r="B26" s="5" t="s">
        <v>45</v>
      </c>
      <c r="C26" s="5" t="s">
        <v>45</v>
      </c>
      <c r="D26" s="6">
        <v>0.5</v>
      </c>
      <c r="E26" s="6" t="s">
        <v>11</v>
      </c>
      <c r="F26" s="10">
        <f t="shared" si="0"/>
        <v>69.25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">
      <c r="A27" s="2" t="s">
        <v>41</v>
      </c>
      <c r="B27" s="5" t="s">
        <v>47</v>
      </c>
      <c r="C27" s="5" t="s">
        <v>50</v>
      </c>
      <c r="D27" s="6">
        <v>3</v>
      </c>
      <c r="E27" s="6" t="s">
        <v>11</v>
      </c>
      <c r="F27" s="10">
        <f t="shared" si="0"/>
        <v>415.5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">
      <c r="A28" s="2" t="s">
        <v>42</v>
      </c>
      <c r="B28" s="5" t="s">
        <v>52</v>
      </c>
      <c r="C28" s="5" t="s">
        <v>52</v>
      </c>
      <c r="D28" s="6">
        <v>0.5</v>
      </c>
      <c r="E28" s="6" t="s">
        <v>11</v>
      </c>
      <c r="F28" s="10">
        <f t="shared" si="0"/>
        <v>69.25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">
      <c r="A29" s="2" t="s">
        <v>43</v>
      </c>
      <c r="B29" s="5" t="s">
        <v>52</v>
      </c>
      <c r="C29" s="5" t="s">
        <v>52</v>
      </c>
      <c r="D29" s="6">
        <v>0.5</v>
      </c>
      <c r="E29" s="6" t="s">
        <v>11</v>
      </c>
      <c r="F29" s="10">
        <f t="shared" si="0"/>
        <v>69.25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">
      <c r="A30" s="2" t="s">
        <v>44</v>
      </c>
      <c r="B30" s="5" t="s">
        <v>59</v>
      </c>
      <c r="C30" s="5" t="s">
        <v>59</v>
      </c>
      <c r="D30" s="6">
        <v>1</v>
      </c>
      <c r="E30" s="6" t="s">
        <v>11</v>
      </c>
      <c r="F30" s="10">
        <f t="shared" si="0"/>
        <v>138.5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">
      <c r="A31" s="2" t="s">
        <v>46</v>
      </c>
      <c r="B31" s="32">
        <v>43466</v>
      </c>
      <c r="C31" s="32">
        <v>43466</v>
      </c>
      <c r="D31" s="6">
        <v>1</v>
      </c>
      <c r="E31" s="6" t="s">
        <v>11</v>
      </c>
      <c r="F31" s="10">
        <f t="shared" si="0"/>
        <v>138.5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">
      <c r="A32" s="22" t="s">
        <v>48</v>
      </c>
      <c r="B32" s="31">
        <v>43471</v>
      </c>
      <c r="C32" s="31">
        <v>43472</v>
      </c>
      <c r="D32" s="23">
        <v>2</v>
      </c>
      <c r="E32" s="24"/>
      <c r="F32" s="25">
        <f>SUM(F33:F35)</f>
        <v>277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">
      <c r="A33" s="2" t="s">
        <v>49</v>
      </c>
      <c r="B33" s="32">
        <v>43471</v>
      </c>
      <c r="C33" s="32">
        <v>43471</v>
      </c>
      <c r="D33" s="6">
        <v>1</v>
      </c>
      <c r="E33" s="6" t="s">
        <v>11</v>
      </c>
      <c r="F33" s="10">
        <f t="shared" si="0"/>
        <v>138.5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">
      <c r="A34" s="2" t="s">
        <v>51</v>
      </c>
      <c r="B34" s="32">
        <v>43472</v>
      </c>
      <c r="C34" s="32">
        <v>43472</v>
      </c>
      <c r="D34" s="6">
        <v>0.5</v>
      </c>
      <c r="E34" s="6" t="s">
        <v>11</v>
      </c>
      <c r="F34" s="10">
        <f t="shared" si="0"/>
        <v>69.25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7" thickBot="1" x14ac:dyDescent="0.25">
      <c r="A35" s="2" t="s">
        <v>53</v>
      </c>
      <c r="B35" s="32">
        <v>43472</v>
      </c>
      <c r="C35" s="32">
        <v>43472</v>
      </c>
      <c r="D35" s="6">
        <v>0.5</v>
      </c>
      <c r="E35" s="6" t="s">
        <v>11</v>
      </c>
      <c r="F35" s="10">
        <f t="shared" si="0"/>
        <v>69.25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7" thickBot="1" x14ac:dyDescent="0.25">
      <c r="A36" s="26" t="s">
        <v>56</v>
      </c>
      <c r="B36" s="27"/>
      <c r="C36" s="27"/>
      <c r="D36" s="27"/>
      <c r="E36" s="27"/>
      <c r="F36" s="28">
        <f>SUM(F6,F12,F18,F24,F32)</f>
        <v>2770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">
      <c r="A37" s="2"/>
      <c r="B37" s="6"/>
      <c r="C37" s="6"/>
      <c r="D37" s="6"/>
      <c r="E37" s="6"/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">
      <c r="A38" s="2"/>
      <c r="B38" s="6"/>
      <c r="C38" s="6"/>
      <c r="D38" s="6"/>
      <c r="E38" s="6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">
      <c r="A39" s="12" t="s">
        <v>57</v>
      </c>
      <c r="B39" s="13">
        <v>0.4</v>
      </c>
      <c r="C39" s="6"/>
      <c r="D39" s="6"/>
      <c r="E39" s="6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6" ht="17" thickBot="1" x14ac:dyDescent="0.25">
      <c r="A40" s="14"/>
      <c r="B40" s="15"/>
    </row>
    <row r="41" spans="1:36" ht="17" thickBot="1" x14ac:dyDescent="0.25">
      <c r="A41" s="29" t="s">
        <v>58</v>
      </c>
      <c r="B41" s="30">
        <f>F36*(B39+1)</f>
        <v>3877.9999999999995</v>
      </c>
    </row>
  </sheetData>
  <mergeCells count="1">
    <mergeCell ref="A36:E36"/>
  </mergeCells>
  <pageMargins left="0.7" right="0.7" top="0.75" bottom="0.75" header="0.3" footer="0.3"/>
  <pageSetup paperSize="9" orientation="portrait" horizontalDpi="0" verticalDpi="0"/>
  <ignoredErrors>
    <ignoredError sqref="F12 F18 F24 F3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2019-10-01T09:02:45Z</dcterms:created>
  <dcterms:modified xsi:type="dcterms:W3CDTF">2019-10-01T15:20:25Z</dcterms:modified>
</cp:coreProperties>
</file>