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LDI\opm-table\"/>
    </mc:Choice>
  </mc:AlternateContent>
  <bookViews>
    <workbookView xWindow="0" yWindow="0" windowWidth="20304" windowHeight="75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K21" i="1"/>
  <c r="I21" i="1"/>
  <c r="M21" i="1"/>
  <c r="L21" i="1"/>
  <c r="H21" i="1"/>
  <c r="C18" i="1"/>
  <c r="D18" i="1"/>
  <c r="F18" i="1"/>
  <c r="G18" i="1"/>
  <c r="H18" i="1"/>
  <c r="I18" i="1"/>
  <c r="J18" i="1"/>
  <c r="K18" i="1"/>
  <c r="L18" i="1"/>
  <c r="M18" i="1"/>
  <c r="M5" i="1"/>
  <c r="M6" i="1"/>
  <c r="M7" i="1"/>
  <c r="M8" i="1"/>
  <c r="M9" i="1"/>
  <c r="M10" i="1"/>
  <c r="M11" i="1"/>
  <c r="M12" i="1"/>
  <c r="M13" i="1"/>
  <c r="M14" i="1"/>
  <c r="M15" i="1"/>
  <c r="M16" i="1"/>
  <c r="I5" i="1"/>
  <c r="I6" i="1"/>
  <c r="I7" i="1"/>
  <c r="I8" i="1"/>
  <c r="I9" i="1"/>
  <c r="I10" i="1"/>
  <c r="I11" i="1"/>
  <c r="I12" i="1"/>
  <c r="I13" i="1"/>
  <c r="I14" i="1"/>
  <c r="I15" i="1"/>
  <c r="I16" i="1"/>
  <c r="E5" i="1"/>
  <c r="E6" i="1"/>
  <c r="E7" i="1"/>
  <c r="E8" i="1"/>
  <c r="E9" i="1"/>
  <c r="E10" i="1"/>
  <c r="E11" i="1"/>
  <c r="E12" i="1"/>
  <c r="E13" i="1"/>
  <c r="E14" i="1"/>
  <c r="E18" i="1" s="1"/>
  <c r="E15" i="1"/>
  <c r="E16" i="1"/>
  <c r="B18" i="1"/>
  <c r="M4" i="1"/>
  <c r="I4" i="1"/>
  <c r="E4" i="1"/>
  <c r="E21" i="1" l="1"/>
  <c r="D21" i="1"/>
  <c r="C21" i="1" s="1"/>
</calcChain>
</file>

<file path=xl/sharedStrings.xml><?xml version="1.0" encoding="utf-8"?>
<sst xmlns="http://schemas.openxmlformats.org/spreadsheetml/2006/main" count="27" uniqueCount="13">
  <si>
    <t>Merge1</t>
  </si>
  <si>
    <t>Merge2</t>
  </si>
  <si>
    <t>Merge3</t>
  </si>
  <si>
    <t>total2</t>
  </si>
  <si>
    <t>both3</t>
  </si>
  <si>
    <t>both2</t>
  </si>
  <si>
    <t>bad match</t>
  </si>
  <si>
    <t>FOIA 2013 + FOIA 2016</t>
  </si>
  <si>
    <t>Merge2 + Buzzfeed</t>
  </si>
  <si>
    <t>Merge1 + Fedscope</t>
  </si>
  <si>
    <t>Exact Match</t>
  </si>
  <si>
    <t>Ambiguous Match</t>
  </si>
  <si>
    <t>Unmatched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</si>
</sst>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O1" sqref="O1:T19"/>
    </sheetView>
  </sheetViews>
  <sheetFormatPr defaultRowHeight="14.4" x14ac:dyDescent="0.3"/>
  <cols>
    <col min="2" max="2" width="10.88671875" bestFit="1" customWidth="1"/>
    <col min="3" max="3" width="10.44140625" bestFit="1" customWidth="1"/>
    <col min="4" max="4" width="11.109375" bestFit="1" customWidth="1"/>
    <col min="5" max="5" width="15.6640625" bestFit="1" customWidth="1"/>
    <col min="6" max="7" width="9.88671875" bestFit="1" customWidth="1"/>
    <col min="8" max="8" width="8.88671875" bestFit="1" customWidth="1"/>
    <col min="9" max="9" width="9.88671875" bestFit="1" customWidth="1"/>
    <col min="10" max="10" width="10.88671875" bestFit="1" customWidth="1"/>
    <col min="11" max="11" width="9.88671875" bestFit="1" customWidth="1"/>
    <col min="13" max="13" width="9.88671875" bestFit="1" customWidth="1"/>
  </cols>
  <sheetData>
    <row r="1" spans="1:13" x14ac:dyDescent="0.3"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 t="s">
        <v>2</v>
      </c>
      <c r="K1" s="3"/>
      <c r="L1" s="3"/>
      <c r="M1" s="3"/>
    </row>
    <row r="2" spans="1:13" x14ac:dyDescent="0.3">
      <c r="B2" s="3" t="s">
        <v>7</v>
      </c>
      <c r="C2" s="3"/>
      <c r="D2" s="3"/>
      <c r="E2" s="3"/>
      <c r="F2" s="3" t="s">
        <v>9</v>
      </c>
      <c r="G2" s="3"/>
      <c r="H2" s="3"/>
      <c r="I2" s="3"/>
      <c r="J2" s="3" t="s">
        <v>8</v>
      </c>
      <c r="K2" s="3"/>
      <c r="L2" s="3"/>
      <c r="M2" s="3"/>
    </row>
    <row r="3" spans="1:13" x14ac:dyDescent="0.3">
      <c r="B3" t="s">
        <v>3</v>
      </c>
      <c r="C3" t="s">
        <v>5</v>
      </c>
      <c r="D3" t="s">
        <v>4</v>
      </c>
      <c r="E3" t="s">
        <v>6</v>
      </c>
      <c r="F3" t="s">
        <v>3</v>
      </c>
      <c r="G3" t="s">
        <v>5</v>
      </c>
      <c r="H3" t="s">
        <v>4</v>
      </c>
      <c r="I3" t="s">
        <v>6</v>
      </c>
      <c r="J3" t="s">
        <v>3</v>
      </c>
      <c r="K3" t="s">
        <v>5</v>
      </c>
      <c r="L3" t="s">
        <v>4</v>
      </c>
      <c r="M3" t="s">
        <v>6</v>
      </c>
    </row>
    <row r="4" spans="1:13" x14ac:dyDescent="0.3">
      <c r="A4">
        <v>2000</v>
      </c>
      <c r="B4" s="1">
        <v>7653755</v>
      </c>
      <c r="C4" s="1">
        <v>4487469</v>
      </c>
      <c r="D4" s="1">
        <v>1623313</v>
      </c>
      <c r="E4" s="1">
        <f>C4-D4</f>
        <v>2864156</v>
      </c>
      <c r="F4" s="1">
        <v>8917588</v>
      </c>
      <c r="G4" s="1">
        <v>1314787</v>
      </c>
      <c r="H4" s="1">
        <v>318581</v>
      </c>
      <c r="I4" s="1">
        <f>G4-H4</f>
        <v>996206</v>
      </c>
      <c r="J4" s="1">
        <v>12513099</v>
      </c>
      <c r="K4" s="1">
        <v>4442514</v>
      </c>
      <c r="L4" s="1">
        <v>954659</v>
      </c>
      <c r="M4" s="1">
        <f>K4-L4</f>
        <v>3487855</v>
      </c>
    </row>
    <row r="5" spans="1:13" x14ac:dyDescent="0.3">
      <c r="A5">
        <v>2001</v>
      </c>
      <c r="B5" s="1">
        <v>6568840</v>
      </c>
      <c r="C5" s="1">
        <v>3400204</v>
      </c>
      <c r="D5" s="1">
        <v>890573</v>
      </c>
      <c r="E5" s="1">
        <f t="shared" ref="E5:E16" si="0">C5-D5</f>
        <v>2509631</v>
      </c>
      <c r="F5" s="1">
        <v>7967247</v>
      </c>
      <c r="G5" s="1">
        <v>1067857</v>
      </c>
      <c r="H5" s="1">
        <v>184931</v>
      </c>
      <c r="I5" s="1">
        <f t="shared" ref="I5:I16" si="1">G5-H5</f>
        <v>882926</v>
      </c>
      <c r="J5" s="1">
        <v>11573334</v>
      </c>
      <c r="K5" s="1">
        <v>3234118</v>
      </c>
      <c r="L5" s="1">
        <v>662597</v>
      </c>
      <c r="M5" s="1">
        <f t="shared" ref="M5:M16" si="2">K5-L5</f>
        <v>2571521</v>
      </c>
    </row>
    <row r="6" spans="1:13" x14ac:dyDescent="0.3">
      <c r="A6">
        <v>2002</v>
      </c>
      <c r="B6" s="1">
        <v>7626012</v>
      </c>
      <c r="C6" s="1">
        <v>4349215</v>
      </c>
      <c r="D6" s="1">
        <v>1464639</v>
      </c>
      <c r="E6" s="1">
        <f t="shared" si="0"/>
        <v>2884576</v>
      </c>
      <c r="F6" s="1">
        <v>9016449</v>
      </c>
      <c r="G6" s="1">
        <v>1469039</v>
      </c>
      <c r="H6" s="1">
        <v>340699</v>
      </c>
      <c r="I6" s="1">
        <f t="shared" si="1"/>
        <v>1128340</v>
      </c>
      <c r="J6" s="1">
        <v>12980387</v>
      </c>
      <c r="K6" s="1">
        <v>4475381</v>
      </c>
      <c r="L6" s="1">
        <v>916438</v>
      </c>
      <c r="M6" s="1">
        <f t="shared" si="2"/>
        <v>3558943</v>
      </c>
    </row>
    <row r="7" spans="1:13" x14ac:dyDescent="0.3">
      <c r="A7">
        <v>2003</v>
      </c>
      <c r="B7" s="1">
        <v>6760602</v>
      </c>
      <c r="C7" s="1">
        <v>3120898</v>
      </c>
      <c r="D7" s="1">
        <v>603888</v>
      </c>
      <c r="E7" s="1">
        <f t="shared" si="0"/>
        <v>2517010</v>
      </c>
      <c r="F7" s="1">
        <v>8371933</v>
      </c>
      <c r="G7" s="1">
        <v>1171150</v>
      </c>
      <c r="H7" s="1">
        <v>147217</v>
      </c>
      <c r="I7" s="1">
        <f t="shared" si="1"/>
        <v>1023933</v>
      </c>
      <c r="J7" s="1">
        <v>12489623</v>
      </c>
      <c r="K7" s="1">
        <v>3112366</v>
      </c>
      <c r="L7" s="1">
        <v>374219</v>
      </c>
      <c r="M7" s="1">
        <f t="shared" si="2"/>
        <v>2738147</v>
      </c>
    </row>
    <row r="8" spans="1:13" x14ac:dyDescent="0.3">
      <c r="A8">
        <v>2004</v>
      </c>
      <c r="B8" s="1">
        <v>5579103</v>
      </c>
      <c r="C8" s="1">
        <v>2098499</v>
      </c>
      <c r="D8" s="1">
        <v>232846</v>
      </c>
      <c r="E8" s="1">
        <f t="shared" si="0"/>
        <v>1865653</v>
      </c>
      <c r="F8" s="1">
        <v>7267211</v>
      </c>
      <c r="G8" s="1">
        <v>830167</v>
      </c>
      <c r="H8" s="1">
        <v>64671</v>
      </c>
      <c r="I8" s="1">
        <f t="shared" si="1"/>
        <v>765496</v>
      </c>
      <c r="J8" s="1">
        <v>11433623</v>
      </c>
      <c r="K8" s="1">
        <v>2035051</v>
      </c>
      <c r="L8" s="1">
        <v>125276</v>
      </c>
      <c r="M8" s="1">
        <f t="shared" si="2"/>
        <v>1909775</v>
      </c>
    </row>
    <row r="9" spans="1:13" x14ac:dyDescent="0.3">
      <c r="A9">
        <v>2005</v>
      </c>
      <c r="B9" s="1">
        <v>5538123</v>
      </c>
      <c r="C9" s="1">
        <v>1941058</v>
      </c>
      <c r="D9" s="1">
        <v>201582</v>
      </c>
      <c r="E9" s="1">
        <f t="shared" si="0"/>
        <v>1739476</v>
      </c>
      <c r="F9" s="1">
        <v>7228415</v>
      </c>
      <c r="G9" s="1">
        <v>793891</v>
      </c>
      <c r="H9" s="1">
        <v>65178</v>
      </c>
      <c r="I9" s="1">
        <f t="shared" si="1"/>
        <v>728713</v>
      </c>
      <c r="J9" s="1">
        <v>11509945</v>
      </c>
      <c r="K9" s="1">
        <v>1987111</v>
      </c>
      <c r="L9" s="1">
        <v>103769</v>
      </c>
      <c r="M9" s="1">
        <f t="shared" si="2"/>
        <v>1883342</v>
      </c>
    </row>
    <row r="10" spans="1:13" x14ac:dyDescent="0.3">
      <c r="A10">
        <v>2006</v>
      </c>
      <c r="B10" s="1">
        <v>5317682</v>
      </c>
      <c r="C10" s="1">
        <v>2016521</v>
      </c>
      <c r="D10" s="1">
        <v>200708</v>
      </c>
      <c r="E10" s="1">
        <f t="shared" si="0"/>
        <v>1815813</v>
      </c>
      <c r="F10" s="1">
        <v>6994733</v>
      </c>
      <c r="G10" s="1">
        <v>756070</v>
      </c>
      <c r="H10" s="1">
        <v>66033</v>
      </c>
      <c r="I10" s="1">
        <f t="shared" si="1"/>
        <v>690037</v>
      </c>
      <c r="J10" s="1">
        <v>14934473</v>
      </c>
      <c r="K10" s="1">
        <v>5888177</v>
      </c>
      <c r="L10" s="1">
        <v>108419</v>
      </c>
      <c r="M10" s="1">
        <f t="shared" si="2"/>
        <v>5779758</v>
      </c>
    </row>
    <row r="11" spans="1:13" x14ac:dyDescent="0.3">
      <c r="A11">
        <v>2007</v>
      </c>
      <c r="B11" s="1">
        <v>8049673</v>
      </c>
      <c r="C11" s="1">
        <v>4704349</v>
      </c>
      <c r="D11" s="1">
        <v>863639</v>
      </c>
      <c r="E11" s="1">
        <f t="shared" si="0"/>
        <v>3840710</v>
      </c>
      <c r="F11" s="1">
        <v>10983291</v>
      </c>
      <c r="G11" s="1">
        <v>2817777</v>
      </c>
      <c r="H11" s="1">
        <v>134683</v>
      </c>
      <c r="I11" s="1">
        <f t="shared" si="1"/>
        <v>2683094</v>
      </c>
      <c r="J11" s="1">
        <v>19196578</v>
      </c>
      <c r="K11" s="1">
        <v>9433892</v>
      </c>
      <c r="L11" s="1">
        <v>101519</v>
      </c>
      <c r="M11" s="1">
        <f t="shared" si="2"/>
        <v>9332373</v>
      </c>
    </row>
    <row r="12" spans="1:13" x14ac:dyDescent="0.3">
      <c r="A12">
        <v>2008</v>
      </c>
      <c r="B12" s="1">
        <v>4997739</v>
      </c>
      <c r="C12" s="1">
        <v>1582735</v>
      </c>
      <c r="D12" s="1">
        <v>92642</v>
      </c>
      <c r="E12" s="1">
        <f t="shared" si="0"/>
        <v>1490093</v>
      </c>
      <c r="F12" s="1">
        <v>11682633</v>
      </c>
      <c r="G12" s="1">
        <v>1941273</v>
      </c>
      <c r="H12" s="1">
        <v>67910</v>
      </c>
      <c r="I12" s="1">
        <f t="shared" si="1"/>
        <v>1873363</v>
      </c>
      <c r="J12" s="1">
        <v>17018529</v>
      </c>
      <c r="K12" s="1">
        <v>2602686</v>
      </c>
      <c r="L12" s="1">
        <v>20390</v>
      </c>
      <c r="M12" s="1">
        <f t="shared" si="2"/>
        <v>2582296</v>
      </c>
    </row>
    <row r="13" spans="1:13" x14ac:dyDescent="0.3">
      <c r="A13">
        <v>2009</v>
      </c>
      <c r="B13" s="1">
        <v>5302032</v>
      </c>
      <c r="C13" s="1">
        <v>1714770</v>
      </c>
      <c r="D13" s="1">
        <v>109709</v>
      </c>
      <c r="E13" s="1">
        <f t="shared" si="0"/>
        <v>1605061</v>
      </c>
      <c r="F13" s="1">
        <v>12256953</v>
      </c>
      <c r="G13" s="1">
        <v>2205347</v>
      </c>
      <c r="H13" s="1">
        <v>58527</v>
      </c>
      <c r="I13" s="1">
        <f t="shared" si="1"/>
        <v>2146820</v>
      </c>
      <c r="J13" s="1">
        <v>17580487</v>
      </c>
      <c r="K13" s="1">
        <v>2551564</v>
      </c>
      <c r="L13" s="1">
        <v>17060</v>
      </c>
      <c r="M13" s="1">
        <f t="shared" si="2"/>
        <v>2534504</v>
      </c>
    </row>
    <row r="14" spans="1:13" x14ac:dyDescent="0.3">
      <c r="A14">
        <v>2010</v>
      </c>
      <c r="B14" s="1"/>
      <c r="C14" s="1"/>
      <c r="D14" s="1"/>
      <c r="E14" s="1">
        <f t="shared" si="0"/>
        <v>0</v>
      </c>
      <c r="I14" s="1">
        <f t="shared" si="1"/>
        <v>0</v>
      </c>
      <c r="M14" s="1">
        <f t="shared" si="2"/>
        <v>0</v>
      </c>
    </row>
    <row r="15" spans="1:13" x14ac:dyDescent="0.3">
      <c r="A15">
        <v>2011</v>
      </c>
      <c r="E15" s="1">
        <f t="shared" si="0"/>
        <v>0</v>
      </c>
      <c r="I15" s="1">
        <f t="shared" si="1"/>
        <v>0</v>
      </c>
      <c r="M15" s="1">
        <f t="shared" si="2"/>
        <v>0</v>
      </c>
    </row>
    <row r="16" spans="1:13" x14ac:dyDescent="0.3">
      <c r="A16">
        <v>2012</v>
      </c>
      <c r="E16" s="1">
        <f t="shared" si="0"/>
        <v>0</v>
      </c>
      <c r="I16" s="1">
        <f t="shared" si="1"/>
        <v>0</v>
      </c>
      <c r="M16" s="1">
        <f t="shared" si="2"/>
        <v>0</v>
      </c>
    </row>
    <row r="18" spans="2:13" x14ac:dyDescent="0.3">
      <c r="B18" s="1">
        <f>SUM(B4:B16)</f>
        <v>63393561</v>
      </c>
      <c r="C18" s="1">
        <f t="shared" ref="C18:M18" si="3">SUM(C4:C16)</f>
        <v>29415718</v>
      </c>
      <c r="D18" s="1">
        <f t="shared" si="3"/>
        <v>6283539</v>
      </c>
      <c r="E18" s="1">
        <f t="shared" si="3"/>
        <v>23132179</v>
      </c>
      <c r="F18" s="1">
        <f t="shared" si="3"/>
        <v>90686453</v>
      </c>
      <c r="G18" s="1">
        <f t="shared" si="3"/>
        <v>14367358</v>
      </c>
      <c r="H18" s="1">
        <f t="shared" si="3"/>
        <v>1448430</v>
      </c>
      <c r="I18" s="1">
        <f t="shared" si="3"/>
        <v>12918928</v>
      </c>
      <c r="J18" s="1">
        <f t="shared" si="3"/>
        <v>141230078</v>
      </c>
      <c r="K18" s="1">
        <f t="shared" si="3"/>
        <v>39762860</v>
      </c>
      <c r="L18" s="1">
        <f t="shared" si="3"/>
        <v>3384346</v>
      </c>
      <c r="M18" s="1">
        <f t="shared" si="3"/>
        <v>36378514</v>
      </c>
    </row>
    <row r="20" spans="2:13" x14ac:dyDescent="0.3">
      <c r="C20" t="s">
        <v>12</v>
      </c>
      <c r="D20" t="s">
        <v>10</v>
      </c>
      <c r="E20" t="s">
        <v>11</v>
      </c>
      <c r="G20" t="s">
        <v>12</v>
      </c>
      <c r="H20" t="s">
        <v>10</v>
      </c>
      <c r="I20" t="s">
        <v>11</v>
      </c>
      <c r="K20" t="s">
        <v>12</v>
      </c>
      <c r="L20" t="s">
        <v>10</v>
      </c>
      <c r="M20" t="s">
        <v>11</v>
      </c>
    </row>
    <row r="21" spans="2:13" x14ac:dyDescent="0.3">
      <c r="B21" s="1"/>
      <c r="C21" s="2">
        <f>1-D21-E21</f>
        <v>0.53598255822858731</v>
      </c>
      <c r="D21" s="2">
        <f>D18/$B$18</f>
        <v>9.9119514677523793E-2</v>
      </c>
      <c r="E21" s="2">
        <f>E18/$B$18</f>
        <v>0.36489792709388891</v>
      </c>
      <c r="G21" s="2">
        <f>1-H21-I21</f>
        <v>0.84157106684942229</v>
      </c>
      <c r="H21" s="2">
        <f>H18/$F$18</f>
        <v>1.5971845320711792E-2</v>
      </c>
      <c r="I21" s="2">
        <f>I18/$F$18</f>
        <v>0.14245708782986582</v>
      </c>
      <c r="K21" s="2">
        <f>1-L21-M21</f>
        <v>0.71845331700517789</v>
      </c>
      <c r="L21" s="2">
        <f>L18/$J$18</f>
        <v>2.3963351489475208E-2</v>
      </c>
      <c r="M21" s="2">
        <f>M18/$J$18</f>
        <v>0.2575833315053469</v>
      </c>
    </row>
  </sheetData>
  <mergeCells count="6">
    <mergeCell ref="F1:I1"/>
    <mergeCell ref="J1:M1"/>
    <mergeCell ref="B1:E1"/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2019-03-15T20:27:41Z</dcterms:created>
  <dcterms:modified xsi:type="dcterms:W3CDTF">2019-03-15T22:06:13Z</dcterms:modified>
</cp:coreProperties>
</file>