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Data!$A$1:$I$71</definedName>
    <definedName name="_xlnm._FilterDatabase" localSheetId="1" hidden="1">Predictor!$A$1:$S$4</definedName>
  </definedNames>
  <calcPr calcId="124519"/>
</workbook>
</file>

<file path=xl/calcChain.xml><?xml version="1.0" encoding="utf-8"?>
<calcChain xmlns="http://schemas.openxmlformats.org/spreadsheetml/2006/main">
  <c r="K4" i="2"/>
  <c r="B17" l="1"/>
  <c r="B16"/>
  <c r="B13"/>
  <c r="B12"/>
  <c r="R7" l="1"/>
  <c r="R6"/>
  <c r="Q6"/>
  <c r="Q7"/>
  <c r="R4"/>
  <c r="M7"/>
  <c r="M6"/>
  <c r="L7"/>
  <c r="L6"/>
  <c r="K7"/>
  <c r="K6"/>
  <c r="J7"/>
  <c r="I7"/>
  <c r="I6"/>
  <c r="H7"/>
  <c r="B20"/>
  <c r="B19"/>
  <c r="B7"/>
  <c r="C7"/>
  <c r="D7"/>
  <c r="E7"/>
  <c r="F7"/>
  <c r="G7"/>
  <c r="N7"/>
  <c r="O7"/>
  <c r="P7"/>
  <c r="P6"/>
  <c r="O6"/>
  <c r="N6"/>
  <c r="J6"/>
  <c r="H6"/>
  <c r="G6"/>
  <c r="F6"/>
  <c r="E6"/>
  <c r="D6"/>
  <c r="C6"/>
  <c r="B6"/>
  <c r="S7"/>
  <c r="C4"/>
  <c r="D4"/>
  <c r="E4"/>
  <c r="F4"/>
  <c r="G4"/>
  <c r="H4"/>
  <c r="J4"/>
  <c r="M4"/>
  <c r="N4"/>
  <c r="O4"/>
  <c r="P4"/>
  <c r="Q4"/>
  <c r="S4"/>
  <c r="S6" s="1"/>
  <c r="B4"/>
</calcChain>
</file>

<file path=xl/sharedStrings.xml><?xml version="1.0" encoding="utf-8"?>
<sst xmlns="http://schemas.openxmlformats.org/spreadsheetml/2006/main" count="394" uniqueCount="114">
  <si>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</si>
  <si>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</si>
  <si>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</si>
  <si>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</si>
  <si>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</si>
  <si>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</si>
  <si>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</si>
  <si>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</si>
  <si>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</si>
  <si>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cephalic</t>
  </si>
  <si>
    <t>posterior</t>
  </si>
  <si>
    <t>anterior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</si>
  <si>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</si>
  <si>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</si>
  <si>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</si>
  <si>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</si>
  <si>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</si>
  <si>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</si>
  <si>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</si>
  <si>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</si>
  <si>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</si>
  <si>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</si>
  <si>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</si>
  <si>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</si>
  <si>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</si>
  <si>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</si>
  <si>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</si>
  <si>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</si>
  <si>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</si>
  <si>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</si>
  <si>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</si>
  <si>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</si>
  <si>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</si>
  <si>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</si>
  <si>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</si>
  <si>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</si>
  <si>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</si>
  <si>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</si>
  <si>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</si>
  <si>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</si>
  <si>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</si>
  <si>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</si>
  <si>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oociput</t>
  </si>
  <si>
    <t>shoulder</t>
  </si>
  <si>
    <t>brow</t>
  </si>
  <si>
    <t>0.004807&gt;0, hence Ceasar</t>
  </si>
  <si>
    <t>0.061111&gt;0.0.033646, hence Normal</t>
  </si>
  <si>
    <t>Sneha Chogale</t>
  </si>
  <si>
    <t>Rupali Goje</t>
  </si>
  <si>
    <t>Priya Chile</t>
  </si>
  <si>
    <t>Megha Waghchoure</t>
  </si>
  <si>
    <t>Vaijanti Thonge</t>
  </si>
  <si>
    <t>Namita Patil</t>
  </si>
  <si>
    <t>Sonali Vaje</t>
  </si>
  <si>
    <t>Swapnali Pashilkar</t>
  </si>
  <si>
    <t>Rupika Pandhere</t>
  </si>
  <si>
    <t>Archana Dagade</t>
  </si>
  <si>
    <t>Sonal Panchal</t>
  </si>
  <si>
    <t>Nandini Chogale</t>
  </si>
  <si>
    <t>Shubhngi Londe</t>
  </si>
  <si>
    <t>Poonam Patil</t>
  </si>
  <si>
    <t>Prachi Khedekar</t>
  </si>
  <si>
    <t>Supriya Gore</t>
  </si>
  <si>
    <t>Madhuri Patil</t>
  </si>
  <si>
    <t>Priyanka Patil</t>
  </si>
  <si>
    <t>Sonali Thorve</t>
  </si>
  <si>
    <t>Sonali Thombare</t>
  </si>
  <si>
    <t>Shilpa Mahadik</t>
  </si>
  <si>
    <t>Sharmila Chile</t>
  </si>
  <si>
    <t>Tanuja Nate</t>
  </si>
  <si>
    <t>Anuradha Bhesare</t>
  </si>
  <si>
    <t>Priya Chogale</t>
  </si>
  <si>
    <t>Sanika Chile</t>
  </si>
  <si>
    <t>poonam Jalgaonkar</t>
  </si>
  <si>
    <t>Swati Darge</t>
  </si>
  <si>
    <t>Rupali Darge</t>
  </si>
  <si>
    <t>Manjiri datir</t>
  </si>
  <si>
    <t>Pramodini Bhure</t>
  </si>
  <si>
    <t>Soniya Karpe</t>
  </si>
  <si>
    <t>Vanita Khetam</t>
  </si>
  <si>
    <t>Anuprita Rane</t>
  </si>
  <si>
    <t>Sheetal Boritkar</t>
  </si>
  <si>
    <t>Vasudha Sahane</t>
  </si>
  <si>
    <t>Shilpa samarth</t>
  </si>
  <si>
    <t>Jyoshna Tatkare</t>
  </si>
  <si>
    <t>Tilekar Kavita</t>
  </si>
  <si>
    <t>Shilpa Ohal</t>
  </si>
  <si>
    <t>Hemangi Kondilkar</t>
  </si>
  <si>
    <t>Smita Nikam</t>
  </si>
  <si>
    <t>Ujjwala Deshmukh</t>
  </si>
  <si>
    <t>Rekha Sharma</t>
  </si>
  <si>
    <t>Usha Shivilkar</t>
  </si>
  <si>
    <t>Mangal Rikame</t>
  </si>
  <si>
    <t>Abnormal</t>
  </si>
  <si>
    <t>Karuna Pawar</t>
  </si>
  <si>
    <t>Supriya Bandagale</t>
  </si>
  <si>
    <t>Tanvi kadam</t>
  </si>
  <si>
    <t>sonam Birwadkar</t>
  </si>
  <si>
    <t>Usha Mandal</t>
  </si>
  <si>
    <t>seema Bhise</t>
  </si>
  <si>
    <t>Khane Sonali</t>
  </si>
  <si>
    <t>Dipti bhat</t>
  </si>
  <si>
    <t>Swati kambali</t>
  </si>
  <si>
    <t>Supriya Labade</t>
  </si>
  <si>
    <t>Deepali Salve</t>
  </si>
  <si>
    <t xml:space="preserve">Sapana Kilanje </t>
  </si>
  <si>
    <t>Sandhya Kasar</t>
  </si>
  <si>
    <t>Manisha Khandagale</t>
  </si>
  <si>
    <t>Prema Deshmukh</t>
  </si>
  <si>
    <t>Madhuri deshmukh</t>
  </si>
  <si>
    <t>Vaishali Chogale</t>
  </si>
  <si>
    <t>Priya Jadhav</t>
  </si>
  <si>
    <t>Pranouti Todankar</t>
  </si>
  <si>
    <t>Sharmila khetam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</si>
</sst>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/>
  </cellXfs>
  <cellStyles count="1">
    <cellStyle name="Normal" xfId="0" builtinId="0"/>
  </cellStyles>
  <dxfs count="1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71"/>
  <sheetViews>
    <sheetView workbookViewId="0">
      <pane ySplit="1" topLeftCell="A2" activePane="bottomLeft" state="frozen"/>
      <selection pane="bottomLeft" activeCell="H68" sqref="H68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19</v>
      </c>
      <c r="I1" t="s">
        <v>16</v>
      </c>
    </row>
    <row r="2" spans="1:9">
      <c r="A2">
        <v>1</v>
      </c>
      <c r="B2" t="s">
        <v>47</v>
      </c>
      <c r="C2">
        <v>158</v>
      </c>
      <c r="D2" t="s">
        <v>8</v>
      </c>
      <c r="E2">
        <v>2.8</v>
      </c>
      <c r="F2" t="s">
        <v>9</v>
      </c>
      <c r="G2" t="s">
        <v>10</v>
      </c>
      <c r="H2" s="1">
        <v>12</v>
      </c>
      <c r="I2" t="s">
        <v>17</v>
      </c>
    </row>
    <row r="3" spans="1:9" hidden="1">
      <c r="A3">
        <v>2</v>
      </c>
      <c r="B3" t="s">
        <v>48</v>
      </c>
      <c r="C3">
        <v>150</v>
      </c>
      <c r="D3" t="s">
        <v>8</v>
      </c>
      <c r="E3">
        <v>2.5</v>
      </c>
      <c r="F3" t="s">
        <v>9</v>
      </c>
      <c r="G3" t="s">
        <v>11</v>
      </c>
      <c r="H3">
        <v>9</v>
      </c>
      <c r="I3" t="s">
        <v>18</v>
      </c>
    </row>
    <row r="4" spans="1:9">
      <c r="A4">
        <v>3</v>
      </c>
      <c r="B4" t="s">
        <v>49</v>
      </c>
      <c r="C4">
        <v>138</v>
      </c>
      <c r="D4" t="s">
        <v>8</v>
      </c>
      <c r="E4">
        <v>3.5</v>
      </c>
      <c r="F4" t="s">
        <v>9</v>
      </c>
      <c r="G4" t="s">
        <v>11</v>
      </c>
      <c r="H4">
        <v>8.18</v>
      </c>
      <c r="I4" t="s">
        <v>17</v>
      </c>
    </row>
    <row r="5" spans="1:9">
      <c r="A5">
        <v>4</v>
      </c>
      <c r="B5" t="s">
        <v>50</v>
      </c>
      <c r="C5">
        <v>161</v>
      </c>
      <c r="D5" t="s">
        <v>8</v>
      </c>
      <c r="E5">
        <v>2.5</v>
      </c>
      <c r="F5" t="s">
        <v>9</v>
      </c>
      <c r="G5" t="s">
        <v>10</v>
      </c>
      <c r="H5">
        <v>9.1999999999999993</v>
      </c>
      <c r="I5" t="s">
        <v>17</v>
      </c>
    </row>
    <row r="6" spans="1:9" hidden="1">
      <c r="A6">
        <v>5</v>
      </c>
      <c r="B6" t="s">
        <v>51</v>
      </c>
      <c r="C6">
        <v>141</v>
      </c>
      <c r="D6" t="s">
        <v>8</v>
      </c>
      <c r="E6">
        <v>3.38</v>
      </c>
      <c r="F6" s="2" t="s">
        <v>43</v>
      </c>
      <c r="G6" t="s">
        <v>11</v>
      </c>
      <c r="H6">
        <v>6.45</v>
      </c>
      <c r="I6" t="s">
        <v>17</v>
      </c>
    </row>
    <row r="7" spans="1:9">
      <c r="A7">
        <v>6</v>
      </c>
      <c r="B7" t="s">
        <v>52</v>
      </c>
      <c r="C7">
        <v>132</v>
      </c>
      <c r="D7" t="s">
        <v>8</v>
      </c>
      <c r="E7">
        <v>3</v>
      </c>
      <c r="F7" t="s">
        <v>12</v>
      </c>
      <c r="G7" t="s">
        <v>11</v>
      </c>
      <c r="H7">
        <v>10</v>
      </c>
      <c r="I7" t="s">
        <v>17</v>
      </c>
    </row>
    <row r="8" spans="1:9">
      <c r="A8">
        <v>7</v>
      </c>
      <c r="B8" t="s">
        <v>52</v>
      </c>
      <c r="C8">
        <v>145</v>
      </c>
      <c r="D8" t="s">
        <v>8</v>
      </c>
      <c r="E8">
        <v>3</v>
      </c>
      <c r="F8" s="2" t="s">
        <v>43</v>
      </c>
      <c r="G8" t="s">
        <v>11</v>
      </c>
      <c r="H8" s="1">
        <v>10</v>
      </c>
      <c r="I8" t="s">
        <v>17</v>
      </c>
    </row>
    <row r="9" spans="1:9" hidden="1">
      <c r="A9">
        <v>8</v>
      </c>
      <c r="B9" t="s">
        <v>53</v>
      </c>
      <c r="C9">
        <v>139</v>
      </c>
      <c r="D9" t="s">
        <v>8</v>
      </c>
      <c r="E9">
        <v>2.5</v>
      </c>
      <c r="F9" t="s">
        <v>9</v>
      </c>
      <c r="G9" t="s">
        <v>10</v>
      </c>
      <c r="H9" s="1">
        <v>8.8000000000000007</v>
      </c>
      <c r="I9" t="s">
        <v>18</v>
      </c>
    </row>
    <row r="10" spans="1:9" hidden="1">
      <c r="A10">
        <v>9</v>
      </c>
      <c r="B10" t="s">
        <v>54</v>
      </c>
      <c r="C10">
        <v>142</v>
      </c>
      <c r="D10" t="s">
        <v>8</v>
      </c>
      <c r="E10">
        <v>3.3</v>
      </c>
      <c r="F10" t="s">
        <v>9</v>
      </c>
      <c r="G10" t="s">
        <v>10</v>
      </c>
      <c r="H10">
        <v>7.5</v>
      </c>
      <c r="I10" t="s">
        <v>18</v>
      </c>
    </row>
    <row r="11" spans="1:9" hidden="1">
      <c r="A11">
        <v>10</v>
      </c>
      <c r="B11" t="s">
        <v>55</v>
      </c>
      <c r="C11">
        <v>150</v>
      </c>
      <c r="D11" t="s">
        <v>8</v>
      </c>
      <c r="E11">
        <v>3.5</v>
      </c>
      <c r="F11" t="s">
        <v>12</v>
      </c>
      <c r="G11" t="s">
        <v>11</v>
      </c>
      <c r="H11" s="1">
        <v>8.6</v>
      </c>
      <c r="I11" t="s">
        <v>18</v>
      </c>
    </row>
    <row r="12" spans="1:9" hidden="1">
      <c r="A12">
        <v>11</v>
      </c>
      <c r="B12" t="s">
        <v>56</v>
      </c>
      <c r="C12">
        <v>146</v>
      </c>
      <c r="D12" t="s">
        <v>15</v>
      </c>
      <c r="E12">
        <v>3</v>
      </c>
      <c r="F12" t="s">
        <v>9</v>
      </c>
      <c r="G12" t="s">
        <v>11</v>
      </c>
      <c r="H12" s="1">
        <v>10</v>
      </c>
      <c r="I12" t="s">
        <v>18</v>
      </c>
    </row>
    <row r="13" spans="1:9" hidden="1">
      <c r="A13">
        <v>12</v>
      </c>
      <c r="B13" t="s">
        <v>57</v>
      </c>
      <c r="C13">
        <v>150</v>
      </c>
      <c r="D13" t="s">
        <v>8</v>
      </c>
      <c r="E13">
        <v>3</v>
      </c>
      <c r="F13" t="s">
        <v>9</v>
      </c>
      <c r="G13" t="s">
        <v>11</v>
      </c>
      <c r="H13" s="1">
        <v>10</v>
      </c>
      <c r="I13" t="s">
        <v>18</v>
      </c>
    </row>
    <row r="14" spans="1:9">
      <c r="A14">
        <v>13</v>
      </c>
      <c r="B14" t="s">
        <v>58</v>
      </c>
      <c r="C14">
        <v>163</v>
      </c>
      <c r="D14" s="1" t="s">
        <v>15</v>
      </c>
      <c r="E14">
        <v>3</v>
      </c>
      <c r="F14" t="s">
        <v>9</v>
      </c>
      <c r="G14" s="1" t="s">
        <v>13</v>
      </c>
      <c r="H14" s="1">
        <v>11</v>
      </c>
      <c r="I14" t="s">
        <v>17</v>
      </c>
    </row>
    <row r="15" spans="1:9" hidden="1">
      <c r="A15">
        <v>14</v>
      </c>
      <c r="B15" t="s">
        <v>59</v>
      </c>
      <c r="C15">
        <v>136</v>
      </c>
      <c r="D15" t="s">
        <v>8</v>
      </c>
      <c r="E15">
        <v>2.9</v>
      </c>
      <c r="F15" t="s">
        <v>9</v>
      </c>
      <c r="G15" t="s">
        <v>11</v>
      </c>
      <c r="H15">
        <v>6.5</v>
      </c>
      <c r="I15" t="s">
        <v>18</v>
      </c>
    </row>
    <row r="16" spans="1:9" hidden="1">
      <c r="A16">
        <v>15</v>
      </c>
      <c r="B16" t="s">
        <v>60</v>
      </c>
      <c r="C16">
        <v>130</v>
      </c>
      <c r="D16" t="s">
        <v>8</v>
      </c>
      <c r="E16">
        <v>3.1</v>
      </c>
      <c r="F16" t="s">
        <v>9</v>
      </c>
      <c r="G16" t="s">
        <v>11</v>
      </c>
      <c r="H16" s="1">
        <v>10</v>
      </c>
      <c r="I16" t="s">
        <v>18</v>
      </c>
    </row>
    <row r="17" spans="1:9" hidden="1">
      <c r="A17">
        <v>16</v>
      </c>
      <c r="B17" t="s">
        <v>61</v>
      </c>
      <c r="C17">
        <v>146</v>
      </c>
      <c r="D17" t="s">
        <v>8</v>
      </c>
      <c r="E17">
        <v>3.7</v>
      </c>
      <c r="F17" t="s">
        <v>9</v>
      </c>
      <c r="G17" t="s">
        <v>10</v>
      </c>
      <c r="H17">
        <v>7.2</v>
      </c>
      <c r="I17" t="s">
        <v>18</v>
      </c>
    </row>
    <row r="18" spans="1:9" hidden="1">
      <c r="A18">
        <v>17</v>
      </c>
      <c r="B18" t="s">
        <v>62</v>
      </c>
      <c r="C18">
        <v>151</v>
      </c>
      <c r="D18" t="s">
        <v>8</v>
      </c>
      <c r="E18">
        <v>3</v>
      </c>
      <c r="F18" t="s">
        <v>9</v>
      </c>
      <c r="G18" t="s">
        <v>11</v>
      </c>
      <c r="H18" s="1">
        <v>10</v>
      </c>
      <c r="I18" t="s">
        <v>18</v>
      </c>
    </row>
    <row r="19" spans="1:9">
      <c r="A19">
        <v>18</v>
      </c>
      <c r="B19" t="s">
        <v>63</v>
      </c>
      <c r="C19">
        <v>143</v>
      </c>
      <c r="D19" t="s">
        <v>8</v>
      </c>
      <c r="E19">
        <v>4.0999999999999996</v>
      </c>
      <c r="F19" t="s">
        <v>9</v>
      </c>
      <c r="G19" t="s">
        <v>11</v>
      </c>
      <c r="H19" s="1">
        <v>13</v>
      </c>
      <c r="I19" t="s">
        <v>17</v>
      </c>
    </row>
    <row r="20" spans="1:9">
      <c r="A20">
        <v>19</v>
      </c>
      <c r="B20" t="s">
        <v>64</v>
      </c>
      <c r="C20">
        <v>152</v>
      </c>
      <c r="D20" t="s">
        <v>8</v>
      </c>
      <c r="E20" s="2">
        <v>2</v>
      </c>
      <c r="F20" t="s">
        <v>9</v>
      </c>
      <c r="G20" t="s">
        <v>10</v>
      </c>
      <c r="H20" s="1">
        <v>13</v>
      </c>
      <c r="I20" t="s">
        <v>17</v>
      </c>
    </row>
    <row r="21" spans="1:9" hidden="1">
      <c r="A21">
        <v>20</v>
      </c>
      <c r="B21" t="s">
        <v>65</v>
      </c>
      <c r="C21">
        <v>134</v>
      </c>
      <c r="D21" t="s">
        <v>8</v>
      </c>
      <c r="E21">
        <v>3.3</v>
      </c>
      <c r="F21" t="s">
        <v>9</v>
      </c>
      <c r="G21" t="s">
        <v>10</v>
      </c>
      <c r="H21" s="1">
        <v>21</v>
      </c>
      <c r="I21" t="s">
        <v>17</v>
      </c>
    </row>
    <row r="22" spans="1:9" hidden="1">
      <c r="A22">
        <v>21</v>
      </c>
      <c r="B22" t="s">
        <v>66</v>
      </c>
      <c r="C22">
        <v>145</v>
      </c>
      <c r="D22" t="s">
        <v>8</v>
      </c>
      <c r="E22">
        <v>3</v>
      </c>
      <c r="F22" t="s">
        <v>9</v>
      </c>
      <c r="G22" t="s">
        <v>11</v>
      </c>
      <c r="H22" s="1">
        <v>10</v>
      </c>
      <c r="I22" t="s">
        <v>18</v>
      </c>
    </row>
    <row r="23" spans="1:9" hidden="1">
      <c r="A23">
        <v>22</v>
      </c>
      <c r="B23" t="s">
        <v>67</v>
      </c>
      <c r="C23">
        <v>134</v>
      </c>
      <c r="D23" t="s">
        <v>8</v>
      </c>
      <c r="E23">
        <v>3</v>
      </c>
      <c r="F23" t="s">
        <v>9</v>
      </c>
      <c r="G23" t="s">
        <v>11</v>
      </c>
      <c r="H23" s="1">
        <v>8.9</v>
      </c>
      <c r="I23" t="s">
        <v>18</v>
      </c>
    </row>
    <row r="24" spans="1:9" hidden="1">
      <c r="A24">
        <v>23</v>
      </c>
      <c r="B24" t="s">
        <v>68</v>
      </c>
      <c r="C24">
        <v>136</v>
      </c>
      <c r="D24" t="s">
        <v>8</v>
      </c>
      <c r="E24">
        <v>3</v>
      </c>
      <c r="F24" t="s">
        <v>9</v>
      </c>
      <c r="G24" t="s">
        <v>11</v>
      </c>
      <c r="H24" s="1">
        <v>8.9</v>
      </c>
      <c r="I24" t="s">
        <v>18</v>
      </c>
    </row>
    <row r="25" spans="1:9" hidden="1">
      <c r="A25">
        <v>24</v>
      </c>
      <c r="B25" t="s">
        <v>69</v>
      </c>
      <c r="C25">
        <v>142</v>
      </c>
      <c r="D25" t="s">
        <v>8</v>
      </c>
      <c r="E25">
        <v>3.3</v>
      </c>
      <c r="F25" t="s">
        <v>9</v>
      </c>
      <c r="G25" t="s">
        <v>10</v>
      </c>
      <c r="H25">
        <v>6.2</v>
      </c>
      <c r="I25" t="s">
        <v>18</v>
      </c>
    </row>
    <row r="26" spans="1:9" hidden="1">
      <c r="A26">
        <v>25</v>
      </c>
      <c r="B26" t="s">
        <v>70</v>
      </c>
      <c r="C26">
        <v>134</v>
      </c>
      <c r="D26" t="s">
        <v>8</v>
      </c>
      <c r="E26">
        <v>4.5</v>
      </c>
      <c r="F26" t="s">
        <v>9</v>
      </c>
      <c r="G26" t="s">
        <v>10</v>
      </c>
      <c r="H26">
        <v>6.9</v>
      </c>
      <c r="I26" t="s">
        <v>18</v>
      </c>
    </row>
    <row r="27" spans="1:9">
      <c r="A27">
        <v>26</v>
      </c>
      <c r="B27" t="s">
        <v>71</v>
      </c>
      <c r="C27">
        <v>150</v>
      </c>
      <c r="D27" t="s">
        <v>8</v>
      </c>
      <c r="E27">
        <v>3.3</v>
      </c>
      <c r="F27" t="s">
        <v>9</v>
      </c>
      <c r="G27" s="1" t="s">
        <v>14</v>
      </c>
      <c r="H27" s="1">
        <v>10</v>
      </c>
      <c r="I27" t="s">
        <v>17</v>
      </c>
    </row>
    <row r="28" spans="1:9" hidden="1">
      <c r="A28">
        <v>27</v>
      </c>
      <c r="B28" t="s">
        <v>72</v>
      </c>
      <c r="C28">
        <v>132</v>
      </c>
      <c r="D28" t="s">
        <v>8</v>
      </c>
      <c r="E28">
        <v>3</v>
      </c>
      <c r="F28" t="s">
        <v>9</v>
      </c>
      <c r="G28" t="s">
        <v>10</v>
      </c>
      <c r="H28">
        <v>4.4000000000000004</v>
      </c>
      <c r="I28" t="s">
        <v>17</v>
      </c>
    </row>
    <row r="29" spans="1:9" hidden="1">
      <c r="A29">
        <v>28</v>
      </c>
      <c r="B29" t="s">
        <v>72</v>
      </c>
      <c r="C29">
        <v>134</v>
      </c>
      <c r="D29" t="s">
        <v>8</v>
      </c>
      <c r="E29">
        <v>3</v>
      </c>
      <c r="F29" t="s">
        <v>12</v>
      </c>
      <c r="G29" t="s">
        <v>10</v>
      </c>
      <c r="H29">
        <v>4.4000000000000004</v>
      </c>
      <c r="I29" t="s">
        <v>17</v>
      </c>
    </row>
    <row r="30" spans="1:9">
      <c r="A30">
        <v>29</v>
      </c>
      <c r="B30" t="s">
        <v>73</v>
      </c>
      <c r="C30">
        <v>150</v>
      </c>
      <c r="D30" t="s">
        <v>8</v>
      </c>
      <c r="E30" s="1">
        <v>1</v>
      </c>
      <c r="F30" t="s">
        <v>9</v>
      </c>
      <c r="G30" t="s">
        <v>11</v>
      </c>
      <c r="H30" s="1">
        <v>10</v>
      </c>
      <c r="I30" t="s">
        <v>17</v>
      </c>
    </row>
    <row r="31" spans="1:9" hidden="1">
      <c r="A31">
        <v>30</v>
      </c>
      <c r="B31" t="s">
        <v>74</v>
      </c>
      <c r="C31">
        <v>151</v>
      </c>
      <c r="D31" t="s">
        <v>8</v>
      </c>
      <c r="E31">
        <v>3.2</v>
      </c>
      <c r="F31" t="s">
        <v>12</v>
      </c>
      <c r="G31" t="s">
        <v>11</v>
      </c>
      <c r="H31">
        <v>6.5</v>
      </c>
      <c r="I31" t="s">
        <v>17</v>
      </c>
    </row>
    <row r="32" spans="1:9">
      <c r="A32">
        <v>31</v>
      </c>
      <c r="B32" t="s">
        <v>75</v>
      </c>
      <c r="C32">
        <v>162</v>
      </c>
      <c r="D32" t="s">
        <v>8</v>
      </c>
      <c r="E32">
        <v>3</v>
      </c>
      <c r="F32" t="s">
        <v>12</v>
      </c>
      <c r="G32" t="s">
        <v>10</v>
      </c>
      <c r="H32" s="1">
        <v>10</v>
      </c>
      <c r="I32" t="s">
        <v>17</v>
      </c>
    </row>
    <row r="33" spans="1:9" hidden="1">
      <c r="A33">
        <v>32</v>
      </c>
      <c r="B33" t="s">
        <v>76</v>
      </c>
      <c r="C33">
        <v>135</v>
      </c>
      <c r="D33" t="s">
        <v>8</v>
      </c>
      <c r="E33">
        <v>3.2</v>
      </c>
      <c r="F33" t="s">
        <v>9</v>
      </c>
      <c r="G33" t="s">
        <v>10</v>
      </c>
      <c r="H33" s="1">
        <v>8.9</v>
      </c>
      <c r="I33" t="s">
        <v>18</v>
      </c>
    </row>
    <row r="34" spans="1:9" hidden="1">
      <c r="A34">
        <v>33</v>
      </c>
      <c r="B34" t="s">
        <v>77</v>
      </c>
      <c r="C34">
        <v>134</v>
      </c>
      <c r="D34" t="s">
        <v>8</v>
      </c>
      <c r="E34">
        <v>4.5</v>
      </c>
      <c r="F34" t="s">
        <v>9</v>
      </c>
      <c r="G34" t="s">
        <v>11</v>
      </c>
      <c r="H34" s="1">
        <v>10</v>
      </c>
      <c r="I34" t="s">
        <v>18</v>
      </c>
    </row>
    <row r="35" spans="1:9" hidden="1">
      <c r="A35">
        <v>34</v>
      </c>
      <c r="B35" t="s">
        <v>78</v>
      </c>
      <c r="C35">
        <v>139</v>
      </c>
      <c r="D35" t="s">
        <v>8</v>
      </c>
      <c r="E35">
        <v>3</v>
      </c>
      <c r="F35" t="s">
        <v>12</v>
      </c>
      <c r="G35" t="s">
        <v>11</v>
      </c>
      <c r="H35">
        <v>5.6</v>
      </c>
      <c r="I35" t="s">
        <v>17</v>
      </c>
    </row>
    <row r="36" spans="1:9" hidden="1">
      <c r="A36">
        <v>35</v>
      </c>
      <c r="B36" t="s">
        <v>79</v>
      </c>
      <c r="C36">
        <v>152</v>
      </c>
      <c r="D36" t="s">
        <v>8</v>
      </c>
      <c r="E36">
        <v>3</v>
      </c>
      <c r="F36" t="s">
        <v>9</v>
      </c>
      <c r="G36" t="s">
        <v>10</v>
      </c>
      <c r="H36" s="1">
        <v>10</v>
      </c>
      <c r="I36" t="s">
        <v>18</v>
      </c>
    </row>
    <row r="37" spans="1:9" hidden="1">
      <c r="A37">
        <v>36</v>
      </c>
      <c r="B37" t="s">
        <v>80</v>
      </c>
      <c r="C37">
        <v>149</v>
      </c>
      <c r="D37" t="s">
        <v>8</v>
      </c>
      <c r="E37">
        <v>3.2</v>
      </c>
      <c r="F37" t="s">
        <v>9</v>
      </c>
      <c r="G37" t="s">
        <v>10</v>
      </c>
      <c r="H37">
        <v>6.9</v>
      </c>
      <c r="I37" t="s">
        <v>18</v>
      </c>
    </row>
    <row r="38" spans="1:9" hidden="1">
      <c r="A38">
        <v>37</v>
      </c>
      <c r="B38" t="s">
        <v>81</v>
      </c>
      <c r="C38">
        <v>143</v>
      </c>
      <c r="D38" t="s">
        <v>8</v>
      </c>
      <c r="E38">
        <v>3</v>
      </c>
      <c r="F38" t="s">
        <v>9</v>
      </c>
      <c r="G38" t="s">
        <v>11</v>
      </c>
      <c r="H38" s="1">
        <v>10</v>
      </c>
      <c r="I38" t="s">
        <v>18</v>
      </c>
    </row>
    <row r="39" spans="1:9" hidden="1">
      <c r="A39">
        <v>38</v>
      </c>
      <c r="B39" t="s">
        <v>82</v>
      </c>
      <c r="C39">
        <v>136</v>
      </c>
      <c r="D39" t="s">
        <v>8</v>
      </c>
      <c r="E39">
        <v>3.9</v>
      </c>
      <c r="F39" t="s">
        <v>9</v>
      </c>
      <c r="G39" t="s">
        <v>11</v>
      </c>
      <c r="H39" s="1">
        <v>8.6</v>
      </c>
      <c r="I39" t="s">
        <v>18</v>
      </c>
    </row>
    <row r="40" spans="1:9" hidden="1">
      <c r="A40">
        <v>39</v>
      </c>
      <c r="B40" t="s">
        <v>83</v>
      </c>
      <c r="C40">
        <v>139</v>
      </c>
      <c r="D40" t="s">
        <v>8</v>
      </c>
      <c r="E40">
        <v>4.3</v>
      </c>
      <c r="F40" t="s">
        <v>9</v>
      </c>
      <c r="G40" t="s">
        <v>11</v>
      </c>
      <c r="H40" s="1">
        <v>10</v>
      </c>
      <c r="I40" t="s">
        <v>18</v>
      </c>
    </row>
    <row r="41" spans="1:9" hidden="1">
      <c r="A41">
        <v>40</v>
      </c>
      <c r="B41" t="s">
        <v>84</v>
      </c>
      <c r="C41">
        <v>146</v>
      </c>
      <c r="D41" t="s">
        <v>8</v>
      </c>
      <c r="E41">
        <v>5.2</v>
      </c>
      <c r="F41" t="s">
        <v>9</v>
      </c>
      <c r="G41" t="s">
        <v>11</v>
      </c>
      <c r="H41" s="1">
        <v>9.1999999999999993</v>
      </c>
      <c r="I41" t="s">
        <v>18</v>
      </c>
    </row>
    <row r="42" spans="1:9">
      <c r="A42">
        <v>41</v>
      </c>
      <c r="B42" t="s">
        <v>85</v>
      </c>
      <c r="C42">
        <v>134</v>
      </c>
      <c r="D42" t="s">
        <v>8</v>
      </c>
      <c r="E42">
        <v>3.9</v>
      </c>
      <c r="F42" t="s">
        <v>12</v>
      </c>
      <c r="G42" t="s">
        <v>11</v>
      </c>
      <c r="H42" s="1">
        <v>7.6</v>
      </c>
      <c r="I42" t="s">
        <v>17</v>
      </c>
    </row>
    <row r="43" spans="1:9" hidden="1">
      <c r="A43">
        <v>42</v>
      </c>
      <c r="B43" t="s">
        <v>86</v>
      </c>
      <c r="C43">
        <v>137</v>
      </c>
      <c r="D43" t="s">
        <v>8</v>
      </c>
      <c r="E43">
        <v>3.2</v>
      </c>
      <c r="F43" t="s">
        <v>9</v>
      </c>
      <c r="G43" t="s">
        <v>11</v>
      </c>
      <c r="H43" s="1">
        <v>6</v>
      </c>
      <c r="I43" t="s">
        <v>17</v>
      </c>
    </row>
    <row r="44" spans="1:9" hidden="1">
      <c r="A44">
        <v>43</v>
      </c>
      <c r="B44" t="s">
        <v>87</v>
      </c>
      <c r="C44">
        <v>132</v>
      </c>
      <c r="D44" t="s">
        <v>8</v>
      </c>
      <c r="E44">
        <v>3.2</v>
      </c>
      <c r="F44" t="s">
        <v>9</v>
      </c>
      <c r="G44" t="s">
        <v>11</v>
      </c>
      <c r="H44" s="1">
        <v>9.5</v>
      </c>
      <c r="I44" t="s">
        <v>18</v>
      </c>
    </row>
    <row r="45" spans="1:9">
      <c r="A45">
        <v>44</v>
      </c>
      <c r="B45" t="s">
        <v>88</v>
      </c>
      <c r="C45">
        <v>148</v>
      </c>
      <c r="D45" t="s">
        <v>8</v>
      </c>
      <c r="E45">
        <v>4.2</v>
      </c>
      <c r="F45" t="s">
        <v>12</v>
      </c>
      <c r="G45" t="s">
        <v>10</v>
      </c>
      <c r="H45" s="1">
        <v>17</v>
      </c>
      <c r="I45" t="s">
        <v>17</v>
      </c>
    </row>
    <row r="46" spans="1:9">
      <c r="A46">
        <v>45</v>
      </c>
      <c r="B46" t="s">
        <v>89</v>
      </c>
      <c r="C46">
        <v>140</v>
      </c>
      <c r="D46" t="s">
        <v>8</v>
      </c>
      <c r="E46">
        <v>3.5</v>
      </c>
      <c r="F46" s="2" t="s">
        <v>43</v>
      </c>
      <c r="G46" t="s">
        <v>11</v>
      </c>
      <c r="H46" s="1">
        <v>9.9</v>
      </c>
      <c r="I46" t="s">
        <v>17</v>
      </c>
    </row>
    <row r="47" spans="1:9" hidden="1">
      <c r="A47">
        <v>46</v>
      </c>
      <c r="B47" t="s">
        <v>90</v>
      </c>
      <c r="C47">
        <v>151</v>
      </c>
      <c r="D47" t="s">
        <v>8</v>
      </c>
      <c r="E47">
        <v>4.5</v>
      </c>
      <c r="F47" t="s">
        <v>9</v>
      </c>
      <c r="G47" t="s">
        <v>11</v>
      </c>
      <c r="H47" s="1">
        <v>10.199999999999999</v>
      </c>
      <c r="I47" t="s">
        <v>18</v>
      </c>
    </row>
    <row r="48" spans="1:9" hidden="1">
      <c r="A48">
        <v>47</v>
      </c>
      <c r="B48" t="s">
        <v>91</v>
      </c>
      <c r="C48">
        <v>145</v>
      </c>
      <c r="D48" t="s">
        <v>8</v>
      </c>
      <c r="E48">
        <v>3.2</v>
      </c>
      <c r="F48" t="s">
        <v>9</v>
      </c>
      <c r="G48" t="s">
        <v>10</v>
      </c>
      <c r="H48" s="1">
        <v>10.9</v>
      </c>
      <c r="I48" t="s">
        <v>18</v>
      </c>
    </row>
    <row r="49" spans="1:9">
      <c r="A49">
        <v>48</v>
      </c>
      <c r="B49" t="s">
        <v>92</v>
      </c>
      <c r="C49">
        <v>149</v>
      </c>
      <c r="D49" t="s">
        <v>93</v>
      </c>
      <c r="E49">
        <v>3.3</v>
      </c>
      <c r="F49" t="s">
        <v>12</v>
      </c>
      <c r="G49" t="s">
        <v>10</v>
      </c>
      <c r="H49" s="1">
        <v>9.4</v>
      </c>
      <c r="I49" t="s">
        <v>17</v>
      </c>
    </row>
    <row r="50" spans="1:9" hidden="1">
      <c r="A50">
        <v>49</v>
      </c>
      <c r="B50" t="s">
        <v>94</v>
      </c>
      <c r="C50">
        <v>149</v>
      </c>
      <c r="D50" t="s">
        <v>8</v>
      </c>
      <c r="E50">
        <v>3.5</v>
      </c>
      <c r="F50" t="s">
        <v>9</v>
      </c>
      <c r="G50" t="s">
        <v>11</v>
      </c>
      <c r="H50" s="1">
        <v>9.1999999999999993</v>
      </c>
      <c r="I50" t="s">
        <v>18</v>
      </c>
    </row>
    <row r="51" spans="1:9" hidden="1">
      <c r="A51">
        <v>50</v>
      </c>
      <c r="B51" t="s">
        <v>95</v>
      </c>
      <c r="C51">
        <v>148</v>
      </c>
      <c r="D51" t="s">
        <v>8</v>
      </c>
      <c r="E51">
        <v>3.5</v>
      </c>
      <c r="F51" t="s">
        <v>9</v>
      </c>
      <c r="G51" t="s">
        <v>10</v>
      </c>
      <c r="H51" s="1">
        <v>9.4</v>
      </c>
      <c r="I51" t="s">
        <v>18</v>
      </c>
    </row>
    <row r="52" spans="1:9">
      <c r="A52">
        <v>51</v>
      </c>
      <c r="B52" t="s">
        <v>96</v>
      </c>
      <c r="C52">
        <v>149</v>
      </c>
      <c r="D52" t="s">
        <v>8</v>
      </c>
      <c r="E52">
        <v>3.9</v>
      </c>
      <c r="F52" t="s">
        <v>12</v>
      </c>
      <c r="G52" t="s">
        <v>11</v>
      </c>
      <c r="H52" s="1">
        <v>8.6</v>
      </c>
      <c r="I52" t="s">
        <v>17</v>
      </c>
    </row>
    <row r="53" spans="1:9" hidden="1">
      <c r="A53">
        <v>52</v>
      </c>
      <c r="B53" t="s">
        <v>97</v>
      </c>
      <c r="C53">
        <v>138</v>
      </c>
      <c r="D53" t="s">
        <v>8</v>
      </c>
      <c r="E53">
        <v>4.2</v>
      </c>
      <c r="F53" t="s">
        <v>9</v>
      </c>
      <c r="G53" t="s">
        <v>11</v>
      </c>
      <c r="H53" s="1">
        <v>8.9</v>
      </c>
      <c r="I53" t="s">
        <v>18</v>
      </c>
    </row>
    <row r="54" spans="1:9" hidden="1">
      <c r="A54">
        <v>53</v>
      </c>
      <c r="B54" t="s">
        <v>97</v>
      </c>
      <c r="C54">
        <v>142</v>
      </c>
      <c r="D54" t="s">
        <v>8</v>
      </c>
      <c r="E54">
        <v>4.8</v>
      </c>
      <c r="F54" t="s">
        <v>9</v>
      </c>
      <c r="G54" t="s">
        <v>11</v>
      </c>
      <c r="H54" s="1">
        <v>10.199999999999999</v>
      </c>
      <c r="I54" t="s">
        <v>18</v>
      </c>
    </row>
    <row r="55" spans="1:9" hidden="1">
      <c r="A55">
        <v>54</v>
      </c>
      <c r="B55" t="s">
        <v>98</v>
      </c>
      <c r="C55">
        <v>134</v>
      </c>
      <c r="D55" t="s">
        <v>8</v>
      </c>
      <c r="E55">
        <v>3.8</v>
      </c>
      <c r="F55" t="s">
        <v>9</v>
      </c>
      <c r="G55" t="s">
        <v>10</v>
      </c>
      <c r="H55" s="1">
        <v>8.8000000000000007</v>
      </c>
      <c r="I55" t="s">
        <v>18</v>
      </c>
    </row>
    <row r="56" spans="1:9" hidden="1">
      <c r="A56">
        <v>55</v>
      </c>
      <c r="B56" t="s">
        <v>99</v>
      </c>
      <c r="C56">
        <v>142</v>
      </c>
      <c r="D56" t="s">
        <v>8</v>
      </c>
      <c r="E56">
        <v>3.9</v>
      </c>
      <c r="F56" t="s">
        <v>9</v>
      </c>
      <c r="G56" t="s">
        <v>11</v>
      </c>
      <c r="H56" s="1">
        <v>11.2</v>
      </c>
      <c r="I56" t="s">
        <v>18</v>
      </c>
    </row>
    <row r="57" spans="1:9" hidden="1">
      <c r="A57">
        <v>56</v>
      </c>
      <c r="B57" t="s">
        <v>100</v>
      </c>
      <c r="C57">
        <v>152</v>
      </c>
      <c r="D57" t="s">
        <v>8</v>
      </c>
      <c r="E57">
        <v>4.2</v>
      </c>
      <c r="F57" t="s">
        <v>9</v>
      </c>
      <c r="G57" t="s">
        <v>11</v>
      </c>
      <c r="H57" s="1">
        <v>10.199999999999999</v>
      </c>
      <c r="I57" t="s">
        <v>18</v>
      </c>
    </row>
    <row r="58" spans="1:9" hidden="1">
      <c r="A58">
        <v>57</v>
      </c>
      <c r="B58" t="s">
        <v>101</v>
      </c>
      <c r="C58">
        <v>134</v>
      </c>
      <c r="D58" t="s">
        <v>8</v>
      </c>
      <c r="E58">
        <v>3.4</v>
      </c>
      <c r="F58" t="s">
        <v>9</v>
      </c>
      <c r="G58" t="s">
        <v>11</v>
      </c>
      <c r="H58" s="1">
        <v>8.9</v>
      </c>
      <c r="I58" t="s">
        <v>18</v>
      </c>
    </row>
    <row r="59" spans="1:9" hidden="1">
      <c r="A59">
        <v>58</v>
      </c>
      <c r="B59" t="s">
        <v>102</v>
      </c>
      <c r="C59">
        <v>149</v>
      </c>
      <c r="D59" t="s">
        <v>8</v>
      </c>
      <c r="E59">
        <v>3.9</v>
      </c>
      <c r="F59" t="s">
        <v>9</v>
      </c>
      <c r="G59" t="s">
        <v>10</v>
      </c>
      <c r="H59" s="1">
        <v>8.5</v>
      </c>
      <c r="I59" t="s">
        <v>18</v>
      </c>
    </row>
    <row r="60" spans="1:9" hidden="1">
      <c r="A60">
        <v>59</v>
      </c>
      <c r="B60" t="s">
        <v>103</v>
      </c>
      <c r="C60">
        <v>140</v>
      </c>
      <c r="D60" t="s">
        <v>8</v>
      </c>
      <c r="E60">
        <v>3.9</v>
      </c>
      <c r="F60" t="s">
        <v>9</v>
      </c>
      <c r="G60" t="s">
        <v>11</v>
      </c>
      <c r="H60" s="1">
        <v>10.199999999999999</v>
      </c>
      <c r="I60" t="s">
        <v>18</v>
      </c>
    </row>
    <row r="61" spans="1:9" hidden="1">
      <c r="A61">
        <v>60</v>
      </c>
      <c r="B61" t="s">
        <v>104</v>
      </c>
      <c r="C61">
        <v>135</v>
      </c>
      <c r="D61" t="s">
        <v>8</v>
      </c>
      <c r="E61">
        <v>3.2</v>
      </c>
      <c r="F61" t="s">
        <v>9</v>
      </c>
      <c r="G61" t="s">
        <v>11</v>
      </c>
      <c r="H61" s="1">
        <v>8.4</v>
      </c>
      <c r="I61" t="s">
        <v>18</v>
      </c>
    </row>
    <row r="62" spans="1:9" hidden="1">
      <c r="A62">
        <v>61</v>
      </c>
      <c r="B62" t="s">
        <v>105</v>
      </c>
      <c r="C62">
        <v>152</v>
      </c>
      <c r="D62" t="s">
        <v>8</v>
      </c>
      <c r="E62">
        <v>3.2</v>
      </c>
      <c r="F62" t="s">
        <v>9</v>
      </c>
      <c r="G62" t="s">
        <v>11</v>
      </c>
      <c r="H62" s="1">
        <v>8.9</v>
      </c>
      <c r="I62" t="s">
        <v>18</v>
      </c>
    </row>
    <row r="63" spans="1:9" hidden="1">
      <c r="A63">
        <v>62</v>
      </c>
      <c r="B63" t="s">
        <v>106</v>
      </c>
      <c r="C63">
        <v>149</v>
      </c>
      <c r="D63" t="s">
        <v>8</v>
      </c>
      <c r="E63">
        <v>4.2</v>
      </c>
      <c r="F63" t="s">
        <v>9</v>
      </c>
      <c r="G63" t="s">
        <v>11</v>
      </c>
      <c r="H63" s="1">
        <v>10.199999999999999</v>
      </c>
      <c r="I63" t="s">
        <v>18</v>
      </c>
    </row>
    <row r="64" spans="1:9">
      <c r="A64">
        <v>63</v>
      </c>
      <c r="B64" t="s">
        <v>106</v>
      </c>
      <c r="C64">
        <v>140</v>
      </c>
      <c r="D64" t="s">
        <v>8</v>
      </c>
      <c r="E64">
        <v>5.4</v>
      </c>
      <c r="F64" s="2" t="s">
        <v>43</v>
      </c>
      <c r="G64" t="s">
        <v>10</v>
      </c>
      <c r="H64" s="1">
        <v>10.199999999999999</v>
      </c>
      <c r="I64" t="s">
        <v>17</v>
      </c>
    </row>
    <row r="65" spans="1:9" hidden="1">
      <c r="A65">
        <v>64</v>
      </c>
      <c r="B65" t="s">
        <v>107</v>
      </c>
      <c r="C65">
        <v>140</v>
      </c>
      <c r="D65" t="s">
        <v>8</v>
      </c>
      <c r="E65">
        <v>3.9</v>
      </c>
      <c r="F65" t="s">
        <v>9</v>
      </c>
      <c r="G65" t="s">
        <v>10</v>
      </c>
      <c r="H65" s="1">
        <v>5.3</v>
      </c>
      <c r="I65" t="s">
        <v>17</v>
      </c>
    </row>
    <row r="66" spans="1:9" hidden="1">
      <c r="A66">
        <v>65</v>
      </c>
      <c r="B66" t="s">
        <v>108</v>
      </c>
      <c r="C66">
        <v>135</v>
      </c>
      <c r="D66" t="s">
        <v>8</v>
      </c>
      <c r="E66">
        <v>3.2</v>
      </c>
      <c r="F66" t="s">
        <v>9</v>
      </c>
      <c r="G66" t="s">
        <v>11</v>
      </c>
      <c r="H66" s="1">
        <v>5.2</v>
      </c>
      <c r="I66" t="s">
        <v>17</v>
      </c>
    </row>
    <row r="67" spans="1:9" hidden="1">
      <c r="A67">
        <v>66</v>
      </c>
      <c r="B67" t="s">
        <v>109</v>
      </c>
      <c r="C67">
        <v>140</v>
      </c>
      <c r="D67" t="s">
        <v>8</v>
      </c>
      <c r="E67">
        <v>3.9</v>
      </c>
      <c r="F67" t="s">
        <v>9</v>
      </c>
      <c r="G67" t="s">
        <v>11</v>
      </c>
      <c r="H67" s="1">
        <v>8.9</v>
      </c>
      <c r="I67" t="s">
        <v>18</v>
      </c>
    </row>
    <row r="68" spans="1:9">
      <c r="A68">
        <v>67</v>
      </c>
      <c r="B68" t="s">
        <v>110</v>
      </c>
      <c r="C68">
        <v>130</v>
      </c>
      <c r="D68" t="s">
        <v>8</v>
      </c>
      <c r="E68">
        <v>3.2</v>
      </c>
      <c r="F68" t="s">
        <v>9</v>
      </c>
      <c r="G68" t="s">
        <v>13</v>
      </c>
      <c r="H68" s="1">
        <v>10.199999999999999</v>
      </c>
      <c r="I68" t="s">
        <v>17</v>
      </c>
    </row>
    <row r="69" spans="1:9">
      <c r="A69">
        <v>68</v>
      </c>
      <c r="B69" t="s">
        <v>111</v>
      </c>
      <c r="C69">
        <v>151</v>
      </c>
      <c r="D69" t="s">
        <v>8</v>
      </c>
      <c r="E69">
        <v>1</v>
      </c>
      <c r="F69" t="s">
        <v>9</v>
      </c>
      <c r="G69" t="s">
        <v>10</v>
      </c>
      <c r="H69" s="1">
        <v>10.9</v>
      </c>
      <c r="I69" t="s">
        <v>17</v>
      </c>
    </row>
    <row r="70" spans="1:9" hidden="1">
      <c r="A70">
        <v>69</v>
      </c>
      <c r="B70" t="s">
        <v>112</v>
      </c>
      <c r="C70">
        <v>140</v>
      </c>
      <c r="D70" t="s">
        <v>8</v>
      </c>
      <c r="E70">
        <v>3.2</v>
      </c>
      <c r="F70" t="s">
        <v>9</v>
      </c>
      <c r="G70" t="s">
        <v>10</v>
      </c>
      <c r="H70" s="1">
        <v>8.5</v>
      </c>
      <c r="I70" t="s">
        <v>18</v>
      </c>
    </row>
    <row r="71" spans="1:9" hidden="1">
      <c r="A71">
        <v>70</v>
      </c>
      <c r="B71" t="s">
        <v>113</v>
      </c>
      <c r="C71">
        <v>135</v>
      </c>
      <c r="D71" t="s">
        <v>8</v>
      </c>
      <c r="E71">
        <v>4.3</v>
      </c>
      <c r="F71" t="s">
        <v>9</v>
      </c>
      <c r="G71" t="s">
        <v>11</v>
      </c>
      <c r="H71" s="1">
        <v>10.4</v>
      </c>
      <c r="I71" t="s">
        <v>18</v>
      </c>
    </row>
  </sheetData>
  <autoFilter ref="A1:I71">
    <filterColumn colId="7">
      <filters>
        <filter val="10"/>
        <filter val="10.2"/>
        <filter val="10.4"/>
        <filter val="10.9"/>
        <filter val="11"/>
        <filter val="11.2"/>
        <filter val="12"/>
        <filter val="13"/>
        <filter val="17"/>
        <filter val="7.2"/>
        <filter val="7.5"/>
        <filter val="7.6"/>
        <filter val="8.18"/>
        <filter val="8.4"/>
        <filter val="8.5"/>
        <filter val="8.6"/>
        <filter val="8.8"/>
        <filter val="8.9"/>
        <filter val="9"/>
        <filter val="9.2"/>
        <filter val="9.4"/>
        <filter val="9.5"/>
        <filter val="9.9"/>
      </filters>
    </filterColumn>
    <filterColumn colId="8">
      <filters>
        <filter val="C"/>
      </filters>
    </filterColumn>
  </autoFilter>
  <conditionalFormatting sqref="H2:H1048576">
    <cfRule type="cellIs" dxfId="13" priority="12" operator="greaterThan">
      <formula>18</formula>
    </cfRule>
    <cfRule type="cellIs" dxfId="12" priority="13" operator="lessThan">
      <formula>7</formula>
    </cfRule>
    <cfRule type="cellIs" dxfId="11" priority="14" operator="between">
      <formula>7</formula>
      <formula>18</formula>
    </cfRule>
  </conditionalFormatting>
  <conditionalFormatting sqref="I1:I1048576">
    <cfRule type="cellIs" dxfId="10" priority="10" operator="equal">
      <formula>"C"</formula>
    </cfRule>
    <cfRule type="cellIs" dxfId="9" priority="11" operator="equal">
      <formula>"N"</formula>
    </cfRule>
  </conditionalFormatting>
  <conditionalFormatting sqref="C1:C1048576">
    <cfRule type="cellIs" dxfId="8" priority="9" operator="between">
      <formula>100</formula>
      <formula>165</formula>
    </cfRule>
  </conditionalFormatting>
  <conditionalFormatting sqref="D1:D1048576">
    <cfRule type="cellIs" dxfId="7" priority="7" operator="equal">
      <formula>"normal"</formula>
    </cfRule>
    <cfRule type="cellIs" dxfId="6" priority="8" operator="equal">
      <formula>"abnormal"</formula>
    </cfRule>
  </conditionalFormatting>
  <conditionalFormatting sqref="E2:E1048576">
    <cfRule type="cellIs" dxfId="5" priority="5" operator="lessThan">
      <formula>2.2</formula>
    </cfRule>
    <cfRule type="cellIs" dxfId="4" priority="6" operator="greaterThan">
      <formula>2.2</formula>
    </cfRule>
  </conditionalFormatting>
  <conditionalFormatting sqref="F1:F1048576">
    <cfRule type="cellIs" dxfId="3" priority="3" operator="equal">
      <formula>"breech"</formula>
    </cfRule>
    <cfRule type="cellIs" dxfId="2" priority="4" operator="equal">
      <formula>"transverse"</formula>
    </cfRule>
  </conditionalFormatting>
  <conditionalFormatting sqref="G1:G1048576">
    <cfRule type="cellIs" dxfId="1" priority="1" operator="equal">
      <formula>"placenta bleeding"</formula>
    </cfRule>
    <cfRule type="cellIs" dxfId="0" priority="2" operator="equal">
      <formula>"placenta pravia"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Q4" sqref="Q4"/>
    </sheetView>
  </sheetViews>
  <sheetFormatPr defaultRowHeight="15"/>
  <cols>
    <col min="9" max="9" width="10.85546875" customWidth="1"/>
    <col min="15" max="15" width="17.7109375" customWidth="1"/>
    <col min="16" max="16" width="15.42578125" customWidth="1"/>
  </cols>
  <sheetData>
    <row r="1" spans="1:19">
      <c r="A1" s="5" t="s">
        <v>20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42</v>
      </c>
      <c r="J1" s="6" t="s">
        <v>29</v>
      </c>
      <c r="K1" s="6" t="s">
        <v>43</v>
      </c>
      <c r="L1" s="6" t="s">
        <v>44</v>
      </c>
      <c r="M1" s="6" t="s">
        <v>30</v>
      </c>
      <c r="N1" s="6" t="s">
        <v>31</v>
      </c>
      <c r="O1" s="6" t="s">
        <v>34</v>
      </c>
      <c r="P1" s="6" t="s">
        <v>35</v>
      </c>
      <c r="Q1" s="6" t="s">
        <v>32</v>
      </c>
      <c r="R1" s="6" t="s">
        <v>33</v>
      </c>
      <c r="S1" s="5" t="s">
        <v>36</v>
      </c>
    </row>
    <row r="2" spans="1:19">
      <c r="A2" s="6" t="s">
        <v>7</v>
      </c>
      <c r="B2" s="4">
        <v>42</v>
      </c>
      <c r="C2" s="4">
        <v>0</v>
      </c>
      <c r="D2" s="4">
        <v>41</v>
      </c>
      <c r="E2" s="4">
        <v>1</v>
      </c>
      <c r="F2" s="4">
        <v>42</v>
      </c>
      <c r="G2" s="4">
        <v>0</v>
      </c>
      <c r="H2" s="4">
        <v>41</v>
      </c>
      <c r="I2" s="4">
        <v>0</v>
      </c>
      <c r="J2" s="4">
        <v>1</v>
      </c>
      <c r="K2" s="4">
        <v>0</v>
      </c>
      <c r="L2" s="4">
        <v>0</v>
      </c>
      <c r="M2" s="4">
        <v>13</v>
      </c>
      <c r="N2" s="4">
        <v>29</v>
      </c>
      <c r="O2" s="4">
        <v>0</v>
      </c>
      <c r="P2" s="4">
        <v>0</v>
      </c>
      <c r="Q2" s="4">
        <v>38</v>
      </c>
      <c r="R2" s="4">
        <v>4</v>
      </c>
      <c r="S2" s="8">
        <v>42</v>
      </c>
    </row>
    <row r="3" spans="1:19">
      <c r="A3" s="6" t="s">
        <v>21</v>
      </c>
      <c r="B3" s="4">
        <v>28</v>
      </c>
      <c r="C3" s="4">
        <v>0</v>
      </c>
      <c r="D3" s="4">
        <v>26</v>
      </c>
      <c r="E3" s="4">
        <v>2</v>
      </c>
      <c r="F3" s="4">
        <v>25</v>
      </c>
      <c r="G3" s="4">
        <v>3</v>
      </c>
      <c r="H3" s="4">
        <v>15</v>
      </c>
      <c r="I3" s="4">
        <v>0</v>
      </c>
      <c r="J3" s="4">
        <v>9</v>
      </c>
      <c r="K3" s="4">
        <v>4</v>
      </c>
      <c r="L3" s="4">
        <v>0</v>
      </c>
      <c r="M3" s="4">
        <v>12</v>
      </c>
      <c r="N3" s="4">
        <v>13</v>
      </c>
      <c r="O3" s="4">
        <v>1</v>
      </c>
      <c r="P3" s="4">
        <v>2</v>
      </c>
      <c r="Q3" s="4">
        <v>19</v>
      </c>
      <c r="R3" s="4">
        <v>9</v>
      </c>
      <c r="S3" s="8">
        <v>28</v>
      </c>
    </row>
    <row r="4" spans="1:19">
      <c r="B4" s="7">
        <f>B2+B3</f>
        <v>70</v>
      </c>
      <c r="C4" s="7">
        <f t="shared" ref="C4:S4" si="0">C2+C3</f>
        <v>0</v>
      </c>
      <c r="D4" s="7">
        <f t="shared" si="0"/>
        <v>67</v>
      </c>
      <c r="E4" s="7">
        <f t="shared" si="0"/>
        <v>3</v>
      </c>
      <c r="F4" s="7">
        <f t="shared" si="0"/>
        <v>67</v>
      </c>
      <c r="G4" s="7">
        <f t="shared" si="0"/>
        <v>3</v>
      </c>
      <c r="H4" s="7">
        <f t="shared" si="0"/>
        <v>56</v>
      </c>
      <c r="I4" s="7">
        <v>0</v>
      </c>
      <c r="J4" s="7">
        <f t="shared" si="0"/>
        <v>10</v>
      </c>
      <c r="K4" s="7">
        <f>K2+K3</f>
        <v>4</v>
      </c>
      <c r="L4" s="7">
        <v>0</v>
      </c>
      <c r="M4" s="7">
        <f t="shared" si="0"/>
        <v>25</v>
      </c>
      <c r="N4" s="7">
        <f t="shared" si="0"/>
        <v>42</v>
      </c>
      <c r="O4" s="7">
        <f t="shared" si="0"/>
        <v>1</v>
      </c>
      <c r="P4" s="7">
        <f t="shared" si="0"/>
        <v>2</v>
      </c>
      <c r="Q4" s="7">
        <f t="shared" si="0"/>
        <v>57</v>
      </c>
      <c r="R4" s="7">
        <f>R2+R3</f>
        <v>13</v>
      </c>
      <c r="S4" s="7">
        <f t="shared" si="0"/>
        <v>70</v>
      </c>
    </row>
    <row r="6" spans="1:19">
      <c r="A6" t="s">
        <v>7</v>
      </c>
      <c r="B6">
        <f>B2/S2</f>
        <v>1</v>
      </c>
      <c r="C6">
        <f>C2/S2</f>
        <v>0</v>
      </c>
      <c r="D6">
        <f>D2/S2</f>
        <v>0.97619047619047616</v>
      </c>
      <c r="E6">
        <f>E2/S2</f>
        <v>2.3809523809523808E-2</v>
      </c>
      <c r="F6">
        <f>F2/S2</f>
        <v>1</v>
      </c>
      <c r="G6">
        <f>G2/S2</f>
        <v>0</v>
      </c>
      <c r="H6">
        <f>H2/S2</f>
        <v>0.97619047619047616</v>
      </c>
      <c r="I6">
        <f>I2/S2</f>
        <v>0</v>
      </c>
      <c r="J6">
        <f>J2/S2</f>
        <v>2.3809523809523808E-2</v>
      </c>
      <c r="K6">
        <f>K2/S2</f>
        <v>0</v>
      </c>
      <c r="L6">
        <f>L2/S2</f>
        <v>0</v>
      </c>
      <c r="M6">
        <f>M2/S2</f>
        <v>0.30952380952380953</v>
      </c>
      <c r="N6">
        <f>N2/S2</f>
        <v>0.69047619047619047</v>
      </c>
      <c r="O6">
        <f>O2/S2</f>
        <v>0</v>
      </c>
      <c r="P6">
        <f>P2/S2</f>
        <v>0</v>
      </c>
      <c r="Q6">
        <f>Q2/S2</f>
        <v>0.90476190476190477</v>
      </c>
      <c r="R6">
        <f xml:space="preserve"> R2/S2</f>
        <v>9.5238095238095233E-2</v>
      </c>
      <c r="S6">
        <f>S2/S4</f>
        <v>0.6</v>
      </c>
    </row>
    <row r="7" spans="1:19">
      <c r="A7" t="s">
        <v>21</v>
      </c>
      <c r="B7">
        <f>B3/S3</f>
        <v>1</v>
      </c>
      <c r="C7">
        <f>C3/S3</f>
        <v>0</v>
      </c>
      <c r="D7">
        <f>D3/S3</f>
        <v>0.9285714285714286</v>
      </c>
      <c r="E7">
        <f>E3/S3</f>
        <v>7.1428571428571425E-2</v>
      </c>
      <c r="F7">
        <f>F3/S3</f>
        <v>0.8928571428571429</v>
      </c>
      <c r="G7">
        <f>G3/S3</f>
        <v>0.10714285714285714</v>
      </c>
      <c r="H7">
        <f>H3/S3</f>
        <v>0.5357142857142857</v>
      </c>
      <c r="I7">
        <f>I3/S3</f>
        <v>0</v>
      </c>
      <c r="J7">
        <f>J3/S3</f>
        <v>0.32142857142857145</v>
      </c>
      <c r="K7">
        <f>K3/S3</f>
        <v>0.14285714285714285</v>
      </c>
      <c r="L7">
        <f>L3/S3</f>
        <v>0</v>
      </c>
      <c r="M7">
        <f>M3/S3</f>
        <v>0.42857142857142855</v>
      </c>
      <c r="N7">
        <f>N3/S3</f>
        <v>0.4642857142857143</v>
      </c>
      <c r="O7">
        <f>O3/S3</f>
        <v>3.5714285714285712E-2</v>
      </c>
      <c r="P7">
        <f>P3/S3</f>
        <v>7.1428571428571425E-2</v>
      </c>
      <c r="Q7">
        <f>Q3/S3</f>
        <v>0.6785714285714286</v>
      </c>
      <c r="R7">
        <f>R3/S3</f>
        <v>0.32142857142857145</v>
      </c>
      <c r="S7">
        <f>S3/40</f>
        <v>0.7</v>
      </c>
    </row>
    <row r="11" spans="1:19">
      <c r="A11" t="s">
        <v>37</v>
      </c>
      <c r="B11" t="s">
        <v>38</v>
      </c>
    </row>
    <row r="12" spans="1:19">
      <c r="A12" t="s">
        <v>7</v>
      </c>
      <c r="B12">
        <f>1*1*0*0.916667*0.67*0.166667*0.6</f>
        <v>0</v>
      </c>
      <c r="D12" s="3" t="s">
        <v>45</v>
      </c>
    </row>
    <row r="13" spans="1:19">
      <c r="A13" t="s">
        <v>21</v>
      </c>
      <c r="B13">
        <f>1*0.9375*0.125*0.625*0.4375*0.375*0.4</f>
        <v>4.8065185546875E-3</v>
      </c>
    </row>
    <row r="15" spans="1:19">
      <c r="A15" t="s">
        <v>37</v>
      </c>
      <c r="B15" t="s">
        <v>39</v>
      </c>
    </row>
    <row r="16" spans="1:19">
      <c r="A16" t="s">
        <v>7</v>
      </c>
      <c r="B16">
        <f>1*1*1*0.916667*0.666667*0.166667*0.6</f>
        <v>6.1111286111227778E-2</v>
      </c>
      <c r="D16" s="3" t="s">
        <v>46</v>
      </c>
    </row>
    <row r="17" spans="1:2">
      <c r="A17" t="s">
        <v>21</v>
      </c>
      <c r="B17">
        <f>1*0.9375*0.875*0.625*0.4375*0.375*0.4</f>
        <v>3.36456298828125E-2</v>
      </c>
    </row>
    <row r="19" spans="1:2">
      <c r="A19" t="s">
        <v>40</v>
      </c>
      <c r="B19">
        <f>1*1*1*0.041667*0.66667*0.291667*0.6</f>
        <v>4.8611798613777775E-3</v>
      </c>
    </row>
    <row r="20" spans="1:2">
      <c r="A20" t="s">
        <v>41</v>
      </c>
      <c r="B20">
        <f>1*0.9375*0.875*0.25*0.4375*0.4375*0.4</f>
        <v>1.57012939453125E-2</v>
      </c>
    </row>
  </sheetData>
  <autoFilter ref="A1:S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2018-09-29T06:53:51Z</dcterms:modified>
</cp:coreProperties>
</file>