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d20\Documents\"/>
    </mc:Choice>
  </mc:AlternateContent>
  <xr:revisionPtr revIDLastSave="0" documentId="8_{B0769A8F-1A5A-4DB4-ACB3-475189288DB9}" xr6:coauthVersionLast="47" xr6:coauthVersionMax="47" xr10:uidLastSave="{00000000-0000-0000-0000-000000000000}"/>
  <bookViews>
    <workbookView xWindow="-120" yWindow="-120" windowWidth="29040" windowHeight="15840" xr2:uid="{9936739C-40DA-4AE0-B696-2AC558773639}"/>
  </bookViews>
  <sheets>
    <sheet name="Sheet1" sheetId="1" r:id="rId1"/>
    <sheet name="Sheet5" sheetId="5" r:id="rId2"/>
    <sheet name="Sheet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D9" i="6"/>
  <c r="G7" i="6"/>
  <c r="G6" i="6"/>
  <c r="F7" i="6"/>
  <c r="F6" i="6"/>
  <c r="E8" i="6"/>
  <c r="D8" i="6"/>
  <c r="J242" i="5"/>
  <c r="I242" i="5"/>
  <c r="J241" i="5"/>
  <c r="I241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J2" i="5"/>
  <c r="I2" i="5"/>
  <c r="M229" i="1"/>
  <c r="L229" i="1"/>
  <c r="AB229" i="1"/>
  <c r="Y229" i="1"/>
  <c r="V229" i="1"/>
  <c r="S229" i="1"/>
  <c r="P229" i="1"/>
  <c r="R229" i="1"/>
  <c r="U229" i="1"/>
  <c r="X229" i="1"/>
  <c r="AA229" i="1"/>
  <c r="O229" i="1"/>
  <c r="AA227" i="1"/>
  <c r="AB227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B3" i="1"/>
  <c r="AA3" i="1"/>
  <c r="X3" i="1"/>
  <c r="X227" i="1"/>
  <c r="Y227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Y3" i="1"/>
  <c r="U3" i="1"/>
  <c r="U227" i="1"/>
  <c r="V227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V3" i="1"/>
  <c r="R3" i="1"/>
  <c r="R227" i="1"/>
  <c r="S227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S3" i="1"/>
  <c r="O227" i="1"/>
  <c r="P227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P3" i="1"/>
  <c r="O3" i="1"/>
  <c r="M22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3" i="1"/>
  <c r="L22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<sst xmlns="http://schemas.openxmlformats.org/spreadsheetml/2006/main" count="1170" uniqueCount="498">
  <si>
    <t>COUNTRY</t>
  </si>
  <si>
    <t>TOP 100</t>
  </si>
  <si>
    <t>101-500</t>
  </si>
  <si>
    <t>501-1000</t>
  </si>
  <si>
    <t>1001-5000</t>
  </si>
  <si>
    <t>5001-10000</t>
  </si>
  <si>
    <t>TOTAL</t>
  </si>
  <si>
    <t>USA</t>
  </si>
  <si>
    <t>United Kingdom</t>
  </si>
  <si>
    <t>China</t>
  </si>
  <si>
    <t>Australia</t>
  </si>
  <si>
    <t>Canada</t>
  </si>
  <si>
    <t>Netherlands</t>
  </si>
  <si>
    <t>Switzerland</t>
  </si>
  <si>
    <t>Hong Kong</t>
  </si>
  <si>
    <t>Belgium</t>
  </si>
  <si>
    <t>Singapore</t>
  </si>
  <si>
    <t>Germany</t>
  </si>
  <si>
    <t>Japan</t>
  </si>
  <si>
    <t>Brazil</t>
  </si>
  <si>
    <t>Finland</t>
  </si>
  <si>
    <t>Denmark</t>
  </si>
  <si>
    <t>Norway</t>
  </si>
  <si>
    <t>Italy</t>
  </si>
  <si>
    <t>Spain</t>
  </si>
  <si>
    <t>France</t>
  </si>
  <si>
    <t>Sweden</t>
  </si>
  <si>
    <t>South Korea</t>
  </si>
  <si>
    <t>Israel</t>
  </si>
  <si>
    <t>South africa</t>
  </si>
  <si>
    <t>Malaysia</t>
  </si>
  <si>
    <t>Portugal</t>
  </si>
  <si>
    <t>Taiwan</t>
  </si>
  <si>
    <t>Austria</t>
  </si>
  <si>
    <t>Saudi Arabia</t>
  </si>
  <si>
    <t>Greece</t>
  </si>
  <si>
    <t>Ireland</t>
  </si>
  <si>
    <t>New Zealand</t>
  </si>
  <si>
    <t>Russia</t>
  </si>
  <si>
    <t>Iran</t>
  </si>
  <si>
    <t>Thailand</t>
  </si>
  <si>
    <t>Czech Republic</t>
  </si>
  <si>
    <t>Chile</t>
  </si>
  <si>
    <t>Poland</t>
  </si>
  <si>
    <t>Hungary</t>
  </si>
  <si>
    <t>Mexico</t>
  </si>
  <si>
    <t>Argentina</t>
  </si>
  <si>
    <t>Serbia</t>
  </si>
  <si>
    <t>Estonia</t>
  </si>
  <si>
    <t>Slovenia</t>
  </si>
  <si>
    <t>India</t>
  </si>
  <si>
    <t>Turkey</t>
  </si>
  <si>
    <t>Indonesia</t>
  </si>
  <si>
    <t>Egypt</t>
  </si>
  <si>
    <t>UAE</t>
  </si>
  <si>
    <t>Pakistan</t>
  </si>
  <si>
    <t>Romania</t>
  </si>
  <si>
    <t>Jordan</t>
  </si>
  <si>
    <t>Colombia</t>
  </si>
  <si>
    <t>Vietnam</t>
  </si>
  <si>
    <t>Peru</t>
  </si>
  <si>
    <t>Slovakia</t>
  </si>
  <si>
    <t>Philippines</t>
  </si>
  <si>
    <t>Lebanon</t>
  </si>
  <si>
    <t>Lithuania</t>
  </si>
  <si>
    <t>Cyprus</t>
  </si>
  <si>
    <t>Croatia</t>
  </si>
  <si>
    <t>Qatar</t>
  </si>
  <si>
    <t>Puerto Rico</t>
  </si>
  <si>
    <t>Macau</t>
  </si>
  <si>
    <t>Iceland</t>
  </si>
  <si>
    <t>Luxembourg</t>
  </si>
  <si>
    <t>Malta</t>
  </si>
  <si>
    <t>Nigeria</t>
  </si>
  <si>
    <t>Iraq</t>
  </si>
  <si>
    <t>Bangladesh</t>
  </si>
  <si>
    <t>Ukraine</t>
  </si>
  <si>
    <t>Algeria</t>
  </si>
  <si>
    <t>Ecuador</t>
  </si>
  <si>
    <t>Morocco</t>
  </si>
  <si>
    <t>Bulgaria</t>
  </si>
  <si>
    <t>Tunisia</t>
  </si>
  <si>
    <t>Sri Lanka</t>
  </si>
  <si>
    <t>Ethiopia</t>
  </si>
  <si>
    <t>Palestine</t>
  </si>
  <si>
    <t>Kenya</t>
  </si>
  <si>
    <t>Kazakhstan</t>
  </si>
  <si>
    <t>Belarus</t>
  </si>
  <si>
    <t>Ghana</t>
  </si>
  <si>
    <t>Oman</t>
  </si>
  <si>
    <t>Venezuela</t>
  </si>
  <si>
    <t>Bosnia &amp; Herzegovina</t>
  </si>
  <si>
    <t>Uzbekistan</t>
  </si>
  <si>
    <t>Uganda</t>
  </si>
  <si>
    <t>Cuba</t>
  </si>
  <si>
    <t>Tanzania</t>
  </si>
  <si>
    <t>Costa Rica</t>
  </si>
  <si>
    <t>Kuwait</t>
  </si>
  <si>
    <t>Azerbaijan</t>
  </si>
  <si>
    <t>Zimbabwe</t>
  </si>
  <si>
    <t>Bahrain</t>
  </si>
  <si>
    <t>Cameroon</t>
  </si>
  <si>
    <t>Macedonia</t>
  </si>
  <si>
    <t>()</t>
  </si>
  <si>
    <t>Sudan</t>
  </si>
  <si>
    <t>Libya</t>
  </si>
  <si>
    <t>Latvia</t>
  </si>
  <si>
    <t>Georgia</t>
  </si>
  <si>
    <t>Albania</t>
  </si>
  <si>
    <t>Syria</t>
  </si>
  <si>
    <t>Bolivia</t>
  </si>
  <si>
    <t>Yemen</t>
  </si>
  <si>
    <t>Nepal</t>
  </si>
  <si>
    <t>Dominican Republic</t>
  </si>
  <si>
    <t>Armenia</t>
  </si>
  <si>
    <t>Moldova</t>
  </si>
  <si>
    <t>Guatemala</t>
  </si>
  <si>
    <t>Uruguay</t>
  </si>
  <si>
    <t>Panama</t>
  </si>
  <si>
    <t>International</t>
  </si>
  <si>
    <t>Mongolia</t>
  </si>
  <si>
    <t>Cambodia</t>
  </si>
  <si>
    <t>Zambia</t>
  </si>
  <si>
    <t>Malawi</t>
  </si>
  <si>
    <t>Botswana</t>
  </si>
  <si>
    <t>Trinidad &amp; Tobago</t>
  </si>
  <si>
    <t>Brunei Darussalam</t>
  </si>
  <si>
    <t>Fiji</t>
  </si>
  <si>
    <t>Namibia</t>
  </si>
  <si>
    <t>El Salvador</t>
  </si>
  <si>
    <t>Krygyzstan</t>
  </si>
  <si>
    <t>Senegal</t>
  </si>
  <si>
    <t>Paraguay</t>
  </si>
  <si>
    <t>Honduras</t>
  </si>
  <si>
    <t>Afghanistan</t>
  </si>
  <si>
    <t>Nicaragua</t>
  </si>
  <si>
    <t>Congo Democratic Republic</t>
  </si>
  <si>
    <t>Jamaica</t>
  </si>
  <si>
    <t>Mozambique</t>
  </si>
  <si>
    <t>Cte d’Ivoire</t>
  </si>
  <si>
    <t>Mauritius</t>
  </si>
  <si>
    <t>Benin</t>
  </si>
  <si>
    <t>Montenegro</t>
  </si>
  <si>
    <t>Barbados</t>
  </si>
  <si>
    <t>Rwanda</t>
  </si>
  <si>
    <t>Madagascar</t>
  </si>
  <si>
    <t>Cape Verde</t>
  </si>
  <si>
    <t>Togo</t>
  </si>
  <si>
    <t>Laos</t>
  </si>
  <si>
    <t>Guam</t>
  </si>
  <si>
    <t>Liechtenstein</t>
  </si>
  <si>
    <t>Grenada</t>
  </si>
  <si>
    <t>Bahamas</t>
  </si>
  <si>
    <t>Lesotho</t>
  </si>
  <si>
    <t>Faroe Islands</t>
  </si>
  <si>
    <t>Greenland</t>
  </si>
  <si>
    <t>Virgin Islands (US)</t>
  </si>
  <si>
    <t>Tajikistan</t>
  </si>
  <si>
    <t>Myanmar</t>
  </si>
  <si>
    <t>Burkina Faso</t>
  </si>
  <si>
    <t>Belize</t>
  </si>
  <si>
    <t>Somalia</t>
  </si>
  <si>
    <t>Bhutan</t>
  </si>
  <si>
    <t>Saint Kitts &amp; Nevis</t>
  </si>
  <si>
    <t>Sierra Leone</t>
  </si>
  <si>
    <t>Papua New Guinea</t>
  </si>
  <si>
    <t>Guyana</t>
  </si>
  <si>
    <t>Gambia</t>
  </si>
  <si>
    <t>Dominica</t>
  </si>
  <si>
    <t>North Korea</t>
  </si>
  <si>
    <t>Angola</t>
  </si>
  <si>
    <t>Haiti</t>
  </si>
  <si>
    <t>Burundi</t>
  </si>
  <si>
    <t>Timor-Leste</t>
  </si>
  <si>
    <t>Liberia</t>
  </si>
  <si>
    <t>Cayman Islands</t>
  </si>
  <si>
    <t>Aruba</t>
  </si>
  <si>
    <t>Anguilla</t>
  </si>
  <si>
    <t>Guinea</t>
  </si>
  <si>
    <t>Andorra</t>
  </si>
  <si>
    <t>Antigua &amp; Barbuda</t>
  </si>
  <si>
    <t>Seychelles</t>
  </si>
  <si>
    <t>Suriname</t>
  </si>
  <si>
    <t>Eswatini</t>
  </si>
  <si>
    <t>Republic of Congo</t>
  </si>
  <si>
    <t>Saint Vincent &amp; the Grenadines</t>
  </si>
  <si>
    <t>Samoa</t>
  </si>
  <si>
    <t>Vatican City</t>
  </si>
  <si>
    <t>Bonaire, Sint Eustatius and Saba</t>
  </si>
  <si>
    <t>Central African Republic</t>
  </si>
  <si>
    <t>Djibouti</t>
  </si>
  <si>
    <t>Micronesia</t>
  </si>
  <si>
    <t>Monaco</t>
  </si>
  <si>
    <t>French Polynesia</t>
  </si>
  <si>
    <t>San Marino</t>
  </si>
  <si>
    <t>Turkmenistan</t>
  </si>
  <si>
    <t>Gabon</t>
  </si>
  <si>
    <t>Mali</t>
  </si>
  <si>
    <t>Curaçao</t>
  </si>
  <si>
    <t>Maldives</t>
  </si>
  <si>
    <t>Chad</t>
  </si>
  <si>
    <t>Saint Lucia</t>
  </si>
  <si>
    <t>Mauritania</t>
  </si>
  <si>
    <t>Niger</t>
  </si>
  <si>
    <t>International Europe</t>
  </si>
  <si>
    <t>Kiribati</t>
  </si>
  <si>
    <t>Montserrat</t>
  </si>
  <si>
    <t>Turks &amp; Caicos Islands</t>
  </si>
  <si>
    <t>Virgin Islands (British)</t>
  </si>
  <si>
    <t>Vanuatu</t>
  </si>
  <si>
    <t>South Sudan</t>
  </si>
  <si>
    <t>Reunion</t>
  </si>
  <si>
    <t>American Samoa</t>
  </si>
  <si>
    <t>Bermuda</t>
  </si>
  <si>
    <t>Cook Islands</t>
  </si>
  <si>
    <t>French Guiana</t>
  </si>
  <si>
    <t>Gibraltar</t>
  </si>
  <si>
    <t>Equatorial Guinea</t>
  </si>
  <si>
    <t>Isle of Man</t>
  </si>
  <si>
    <t>Comoros</t>
  </si>
  <si>
    <t>Marshall Islands</t>
  </si>
  <si>
    <t>Northern Mariana Islands</t>
  </si>
  <si>
    <t>Martinique</t>
  </si>
  <si>
    <t>New Caledonia</t>
  </si>
  <si>
    <t>Niue</t>
  </si>
  <si>
    <t>Palau</t>
  </si>
  <si>
    <t>Solomon Islands</t>
  </si>
  <si>
    <t>Sint Maarten</t>
  </si>
  <si>
    <t>Tonga</t>
  </si>
  <si>
    <t>Region</t>
  </si>
  <si>
    <t>North</t>
  </si>
  <si>
    <t>South</t>
  </si>
  <si>
    <t>Developed</t>
  </si>
  <si>
    <t>What?</t>
  </si>
  <si>
    <t>In US?</t>
  </si>
  <si>
    <t>?</t>
  </si>
  <si>
    <t>US</t>
  </si>
  <si>
    <t>GN Unis</t>
  </si>
  <si>
    <t>GS Unis</t>
  </si>
  <si>
    <t>top 100</t>
  </si>
  <si>
    <t>GN Top 100</t>
  </si>
  <si>
    <t>GS Top 100</t>
  </si>
  <si>
    <t>top 500</t>
  </si>
  <si>
    <t>GN 500</t>
  </si>
  <si>
    <t>GS 500</t>
  </si>
  <si>
    <t>top 1000</t>
  </si>
  <si>
    <t>GN 1000</t>
  </si>
  <si>
    <t>GS 1000</t>
  </si>
  <si>
    <t>top 5000</t>
  </si>
  <si>
    <t>GN 5000</t>
  </si>
  <si>
    <t>GS 5000</t>
  </si>
  <si>
    <t>top 10k</t>
  </si>
  <si>
    <t>GN 10k</t>
  </si>
  <si>
    <t>GS 10k</t>
  </si>
  <si>
    <t xml:space="preserve"> Vatican City[y]</t>
  </si>
  <si>
    <t xml:space="preserve"> Switzerland</t>
  </si>
  <si>
    <t xml:space="preserve"> Nepal</t>
  </si>
  <si>
    <t xml:space="preserve"> India</t>
  </si>
  <si>
    <t xml:space="preserve"> China[a]</t>
  </si>
  <si>
    <t xml:space="preserve"> United States</t>
  </si>
  <si>
    <t xml:space="preserve"> Indonesia</t>
  </si>
  <si>
    <t xml:space="preserve"> Pakistan</t>
  </si>
  <si>
    <t xml:space="preserve"> Nigeria</t>
  </si>
  <si>
    <t xml:space="preserve"> Brazil</t>
  </si>
  <si>
    <t xml:space="preserve"> Bangladesh</t>
  </si>
  <si>
    <t xml:space="preserve"> Russia</t>
  </si>
  <si>
    <t xml:space="preserve"> Mexico</t>
  </si>
  <si>
    <t xml:space="preserve"> Ethiopia</t>
  </si>
  <si>
    <t xml:space="preserve"> Japan</t>
  </si>
  <si>
    <t xml:space="preserve"> Philippines</t>
  </si>
  <si>
    <t xml:space="preserve"> Egypt</t>
  </si>
  <si>
    <t xml:space="preserve"> DR Congo</t>
  </si>
  <si>
    <t xml:space="preserve"> Vietnam</t>
  </si>
  <si>
    <t xml:space="preserve"> Iran</t>
  </si>
  <si>
    <t xml:space="preserve"> Turkey</t>
  </si>
  <si>
    <t xml:space="preserve"> Germany</t>
  </si>
  <si>
    <t xml:space="preserve"> Thailand</t>
  </si>
  <si>
    <t xml:space="preserve"> United Kingdom</t>
  </si>
  <si>
    <t xml:space="preserve"> Tanzania[b]</t>
  </si>
  <si>
    <t xml:space="preserve"> France[c]</t>
  </si>
  <si>
    <t xml:space="preserve"> South Africa</t>
  </si>
  <si>
    <t xml:space="preserve"> Italy</t>
  </si>
  <si>
    <t xml:space="preserve"> Kenya</t>
  </si>
  <si>
    <t xml:space="preserve"> Myanmar</t>
  </si>
  <si>
    <t xml:space="preserve"> Colombia</t>
  </si>
  <si>
    <t xml:space="preserve"> South Korea</t>
  </si>
  <si>
    <t xml:space="preserve"> Uganda</t>
  </si>
  <si>
    <t xml:space="preserve"> Sudan</t>
  </si>
  <si>
    <t xml:space="preserve"> Spain[d]</t>
  </si>
  <si>
    <t xml:space="preserve"> Argentina</t>
  </si>
  <si>
    <t xml:space="preserve"> Algeria</t>
  </si>
  <si>
    <t xml:space="preserve"> Iraq</t>
  </si>
  <si>
    <t xml:space="preserve"> Afghanistan</t>
  </si>
  <si>
    <t xml:space="preserve"> Poland</t>
  </si>
  <si>
    <t xml:space="preserve"> Canada</t>
  </si>
  <si>
    <t xml:space="preserve"> Morocco</t>
  </si>
  <si>
    <t xml:space="preserve"> Saudi Arabia</t>
  </si>
  <si>
    <t xml:space="preserve"> Ukraine[e]</t>
  </si>
  <si>
    <t xml:space="preserve"> Angola</t>
  </si>
  <si>
    <t xml:space="preserve"> Uzbekistan</t>
  </si>
  <si>
    <t xml:space="preserve"> Yemen</t>
  </si>
  <si>
    <t xml:space="preserve"> Peru</t>
  </si>
  <si>
    <t xml:space="preserve"> Malaysia</t>
  </si>
  <si>
    <t xml:space="preserve"> Ghana</t>
  </si>
  <si>
    <t xml:space="preserve"> Mozambique</t>
  </si>
  <si>
    <t xml:space="preserve"> Madagascar</t>
  </si>
  <si>
    <t xml:space="preserve"> Ivory Coast</t>
  </si>
  <si>
    <t xml:space="preserve"> Venezuela</t>
  </si>
  <si>
    <t xml:space="preserve"> Cameroon</t>
  </si>
  <si>
    <t xml:space="preserve"> Niger</t>
  </si>
  <si>
    <t xml:space="preserve"> Australia[f]</t>
  </si>
  <si>
    <t xml:space="preserve"> North Korea</t>
  </si>
  <si>
    <t xml:space="preserve"> Taiwan[g]</t>
  </si>
  <si>
    <t xml:space="preserve"> Mali</t>
  </si>
  <si>
    <t xml:space="preserve"> Burkina Faso</t>
  </si>
  <si>
    <t xml:space="preserve"> Syria</t>
  </si>
  <si>
    <t xml:space="preserve"> Sri Lanka</t>
  </si>
  <si>
    <t xml:space="preserve"> Malawi</t>
  </si>
  <si>
    <t xml:space="preserve"> Zambia</t>
  </si>
  <si>
    <t xml:space="preserve"> Romania</t>
  </si>
  <si>
    <t xml:space="preserve"> Chile</t>
  </si>
  <si>
    <t xml:space="preserve"> Kazakhstan</t>
  </si>
  <si>
    <t xml:space="preserve"> Chad</t>
  </si>
  <si>
    <t xml:space="preserve"> Ecuador</t>
  </si>
  <si>
    <t xml:space="preserve"> Somalia[h]</t>
  </si>
  <si>
    <t xml:space="preserve"> Guatemala</t>
  </si>
  <si>
    <t xml:space="preserve"> Senegal</t>
  </si>
  <si>
    <t xml:space="preserve"> Netherlands[i]</t>
  </si>
  <si>
    <t xml:space="preserve"> Cambodia</t>
  </si>
  <si>
    <t xml:space="preserve"> Zimbabwe</t>
  </si>
  <si>
    <t xml:space="preserve"> Guinea</t>
  </si>
  <si>
    <t xml:space="preserve"> Rwanda</t>
  </si>
  <si>
    <t xml:space="preserve"> Benin</t>
  </si>
  <si>
    <t xml:space="preserve"> Burundi</t>
  </si>
  <si>
    <t xml:space="preserve"> Tunisia</t>
  </si>
  <si>
    <t xml:space="preserve"> Bolivia</t>
  </si>
  <si>
    <t xml:space="preserve"> Haiti</t>
  </si>
  <si>
    <t xml:space="preserve"> Belgium</t>
  </si>
  <si>
    <t xml:space="preserve"> Jordan</t>
  </si>
  <si>
    <t xml:space="preserve"> Dominican Republic</t>
  </si>
  <si>
    <t xml:space="preserve"> Cuba</t>
  </si>
  <si>
    <t xml:space="preserve"> South Sudan</t>
  </si>
  <si>
    <t xml:space="preserve"> Sweden</t>
  </si>
  <si>
    <t xml:space="preserve"> Honduras</t>
  </si>
  <si>
    <t xml:space="preserve"> Czechia</t>
  </si>
  <si>
    <t xml:space="preserve"> Azerbaijan[j]</t>
  </si>
  <si>
    <t xml:space="preserve"> Greece</t>
  </si>
  <si>
    <t xml:space="preserve"> Papua New Guinea</t>
  </si>
  <si>
    <t xml:space="preserve"> Portugal[k]</t>
  </si>
  <si>
    <t xml:space="preserve"> Tajikistan</t>
  </si>
  <si>
    <t xml:space="preserve"> Hungary</t>
  </si>
  <si>
    <t xml:space="preserve"> United Arab Emirates</t>
  </si>
  <si>
    <t xml:space="preserve"> Belarus</t>
  </si>
  <si>
    <t xml:space="preserve"> Israel</t>
  </si>
  <si>
    <t xml:space="preserve"> Togo</t>
  </si>
  <si>
    <t xml:space="preserve"> Austria</t>
  </si>
  <si>
    <t xml:space="preserve"> Sierra Leone</t>
  </si>
  <si>
    <t xml:space="preserve"> Laos</t>
  </si>
  <si>
    <t xml:space="preserve"> Hong Kong (China)[l]</t>
  </si>
  <si>
    <t xml:space="preserve"> Serbia[m]</t>
  </si>
  <si>
    <t xml:space="preserve"> Nicaragua</t>
  </si>
  <si>
    <t xml:space="preserve"> Libya</t>
  </si>
  <si>
    <t xml:space="preserve"> Paraguay</t>
  </si>
  <si>
    <t xml:space="preserve"> Kyrgyzstan</t>
  </si>
  <si>
    <t xml:space="preserve"> Bulgaria</t>
  </si>
  <si>
    <t xml:space="preserve"> Turkmenistan</t>
  </si>
  <si>
    <t xml:space="preserve"> El Salvador</t>
  </si>
  <si>
    <t xml:space="preserve"> Congo</t>
  </si>
  <si>
    <t xml:space="preserve"> Singapore</t>
  </si>
  <si>
    <t xml:space="preserve"> Denmark</t>
  </si>
  <si>
    <t xml:space="preserve"> Slovakia</t>
  </si>
  <si>
    <t xml:space="preserve"> Central African Republic</t>
  </si>
  <si>
    <t xml:space="preserve"> Finland[n]</t>
  </si>
  <si>
    <t xml:space="preserve"> Norway[o]</t>
  </si>
  <si>
    <t xml:space="preserve"> Liberia</t>
  </si>
  <si>
    <t xml:space="preserve"> Palestine[p]</t>
  </si>
  <si>
    <t xml:space="preserve"> Lebanon</t>
  </si>
  <si>
    <t xml:space="preserve"> New Zealand</t>
  </si>
  <si>
    <t xml:space="preserve"> Costa Rica</t>
  </si>
  <si>
    <t xml:space="preserve"> Ireland</t>
  </si>
  <si>
    <t xml:space="preserve"> Mauritania</t>
  </si>
  <si>
    <t xml:space="preserve"> Oman</t>
  </si>
  <si>
    <t xml:space="preserve"> Panama</t>
  </si>
  <si>
    <t xml:space="preserve"> Kuwait</t>
  </si>
  <si>
    <t xml:space="preserve"> Croatia</t>
  </si>
  <si>
    <t xml:space="preserve"> Eritrea</t>
  </si>
  <si>
    <t xml:space="preserve"> Georgia[q]</t>
  </si>
  <si>
    <t xml:space="preserve"> Mongolia</t>
  </si>
  <si>
    <t xml:space="preserve"> Moldova[r]</t>
  </si>
  <si>
    <t xml:space="preserve"> Uruguay</t>
  </si>
  <si>
    <t xml:space="preserve"> Puerto Rico (United States)</t>
  </si>
  <si>
    <t xml:space="preserve"> Bosnia and Herzegovina</t>
  </si>
  <si>
    <t xml:space="preserve"> Albania</t>
  </si>
  <si>
    <t xml:space="preserve"> Jamaica</t>
  </si>
  <si>
    <t xml:space="preserve"> Armenia</t>
  </si>
  <si>
    <t xml:space="preserve"> Gambia</t>
  </si>
  <si>
    <t xml:space="preserve"> Lithuania</t>
  </si>
  <si>
    <t xml:space="preserve"> Qatar</t>
  </si>
  <si>
    <t xml:space="preserve"> Botswana</t>
  </si>
  <si>
    <t xml:space="preserve"> Namibia</t>
  </si>
  <si>
    <t xml:space="preserve"> Gabon</t>
  </si>
  <si>
    <t xml:space="preserve"> Lesotho</t>
  </si>
  <si>
    <t xml:space="preserve"> Guinea-Bissau</t>
  </si>
  <si>
    <t xml:space="preserve"> Slovenia</t>
  </si>
  <si>
    <t xml:space="preserve"> North Macedonia</t>
  </si>
  <si>
    <t xml:space="preserve"> Latvia</t>
  </si>
  <si>
    <t xml:space="preserve"> Equatorial Guinea</t>
  </si>
  <si>
    <t xml:space="preserve"> Kosovo[s]</t>
  </si>
  <si>
    <t xml:space="preserve"> Trinidad and Tobago</t>
  </si>
  <si>
    <t xml:space="preserve"> Bahrain</t>
  </si>
  <si>
    <t xml:space="preserve"> East Timor</t>
  </si>
  <si>
    <t xml:space="preserve"> Estonia</t>
  </si>
  <si>
    <t xml:space="preserve"> Mauritius</t>
  </si>
  <si>
    <t xml:space="preserve"> Cyprus[t]</t>
  </si>
  <si>
    <t xml:space="preserve"> Eswatini</t>
  </si>
  <si>
    <t xml:space="preserve"> Djibouti</t>
  </si>
  <si>
    <t xml:space="preserve"> Réunion (France)</t>
  </si>
  <si>
    <t xml:space="preserve"> Fiji</t>
  </si>
  <si>
    <t xml:space="preserve"> Comoros</t>
  </si>
  <si>
    <t xml:space="preserve"> Guyana</t>
  </si>
  <si>
    <t xml:space="preserve"> Bhutan</t>
  </si>
  <si>
    <t xml:space="preserve"> Solomon Islands</t>
  </si>
  <si>
    <t xml:space="preserve"> Macao (China)[u]</t>
  </si>
  <si>
    <t xml:space="preserve"> Luxembourg</t>
  </si>
  <si>
    <t xml:space="preserve"> Montenegro</t>
  </si>
  <si>
    <t xml:space="preserve"> Suriname</t>
  </si>
  <si>
    <t xml:space="preserve"> Cape Verde</t>
  </si>
  <si>
    <t xml:space="preserve"> Western Sahara (disputed)[v]</t>
  </si>
  <si>
    <t xml:space="preserve"> Malta</t>
  </si>
  <si>
    <t xml:space="preserve"> Maldives</t>
  </si>
  <si>
    <t xml:space="preserve"> Brunei</t>
  </si>
  <si>
    <t xml:space="preserve"> Bahamas</t>
  </si>
  <si>
    <t xml:space="preserve"> Belize</t>
  </si>
  <si>
    <t xml:space="preserve"> Guadeloupe (France)</t>
  </si>
  <si>
    <t xml:space="preserve"> Iceland</t>
  </si>
  <si>
    <t xml:space="preserve"> Martinique (France)</t>
  </si>
  <si>
    <t xml:space="preserve"> Mayotte (France)</t>
  </si>
  <si>
    <t xml:space="preserve"> Vanuatu</t>
  </si>
  <si>
    <t xml:space="preserve"> French Guiana (France)</t>
  </si>
  <si>
    <t xml:space="preserve"> French Polynesia (France)</t>
  </si>
  <si>
    <t xml:space="preserve"> New Caledonia (France)</t>
  </si>
  <si>
    <t xml:space="preserve"> Barbados</t>
  </si>
  <si>
    <t xml:space="preserve"> São Tomé and Príncipe</t>
  </si>
  <si>
    <t xml:space="preserve"> Samoa</t>
  </si>
  <si>
    <t xml:space="preserve"> Curaçao (Netherlands)</t>
  </si>
  <si>
    <t xml:space="preserve"> Saint Lucia</t>
  </si>
  <si>
    <t xml:space="preserve"> Guam (United States)</t>
  </si>
  <si>
    <t xml:space="preserve"> Kiribati</t>
  </si>
  <si>
    <t xml:space="preserve"> Grenada</t>
  </si>
  <si>
    <t xml:space="preserve"> Micronesia</t>
  </si>
  <si>
    <t xml:space="preserve"> Jersey (United Kingdom)</t>
  </si>
  <si>
    <t xml:space="preserve"> Tonga</t>
  </si>
  <si>
    <t xml:space="preserve"> Seychelles</t>
  </si>
  <si>
    <t xml:space="preserve"> Aruba (Netherlands)</t>
  </si>
  <si>
    <t xml:space="preserve"> Saint Vincent and the Grenadines</t>
  </si>
  <si>
    <t xml:space="preserve"> U.S. Virgin Islands (United States)</t>
  </si>
  <si>
    <t xml:space="preserve"> Antigua and Barbuda</t>
  </si>
  <si>
    <t xml:space="preserve"> Isle of Man (United Kingdom)</t>
  </si>
  <si>
    <t xml:space="preserve"> Andorra</t>
  </si>
  <si>
    <t xml:space="preserve"> Dominica</t>
  </si>
  <si>
    <t xml:space="preserve"> Cayman Islands (United Kingdom)</t>
  </si>
  <si>
    <t xml:space="preserve"> Bermuda (United Kingdom)</t>
  </si>
  <si>
    <t xml:space="preserve"> Guernsey (United Kingdom)</t>
  </si>
  <si>
    <t xml:space="preserve"> Greenland (Denmark)</t>
  </si>
  <si>
    <t xml:space="preserve"> Faroe Islands (Denmark)</t>
  </si>
  <si>
    <t xml:space="preserve"> Northern Mariana Islands (United States)</t>
  </si>
  <si>
    <t xml:space="preserve"> Saint Kitts and Nevis</t>
  </si>
  <si>
    <t xml:space="preserve"> Turks and Caicos Islands (United Kingdom)</t>
  </si>
  <si>
    <t xml:space="preserve"> Sint Maarten (Netherlands)</t>
  </si>
  <si>
    <t xml:space="preserve"> American Samoa (United States)</t>
  </si>
  <si>
    <t xml:space="preserve"> Marshall Islands</t>
  </si>
  <si>
    <t xml:space="preserve"> Liechtenstein</t>
  </si>
  <si>
    <t xml:space="preserve"> Monaco</t>
  </si>
  <si>
    <t xml:space="preserve"> San Marino</t>
  </si>
  <si>
    <t xml:space="preserve"> Gibraltar (United Kingdom)</t>
  </si>
  <si>
    <t xml:space="preserve"> Saint Martin (France)</t>
  </si>
  <si>
    <t xml:space="preserve"> British Virgin Islands (United Kingdom)</t>
  </si>
  <si>
    <t xml:space="preserve"> Caribbean Netherlands (Netherlands)[w]</t>
  </si>
  <si>
    <t xml:space="preserve"> Palau</t>
  </si>
  <si>
    <t xml:space="preserve"> Cook Islands</t>
  </si>
  <si>
    <t xml:space="preserve"> Anguilla (United Kingdom)</t>
  </si>
  <si>
    <t xml:space="preserve"> Nauru</t>
  </si>
  <si>
    <t xml:space="preserve"> Wallis and Futuna (France)</t>
  </si>
  <si>
    <t xml:space="preserve"> Tuvalu</t>
  </si>
  <si>
    <t xml:space="preserve"> Saint Barthélemy (France)</t>
  </si>
  <si>
    <t xml:space="preserve"> Saint Pierre and Miquelon (France)</t>
  </si>
  <si>
    <t xml:space="preserve"> Saint Helena (United Kingdom)[x]</t>
  </si>
  <si>
    <t xml:space="preserve"> Montserrat (United Kingdom)</t>
  </si>
  <si>
    <t xml:space="preserve"> Falkland Islands (United Kingdom)</t>
  </si>
  <si>
    <t xml:space="preserve"> Niue</t>
  </si>
  <si>
    <t xml:space="preserve"> Tokelau (New Zealand)</t>
  </si>
  <si>
    <t>X</t>
  </si>
  <si>
    <t>Exclusively Global North</t>
  </si>
  <si>
    <t>At least one Global South</t>
  </si>
  <si>
    <t>Affiliation</t>
  </si>
  <si>
    <t>Language</t>
  </si>
  <si>
    <t>Total</t>
  </si>
  <si>
    <t>Global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</si>
</sst>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Inherit"/>
    </font>
    <font>
      <sz val="9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C3D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9" fontId="0" fillId="0" borderId="0" xfId="1" applyFont="1"/>
    <xf numFmtId="9" fontId="0" fillId="0" borderId="0" xfId="0" applyNumberFormat="1"/>
    <xf numFmtId="3" fontId="0" fillId="0" borderId="0" xfId="0" applyNumberFormat="1"/>
    <xf numFmtId="168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168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F8C6-C580-4DBF-BF88-26D60801BC55}">
  <dimension ref="B2:AB229"/>
  <sheetViews>
    <sheetView tabSelected="1" workbookViewId="0">
      <selection activeCell="I3" activeCellId="1" sqref="B3:B224 I3:I224"/>
    </sheetView>
  </sheetViews>
  <sheetFormatPr defaultRowHeight="15"/>
  <cols>
    <col min="2" max="2" width="15.140625" customWidth="1"/>
  </cols>
  <sheetData>
    <row r="2" spans="2:28" ht="24.7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4" t="s">
        <v>229</v>
      </c>
      <c r="O2" t="s">
        <v>239</v>
      </c>
      <c r="R2" t="s">
        <v>242</v>
      </c>
      <c r="U2" t="s">
        <v>245</v>
      </c>
      <c r="X2" t="s">
        <v>248</v>
      </c>
      <c r="AA2" t="s">
        <v>251</v>
      </c>
    </row>
    <row r="3" spans="2:28" ht="15.75" thickTop="1">
      <c r="B3" s="2" t="s">
        <v>7</v>
      </c>
      <c r="C3" s="3">
        <v>53</v>
      </c>
      <c r="D3" s="3">
        <v>97</v>
      </c>
      <c r="E3" s="3">
        <v>89</v>
      </c>
      <c r="F3" s="3">
        <v>536</v>
      </c>
      <c r="G3" s="3">
        <v>1569</v>
      </c>
      <c r="H3" s="3">
        <v>3180</v>
      </c>
      <c r="I3" t="s">
        <v>230</v>
      </c>
      <c r="L3">
        <f>H3*(I3="North")</f>
        <v>3180</v>
      </c>
      <c r="M3">
        <f>H3*(I3="South")</f>
        <v>0</v>
      </c>
      <c r="O3">
        <f>C3*(I3="North")</f>
        <v>53</v>
      </c>
      <c r="P3">
        <f>C3*(I3="South")</f>
        <v>0</v>
      </c>
      <c r="R3">
        <f>(C3+D3)*(I3="North")</f>
        <v>150</v>
      </c>
      <c r="S3">
        <f>(C3+D3)*(I3="South")</f>
        <v>0</v>
      </c>
      <c r="U3">
        <f>(C3+D3+E3)*(I3="North")</f>
        <v>239</v>
      </c>
      <c r="V3">
        <f>(C3+D3+E3)*(I3="South")</f>
        <v>0</v>
      </c>
      <c r="X3">
        <f>(C3+D3+E3+F3)*(I3="North")</f>
        <v>775</v>
      </c>
      <c r="Y3">
        <f>(C3+D3+E3+F3)*(I3="South")</f>
        <v>0</v>
      </c>
      <c r="AA3">
        <f>(C3+D3+E3+F3+G3)*(I3="North")</f>
        <v>2344</v>
      </c>
      <c r="AB3">
        <f>(C3+D3+E3+F3+G3)*(I3="South")</f>
        <v>0</v>
      </c>
    </row>
    <row r="4" spans="2:28" ht="24">
      <c r="B4" s="2" t="s">
        <v>8</v>
      </c>
      <c r="C4" s="3">
        <v>8</v>
      </c>
      <c r="D4" s="3">
        <v>36</v>
      </c>
      <c r="E4" s="3">
        <v>33</v>
      </c>
      <c r="F4" s="3">
        <v>63</v>
      </c>
      <c r="G4" s="3">
        <v>51</v>
      </c>
      <c r="H4" s="3">
        <v>337</v>
      </c>
      <c r="I4" t="s">
        <v>230</v>
      </c>
      <c r="L4">
        <f t="shared" ref="L4:L67" si="0">H4*(I4="North")</f>
        <v>337</v>
      </c>
      <c r="M4">
        <f t="shared" ref="M4:M67" si="1">H4*(I4="South")</f>
        <v>0</v>
      </c>
      <c r="O4">
        <f t="shared" ref="O4:O67" si="2">C4*(I4="North")</f>
        <v>8</v>
      </c>
      <c r="P4">
        <f t="shared" ref="P4:P67" si="3">C4*(I4="South")</f>
        <v>0</v>
      </c>
      <c r="R4">
        <f t="shared" ref="R4:R67" si="4">(C4+D4)*(I4="North")</f>
        <v>44</v>
      </c>
      <c r="S4">
        <f t="shared" ref="S4:S67" si="5">(C4+D4)*(I4="South")</f>
        <v>0</v>
      </c>
      <c r="U4">
        <f t="shared" ref="U4:U67" si="6">(C4+D4+E4)*(I4="North")</f>
        <v>77</v>
      </c>
      <c r="V4">
        <f t="shared" ref="V4:V67" si="7">(C4+D4+E4)*(I4="South")</f>
        <v>0</v>
      </c>
      <c r="X4">
        <f t="shared" ref="X4:X67" si="8">(C4+D4+E4+F4)*(I4="North")</f>
        <v>140</v>
      </c>
      <c r="Y4">
        <f t="shared" ref="Y4:Y67" si="9">(C4+D4+E4+F4)*(I4="South")</f>
        <v>0</v>
      </c>
      <c r="AA4">
        <f t="shared" ref="AA4:AA67" si="10">(C4+D4+E4+F4+G4)*(I4="North")</f>
        <v>191</v>
      </c>
      <c r="AB4">
        <f t="shared" ref="AB4:AB67" si="11">(C4+D4+E4+F4+G4)*(I4="South")</f>
        <v>0</v>
      </c>
    </row>
    <row r="5" spans="2:28">
      <c r="B5" s="2" t="s">
        <v>9</v>
      </c>
      <c r="C5" s="3">
        <v>6</v>
      </c>
      <c r="D5" s="3">
        <v>44</v>
      </c>
      <c r="E5" s="3">
        <v>66</v>
      </c>
      <c r="F5" s="3">
        <v>458</v>
      </c>
      <c r="G5" s="3">
        <v>188</v>
      </c>
      <c r="H5" s="3">
        <v>2495</v>
      </c>
      <c r="I5" t="s">
        <v>231</v>
      </c>
      <c r="L5">
        <f t="shared" si="0"/>
        <v>0</v>
      </c>
      <c r="M5">
        <f t="shared" si="1"/>
        <v>2495</v>
      </c>
      <c r="O5">
        <f t="shared" si="2"/>
        <v>0</v>
      </c>
      <c r="P5">
        <f t="shared" si="3"/>
        <v>6</v>
      </c>
      <c r="R5">
        <f t="shared" si="4"/>
        <v>0</v>
      </c>
      <c r="S5">
        <f t="shared" si="5"/>
        <v>50</v>
      </c>
      <c r="U5">
        <f t="shared" si="6"/>
        <v>0</v>
      </c>
      <c r="V5">
        <f t="shared" si="7"/>
        <v>116</v>
      </c>
      <c r="X5">
        <f t="shared" si="8"/>
        <v>0</v>
      </c>
      <c r="Y5">
        <f t="shared" si="9"/>
        <v>574</v>
      </c>
      <c r="AA5">
        <f t="shared" si="10"/>
        <v>0</v>
      </c>
      <c r="AB5">
        <f t="shared" si="11"/>
        <v>762</v>
      </c>
    </row>
    <row r="6" spans="2:28">
      <c r="B6" s="2" t="s">
        <v>10</v>
      </c>
      <c r="C6" s="3">
        <v>6</v>
      </c>
      <c r="D6" s="3">
        <v>17</v>
      </c>
      <c r="E6" s="3">
        <v>12</v>
      </c>
      <c r="F6" s="3">
        <v>7</v>
      </c>
      <c r="G6" s="3">
        <v>19</v>
      </c>
      <c r="H6" s="3">
        <v>187</v>
      </c>
      <c r="I6" t="s">
        <v>230</v>
      </c>
      <c r="L6">
        <f t="shared" si="0"/>
        <v>187</v>
      </c>
      <c r="M6">
        <f t="shared" si="1"/>
        <v>0</v>
      </c>
      <c r="O6">
        <f t="shared" si="2"/>
        <v>6</v>
      </c>
      <c r="P6">
        <f t="shared" si="3"/>
        <v>0</v>
      </c>
      <c r="R6">
        <f t="shared" si="4"/>
        <v>23</v>
      </c>
      <c r="S6">
        <f t="shared" si="5"/>
        <v>0</v>
      </c>
      <c r="U6">
        <f t="shared" si="6"/>
        <v>35</v>
      </c>
      <c r="V6">
        <f t="shared" si="7"/>
        <v>0</v>
      </c>
      <c r="X6">
        <f t="shared" si="8"/>
        <v>42</v>
      </c>
      <c r="Y6">
        <f t="shared" si="9"/>
        <v>0</v>
      </c>
      <c r="AA6">
        <f t="shared" si="10"/>
        <v>61</v>
      </c>
      <c r="AB6">
        <f t="shared" si="11"/>
        <v>0</v>
      </c>
    </row>
    <row r="7" spans="2:28">
      <c r="B7" s="2" t="s">
        <v>11</v>
      </c>
      <c r="C7" s="3">
        <v>6</v>
      </c>
      <c r="D7" s="3">
        <v>16</v>
      </c>
      <c r="E7" s="3">
        <v>9</v>
      </c>
      <c r="F7" s="3">
        <v>38</v>
      </c>
      <c r="G7" s="3">
        <v>80</v>
      </c>
      <c r="H7" s="3">
        <v>383</v>
      </c>
      <c r="I7" t="s">
        <v>230</v>
      </c>
      <c r="L7">
        <f t="shared" si="0"/>
        <v>383</v>
      </c>
      <c r="M7">
        <f t="shared" si="1"/>
        <v>0</v>
      </c>
      <c r="O7">
        <f t="shared" si="2"/>
        <v>6</v>
      </c>
      <c r="P7">
        <f t="shared" si="3"/>
        <v>0</v>
      </c>
      <c r="R7">
        <f t="shared" si="4"/>
        <v>22</v>
      </c>
      <c r="S7">
        <f t="shared" si="5"/>
        <v>0</v>
      </c>
      <c r="U7">
        <f t="shared" si="6"/>
        <v>31</v>
      </c>
      <c r="V7">
        <f t="shared" si="7"/>
        <v>0</v>
      </c>
      <c r="X7">
        <f t="shared" si="8"/>
        <v>69</v>
      </c>
      <c r="Y7">
        <f t="shared" si="9"/>
        <v>0</v>
      </c>
      <c r="AA7">
        <f t="shared" si="10"/>
        <v>149</v>
      </c>
      <c r="AB7">
        <f t="shared" si="11"/>
        <v>0</v>
      </c>
    </row>
    <row r="8" spans="2:28" ht="24">
      <c r="B8" s="2" t="s">
        <v>12</v>
      </c>
      <c r="C8" s="3">
        <v>5</v>
      </c>
      <c r="D8" s="3">
        <v>6</v>
      </c>
      <c r="E8" s="3">
        <v>2</v>
      </c>
      <c r="F8" s="3">
        <v>17</v>
      </c>
      <c r="G8" s="3">
        <v>23</v>
      </c>
      <c r="H8" s="3">
        <v>129</v>
      </c>
      <c r="I8" t="s">
        <v>230</v>
      </c>
      <c r="L8">
        <f t="shared" si="0"/>
        <v>129</v>
      </c>
      <c r="M8">
        <f t="shared" si="1"/>
        <v>0</v>
      </c>
      <c r="O8">
        <f t="shared" si="2"/>
        <v>5</v>
      </c>
      <c r="P8">
        <f t="shared" si="3"/>
        <v>0</v>
      </c>
      <c r="R8">
        <f t="shared" si="4"/>
        <v>11</v>
      </c>
      <c r="S8">
        <f t="shared" si="5"/>
        <v>0</v>
      </c>
      <c r="U8">
        <f t="shared" si="6"/>
        <v>13</v>
      </c>
      <c r="V8">
        <f t="shared" si="7"/>
        <v>0</v>
      </c>
      <c r="X8">
        <f t="shared" si="8"/>
        <v>30</v>
      </c>
      <c r="Y8">
        <f t="shared" si="9"/>
        <v>0</v>
      </c>
      <c r="AA8">
        <f t="shared" si="10"/>
        <v>53</v>
      </c>
      <c r="AB8">
        <f t="shared" si="11"/>
        <v>0</v>
      </c>
    </row>
    <row r="9" spans="2:28" ht="24">
      <c r="B9" s="2" t="s">
        <v>13</v>
      </c>
      <c r="C9" s="3">
        <v>3</v>
      </c>
      <c r="D9" s="3">
        <v>4</v>
      </c>
      <c r="E9" s="3">
        <v>3</v>
      </c>
      <c r="F9" s="3">
        <v>14</v>
      </c>
      <c r="G9" s="3">
        <v>21</v>
      </c>
      <c r="H9" s="3">
        <v>103</v>
      </c>
      <c r="I9" t="s">
        <v>230</v>
      </c>
      <c r="L9">
        <f t="shared" si="0"/>
        <v>103</v>
      </c>
      <c r="M9">
        <f t="shared" si="1"/>
        <v>0</v>
      </c>
      <c r="O9">
        <f t="shared" si="2"/>
        <v>3</v>
      </c>
      <c r="P9">
        <f t="shared" si="3"/>
        <v>0</v>
      </c>
      <c r="R9">
        <f t="shared" si="4"/>
        <v>7</v>
      </c>
      <c r="S9">
        <f t="shared" si="5"/>
        <v>0</v>
      </c>
      <c r="U9">
        <f t="shared" si="6"/>
        <v>10</v>
      </c>
      <c r="V9">
        <f t="shared" si="7"/>
        <v>0</v>
      </c>
      <c r="X9">
        <f t="shared" si="8"/>
        <v>24</v>
      </c>
      <c r="Y9">
        <f t="shared" si="9"/>
        <v>0</v>
      </c>
      <c r="AA9">
        <f t="shared" si="10"/>
        <v>45</v>
      </c>
      <c r="AB9">
        <f t="shared" si="11"/>
        <v>0</v>
      </c>
    </row>
    <row r="10" spans="2:28" ht="24">
      <c r="B10" s="2" t="s">
        <v>14</v>
      </c>
      <c r="C10" s="3">
        <v>3</v>
      </c>
      <c r="D10" s="3">
        <v>1</v>
      </c>
      <c r="E10" s="3">
        <v>2</v>
      </c>
      <c r="F10" s="3">
        <v>4</v>
      </c>
      <c r="G10" s="3">
        <v>4</v>
      </c>
      <c r="H10" s="3">
        <v>21</v>
      </c>
      <c r="I10" t="s">
        <v>231</v>
      </c>
      <c r="J10" t="s">
        <v>232</v>
      </c>
      <c r="L10">
        <f t="shared" si="0"/>
        <v>0</v>
      </c>
      <c r="M10">
        <f t="shared" si="1"/>
        <v>21</v>
      </c>
      <c r="O10">
        <f t="shared" si="2"/>
        <v>0</v>
      </c>
      <c r="P10">
        <f t="shared" si="3"/>
        <v>3</v>
      </c>
      <c r="R10">
        <f t="shared" si="4"/>
        <v>0</v>
      </c>
      <c r="S10">
        <f t="shared" si="5"/>
        <v>4</v>
      </c>
      <c r="U10">
        <f t="shared" si="6"/>
        <v>0</v>
      </c>
      <c r="V10">
        <f t="shared" si="7"/>
        <v>6</v>
      </c>
      <c r="X10">
        <f t="shared" si="8"/>
        <v>0</v>
      </c>
      <c r="Y10">
        <f t="shared" si="9"/>
        <v>10</v>
      </c>
      <c r="AA10">
        <f t="shared" si="10"/>
        <v>0</v>
      </c>
      <c r="AB10">
        <f t="shared" si="11"/>
        <v>14</v>
      </c>
    </row>
    <row r="11" spans="2:28">
      <c r="B11" s="2" t="s">
        <v>15</v>
      </c>
      <c r="C11" s="3">
        <v>2</v>
      </c>
      <c r="D11" s="3">
        <v>3</v>
      </c>
      <c r="E11" s="3">
        <v>3</v>
      </c>
      <c r="F11" s="3">
        <v>7</v>
      </c>
      <c r="G11" s="3">
        <v>12</v>
      </c>
      <c r="H11" s="3">
        <v>142</v>
      </c>
      <c r="I11" t="s">
        <v>230</v>
      </c>
      <c r="L11">
        <f t="shared" si="0"/>
        <v>142</v>
      </c>
      <c r="M11">
        <f t="shared" si="1"/>
        <v>0</v>
      </c>
      <c r="O11">
        <f t="shared" si="2"/>
        <v>2</v>
      </c>
      <c r="P11">
        <f t="shared" si="3"/>
        <v>0</v>
      </c>
      <c r="R11">
        <f t="shared" si="4"/>
        <v>5</v>
      </c>
      <c r="S11">
        <f t="shared" si="5"/>
        <v>0</v>
      </c>
      <c r="U11">
        <f t="shared" si="6"/>
        <v>8</v>
      </c>
      <c r="V11">
        <f t="shared" si="7"/>
        <v>0</v>
      </c>
      <c r="X11">
        <f t="shared" si="8"/>
        <v>15</v>
      </c>
      <c r="Y11">
        <f t="shared" si="9"/>
        <v>0</v>
      </c>
      <c r="AA11">
        <f t="shared" si="10"/>
        <v>27</v>
      </c>
      <c r="AB11">
        <f t="shared" si="11"/>
        <v>0</v>
      </c>
    </row>
    <row r="12" spans="2:28" ht="24">
      <c r="B12" s="2" t="s">
        <v>16</v>
      </c>
      <c r="C12" s="3">
        <v>2</v>
      </c>
      <c r="D12" s="3">
        <v>0</v>
      </c>
      <c r="E12" s="3">
        <v>2</v>
      </c>
      <c r="F12" s="3">
        <v>5</v>
      </c>
      <c r="G12" s="3">
        <v>14</v>
      </c>
      <c r="H12" s="3">
        <v>45</v>
      </c>
      <c r="I12" t="s">
        <v>231</v>
      </c>
      <c r="J12" t="s">
        <v>232</v>
      </c>
      <c r="L12">
        <f t="shared" si="0"/>
        <v>0</v>
      </c>
      <c r="M12">
        <f t="shared" si="1"/>
        <v>45</v>
      </c>
      <c r="O12">
        <f t="shared" si="2"/>
        <v>0</v>
      </c>
      <c r="P12">
        <f t="shared" si="3"/>
        <v>2</v>
      </c>
      <c r="R12">
        <f t="shared" si="4"/>
        <v>0</v>
      </c>
      <c r="S12">
        <f t="shared" si="5"/>
        <v>2</v>
      </c>
      <c r="U12">
        <f t="shared" si="6"/>
        <v>0</v>
      </c>
      <c r="V12">
        <f t="shared" si="7"/>
        <v>4</v>
      </c>
      <c r="X12">
        <f t="shared" si="8"/>
        <v>0</v>
      </c>
      <c r="Y12">
        <f t="shared" si="9"/>
        <v>9</v>
      </c>
      <c r="AA12">
        <f t="shared" si="10"/>
        <v>0</v>
      </c>
      <c r="AB12">
        <f t="shared" si="11"/>
        <v>23</v>
      </c>
    </row>
    <row r="13" spans="2:28">
      <c r="B13" s="2" t="s">
        <v>17</v>
      </c>
      <c r="C13" s="3">
        <v>1</v>
      </c>
      <c r="D13" s="3">
        <v>34</v>
      </c>
      <c r="E13" s="3">
        <v>20</v>
      </c>
      <c r="F13" s="3">
        <v>68</v>
      </c>
      <c r="G13" s="3">
        <v>108</v>
      </c>
      <c r="H13" s="3">
        <v>461</v>
      </c>
      <c r="I13" t="s">
        <v>230</v>
      </c>
      <c r="L13">
        <f t="shared" si="0"/>
        <v>461</v>
      </c>
      <c r="M13">
        <f t="shared" si="1"/>
        <v>0</v>
      </c>
      <c r="O13">
        <f t="shared" si="2"/>
        <v>1</v>
      </c>
      <c r="P13">
        <f t="shared" si="3"/>
        <v>0</v>
      </c>
      <c r="R13">
        <f t="shared" si="4"/>
        <v>35</v>
      </c>
      <c r="S13">
        <f t="shared" si="5"/>
        <v>0</v>
      </c>
      <c r="U13">
        <f t="shared" si="6"/>
        <v>55</v>
      </c>
      <c r="V13">
        <f t="shared" si="7"/>
        <v>0</v>
      </c>
      <c r="X13">
        <f t="shared" si="8"/>
        <v>123</v>
      </c>
      <c r="Y13">
        <f t="shared" si="9"/>
        <v>0</v>
      </c>
      <c r="AA13">
        <f t="shared" si="10"/>
        <v>231</v>
      </c>
      <c r="AB13">
        <f t="shared" si="11"/>
        <v>0</v>
      </c>
    </row>
    <row r="14" spans="2:28">
      <c r="B14" s="2" t="s">
        <v>18</v>
      </c>
      <c r="C14" s="3">
        <v>1</v>
      </c>
      <c r="D14" s="3">
        <v>11</v>
      </c>
      <c r="E14" s="3">
        <v>10</v>
      </c>
      <c r="F14" s="3">
        <v>170</v>
      </c>
      <c r="G14" s="3">
        <v>208</v>
      </c>
      <c r="H14" s="3">
        <v>992</v>
      </c>
      <c r="I14" t="s">
        <v>230</v>
      </c>
      <c r="L14">
        <f t="shared" si="0"/>
        <v>992</v>
      </c>
      <c r="M14">
        <f t="shared" si="1"/>
        <v>0</v>
      </c>
      <c r="O14">
        <f t="shared" si="2"/>
        <v>1</v>
      </c>
      <c r="P14">
        <f t="shared" si="3"/>
        <v>0</v>
      </c>
      <c r="R14">
        <f t="shared" si="4"/>
        <v>12</v>
      </c>
      <c r="S14">
        <f t="shared" si="5"/>
        <v>0</v>
      </c>
      <c r="U14">
        <f t="shared" si="6"/>
        <v>22</v>
      </c>
      <c r="V14">
        <f t="shared" si="7"/>
        <v>0</v>
      </c>
      <c r="X14">
        <f t="shared" si="8"/>
        <v>192</v>
      </c>
      <c r="Y14">
        <f t="shared" si="9"/>
        <v>0</v>
      </c>
      <c r="AA14">
        <f t="shared" si="10"/>
        <v>400</v>
      </c>
      <c r="AB14">
        <f t="shared" si="11"/>
        <v>0</v>
      </c>
    </row>
    <row r="15" spans="2:28">
      <c r="B15" s="2" t="s">
        <v>19</v>
      </c>
      <c r="C15" s="3">
        <v>1</v>
      </c>
      <c r="D15" s="3">
        <v>5</v>
      </c>
      <c r="E15" s="3">
        <v>11</v>
      </c>
      <c r="F15" s="3">
        <v>168</v>
      </c>
      <c r="G15" s="3">
        <v>148</v>
      </c>
      <c r="H15" s="3">
        <v>1264</v>
      </c>
      <c r="I15" t="s">
        <v>231</v>
      </c>
      <c r="L15">
        <f t="shared" si="0"/>
        <v>0</v>
      </c>
      <c r="M15">
        <f t="shared" si="1"/>
        <v>1264</v>
      </c>
      <c r="O15">
        <f t="shared" si="2"/>
        <v>0</v>
      </c>
      <c r="P15">
        <f t="shared" si="3"/>
        <v>1</v>
      </c>
      <c r="R15">
        <f t="shared" si="4"/>
        <v>0</v>
      </c>
      <c r="S15">
        <f t="shared" si="5"/>
        <v>6</v>
      </c>
      <c r="U15">
        <f t="shared" si="6"/>
        <v>0</v>
      </c>
      <c r="V15">
        <f t="shared" si="7"/>
        <v>17</v>
      </c>
      <c r="X15">
        <f t="shared" si="8"/>
        <v>0</v>
      </c>
      <c r="Y15">
        <f t="shared" si="9"/>
        <v>185</v>
      </c>
      <c r="AA15">
        <f t="shared" si="10"/>
        <v>0</v>
      </c>
      <c r="AB15">
        <f t="shared" si="11"/>
        <v>333</v>
      </c>
    </row>
    <row r="16" spans="2:28">
      <c r="B16" s="2" t="s">
        <v>20</v>
      </c>
      <c r="C16" s="3">
        <v>1</v>
      </c>
      <c r="D16" s="3">
        <v>4</v>
      </c>
      <c r="E16" s="3">
        <v>4</v>
      </c>
      <c r="F16" s="3">
        <v>7</v>
      </c>
      <c r="G16" s="3">
        <v>15</v>
      </c>
      <c r="H16" s="3">
        <v>42</v>
      </c>
      <c r="I16" t="s">
        <v>230</v>
      </c>
      <c r="L16">
        <f t="shared" si="0"/>
        <v>42</v>
      </c>
      <c r="M16">
        <f t="shared" si="1"/>
        <v>0</v>
      </c>
      <c r="O16">
        <f t="shared" si="2"/>
        <v>1</v>
      </c>
      <c r="P16">
        <f t="shared" si="3"/>
        <v>0</v>
      </c>
      <c r="R16">
        <f t="shared" si="4"/>
        <v>5</v>
      </c>
      <c r="S16">
        <f t="shared" si="5"/>
        <v>0</v>
      </c>
      <c r="U16">
        <f t="shared" si="6"/>
        <v>9</v>
      </c>
      <c r="V16">
        <f t="shared" si="7"/>
        <v>0</v>
      </c>
      <c r="X16">
        <f t="shared" si="8"/>
        <v>16</v>
      </c>
      <c r="Y16">
        <f t="shared" si="9"/>
        <v>0</v>
      </c>
      <c r="AA16">
        <f t="shared" si="10"/>
        <v>31</v>
      </c>
      <c r="AB16">
        <f t="shared" si="11"/>
        <v>0</v>
      </c>
    </row>
    <row r="17" spans="2:28">
      <c r="B17" s="2" t="s">
        <v>21</v>
      </c>
      <c r="C17" s="3">
        <v>1</v>
      </c>
      <c r="D17" s="3">
        <v>4</v>
      </c>
      <c r="E17" s="3">
        <v>1</v>
      </c>
      <c r="F17" s="3">
        <v>3</v>
      </c>
      <c r="G17" s="3">
        <v>4</v>
      </c>
      <c r="H17" s="3">
        <v>81</v>
      </c>
      <c r="I17" t="s">
        <v>230</v>
      </c>
      <c r="L17">
        <f t="shared" si="0"/>
        <v>81</v>
      </c>
      <c r="M17">
        <f t="shared" si="1"/>
        <v>0</v>
      </c>
      <c r="O17">
        <f t="shared" si="2"/>
        <v>1</v>
      </c>
      <c r="P17">
        <f t="shared" si="3"/>
        <v>0</v>
      </c>
      <c r="R17">
        <f t="shared" si="4"/>
        <v>5</v>
      </c>
      <c r="S17">
        <f t="shared" si="5"/>
        <v>0</v>
      </c>
      <c r="U17">
        <f t="shared" si="6"/>
        <v>6</v>
      </c>
      <c r="V17">
        <f t="shared" si="7"/>
        <v>0</v>
      </c>
      <c r="X17">
        <f t="shared" si="8"/>
        <v>9</v>
      </c>
      <c r="Y17">
        <f t="shared" si="9"/>
        <v>0</v>
      </c>
      <c r="AA17">
        <f t="shared" si="10"/>
        <v>13</v>
      </c>
      <c r="AB17">
        <f t="shared" si="11"/>
        <v>0</v>
      </c>
    </row>
    <row r="18" spans="2:28">
      <c r="B18" s="2" t="s">
        <v>22</v>
      </c>
      <c r="C18" s="3">
        <v>1</v>
      </c>
      <c r="D18" s="3">
        <v>3</v>
      </c>
      <c r="E18" s="3">
        <v>1</v>
      </c>
      <c r="F18" s="3">
        <v>17</v>
      </c>
      <c r="G18" s="3">
        <v>7</v>
      </c>
      <c r="H18" s="3">
        <v>47</v>
      </c>
      <c r="I18" t="s">
        <v>230</v>
      </c>
      <c r="L18">
        <f t="shared" si="0"/>
        <v>47</v>
      </c>
      <c r="M18">
        <f t="shared" si="1"/>
        <v>0</v>
      </c>
      <c r="O18">
        <f t="shared" si="2"/>
        <v>1</v>
      </c>
      <c r="P18">
        <f t="shared" si="3"/>
        <v>0</v>
      </c>
      <c r="R18">
        <f t="shared" si="4"/>
        <v>4</v>
      </c>
      <c r="S18">
        <f t="shared" si="5"/>
        <v>0</v>
      </c>
      <c r="U18">
        <f t="shared" si="6"/>
        <v>5</v>
      </c>
      <c r="V18">
        <f t="shared" si="7"/>
        <v>0</v>
      </c>
      <c r="X18">
        <f t="shared" si="8"/>
        <v>22</v>
      </c>
      <c r="Y18">
        <f t="shared" si="9"/>
        <v>0</v>
      </c>
      <c r="AA18">
        <f t="shared" si="10"/>
        <v>29</v>
      </c>
      <c r="AB18">
        <f t="shared" si="11"/>
        <v>0</v>
      </c>
    </row>
    <row r="19" spans="2:28">
      <c r="B19" s="2" t="s">
        <v>23</v>
      </c>
      <c r="C19" s="3">
        <v>0</v>
      </c>
      <c r="D19" s="3">
        <v>19</v>
      </c>
      <c r="E19" s="3">
        <v>23</v>
      </c>
      <c r="F19" s="3">
        <v>40</v>
      </c>
      <c r="G19" s="3">
        <v>25</v>
      </c>
      <c r="H19" s="3">
        <v>289</v>
      </c>
      <c r="I19" t="s">
        <v>230</v>
      </c>
      <c r="L19">
        <f t="shared" si="0"/>
        <v>289</v>
      </c>
      <c r="M19">
        <f t="shared" si="1"/>
        <v>0</v>
      </c>
      <c r="O19">
        <f t="shared" si="2"/>
        <v>0</v>
      </c>
      <c r="P19">
        <f t="shared" si="3"/>
        <v>0</v>
      </c>
      <c r="R19">
        <f t="shared" si="4"/>
        <v>19</v>
      </c>
      <c r="S19">
        <f t="shared" si="5"/>
        <v>0</v>
      </c>
      <c r="U19">
        <f t="shared" si="6"/>
        <v>42</v>
      </c>
      <c r="V19">
        <f t="shared" si="7"/>
        <v>0</v>
      </c>
      <c r="X19">
        <f t="shared" si="8"/>
        <v>82</v>
      </c>
      <c r="Y19">
        <f t="shared" si="9"/>
        <v>0</v>
      </c>
      <c r="AA19">
        <f t="shared" si="10"/>
        <v>107</v>
      </c>
      <c r="AB19">
        <f t="shared" si="11"/>
        <v>0</v>
      </c>
    </row>
    <row r="20" spans="2:28">
      <c r="B20" s="2" t="s">
        <v>24</v>
      </c>
      <c r="C20" s="3">
        <v>0</v>
      </c>
      <c r="D20" s="3">
        <v>15</v>
      </c>
      <c r="E20" s="3">
        <v>23</v>
      </c>
      <c r="F20" s="3">
        <v>47</v>
      </c>
      <c r="G20" s="3">
        <v>29</v>
      </c>
      <c r="H20" s="3">
        <v>276</v>
      </c>
      <c r="I20" t="s">
        <v>230</v>
      </c>
      <c r="L20">
        <f t="shared" si="0"/>
        <v>276</v>
      </c>
      <c r="M20">
        <f t="shared" si="1"/>
        <v>0</v>
      </c>
      <c r="O20">
        <f t="shared" si="2"/>
        <v>0</v>
      </c>
      <c r="P20">
        <f t="shared" si="3"/>
        <v>0</v>
      </c>
      <c r="R20">
        <f t="shared" si="4"/>
        <v>15</v>
      </c>
      <c r="S20">
        <f t="shared" si="5"/>
        <v>0</v>
      </c>
      <c r="U20">
        <f t="shared" si="6"/>
        <v>38</v>
      </c>
      <c r="V20">
        <f t="shared" si="7"/>
        <v>0</v>
      </c>
      <c r="X20">
        <f t="shared" si="8"/>
        <v>85</v>
      </c>
      <c r="Y20">
        <f t="shared" si="9"/>
        <v>0</v>
      </c>
      <c r="AA20">
        <f t="shared" si="10"/>
        <v>114</v>
      </c>
      <c r="AB20">
        <f t="shared" si="11"/>
        <v>0</v>
      </c>
    </row>
    <row r="21" spans="2:28">
      <c r="B21" s="2" t="s">
        <v>25</v>
      </c>
      <c r="C21" s="3">
        <v>0</v>
      </c>
      <c r="D21" s="3">
        <v>12</v>
      </c>
      <c r="E21" s="3">
        <v>20</v>
      </c>
      <c r="F21" s="3">
        <v>116</v>
      </c>
      <c r="G21" s="3">
        <v>78</v>
      </c>
      <c r="H21" s="3">
        <v>625</v>
      </c>
      <c r="I21" t="s">
        <v>230</v>
      </c>
      <c r="L21">
        <f t="shared" si="0"/>
        <v>625</v>
      </c>
      <c r="M21">
        <f t="shared" si="1"/>
        <v>0</v>
      </c>
      <c r="O21">
        <f t="shared" si="2"/>
        <v>0</v>
      </c>
      <c r="P21">
        <f t="shared" si="3"/>
        <v>0</v>
      </c>
      <c r="R21">
        <f t="shared" si="4"/>
        <v>12</v>
      </c>
      <c r="S21">
        <f t="shared" si="5"/>
        <v>0</v>
      </c>
      <c r="U21">
        <f t="shared" si="6"/>
        <v>32</v>
      </c>
      <c r="V21">
        <f t="shared" si="7"/>
        <v>0</v>
      </c>
      <c r="X21">
        <f t="shared" si="8"/>
        <v>148</v>
      </c>
      <c r="Y21">
        <f t="shared" si="9"/>
        <v>0</v>
      </c>
      <c r="AA21">
        <f t="shared" si="10"/>
        <v>226</v>
      </c>
      <c r="AB21">
        <f t="shared" si="11"/>
        <v>0</v>
      </c>
    </row>
    <row r="22" spans="2:28">
      <c r="B22" s="2" t="s">
        <v>26</v>
      </c>
      <c r="C22" s="3">
        <v>0</v>
      </c>
      <c r="D22" s="3">
        <v>10</v>
      </c>
      <c r="E22" s="3">
        <v>1</v>
      </c>
      <c r="F22" s="3">
        <v>19</v>
      </c>
      <c r="G22" s="3">
        <v>5</v>
      </c>
      <c r="H22" s="3">
        <v>46</v>
      </c>
      <c r="I22" t="s">
        <v>230</v>
      </c>
      <c r="L22">
        <f t="shared" si="0"/>
        <v>46</v>
      </c>
      <c r="M22">
        <f t="shared" si="1"/>
        <v>0</v>
      </c>
      <c r="O22">
        <f t="shared" si="2"/>
        <v>0</v>
      </c>
      <c r="P22">
        <f t="shared" si="3"/>
        <v>0</v>
      </c>
      <c r="R22">
        <f t="shared" si="4"/>
        <v>10</v>
      </c>
      <c r="S22">
        <f t="shared" si="5"/>
        <v>0</v>
      </c>
      <c r="U22">
        <f t="shared" si="6"/>
        <v>11</v>
      </c>
      <c r="V22">
        <f t="shared" si="7"/>
        <v>0</v>
      </c>
      <c r="X22">
        <f t="shared" si="8"/>
        <v>30</v>
      </c>
      <c r="Y22">
        <f t="shared" si="9"/>
        <v>0</v>
      </c>
      <c r="AA22">
        <f t="shared" si="10"/>
        <v>35</v>
      </c>
      <c r="AB22">
        <f t="shared" si="11"/>
        <v>0</v>
      </c>
    </row>
    <row r="23" spans="2:28" ht="24">
      <c r="B23" s="2" t="s">
        <v>27</v>
      </c>
      <c r="C23" s="3">
        <v>0</v>
      </c>
      <c r="D23" s="3">
        <v>7</v>
      </c>
      <c r="E23" s="3">
        <v>15</v>
      </c>
      <c r="F23" s="3">
        <v>76</v>
      </c>
      <c r="G23" s="3">
        <v>41</v>
      </c>
      <c r="H23" s="3">
        <v>401</v>
      </c>
      <c r="I23" t="s">
        <v>230</v>
      </c>
      <c r="L23">
        <f t="shared" si="0"/>
        <v>401</v>
      </c>
      <c r="M23">
        <f t="shared" si="1"/>
        <v>0</v>
      </c>
      <c r="O23">
        <f t="shared" si="2"/>
        <v>0</v>
      </c>
      <c r="P23">
        <f t="shared" si="3"/>
        <v>0</v>
      </c>
      <c r="R23">
        <f t="shared" si="4"/>
        <v>7</v>
      </c>
      <c r="S23">
        <f t="shared" si="5"/>
        <v>0</v>
      </c>
      <c r="U23">
        <f t="shared" si="6"/>
        <v>22</v>
      </c>
      <c r="V23">
        <f t="shared" si="7"/>
        <v>0</v>
      </c>
      <c r="X23">
        <f t="shared" si="8"/>
        <v>98</v>
      </c>
      <c r="Y23">
        <f t="shared" si="9"/>
        <v>0</v>
      </c>
      <c r="AA23">
        <f t="shared" si="10"/>
        <v>139</v>
      </c>
      <c r="AB23">
        <f t="shared" si="11"/>
        <v>0</v>
      </c>
    </row>
    <row r="24" spans="2:28">
      <c r="B24" s="2" t="s">
        <v>28</v>
      </c>
      <c r="C24" s="3">
        <v>0</v>
      </c>
      <c r="D24" s="3">
        <v>5</v>
      </c>
      <c r="E24" s="3">
        <v>2</v>
      </c>
      <c r="F24" s="3">
        <v>20</v>
      </c>
      <c r="G24" s="3">
        <v>18</v>
      </c>
      <c r="H24" s="3">
        <v>55</v>
      </c>
      <c r="I24" t="s">
        <v>230</v>
      </c>
      <c r="L24">
        <f t="shared" si="0"/>
        <v>55</v>
      </c>
      <c r="M24">
        <f t="shared" si="1"/>
        <v>0</v>
      </c>
      <c r="O24">
        <f t="shared" si="2"/>
        <v>0</v>
      </c>
      <c r="P24">
        <f t="shared" si="3"/>
        <v>0</v>
      </c>
      <c r="R24">
        <f t="shared" si="4"/>
        <v>5</v>
      </c>
      <c r="S24">
        <f t="shared" si="5"/>
        <v>0</v>
      </c>
      <c r="U24">
        <f t="shared" si="6"/>
        <v>7</v>
      </c>
      <c r="V24">
        <f t="shared" si="7"/>
        <v>0</v>
      </c>
      <c r="X24">
        <f t="shared" si="8"/>
        <v>27</v>
      </c>
      <c r="Y24">
        <f t="shared" si="9"/>
        <v>0</v>
      </c>
      <c r="AA24">
        <f t="shared" si="10"/>
        <v>45</v>
      </c>
      <c r="AB24">
        <f t="shared" si="11"/>
        <v>0</v>
      </c>
    </row>
    <row r="25" spans="2:28" ht="24">
      <c r="B25" s="2" t="s">
        <v>29</v>
      </c>
      <c r="C25" s="3">
        <v>0</v>
      </c>
      <c r="D25" s="3">
        <v>4</v>
      </c>
      <c r="E25" s="3">
        <v>4</v>
      </c>
      <c r="F25" s="3">
        <v>15</v>
      </c>
      <c r="G25" s="3">
        <v>4</v>
      </c>
      <c r="H25" s="3">
        <v>124</v>
      </c>
      <c r="I25" t="s">
        <v>231</v>
      </c>
      <c r="L25">
        <f t="shared" si="0"/>
        <v>0</v>
      </c>
      <c r="M25">
        <f t="shared" si="1"/>
        <v>124</v>
      </c>
      <c r="O25">
        <f t="shared" si="2"/>
        <v>0</v>
      </c>
      <c r="P25">
        <f t="shared" si="3"/>
        <v>0</v>
      </c>
      <c r="R25">
        <f t="shared" si="4"/>
        <v>0</v>
      </c>
      <c r="S25">
        <f t="shared" si="5"/>
        <v>4</v>
      </c>
      <c r="U25">
        <f t="shared" si="6"/>
        <v>0</v>
      </c>
      <c r="V25">
        <f t="shared" si="7"/>
        <v>8</v>
      </c>
      <c r="X25">
        <f t="shared" si="8"/>
        <v>0</v>
      </c>
      <c r="Y25">
        <f t="shared" si="9"/>
        <v>23</v>
      </c>
      <c r="AA25">
        <f t="shared" si="10"/>
        <v>0</v>
      </c>
      <c r="AB25">
        <f t="shared" si="11"/>
        <v>27</v>
      </c>
    </row>
    <row r="26" spans="2:28">
      <c r="B26" s="2" t="s">
        <v>30</v>
      </c>
      <c r="C26" s="3">
        <v>0</v>
      </c>
      <c r="D26" s="3">
        <v>4</v>
      </c>
      <c r="E26" s="3">
        <v>2</v>
      </c>
      <c r="F26" s="3">
        <v>34</v>
      </c>
      <c r="G26" s="3">
        <v>21</v>
      </c>
      <c r="H26" s="3">
        <v>351</v>
      </c>
      <c r="I26" t="s">
        <v>231</v>
      </c>
      <c r="L26">
        <f t="shared" si="0"/>
        <v>0</v>
      </c>
      <c r="M26">
        <f t="shared" si="1"/>
        <v>351</v>
      </c>
      <c r="O26">
        <f t="shared" si="2"/>
        <v>0</v>
      </c>
      <c r="P26">
        <f t="shared" si="3"/>
        <v>0</v>
      </c>
      <c r="R26">
        <f t="shared" si="4"/>
        <v>0</v>
      </c>
      <c r="S26">
        <f t="shared" si="5"/>
        <v>4</v>
      </c>
      <c r="U26">
        <f t="shared" si="6"/>
        <v>0</v>
      </c>
      <c r="V26">
        <f t="shared" si="7"/>
        <v>6</v>
      </c>
      <c r="X26">
        <f t="shared" si="8"/>
        <v>0</v>
      </c>
      <c r="Y26">
        <f t="shared" si="9"/>
        <v>40</v>
      </c>
      <c r="AA26">
        <f t="shared" si="10"/>
        <v>0</v>
      </c>
      <c r="AB26">
        <f t="shared" si="11"/>
        <v>61</v>
      </c>
    </row>
    <row r="27" spans="2:28">
      <c r="B27" s="2" t="s">
        <v>31</v>
      </c>
      <c r="C27" s="3">
        <v>0</v>
      </c>
      <c r="D27" s="3">
        <v>4</v>
      </c>
      <c r="E27" s="3">
        <v>2</v>
      </c>
      <c r="F27" s="3">
        <v>32</v>
      </c>
      <c r="G27" s="3">
        <v>19</v>
      </c>
      <c r="H27" s="3">
        <v>109</v>
      </c>
      <c r="I27" t="s">
        <v>230</v>
      </c>
      <c r="L27">
        <f t="shared" si="0"/>
        <v>109</v>
      </c>
      <c r="M27">
        <f t="shared" si="1"/>
        <v>0</v>
      </c>
      <c r="O27">
        <f t="shared" si="2"/>
        <v>0</v>
      </c>
      <c r="P27">
        <f t="shared" si="3"/>
        <v>0</v>
      </c>
      <c r="R27">
        <f t="shared" si="4"/>
        <v>4</v>
      </c>
      <c r="S27">
        <f t="shared" si="5"/>
        <v>0</v>
      </c>
      <c r="U27">
        <f t="shared" si="6"/>
        <v>6</v>
      </c>
      <c r="V27">
        <f t="shared" si="7"/>
        <v>0</v>
      </c>
      <c r="X27">
        <f t="shared" si="8"/>
        <v>38</v>
      </c>
      <c r="Y27">
        <f t="shared" si="9"/>
        <v>0</v>
      </c>
      <c r="AA27">
        <f t="shared" si="10"/>
        <v>57</v>
      </c>
      <c r="AB27">
        <f t="shared" si="11"/>
        <v>0</v>
      </c>
    </row>
    <row r="28" spans="2:28">
      <c r="B28" s="2" t="s">
        <v>32</v>
      </c>
      <c r="C28" s="3">
        <v>0</v>
      </c>
      <c r="D28" s="3">
        <v>3</v>
      </c>
      <c r="E28" s="3">
        <v>9</v>
      </c>
      <c r="F28" s="3">
        <v>61</v>
      </c>
      <c r="G28" s="3">
        <v>34</v>
      </c>
      <c r="H28" s="3">
        <v>164</v>
      </c>
      <c r="I28" t="s">
        <v>231</v>
      </c>
      <c r="J28" t="s">
        <v>232</v>
      </c>
      <c r="L28">
        <f t="shared" si="0"/>
        <v>0</v>
      </c>
      <c r="M28">
        <f t="shared" si="1"/>
        <v>164</v>
      </c>
      <c r="O28">
        <f t="shared" si="2"/>
        <v>0</v>
      </c>
      <c r="P28">
        <f t="shared" si="3"/>
        <v>0</v>
      </c>
      <c r="R28">
        <f t="shared" si="4"/>
        <v>0</v>
      </c>
      <c r="S28">
        <f t="shared" si="5"/>
        <v>3</v>
      </c>
      <c r="U28">
        <f t="shared" si="6"/>
        <v>0</v>
      </c>
      <c r="V28">
        <f t="shared" si="7"/>
        <v>12</v>
      </c>
      <c r="X28">
        <f t="shared" si="8"/>
        <v>0</v>
      </c>
      <c r="Y28">
        <f t="shared" si="9"/>
        <v>73</v>
      </c>
      <c r="AA28">
        <f t="shared" si="10"/>
        <v>0</v>
      </c>
      <c r="AB28">
        <f t="shared" si="11"/>
        <v>107</v>
      </c>
    </row>
    <row r="29" spans="2:28">
      <c r="B29" s="2" t="s">
        <v>33</v>
      </c>
      <c r="C29" s="3">
        <v>0</v>
      </c>
      <c r="D29" s="3">
        <v>3</v>
      </c>
      <c r="E29" s="3">
        <v>7</v>
      </c>
      <c r="F29" s="3">
        <v>17</v>
      </c>
      <c r="G29" s="3">
        <v>21</v>
      </c>
      <c r="H29" s="3">
        <v>84</v>
      </c>
      <c r="I29" t="s">
        <v>230</v>
      </c>
      <c r="L29">
        <f t="shared" si="0"/>
        <v>84</v>
      </c>
      <c r="M29">
        <f t="shared" si="1"/>
        <v>0</v>
      </c>
      <c r="O29">
        <f t="shared" si="2"/>
        <v>0</v>
      </c>
      <c r="P29">
        <f t="shared" si="3"/>
        <v>0</v>
      </c>
      <c r="R29">
        <f t="shared" si="4"/>
        <v>3</v>
      </c>
      <c r="S29">
        <f t="shared" si="5"/>
        <v>0</v>
      </c>
      <c r="U29">
        <f t="shared" si="6"/>
        <v>10</v>
      </c>
      <c r="V29">
        <f t="shared" si="7"/>
        <v>0</v>
      </c>
      <c r="X29">
        <f t="shared" si="8"/>
        <v>27</v>
      </c>
      <c r="Y29">
        <f t="shared" si="9"/>
        <v>0</v>
      </c>
      <c r="AA29">
        <f t="shared" si="10"/>
        <v>48</v>
      </c>
      <c r="AB29">
        <f t="shared" si="11"/>
        <v>0</v>
      </c>
    </row>
    <row r="30" spans="2:28" ht="24">
      <c r="B30" s="2" t="s">
        <v>34</v>
      </c>
      <c r="C30" s="3">
        <v>0</v>
      </c>
      <c r="D30" s="3">
        <v>3</v>
      </c>
      <c r="E30" s="3">
        <v>4</v>
      </c>
      <c r="F30" s="3">
        <v>34</v>
      </c>
      <c r="G30" s="3">
        <v>11</v>
      </c>
      <c r="H30" s="3">
        <v>68</v>
      </c>
      <c r="I30" t="s">
        <v>231</v>
      </c>
      <c r="L30">
        <f t="shared" si="0"/>
        <v>0</v>
      </c>
      <c r="M30">
        <f t="shared" si="1"/>
        <v>68</v>
      </c>
      <c r="O30">
        <f t="shared" si="2"/>
        <v>0</v>
      </c>
      <c r="P30">
        <f t="shared" si="3"/>
        <v>0</v>
      </c>
      <c r="R30">
        <f t="shared" si="4"/>
        <v>0</v>
      </c>
      <c r="S30">
        <f t="shared" si="5"/>
        <v>3</v>
      </c>
      <c r="U30">
        <f t="shared" si="6"/>
        <v>0</v>
      </c>
      <c r="V30">
        <f t="shared" si="7"/>
        <v>7</v>
      </c>
      <c r="X30">
        <f t="shared" si="8"/>
        <v>0</v>
      </c>
      <c r="Y30">
        <f t="shared" si="9"/>
        <v>41</v>
      </c>
      <c r="AA30">
        <f t="shared" si="10"/>
        <v>0</v>
      </c>
      <c r="AB30">
        <f t="shared" si="11"/>
        <v>52</v>
      </c>
    </row>
    <row r="31" spans="2:28">
      <c r="B31" s="2" t="s">
        <v>35</v>
      </c>
      <c r="C31" s="3">
        <v>0</v>
      </c>
      <c r="D31" s="3">
        <v>3</v>
      </c>
      <c r="E31" s="3">
        <v>4</v>
      </c>
      <c r="F31" s="3">
        <v>18</v>
      </c>
      <c r="G31" s="3">
        <v>9</v>
      </c>
      <c r="H31" s="3">
        <v>66</v>
      </c>
      <c r="I31" t="s">
        <v>230</v>
      </c>
      <c r="L31">
        <f t="shared" si="0"/>
        <v>66</v>
      </c>
      <c r="M31">
        <f t="shared" si="1"/>
        <v>0</v>
      </c>
      <c r="O31">
        <f t="shared" si="2"/>
        <v>0</v>
      </c>
      <c r="P31">
        <f t="shared" si="3"/>
        <v>0</v>
      </c>
      <c r="R31">
        <f t="shared" si="4"/>
        <v>3</v>
      </c>
      <c r="S31">
        <f t="shared" si="5"/>
        <v>0</v>
      </c>
      <c r="U31">
        <f t="shared" si="6"/>
        <v>7</v>
      </c>
      <c r="V31">
        <f t="shared" si="7"/>
        <v>0</v>
      </c>
      <c r="X31">
        <f t="shared" si="8"/>
        <v>25</v>
      </c>
      <c r="Y31">
        <f t="shared" si="9"/>
        <v>0</v>
      </c>
      <c r="AA31">
        <f t="shared" si="10"/>
        <v>34</v>
      </c>
      <c r="AB31">
        <f t="shared" si="11"/>
        <v>0</v>
      </c>
    </row>
    <row r="32" spans="2:28">
      <c r="B32" s="2" t="s">
        <v>36</v>
      </c>
      <c r="C32" s="3">
        <v>0</v>
      </c>
      <c r="D32" s="3">
        <v>3</v>
      </c>
      <c r="E32" s="3">
        <v>3</v>
      </c>
      <c r="F32" s="3">
        <v>8</v>
      </c>
      <c r="G32" s="3">
        <v>11</v>
      </c>
      <c r="H32" s="3">
        <v>71</v>
      </c>
      <c r="I32" t="s">
        <v>230</v>
      </c>
      <c r="L32">
        <f t="shared" si="0"/>
        <v>71</v>
      </c>
      <c r="M32">
        <f t="shared" si="1"/>
        <v>0</v>
      </c>
      <c r="O32">
        <f t="shared" si="2"/>
        <v>0</v>
      </c>
      <c r="P32">
        <f t="shared" si="3"/>
        <v>0</v>
      </c>
      <c r="R32">
        <f t="shared" si="4"/>
        <v>3</v>
      </c>
      <c r="S32">
        <f t="shared" si="5"/>
        <v>0</v>
      </c>
      <c r="U32">
        <f t="shared" si="6"/>
        <v>6</v>
      </c>
      <c r="V32">
        <f t="shared" si="7"/>
        <v>0</v>
      </c>
      <c r="X32">
        <f t="shared" si="8"/>
        <v>14</v>
      </c>
      <c r="Y32">
        <f t="shared" si="9"/>
        <v>0</v>
      </c>
      <c r="AA32">
        <f t="shared" si="10"/>
        <v>25</v>
      </c>
      <c r="AB32">
        <f t="shared" si="11"/>
        <v>0</v>
      </c>
    </row>
    <row r="33" spans="2:28" ht="24">
      <c r="B33" s="2" t="s">
        <v>37</v>
      </c>
      <c r="C33" s="3">
        <v>0</v>
      </c>
      <c r="D33" s="3">
        <v>3</v>
      </c>
      <c r="E33" s="3">
        <v>3</v>
      </c>
      <c r="F33" s="3">
        <v>7</v>
      </c>
      <c r="G33" s="3">
        <v>7</v>
      </c>
      <c r="H33" s="3">
        <v>53</v>
      </c>
      <c r="I33" t="s">
        <v>230</v>
      </c>
      <c r="L33">
        <f t="shared" si="0"/>
        <v>53</v>
      </c>
      <c r="M33">
        <f t="shared" si="1"/>
        <v>0</v>
      </c>
      <c r="O33">
        <f t="shared" si="2"/>
        <v>0</v>
      </c>
      <c r="P33">
        <f t="shared" si="3"/>
        <v>0</v>
      </c>
      <c r="R33">
        <f t="shared" si="4"/>
        <v>3</v>
      </c>
      <c r="S33">
        <f t="shared" si="5"/>
        <v>0</v>
      </c>
      <c r="U33">
        <f t="shared" si="6"/>
        <v>6</v>
      </c>
      <c r="V33">
        <f t="shared" si="7"/>
        <v>0</v>
      </c>
      <c r="X33">
        <f t="shared" si="8"/>
        <v>13</v>
      </c>
      <c r="Y33">
        <f t="shared" si="9"/>
        <v>0</v>
      </c>
      <c r="AA33">
        <f t="shared" si="10"/>
        <v>20</v>
      </c>
      <c r="AB33">
        <f t="shared" si="11"/>
        <v>0</v>
      </c>
    </row>
    <row r="34" spans="2:28">
      <c r="B34" s="2" t="s">
        <v>38</v>
      </c>
      <c r="C34" s="3">
        <v>0</v>
      </c>
      <c r="D34" s="3">
        <v>2</v>
      </c>
      <c r="E34" s="3">
        <v>12</v>
      </c>
      <c r="F34" s="3">
        <v>114</v>
      </c>
      <c r="G34" s="3">
        <v>152</v>
      </c>
      <c r="H34" s="3">
        <v>1010</v>
      </c>
      <c r="I34" t="s">
        <v>230</v>
      </c>
      <c r="L34">
        <f t="shared" si="0"/>
        <v>1010</v>
      </c>
      <c r="M34">
        <f t="shared" si="1"/>
        <v>0</v>
      </c>
      <c r="O34">
        <f t="shared" si="2"/>
        <v>0</v>
      </c>
      <c r="P34">
        <f t="shared" si="3"/>
        <v>0</v>
      </c>
      <c r="R34">
        <f t="shared" si="4"/>
        <v>2</v>
      </c>
      <c r="S34">
        <f t="shared" si="5"/>
        <v>0</v>
      </c>
      <c r="U34">
        <f t="shared" si="6"/>
        <v>14</v>
      </c>
      <c r="V34">
        <f t="shared" si="7"/>
        <v>0</v>
      </c>
      <c r="X34">
        <f t="shared" si="8"/>
        <v>128</v>
      </c>
      <c r="Y34">
        <f t="shared" si="9"/>
        <v>0</v>
      </c>
      <c r="AA34">
        <f t="shared" si="10"/>
        <v>280</v>
      </c>
      <c r="AB34">
        <f t="shared" si="11"/>
        <v>0</v>
      </c>
    </row>
    <row r="35" spans="2:28">
      <c r="B35" s="2" t="s">
        <v>39</v>
      </c>
      <c r="C35" s="3">
        <v>0</v>
      </c>
      <c r="D35" s="3">
        <v>2</v>
      </c>
      <c r="E35" s="3">
        <v>9</v>
      </c>
      <c r="F35" s="3">
        <v>118</v>
      </c>
      <c r="G35" s="3">
        <v>31</v>
      </c>
      <c r="H35" s="3">
        <v>440</v>
      </c>
      <c r="I35" t="s">
        <v>231</v>
      </c>
      <c r="L35">
        <f t="shared" si="0"/>
        <v>0</v>
      </c>
      <c r="M35">
        <f t="shared" si="1"/>
        <v>440</v>
      </c>
      <c r="O35">
        <f t="shared" si="2"/>
        <v>0</v>
      </c>
      <c r="P35">
        <f t="shared" si="3"/>
        <v>0</v>
      </c>
      <c r="R35">
        <f t="shared" si="4"/>
        <v>0</v>
      </c>
      <c r="S35">
        <f t="shared" si="5"/>
        <v>2</v>
      </c>
      <c r="U35">
        <f t="shared" si="6"/>
        <v>0</v>
      </c>
      <c r="V35">
        <f t="shared" si="7"/>
        <v>11</v>
      </c>
      <c r="X35">
        <f t="shared" si="8"/>
        <v>0</v>
      </c>
      <c r="Y35">
        <f t="shared" si="9"/>
        <v>129</v>
      </c>
      <c r="AA35">
        <f t="shared" si="10"/>
        <v>0</v>
      </c>
      <c r="AB35">
        <f t="shared" si="11"/>
        <v>160</v>
      </c>
    </row>
    <row r="36" spans="2:28">
      <c r="B36" s="2" t="s">
        <v>40</v>
      </c>
      <c r="C36" s="3">
        <v>0</v>
      </c>
      <c r="D36" s="3">
        <v>2</v>
      </c>
      <c r="E36" s="3">
        <v>5</v>
      </c>
      <c r="F36" s="3">
        <v>31</v>
      </c>
      <c r="G36" s="3">
        <v>63</v>
      </c>
      <c r="H36" s="3">
        <v>192</v>
      </c>
      <c r="I36" t="s">
        <v>231</v>
      </c>
      <c r="L36">
        <f t="shared" si="0"/>
        <v>0</v>
      </c>
      <c r="M36">
        <f t="shared" si="1"/>
        <v>192</v>
      </c>
      <c r="O36">
        <f t="shared" si="2"/>
        <v>0</v>
      </c>
      <c r="P36">
        <f t="shared" si="3"/>
        <v>0</v>
      </c>
      <c r="R36">
        <f t="shared" si="4"/>
        <v>0</v>
      </c>
      <c r="S36">
        <f t="shared" si="5"/>
        <v>2</v>
      </c>
      <c r="U36">
        <f t="shared" si="6"/>
        <v>0</v>
      </c>
      <c r="V36">
        <f t="shared" si="7"/>
        <v>7</v>
      </c>
      <c r="X36">
        <f t="shared" si="8"/>
        <v>0</v>
      </c>
      <c r="Y36">
        <f t="shared" si="9"/>
        <v>38</v>
      </c>
      <c r="AA36">
        <f t="shared" si="10"/>
        <v>0</v>
      </c>
      <c r="AB36">
        <f t="shared" si="11"/>
        <v>101</v>
      </c>
    </row>
    <row r="37" spans="2:28" ht="24">
      <c r="B37" s="2" t="s">
        <v>41</v>
      </c>
      <c r="C37" s="3">
        <v>0</v>
      </c>
      <c r="D37" s="3">
        <v>2</v>
      </c>
      <c r="E37" s="3">
        <v>2</v>
      </c>
      <c r="F37" s="3">
        <v>17</v>
      </c>
      <c r="G37" s="3">
        <v>9</v>
      </c>
      <c r="H37" s="3">
        <v>64</v>
      </c>
      <c r="I37" t="s">
        <v>230</v>
      </c>
      <c r="L37">
        <f t="shared" si="0"/>
        <v>64</v>
      </c>
      <c r="M37">
        <f t="shared" si="1"/>
        <v>0</v>
      </c>
      <c r="O37">
        <f t="shared" si="2"/>
        <v>0</v>
      </c>
      <c r="P37">
        <f t="shared" si="3"/>
        <v>0</v>
      </c>
      <c r="R37">
        <f t="shared" si="4"/>
        <v>2</v>
      </c>
      <c r="S37">
        <f t="shared" si="5"/>
        <v>0</v>
      </c>
      <c r="U37">
        <f t="shared" si="6"/>
        <v>4</v>
      </c>
      <c r="V37">
        <f t="shared" si="7"/>
        <v>0</v>
      </c>
      <c r="X37">
        <f t="shared" si="8"/>
        <v>21</v>
      </c>
      <c r="Y37">
        <f t="shared" si="9"/>
        <v>0</v>
      </c>
      <c r="AA37">
        <f t="shared" si="10"/>
        <v>30</v>
      </c>
      <c r="AB37">
        <f t="shared" si="11"/>
        <v>0</v>
      </c>
    </row>
    <row r="38" spans="2:28">
      <c r="B38" s="2" t="s">
        <v>42</v>
      </c>
      <c r="C38" s="3">
        <v>0</v>
      </c>
      <c r="D38" s="3">
        <v>2</v>
      </c>
      <c r="E38" s="3">
        <v>1</v>
      </c>
      <c r="F38" s="3">
        <v>39</v>
      </c>
      <c r="G38" s="3">
        <v>8</v>
      </c>
      <c r="H38" s="3">
        <v>130</v>
      </c>
      <c r="I38" t="s">
        <v>231</v>
      </c>
      <c r="L38">
        <f t="shared" si="0"/>
        <v>0</v>
      </c>
      <c r="M38">
        <f t="shared" si="1"/>
        <v>130</v>
      </c>
      <c r="O38">
        <f t="shared" si="2"/>
        <v>0</v>
      </c>
      <c r="P38">
        <f t="shared" si="3"/>
        <v>0</v>
      </c>
      <c r="R38">
        <f t="shared" si="4"/>
        <v>0</v>
      </c>
      <c r="S38">
        <f t="shared" si="5"/>
        <v>2</v>
      </c>
      <c r="U38">
        <f t="shared" si="6"/>
        <v>0</v>
      </c>
      <c r="V38">
        <f t="shared" si="7"/>
        <v>3</v>
      </c>
      <c r="X38">
        <f t="shared" si="8"/>
        <v>0</v>
      </c>
      <c r="Y38">
        <f t="shared" si="9"/>
        <v>42</v>
      </c>
      <c r="AA38">
        <f t="shared" si="10"/>
        <v>0</v>
      </c>
      <c r="AB38">
        <f t="shared" si="11"/>
        <v>50</v>
      </c>
    </row>
    <row r="39" spans="2:28">
      <c r="B39" s="2" t="s">
        <v>43</v>
      </c>
      <c r="C39" s="3">
        <v>0</v>
      </c>
      <c r="D39" s="3">
        <v>1</v>
      </c>
      <c r="E39" s="3">
        <v>8</v>
      </c>
      <c r="F39" s="3">
        <v>63</v>
      </c>
      <c r="G39" s="3">
        <v>29</v>
      </c>
      <c r="H39" s="3">
        <v>408</v>
      </c>
      <c r="I39" t="s">
        <v>230</v>
      </c>
      <c r="L39">
        <f t="shared" si="0"/>
        <v>408</v>
      </c>
      <c r="M39">
        <f t="shared" si="1"/>
        <v>0</v>
      </c>
      <c r="O39">
        <f t="shared" si="2"/>
        <v>0</v>
      </c>
      <c r="P39">
        <f t="shared" si="3"/>
        <v>0</v>
      </c>
      <c r="R39">
        <f t="shared" si="4"/>
        <v>1</v>
      </c>
      <c r="S39">
        <f t="shared" si="5"/>
        <v>0</v>
      </c>
      <c r="U39">
        <f t="shared" si="6"/>
        <v>9</v>
      </c>
      <c r="V39">
        <f t="shared" si="7"/>
        <v>0</v>
      </c>
      <c r="X39">
        <f t="shared" si="8"/>
        <v>72</v>
      </c>
      <c r="Y39">
        <f t="shared" si="9"/>
        <v>0</v>
      </c>
      <c r="AA39">
        <f t="shared" si="10"/>
        <v>101</v>
      </c>
      <c r="AB39">
        <f t="shared" si="11"/>
        <v>0</v>
      </c>
    </row>
    <row r="40" spans="2:28">
      <c r="B40" s="2" t="s">
        <v>44</v>
      </c>
      <c r="C40" s="3">
        <v>0</v>
      </c>
      <c r="D40" s="3">
        <v>1</v>
      </c>
      <c r="E40" s="3">
        <v>5</v>
      </c>
      <c r="F40" s="3">
        <v>10</v>
      </c>
      <c r="G40" s="3">
        <v>7</v>
      </c>
      <c r="H40" s="3">
        <v>69</v>
      </c>
      <c r="I40" t="s">
        <v>230</v>
      </c>
      <c r="L40">
        <f t="shared" si="0"/>
        <v>69</v>
      </c>
      <c r="M40">
        <f t="shared" si="1"/>
        <v>0</v>
      </c>
      <c r="O40">
        <f t="shared" si="2"/>
        <v>0</v>
      </c>
      <c r="P40">
        <f t="shared" si="3"/>
        <v>0</v>
      </c>
      <c r="R40">
        <f t="shared" si="4"/>
        <v>1</v>
      </c>
      <c r="S40">
        <f t="shared" si="5"/>
        <v>0</v>
      </c>
      <c r="U40">
        <f t="shared" si="6"/>
        <v>6</v>
      </c>
      <c r="V40">
        <f t="shared" si="7"/>
        <v>0</v>
      </c>
      <c r="X40">
        <f t="shared" si="8"/>
        <v>16</v>
      </c>
      <c r="Y40">
        <f t="shared" si="9"/>
        <v>0</v>
      </c>
      <c r="AA40">
        <f t="shared" si="10"/>
        <v>23</v>
      </c>
      <c r="AB40">
        <f t="shared" si="11"/>
        <v>0</v>
      </c>
    </row>
    <row r="41" spans="2:28">
      <c r="B41" s="2" t="s">
        <v>45</v>
      </c>
      <c r="C41" s="3">
        <v>0</v>
      </c>
      <c r="D41" s="3">
        <v>1</v>
      </c>
      <c r="E41" s="3">
        <v>4</v>
      </c>
      <c r="F41" s="3">
        <v>56</v>
      </c>
      <c r="G41" s="3">
        <v>48</v>
      </c>
      <c r="H41" s="3">
        <v>1139</v>
      </c>
      <c r="I41" t="s">
        <v>231</v>
      </c>
      <c r="L41">
        <f t="shared" si="0"/>
        <v>0</v>
      </c>
      <c r="M41">
        <f t="shared" si="1"/>
        <v>1139</v>
      </c>
      <c r="O41">
        <f t="shared" si="2"/>
        <v>0</v>
      </c>
      <c r="P41">
        <f t="shared" si="3"/>
        <v>0</v>
      </c>
      <c r="R41">
        <f t="shared" si="4"/>
        <v>0</v>
      </c>
      <c r="S41">
        <f t="shared" si="5"/>
        <v>1</v>
      </c>
      <c r="U41">
        <f t="shared" si="6"/>
        <v>0</v>
      </c>
      <c r="V41">
        <f t="shared" si="7"/>
        <v>5</v>
      </c>
      <c r="X41">
        <f t="shared" si="8"/>
        <v>0</v>
      </c>
      <c r="Y41">
        <f t="shared" si="9"/>
        <v>61</v>
      </c>
      <c r="AA41">
        <f t="shared" si="10"/>
        <v>0</v>
      </c>
      <c r="AB41">
        <f t="shared" si="11"/>
        <v>109</v>
      </c>
    </row>
    <row r="42" spans="2:28">
      <c r="B42" s="2" t="s">
        <v>46</v>
      </c>
      <c r="C42" s="3">
        <v>0</v>
      </c>
      <c r="D42" s="3">
        <v>1</v>
      </c>
      <c r="E42" s="3">
        <v>2</v>
      </c>
      <c r="F42" s="3">
        <v>42</v>
      </c>
      <c r="G42" s="3">
        <v>38</v>
      </c>
      <c r="H42" s="3">
        <v>146</v>
      </c>
      <c r="I42" t="s">
        <v>231</v>
      </c>
      <c r="L42">
        <f t="shared" si="0"/>
        <v>0</v>
      </c>
      <c r="M42">
        <f t="shared" si="1"/>
        <v>146</v>
      </c>
      <c r="O42">
        <f t="shared" si="2"/>
        <v>0</v>
      </c>
      <c r="P42">
        <f t="shared" si="3"/>
        <v>0</v>
      </c>
      <c r="R42">
        <f t="shared" si="4"/>
        <v>0</v>
      </c>
      <c r="S42">
        <f t="shared" si="5"/>
        <v>1</v>
      </c>
      <c r="U42">
        <f t="shared" si="6"/>
        <v>0</v>
      </c>
      <c r="V42">
        <f t="shared" si="7"/>
        <v>3</v>
      </c>
      <c r="X42">
        <f t="shared" si="8"/>
        <v>0</v>
      </c>
      <c r="Y42">
        <f t="shared" si="9"/>
        <v>45</v>
      </c>
      <c r="AA42">
        <f t="shared" si="10"/>
        <v>0</v>
      </c>
      <c r="AB42">
        <f t="shared" si="11"/>
        <v>83</v>
      </c>
    </row>
    <row r="43" spans="2:28">
      <c r="B43" s="2" t="s">
        <v>47</v>
      </c>
      <c r="C43" s="3">
        <v>0</v>
      </c>
      <c r="D43" s="3">
        <v>1</v>
      </c>
      <c r="E43" s="3">
        <v>1</v>
      </c>
      <c r="F43" s="3">
        <v>5</v>
      </c>
      <c r="G43" s="3">
        <v>9</v>
      </c>
      <c r="H43" s="3">
        <v>94</v>
      </c>
      <c r="I43" t="s">
        <v>230</v>
      </c>
      <c r="L43">
        <f t="shared" si="0"/>
        <v>94</v>
      </c>
      <c r="M43">
        <f t="shared" si="1"/>
        <v>0</v>
      </c>
      <c r="O43">
        <f t="shared" si="2"/>
        <v>0</v>
      </c>
      <c r="P43">
        <f t="shared" si="3"/>
        <v>0</v>
      </c>
      <c r="R43">
        <f t="shared" si="4"/>
        <v>1</v>
      </c>
      <c r="S43">
        <f t="shared" si="5"/>
        <v>0</v>
      </c>
      <c r="U43">
        <f t="shared" si="6"/>
        <v>2</v>
      </c>
      <c r="V43">
        <f t="shared" si="7"/>
        <v>0</v>
      </c>
      <c r="X43">
        <f t="shared" si="8"/>
        <v>7</v>
      </c>
      <c r="Y43">
        <f t="shared" si="9"/>
        <v>0</v>
      </c>
      <c r="AA43">
        <f t="shared" si="10"/>
        <v>16</v>
      </c>
      <c r="AB43">
        <f t="shared" si="11"/>
        <v>0</v>
      </c>
    </row>
    <row r="44" spans="2:28">
      <c r="B44" s="2" t="s">
        <v>48</v>
      </c>
      <c r="C44" s="3">
        <v>0</v>
      </c>
      <c r="D44" s="3">
        <v>1</v>
      </c>
      <c r="E44" s="3">
        <v>0</v>
      </c>
      <c r="F44" s="3">
        <v>4</v>
      </c>
      <c r="G44" s="3">
        <v>2</v>
      </c>
      <c r="H44" s="3">
        <v>31</v>
      </c>
      <c r="I44" t="s">
        <v>230</v>
      </c>
      <c r="L44">
        <f t="shared" si="0"/>
        <v>31</v>
      </c>
      <c r="M44">
        <f t="shared" si="1"/>
        <v>0</v>
      </c>
      <c r="O44">
        <f t="shared" si="2"/>
        <v>0</v>
      </c>
      <c r="P44">
        <f t="shared" si="3"/>
        <v>0</v>
      </c>
      <c r="R44">
        <f t="shared" si="4"/>
        <v>1</v>
      </c>
      <c r="S44">
        <f t="shared" si="5"/>
        <v>0</v>
      </c>
      <c r="U44">
        <f t="shared" si="6"/>
        <v>1</v>
      </c>
      <c r="V44">
        <f t="shared" si="7"/>
        <v>0</v>
      </c>
      <c r="X44">
        <f t="shared" si="8"/>
        <v>5</v>
      </c>
      <c r="Y44">
        <f t="shared" si="9"/>
        <v>0</v>
      </c>
      <c r="AA44">
        <f t="shared" si="10"/>
        <v>7</v>
      </c>
      <c r="AB44">
        <f t="shared" si="11"/>
        <v>0</v>
      </c>
    </row>
    <row r="45" spans="2:28">
      <c r="B45" s="2" t="s">
        <v>49</v>
      </c>
      <c r="C45" s="3">
        <v>0</v>
      </c>
      <c r="D45" s="3">
        <v>1</v>
      </c>
      <c r="E45" s="3">
        <v>0</v>
      </c>
      <c r="F45" s="3">
        <v>3</v>
      </c>
      <c r="G45" s="3">
        <v>2</v>
      </c>
      <c r="H45" s="3">
        <v>55</v>
      </c>
      <c r="I45" t="s">
        <v>230</v>
      </c>
      <c r="L45">
        <f t="shared" si="0"/>
        <v>55</v>
      </c>
      <c r="M45">
        <f t="shared" si="1"/>
        <v>0</v>
      </c>
      <c r="O45">
        <f t="shared" si="2"/>
        <v>0</v>
      </c>
      <c r="P45">
        <f t="shared" si="3"/>
        <v>0</v>
      </c>
      <c r="R45">
        <f t="shared" si="4"/>
        <v>1</v>
      </c>
      <c r="S45">
        <f t="shared" si="5"/>
        <v>0</v>
      </c>
      <c r="U45">
        <f t="shared" si="6"/>
        <v>1</v>
      </c>
      <c r="V45">
        <f t="shared" si="7"/>
        <v>0</v>
      </c>
      <c r="X45">
        <f t="shared" si="8"/>
        <v>4</v>
      </c>
      <c r="Y45">
        <f t="shared" si="9"/>
        <v>0</v>
      </c>
      <c r="AA45">
        <f t="shared" si="10"/>
        <v>6</v>
      </c>
      <c r="AB45">
        <f t="shared" si="11"/>
        <v>0</v>
      </c>
    </row>
    <row r="46" spans="2:28">
      <c r="B46" s="2" t="s">
        <v>50</v>
      </c>
      <c r="C46" s="3">
        <v>0</v>
      </c>
      <c r="D46" s="3">
        <v>0</v>
      </c>
      <c r="E46" s="3">
        <v>18</v>
      </c>
      <c r="F46" s="3">
        <v>285</v>
      </c>
      <c r="G46" s="3">
        <v>377</v>
      </c>
      <c r="H46" s="3">
        <v>5349</v>
      </c>
      <c r="I46" t="s">
        <v>231</v>
      </c>
      <c r="L46">
        <f t="shared" si="0"/>
        <v>0</v>
      </c>
      <c r="M46">
        <f t="shared" si="1"/>
        <v>5349</v>
      </c>
      <c r="O46">
        <f t="shared" si="2"/>
        <v>0</v>
      </c>
      <c r="P46">
        <f t="shared" si="3"/>
        <v>0</v>
      </c>
      <c r="R46">
        <f t="shared" si="4"/>
        <v>0</v>
      </c>
      <c r="S46">
        <f t="shared" si="5"/>
        <v>0</v>
      </c>
      <c r="U46">
        <f t="shared" si="6"/>
        <v>0</v>
      </c>
      <c r="V46">
        <f t="shared" si="7"/>
        <v>18</v>
      </c>
      <c r="X46">
        <f t="shared" si="8"/>
        <v>0</v>
      </c>
      <c r="Y46">
        <f t="shared" si="9"/>
        <v>303</v>
      </c>
      <c r="AA46">
        <f t="shared" si="10"/>
        <v>0</v>
      </c>
      <c r="AB46">
        <f t="shared" si="11"/>
        <v>680</v>
      </c>
    </row>
    <row r="47" spans="2:28">
      <c r="B47" s="2" t="s">
        <v>51</v>
      </c>
      <c r="C47" s="3">
        <v>0</v>
      </c>
      <c r="D47" s="3">
        <v>0</v>
      </c>
      <c r="E47" s="3">
        <v>8</v>
      </c>
      <c r="F47" s="3">
        <v>128</v>
      </c>
      <c r="G47" s="3">
        <v>43</v>
      </c>
      <c r="H47" s="3">
        <v>209</v>
      </c>
      <c r="I47" t="s">
        <v>230</v>
      </c>
      <c r="L47">
        <f t="shared" si="0"/>
        <v>209</v>
      </c>
      <c r="M47">
        <f t="shared" si="1"/>
        <v>0</v>
      </c>
      <c r="O47">
        <f t="shared" si="2"/>
        <v>0</v>
      </c>
      <c r="P47">
        <f t="shared" si="3"/>
        <v>0</v>
      </c>
      <c r="R47">
        <f t="shared" si="4"/>
        <v>0</v>
      </c>
      <c r="S47">
        <f t="shared" si="5"/>
        <v>0</v>
      </c>
      <c r="U47">
        <f t="shared" si="6"/>
        <v>8</v>
      </c>
      <c r="V47">
        <f t="shared" si="7"/>
        <v>0</v>
      </c>
      <c r="X47">
        <f t="shared" si="8"/>
        <v>136</v>
      </c>
      <c r="Y47">
        <f t="shared" si="9"/>
        <v>0</v>
      </c>
      <c r="AA47">
        <f t="shared" si="10"/>
        <v>179</v>
      </c>
      <c r="AB47">
        <f t="shared" si="11"/>
        <v>0</v>
      </c>
    </row>
    <row r="48" spans="2:28">
      <c r="B48" s="2" t="s">
        <v>52</v>
      </c>
      <c r="C48" s="3">
        <v>0</v>
      </c>
      <c r="D48" s="3">
        <v>0</v>
      </c>
      <c r="E48" s="3">
        <v>6</v>
      </c>
      <c r="F48" s="3">
        <v>65</v>
      </c>
      <c r="G48" s="3">
        <v>325</v>
      </c>
      <c r="H48" s="3">
        <v>3277</v>
      </c>
      <c r="I48" t="s">
        <v>231</v>
      </c>
      <c r="L48">
        <f t="shared" si="0"/>
        <v>0</v>
      </c>
      <c r="M48">
        <f t="shared" si="1"/>
        <v>3277</v>
      </c>
      <c r="O48">
        <f t="shared" si="2"/>
        <v>0</v>
      </c>
      <c r="P48">
        <f t="shared" si="3"/>
        <v>0</v>
      </c>
      <c r="R48">
        <f t="shared" si="4"/>
        <v>0</v>
      </c>
      <c r="S48">
        <f t="shared" si="5"/>
        <v>0</v>
      </c>
      <c r="U48">
        <f t="shared" si="6"/>
        <v>0</v>
      </c>
      <c r="V48">
        <f t="shared" si="7"/>
        <v>6</v>
      </c>
      <c r="X48">
        <f t="shared" si="8"/>
        <v>0</v>
      </c>
      <c r="Y48">
        <f t="shared" si="9"/>
        <v>71</v>
      </c>
      <c r="AA48">
        <f t="shared" si="10"/>
        <v>0</v>
      </c>
      <c r="AB48">
        <f t="shared" si="11"/>
        <v>396</v>
      </c>
    </row>
    <row r="49" spans="2:28">
      <c r="B49" s="2" t="s">
        <v>53</v>
      </c>
      <c r="C49" s="3">
        <v>0</v>
      </c>
      <c r="D49" s="3">
        <v>0</v>
      </c>
      <c r="E49" s="3">
        <v>5</v>
      </c>
      <c r="F49" s="3">
        <v>44</v>
      </c>
      <c r="G49" s="3">
        <v>8</v>
      </c>
      <c r="H49" s="3">
        <v>79</v>
      </c>
      <c r="I49" t="s">
        <v>231</v>
      </c>
      <c r="L49">
        <f t="shared" si="0"/>
        <v>0</v>
      </c>
      <c r="M49">
        <f t="shared" si="1"/>
        <v>79</v>
      </c>
      <c r="O49">
        <f t="shared" si="2"/>
        <v>0</v>
      </c>
      <c r="P49">
        <f t="shared" si="3"/>
        <v>0</v>
      </c>
      <c r="R49">
        <f t="shared" si="4"/>
        <v>0</v>
      </c>
      <c r="S49">
        <f t="shared" si="5"/>
        <v>0</v>
      </c>
      <c r="U49">
        <f t="shared" si="6"/>
        <v>0</v>
      </c>
      <c r="V49">
        <f t="shared" si="7"/>
        <v>5</v>
      </c>
      <c r="X49">
        <f t="shared" si="8"/>
        <v>0</v>
      </c>
      <c r="Y49">
        <f t="shared" si="9"/>
        <v>49</v>
      </c>
      <c r="AA49">
        <f t="shared" si="10"/>
        <v>0</v>
      </c>
      <c r="AB49">
        <f t="shared" si="11"/>
        <v>57</v>
      </c>
    </row>
    <row r="50" spans="2:28">
      <c r="B50" s="2" t="s">
        <v>54</v>
      </c>
      <c r="C50" s="3">
        <v>0</v>
      </c>
      <c r="D50" s="3">
        <v>0</v>
      </c>
      <c r="E50" s="3">
        <v>3</v>
      </c>
      <c r="F50" s="3">
        <v>20</v>
      </c>
      <c r="G50" s="3">
        <v>19</v>
      </c>
      <c r="H50" s="3">
        <v>72</v>
      </c>
      <c r="I50" t="s">
        <v>231</v>
      </c>
      <c r="L50">
        <f t="shared" si="0"/>
        <v>0</v>
      </c>
      <c r="M50">
        <f t="shared" si="1"/>
        <v>72</v>
      </c>
      <c r="O50">
        <f t="shared" si="2"/>
        <v>0</v>
      </c>
      <c r="P50">
        <f t="shared" si="3"/>
        <v>0</v>
      </c>
      <c r="R50">
        <f t="shared" si="4"/>
        <v>0</v>
      </c>
      <c r="S50">
        <f t="shared" si="5"/>
        <v>0</v>
      </c>
      <c r="U50">
        <f t="shared" si="6"/>
        <v>0</v>
      </c>
      <c r="V50">
        <f t="shared" si="7"/>
        <v>3</v>
      </c>
      <c r="X50">
        <f t="shared" si="8"/>
        <v>0</v>
      </c>
      <c r="Y50">
        <f t="shared" si="9"/>
        <v>23</v>
      </c>
      <c r="AA50">
        <f t="shared" si="10"/>
        <v>0</v>
      </c>
      <c r="AB50">
        <f t="shared" si="11"/>
        <v>42</v>
      </c>
    </row>
    <row r="51" spans="2:28">
      <c r="B51" s="2" t="s">
        <v>55</v>
      </c>
      <c r="C51" s="3">
        <v>0</v>
      </c>
      <c r="D51" s="3">
        <v>0</v>
      </c>
      <c r="E51" s="3">
        <v>2</v>
      </c>
      <c r="F51" s="3">
        <v>70</v>
      </c>
      <c r="G51" s="3">
        <v>43</v>
      </c>
      <c r="H51" s="3">
        <v>359</v>
      </c>
      <c r="I51" t="s">
        <v>231</v>
      </c>
      <c r="L51">
        <f t="shared" si="0"/>
        <v>0</v>
      </c>
      <c r="M51">
        <f t="shared" si="1"/>
        <v>359</v>
      </c>
      <c r="O51">
        <f t="shared" si="2"/>
        <v>0</v>
      </c>
      <c r="P51">
        <f t="shared" si="3"/>
        <v>0</v>
      </c>
      <c r="R51">
        <f t="shared" si="4"/>
        <v>0</v>
      </c>
      <c r="S51">
        <f t="shared" si="5"/>
        <v>0</v>
      </c>
      <c r="U51">
        <f t="shared" si="6"/>
        <v>0</v>
      </c>
      <c r="V51">
        <f t="shared" si="7"/>
        <v>2</v>
      </c>
      <c r="X51">
        <f t="shared" si="8"/>
        <v>0</v>
      </c>
      <c r="Y51">
        <f t="shared" si="9"/>
        <v>72</v>
      </c>
      <c r="AA51">
        <f t="shared" si="10"/>
        <v>0</v>
      </c>
      <c r="AB51">
        <f t="shared" si="11"/>
        <v>115</v>
      </c>
    </row>
    <row r="52" spans="2:28">
      <c r="B52" s="2" t="s">
        <v>56</v>
      </c>
      <c r="C52" s="3">
        <v>0</v>
      </c>
      <c r="D52" s="3">
        <v>0</v>
      </c>
      <c r="E52" s="3">
        <v>2</v>
      </c>
      <c r="F52" s="3">
        <v>34</v>
      </c>
      <c r="G52" s="3">
        <v>16</v>
      </c>
      <c r="H52" s="3">
        <v>102</v>
      </c>
      <c r="I52" t="s">
        <v>230</v>
      </c>
      <c r="L52">
        <f t="shared" si="0"/>
        <v>102</v>
      </c>
      <c r="M52">
        <f t="shared" si="1"/>
        <v>0</v>
      </c>
      <c r="O52">
        <f t="shared" si="2"/>
        <v>0</v>
      </c>
      <c r="P52">
        <f t="shared" si="3"/>
        <v>0</v>
      </c>
      <c r="R52">
        <f t="shared" si="4"/>
        <v>0</v>
      </c>
      <c r="S52">
        <f t="shared" si="5"/>
        <v>0</v>
      </c>
      <c r="U52">
        <f t="shared" si="6"/>
        <v>2</v>
      </c>
      <c r="V52">
        <f t="shared" si="7"/>
        <v>0</v>
      </c>
      <c r="X52">
        <f t="shared" si="8"/>
        <v>36</v>
      </c>
      <c r="Y52">
        <f t="shared" si="9"/>
        <v>0</v>
      </c>
      <c r="AA52">
        <f t="shared" si="10"/>
        <v>52</v>
      </c>
      <c r="AB52">
        <f t="shared" si="11"/>
        <v>0</v>
      </c>
    </row>
    <row r="53" spans="2:28">
      <c r="B53" s="2" t="s">
        <v>57</v>
      </c>
      <c r="C53" s="3">
        <v>0</v>
      </c>
      <c r="D53" s="3">
        <v>0</v>
      </c>
      <c r="E53" s="3">
        <v>2</v>
      </c>
      <c r="F53" s="3">
        <v>21</v>
      </c>
      <c r="G53" s="3">
        <v>5</v>
      </c>
      <c r="H53" s="3">
        <v>37</v>
      </c>
      <c r="I53" t="s">
        <v>231</v>
      </c>
      <c r="L53">
        <f t="shared" si="0"/>
        <v>0</v>
      </c>
      <c r="M53">
        <f t="shared" si="1"/>
        <v>37</v>
      </c>
      <c r="O53">
        <f t="shared" si="2"/>
        <v>0</v>
      </c>
      <c r="P53">
        <f t="shared" si="3"/>
        <v>0</v>
      </c>
      <c r="R53">
        <f t="shared" si="4"/>
        <v>0</v>
      </c>
      <c r="S53">
        <f t="shared" si="5"/>
        <v>0</v>
      </c>
      <c r="U53">
        <f t="shared" si="6"/>
        <v>0</v>
      </c>
      <c r="V53">
        <f t="shared" si="7"/>
        <v>2</v>
      </c>
      <c r="X53">
        <f t="shared" si="8"/>
        <v>0</v>
      </c>
      <c r="Y53">
        <f t="shared" si="9"/>
        <v>23</v>
      </c>
      <c r="AA53">
        <f t="shared" si="10"/>
        <v>0</v>
      </c>
      <c r="AB53">
        <f t="shared" si="11"/>
        <v>28</v>
      </c>
    </row>
    <row r="54" spans="2:28">
      <c r="B54" s="2" t="s">
        <v>58</v>
      </c>
      <c r="C54" s="3">
        <v>0</v>
      </c>
      <c r="D54" s="3">
        <v>0</v>
      </c>
      <c r="E54" s="3">
        <v>1</v>
      </c>
      <c r="F54" s="3">
        <v>59</v>
      </c>
      <c r="G54" s="3">
        <v>67</v>
      </c>
      <c r="H54" s="3">
        <v>299</v>
      </c>
      <c r="I54" t="s">
        <v>231</v>
      </c>
      <c r="L54">
        <f t="shared" si="0"/>
        <v>0</v>
      </c>
      <c r="M54">
        <f t="shared" si="1"/>
        <v>299</v>
      </c>
      <c r="O54">
        <f t="shared" si="2"/>
        <v>0</v>
      </c>
      <c r="P54">
        <f t="shared" si="3"/>
        <v>0</v>
      </c>
      <c r="R54">
        <f t="shared" si="4"/>
        <v>0</v>
      </c>
      <c r="S54">
        <f t="shared" si="5"/>
        <v>0</v>
      </c>
      <c r="U54">
        <f t="shared" si="6"/>
        <v>0</v>
      </c>
      <c r="V54">
        <f t="shared" si="7"/>
        <v>1</v>
      </c>
      <c r="X54">
        <f t="shared" si="8"/>
        <v>0</v>
      </c>
      <c r="Y54">
        <f t="shared" si="9"/>
        <v>60</v>
      </c>
      <c r="AA54">
        <f t="shared" si="10"/>
        <v>0</v>
      </c>
      <c r="AB54">
        <f t="shared" si="11"/>
        <v>127</v>
      </c>
    </row>
    <row r="55" spans="2:28">
      <c r="B55" s="2" t="s">
        <v>59</v>
      </c>
      <c r="C55" s="3">
        <v>0</v>
      </c>
      <c r="D55" s="3">
        <v>0</v>
      </c>
      <c r="E55" s="3">
        <v>1</v>
      </c>
      <c r="F55" s="3">
        <v>26</v>
      </c>
      <c r="G55" s="3">
        <v>45</v>
      </c>
      <c r="H55" s="3">
        <v>186</v>
      </c>
      <c r="I55" t="s">
        <v>231</v>
      </c>
      <c r="L55">
        <f t="shared" si="0"/>
        <v>0</v>
      </c>
      <c r="M55">
        <f t="shared" si="1"/>
        <v>186</v>
      </c>
      <c r="O55">
        <f t="shared" si="2"/>
        <v>0</v>
      </c>
      <c r="P55">
        <f t="shared" si="3"/>
        <v>0</v>
      </c>
      <c r="R55">
        <f t="shared" si="4"/>
        <v>0</v>
      </c>
      <c r="S55">
        <f t="shared" si="5"/>
        <v>0</v>
      </c>
      <c r="U55">
        <f t="shared" si="6"/>
        <v>0</v>
      </c>
      <c r="V55">
        <f t="shared" si="7"/>
        <v>1</v>
      </c>
      <c r="X55">
        <f t="shared" si="8"/>
        <v>0</v>
      </c>
      <c r="Y55">
        <f t="shared" si="9"/>
        <v>27</v>
      </c>
      <c r="AA55">
        <f t="shared" si="10"/>
        <v>0</v>
      </c>
      <c r="AB55">
        <f t="shared" si="11"/>
        <v>72</v>
      </c>
    </row>
    <row r="56" spans="2:28">
      <c r="B56" s="2" t="s">
        <v>60</v>
      </c>
      <c r="C56" s="3">
        <v>0</v>
      </c>
      <c r="D56" s="3">
        <v>0</v>
      </c>
      <c r="E56" s="3">
        <v>1</v>
      </c>
      <c r="F56" s="3">
        <v>25</v>
      </c>
      <c r="G56" s="3">
        <v>40</v>
      </c>
      <c r="H56" s="3">
        <v>125</v>
      </c>
      <c r="I56" t="s">
        <v>231</v>
      </c>
      <c r="L56">
        <f t="shared" si="0"/>
        <v>0</v>
      </c>
      <c r="M56">
        <f t="shared" si="1"/>
        <v>125</v>
      </c>
      <c r="O56">
        <f t="shared" si="2"/>
        <v>0</v>
      </c>
      <c r="P56">
        <f t="shared" si="3"/>
        <v>0</v>
      </c>
      <c r="R56">
        <f t="shared" si="4"/>
        <v>0</v>
      </c>
      <c r="S56">
        <f t="shared" si="5"/>
        <v>0</v>
      </c>
      <c r="U56">
        <f t="shared" si="6"/>
        <v>0</v>
      </c>
      <c r="V56">
        <f t="shared" si="7"/>
        <v>1</v>
      </c>
      <c r="X56">
        <f t="shared" si="8"/>
        <v>0</v>
      </c>
      <c r="Y56">
        <f t="shared" si="9"/>
        <v>26</v>
      </c>
      <c r="AA56">
        <f t="shared" si="10"/>
        <v>0</v>
      </c>
      <c r="AB56">
        <f t="shared" si="11"/>
        <v>66</v>
      </c>
    </row>
    <row r="57" spans="2:28">
      <c r="B57" s="2" t="s">
        <v>61</v>
      </c>
      <c r="C57" s="3">
        <v>0</v>
      </c>
      <c r="D57" s="3">
        <v>0</v>
      </c>
      <c r="E57" s="3">
        <v>1</v>
      </c>
      <c r="F57" s="3">
        <v>16</v>
      </c>
      <c r="G57" s="3">
        <v>5</v>
      </c>
      <c r="H57" s="3">
        <v>36</v>
      </c>
      <c r="I57" t="s">
        <v>230</v>
      </c>
      <c r="L57">
        <f t="shared" si="0"/>
        <v>36</v>
      </c>
      <c r="M57">
        <f t="shared" si="1"/>
        <v>0</v>
      </c>
      <c r="O57">
        <f t="shared" si="2"/>
        <v>0</v>
      </c>
      <c r="P57">
        <f t="shared" si="3"/>
        <v>0</v>
      </c>
      <c r="R57">
        <f t="shared" si="4"/>
        <v>0</v>
      </c>
      <c r="S57">
        <f t="shared" si="5"/>
        <v>0</v>
      </c>
      <c r="U57">
        <f t="shared" si="6"/>
        <v>1</v>
      </c>
      <c r="V57">
        <f t="shared" si="7"/>
        <v>0</v>
      </c>
      <c r="X57">
        <f t="shared" si="8"/>
        <v>17</v>
      </c>
      <c r="Y57">
        <f t="shared" si="9"/>
        <v>0</v>
      </c>
      <c r="AA57">
        <f t="shared" si="10"/>
        <v>22</v>
      </c>
      <c r="AB57">
        <f t="shared" si="11"/>
        <v>0</v>
      </c>
    </row>
    <row r="58" spans="2:28" ht="24">
      <c r="B58" s="2" t="s">
        <v>62</v>
      </c>
      <c r="C58" s="3">
        <v>0</v>
      </c>
      <c r="D58" s="3">
        <v>0</v>
      </c>
      <c r="E58" s="3">
        <v>1</v>
      </c>
      <c r="F58" s="3">
        <v>15</v>
      </c>
      <c r="G58" s="3">
        <v>59</v>
      </c>
      <c r="H58" s="3">
        <v>366</v>
      </c>
      <c r="I58" t="s">
        <v>231</v>
      </c>
      <c r="L58">
        <f t="shared" si="0"/>
        <v>0</v>
      </c>
      <c r="M58">
        <f t="shared" si="1"/>
        <v>366</v>
      </c>
      <c r="O58">
        <f t="shared" si="2"/>
        <v>0</v>
      </c>
      <c r="P58">
        <f t="shared" si="3"/>
        <v>0</v>
      </c>
      <c r="R58">
        <f t="shared" si="4"/>
        <v>0</v>
      </c>
      <c r="S58">
        <f t="shared" si="5"/>
        <v>0</v>
      </c>
      <c r="U58">
        <f t="shared" si="6"/>
        <v>0</v>
      </c>
      <c r="V58">
        <f t="shared" si="7"/>
        <v>1</v>
      </c>
      <c r="X58">
        <f t="shared" si="8"/>
        <v>0</v>
      </c>
      <c r="Y58">
        <f t="shared" si="9"/>
        <v>16</v>
      </c>
      <c r="AA58">
        <f t="shared" si="10"/>
        <v>0</v>
      </c>
      <c r="AB58">
        <f t="shared" si="11"/>
        <v>75</v>
      </c>
    </row>
    <row r="59" spans="2:28">
      <c r="B59" s="2" t="s">
        <v>63</v>
      </c>
      <c r="C59" s="3">
        <v>0</v>
      </c>
      <c r="D59" s="3">
        <v>0</v>
      </c>
      <c r="E59" s="3">
        <v>1</v>
      </c>
      <c r="F59" s="3">
        <v>8</v>
      </c>
      <c r="G59" s="3">
        <v>6</v>
      </c>
      <c r="H59" s="3">
        <v>47</v>
      </c>
      <c r="I59" t="s">
        <v>231</v>
      </c>
      <c r="L59">
        <f t="shared" si="0"/>
        <v>0</v>
      </c>
      <c r="M59">
        <f t="shared" si="1"/>
        <v>47</v>
      </c>
      <c r="O59">
        <f t="shared" si="2"/>
        <v>0</v>
      </c>
      <c r="P59">
        <f t="shared" si="3"/>
        <v>0</v>
      </c>
      <c r="R59">
        <f t="shared" si="4"/>
        <v>0</v>
      </c>
      <c r="S59">
        <f t="shared" si="5"/>
        <v>0</v>
      </c>
      <c r="U59">
        <f t="shared" si="6"/>
        <v>0</v>
      </c>
      <c r="V59">
        <f t="shared" si="7"/>
        <v>1</v>
      </c>
      <c r="X59">
        <f t="shared" si="8"/>
        <v>0</v>
      </c>
      <c r="Y59">
        <f t="shared" si="9"/>
        <v>9</v>
      </c>
      <c r="AA59">
        <f t="shared" si="10"/>
        <v>0</v>
      </c>
      <c r="AB59">
        <f t="shared" si="11"/>
        <v>15</v>
      </c>
    </row>
    <row r="60" spans="2:28">
      <c r="B60" s="2" t="s">
        <v>64</v>
      </c>
      <c r="C60" s="3">
        <v>0</v>
      </c>
      <c r="D60" s="3">
        <v>0</v>
      </c>
      <c r="E60" s="3">
        <v>1</v>
      </c>
      <c r="F60" s="3">
        <v>7</v>
      </c>
      <c r="G60" s="3">
        <v>5</v>
      </c>
      <c r="H60" s="3">
        <v>40</v>
      </c>
      <c r="I60" t="s">
        <v>230</v>
      </c>
      <c r="L60">
        <f t="shared" si="0"/>
        <v>40</v>
      </c>
      <c r="M60">
        <f t="shared" si="1"/>
        <v>0</v>
      </c>
      <c r="O60">
        <f t="shared" si="2"/>
        <v>0</v>
      </c>
      <c r="P60">
        <f t="shared" si="3"/>
        <v>0</v>
      </c>
      <c r="R60">
        <f t="shared" si="4"/>
        <v>0</v>
      </c>
      <c r="S60">
        <f t="shared" si="5"/>
        <v>0</v>
      </c>
      <c r="U60">
        <f t="shared" si="6"/>
        <v>1</v>
      </c>
      <c r="V60">
        <f t="shared" si="7"/>
        <v>0</v>
      </c>
      <c r="X60">
        <f t="shared" si="8"/>
        <v>8</v>
      </c>
      <c r="Y60">
        <f t="shared" si="9"/>
        <v>0</v>
      </c>
      <c r="AA60">
        <f t="shared" si="10"/>
        <v>13</v>
      </c>
      <c r="AB60">
        <f t="shared" si="11"/>
        <v>0</v>
      </c>
    </row>
    <row r="61" spans="2:28">
      <c r="B61" s="2" t="s">
        <v>65</v>
      </c>
      <c r="C61" s="3">
        <v>0</v>
      </c>
      <c r="D61" s="3">
        <v>0</v>
      </c>
      <c r="E61" s="3">
        <v>1</v>
      </c>
      <c r="F61" s="3">
        <v>7</v>
      </c>
      <c r="G61" s="3">
        <v>1</v>
      </c>
      <c r="H61" s="3">
        <v>38</v>
      </c>
      <c r="I61" t="s">
        <v>230</v>
      </c>
      <c r="J61" t="s">
        <v>233</v>
      </c>
      <c r="L61">
        <f t="shared" si="0"/>
        <v>38</v>
      </c>
      <c r="M61">
        <f t="shared" si="1"/>
        <v>0</v>
      </c>
      <c r="O61">
        <f t="shared" si="2"/>
        <v>0</v>
      </c>
      <c r="P61">
        <f t="shared" si="3"/>
        <v>0</v>
      </c>
      <c r="R61">
        <f t="shared" si="4"/>
        <v>0</v>
      </c>
      <c r="S61">
        <f t="shared" si="5"/>
        <v>0</v>
      </c>
      <c r="U61">
        <f t="shared" si="6"/>
        <v>1</v>
      </c>
      <c r="V61">
        <f t="shared" si="7"/>
        <v>0</v>
      </c>
      <c r="X61">
        <f t="shared" si="8"/>
        <v>8</v>
      </c>
      <c r="Y61">
        <f t="shared" si="9"/>
        <v>0</v>
      </c>
      <c r="AA61">
        <f t="shared" si="10"/>
        <v>9</v>
      </c>
      <c r="AB61">
        <f t="shared" si="11"/>
        <v>0</v>
      </c>
    </row>
    <row r="62" spans="2:28">
      <c r="B62" s="2" t="s">
        <v>66</v>
      </c>
      <c r="C62" s="3">
        <v>0</v>
      </c>
      <c r="D62" s="3">
        <v>0</v>
      </c>
      <c r="E62" s="3">
        <v>1</v>
      </c>
      <c r="F62" s="3">
        <v>5</v>
      </c>
      <c r="G62" s="3">
        <v>6</v>
      </c>
      <c r="H62" s="3">
        <v>46</v>
      </c>
      <c r="I62" t="s">
        <v>230</v>
      </c>
      <c r="L62">
        <f t="shared" si="0"/>
        <v>46</v>
      </c>
      <c r="M62">
        <f t="shared" si="1"/>
        <v>0</v>
      </c>
      <c r="O62">
        <f t="shared" si="2"/>
        <v>0</v>
      </c>
      <c r="P62">
        <f t="shared" si="3"/>
        <v>0</v>
      </c>
      <c r="R62">
        <f t="shared" si="4"/>
        <v>0</v>
      </c>
      <c r="S62">
        <f t="shared" si="5"/>
        <v>0</v>
      </c>
      <c r="U62">
        <f t="shared" si="6"/>
        <v>1</v>
      </c>
      <c r="V62">
        <f t="shared" si="7"/>
        <v>0</v>
      </c>
      <c r="X62">
        <f t="shared" si="8"/>
        <v>6</v>
      </c>
      <c r="Y62">
        <f t="shared" si="9"/>
        <v>0</v>
      </c>
      <c r="AA62">
        <f t="shared" si="10"/>
        <v>12</v>
      </c>
      <c r="AB62">
        <f t="shared" si="11"/>
        <v>0</v>
      </c>
    </row>
    <row r="63" spans="2:28">
      <c r="B63" s="2" t="s">
        <v>67</v>
      </c>
      <c r="C63" s="3">
        <v>0</v>
      </c>
      <c r="D63" s="3">
        <v>0</v>
      </c>
      <c r="E63" s="3">
        <v>1</v>
      </c>
      <c r="F63" s="3">
        <v>5</v>
      </c>
      <c r="G63" s="3">
        <v>4</v>
      </c>
      <c r="H63" s="3">
        <v>17</v>
      </c>
      <c r="I63" t="s">
        <v>231</v>
      </c>
      <c r="L63">
        <f t="shared" si="0"/>
        <v>0</v>
      </c>
      <c r="M63">
        <f t="shared" si="1"/>
        <v>17</v>
      </c>
      <c r="O63">
        <f t="shared" si="2"/>
        <v>0</v>
      </c>
      <c r="P63">
        <f t="shared" si="3"/>
        <v>0</v>
      </c>
      <c r="R63">
        <f t="shared" si="4"/>
        <v>0</v>
      </c>
      <c r="S63">
        <f t="shared" si="5"/>
        <v>0</v>
      </c>
      <c r="U63">
        <f t="shared" si="6"/>
        <v>0</v>
      </c>
      <c r="V63">
        <f t="shared" si="7"/>
        <v>1</v>
      </c>
      <c r="X63">
        <f t="shared" si="8"/>
        <v>0</v>
      </c>
      <c r="Y63">
        <f t="shared" si="9"/>
        <v>6</v>
      </c>
      <c r="AA63">
        <f t="shared" si="10"/>
        <v>0</v>
      </c>
      <c r="AB63">
        <f t="shared" si="11"/>
        <v>10</v>
      </c>
    </row>
    <row r="64" spans="2:28" ht="24">
      <c r="B64" s="2" t="s">
        <v>68</v>
      </c>
      <c r="C64" s="3">
        <v>0</v>
      </c>
      <c r="D64" s="3">
        <v>0</v>
      </c>
      <c r="E64" s="3">
        <v>1</v>
      </c>
      <c r="F64" s="3">
        <v>4</v>
      </c>
      <c r="G64" s="3">
        <v>9</v>
      </c>
      <c r="H64" s="3">
        <v>38</v>
      </c>
      <c r="I64" t="s">
        <v>231</v>
      </c>
      <c r="J64" t="s">
        <v>234</v>
      </c>
      <c r="L64">
        <f t="shared" si="0"/>
        <v>0</v>
      </c>
      <c r="M64">
        <f t="shared" si="1"/>
        <v>38</v>
      </c>
      <c r="O64">
        <f t="shared" si="2"/>
        <v>0</v>
      </c>
      <c r="P64">
        <f t="shared" si="3"/>
        <v>0</v>
      </c>
      <c r="R64">
        <f t="shared" si="4"/>
        <v>0</v>
      </c>
      <c r="S64">
        <f t="shared" si="5"/>
        <v>0</v>
      </c>
      <c r="U64">
        <f t="shared" si="6"/>
        <v>0</v>
      </c>
      <c r="V64">
        <f t="shared" si="7"/>
        <v>1</v>
      </c>
      <c r="X64">
        <f t="shared" si="8"/>
        <v>0</v>
      </c>
      <c r="Y64">
        <f t="shared" si="9"/>
        <v>5</v>
      </c>
      <c r="AA64">
        <f t="shared" si="10"/>
        <v>0</v>
      </c>
      <c r="AB64">
        <f t="shared" si="11"/>
        <v>14</v>
      </c>
    </row>
    <row r="65" spans="2:28">
      <c r="B65" s="2" t="s">
        <v>69</v>
      </c>
      <c r="C65" s="3">
        <v>0</v>
      </c>
      <c r="D65" s="3">
        <v>0</v>
      </c>
      <c r="E65" s="3">
        <v>1</v>
      </c>
      <c r="F65" s="3">
        <v>3</v>
      </c>
      <c r="G65" s="3">
        <v>3</v>
      </c>
      <c r="H65" s="3">
        <v>11</v>
      </c>
      <c r="I65" t="s">
        <v>231</v>
      </c>
      <c r="L65">
        <f t="shared" si="0"/>
        <v>0</v>
      </c>
      <c r="M65">
        <f t="shared" si="1"/>
        <v>11</v>
      </c>
      <c r="O65">
        <f t="shared" si="2"/>
        <v>0</v>
      </c>
      <c r="P65">
        <f t="shared" si="3"/>
        <v>0</v>
      </c>
      <c r="R65">
        <f t="shared" si="4"/>
        <v>0</v>
      </c>
      <c r="S65">
        <f t="shared" si="5"/>
        <v>0</v>
      </c>
      <c r="U65">
        <f t="shared" si="6"/>
        <v>0</v>
      </c>
      <c r="V65">
        <f t="shared" si="7"/>
        <v>1</v>
      </c>
      <c r="X65">
        <f t="shared" si="8"/>
        <v>0</v>
      </c>
      <c r="Y65">
        <f t="shared" si="9"/>
        <v>4</v>
      </c>
      <c r="AA65">
        <f t="shared" si="10"/>
        <v>0</v>
      </c>
      <c r="AB65">
        <f t="shared" si="11"/>
        <v>7</v>
      </c>
    </row>
    <row r="66" spans="2:28">
      <c r="B66" s="2" t="s">
        <v>70</v>
      </c>
      <c r="C66" s="3">
        <v>0</v>
      </c>
      <c r="D66" s="3">
        <v>0</v>
      </c>
      <c r="E66" s="3">
        <v>1</v>
      </c>
      <c r="F66" s="3">
        <v>2</v>
      </c>
      <c r="G66" s="3">
        <v>4</v>
      </c>
      <c r="H66" s="3">
        <v>9</v>
      </c>
      <c r="I66" t="s">
        <v>230</v>
      </c>
      <c r="L66">
        <f t="shared" si="0"/>
        <v>9</v>
      </c>
      <c r="M66">
        <f t="shared" si="1"/>
        <v>0</v>
      </c>
      <c r="O66">
        <f t="shared" si="2"/>
        <v>0</v>
      </c>
      <c r="P66">
        <f t="shared" si="3"/>
        <v>0</v>
      </c>
      <c r="R66">
        <f t="shared" si="4"/>
        <v>0</v>
      </c>
      <c r="S66">
        <f t="shared" si="5"/>
        <v>0</v>
      </c>
      <c r="U66">
        <f t="shared" si="6"/>
        <v>1</v>
      </c>
      <c r="V66">
        <f t="shared" si="7"/>
        <v>0</v>
      </c>
      <c r="X66">
        <f t="shared" si="8"/>
        <v>3</v>
      </c>
      <c r="Y66">
        <f t="shared" si="9"/>
        <v>0</v>
      </c>
      <c r="AA66">
        <f t="shared" si="10"/>
        <v>7</v>
      </c>
      <c r="AB66">
        <f t="shared" si="11"/>
        <v>0</v>
      </c>
    </row>
    <row r="67" spans="2:28" ht="24">
      <c r="B67" s="2" t="s">
        <v>71</v>
      </c>
      <c r="C67" s="3">
        <v>0</v>
      </c>
      <c r="D67" s="3">
        <v>0</v>
      </c>
      <c r="E67" s="3">
        <v>1</v>
      </c>
      <c r="F67" s="3">
        <v>0</v>
      </c>
      <c r="G67" s="3">
        <v>2</v>
      </c>
      <c r="H67" s="3">
        <v>5</v>
      </c>
      <c r="I67" t="s">
        <v>230</v>
      </c>
      <c r="L67">
        <f t="shared" si="0"/>
        <v>5</v>
      </c>
      <c r="M67">
        <f t="shared" si="1"/>
        <v>0</v>
      </c>
      <c r="O67">
        <f t="shared" si="2"/>
        <v>0</v>
      </c>
      <c r="P67">
        <f t="shared" si="3"/>
        <v>0</v>
      </c>
      <c r="R67">
        <f t="shared" si="4"/>
        <v>0</v>
      </c>
      <c r="S67">
        <f t="shared" si="5"/>
        <v>0</v>
      </c>
      <c r="U67">
        <f t="shared" si="6"/>
        <v>1</v>
      </c>
      <c r="V67">
        <f t="shared" si="7"/>
        <v>0</v>
      </c>
      <c r="X67">
        <f t="shared" si="8"/>
        <v>1</v>
      </c>
      <c r="Y67">
        <f t="shared" si="9"/>
        <v>0</v>
      </c>
      <c r="AA67">
        <f t="shared" si="10"/>
        <v>3</v>
      </c>
      <c r="AB67">
        <f t="shared" si="11"/>
        <v>0</v>
      </c>
    </row>
    <row r="68" spans="2:28">
      <c r="B68" s="2" t="s">
        <v>72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>
        <v>9</v>
      </c>
      <c r="I68" t="s">
        <v>230</v>
      </c>
      <c r="L68">
        <f t="shared" ref="L68:L131" si="12">H68*(I68="North")</f>
        <v>9</v>
      </c>
      <c r="M68">
        <f t="shared" ref="M68:M131" si="13">H68*(I68="South")</f>
        <v>0</v>
      </c>
      <c r="O68">
        <f t="shared" ref="O68:O131" si="14">C68*(I68="North")</f>
        <v>0</v>
      </c>
      <c r="P68">
        <f t="shared" ref="P68:P131" si="15">C68*(I68="South")</f>
        <v>0</v>
      </c>
      <c r="R68">
        <f t="shared" ref="R68:R131" si="16">(C68+D68)*(I68="North")</f>
        <v>0</v>
      </c>
      <c r="S68">
        <f t="shared" ref="S68:S131" si="17">(C68+D68)*(I68="South")</f>
        <v>0</v>
      </c>
      <c r="U68">
        <f t="shared" ref="U68:U131" si="18">(C68+D68+E68)*(I68="North")</f>
        <v>1</v>
      </c>
      <c r="V68">
        <f t="shared" ref="V68:V131" si="19">(C68+D68+E68)*(I68="South")</f>
        <v>0</v>
      </c>
      <c r="X68">
        <f t="shared" ref="X68:X131" si="20">(C68+D68+E68+F68)*(I68="North")</f>
        <v>1</v>
      </c>
      <c r="Y68">
        <f t="shared" ref="Y68:Y131" si="21">(C68+D68+E68+F68)*(I68="South")</f>
        <v>0</v>
      </c>
      <c r="AA68">
        <f t="shared" ref="AA68:AA131" si="22">(C68+D68+E68+F68+G68)*(I68="North")</f>
        <v>1</v>
      </c>
      <c r="AB68">
        <f t="shared" ref="AB68:AB131" si="23">(C68+D68+E68+F68+G68)*(I68="South")</f>
        <v>0</v>
      </c>
    </row>
    <row r="69" spans="2:28">
      <c r="B69" s="2" t="s">
        <v>73</v>
      </c>
      <c r="C69" s="3">
        <v>0</v>
      </c>
      <c r="D69" s="3">
        <v>0</v>
      </c>
      <c r="E69" s="3">
        <v>0</v>
      </c>
      <c r="F69" s="3">
        <v>44</v>
      </c>
      <c r="G69" s="3">
        <v>55</v>
      </c>
      <c r="H69" s="3">
        <v>278</v>
      </c>
      <c r="I69" t="s">
        <v>231</v>
      </c>
      <c r="L69">
        <f t="shared" si="12"/>
        <v>0</v>
      </c>
      <c r="M69">
        <f t="shared" si="13"/>
        <v>278</v>
      </c>
      <c r="O69">
        <f t="shared" si="14"/>
        <v>0</v>
      </c>
      <c r="P69">
        <f t="shared" si="15"/>
        <v>0</v>
      </c>
      <c r="R69">
        <f t="shared" si="16"/>
        <v>0</v>
      </c>
      <c r="S69">
        <f t="shared" si="17"/>
        <v>0</v>
      </c>
      <c r="U69">
        <f t="shared" si="18"/>
        <v>0</v>
      </c>
      <c r="V69">
        <f t="shared" si="19"/>
        <v>0</v>
      </c>
      <c r="X69">
        <f t="shared" si="20"/>
        <v>0</v>
      </c>
      <c r="Y69">
        <f t="shared" si="21"/>
        <v>44</v>
      </c>
      <c r="AA69">
        <f t="shared" si="22"/>
        <v>0</v>
      </c>
      <c r="AB69">
        <f t="shared" si="23"/>
        <v>99</v>
      </c>
    </row>
    <row r="70" spans="2:28">
      <c r="B70" s="2" t="s">
        <v>74</v>
      </c>
      <c r="C70" s="3">
        <v>0</v>
      </c>
      <c r="D70" s="3">
        <v>0</v>
      </c>
      <c r="E70" s="3">
        <v>0</v>
      </c>
      <c r="F70" s="3">
        <v>44</v>
      </c>
      <c r="G70" s="3">
        <v>24</v>
      </c>
      <c r="H70" s="3">
        <v>124</v>
      </c>
      <c r="I70" t="s">
        <v>231</v>
      </c>
      <c r="L70">
        <f t="shared" si="12"/>
        <v>0</v>
      </c>
      <c r="M70">
        <f t="shared" si="13"/>
        <v>124</v>
      </c>
      <c r="O70">
        <f t="shared" si="14"/>
        <v>0</v>
      </c>
      <c r="P70">
        <f t="shared" si="15"/>
        <v>0</v>
      </c>
      <c r="R70">
        <f t="shared" si="16"/>
        <v>0</v>
      </c>
      <c r="S70">
        <f t="shared" si="17"/>
        <v>0</v>
      </c>
      <c r="U70">
        <f t="shared" si="18"/>
        <v>0</v>
      </c>
      <c r="V70">
        <f t="shared" si="19"/>
        <v>0</v>
      </c>
      <c r="X70">
        <f t="shared" si="20"/>
        <v>0</v>
      </c>
      <c r="Y70">
        <f t="shared" si="21"/>
        <v>44</v>
      </c>
      <c r="AA70">
        <f t="shared" si="22"/>
        <v>0</v>
      </c>
      <c r="AB70">
        <f t="shared" si="23"/>
        <v>68</v>
      </c>
    </row>
    <row r="71" spans="2:28" ht="24">
      <c r="B71" s="2" t="s">
        <v>75</v>
      </c>
      <c r="C71" s="3">
        <v>0</v>
      </c>
      <c r="D71" s="3">
        <v>0</v>
      </c>
      <c r="E71" s="3">
        <v>0</v>
      </c>
      <c r="F71" s="3">
        <v>41</v>
      </c>
      <c r="G71" s="3">
        <v>29</v>
      </c>
      <c r="H71" s="3">
        <v>170</v>
      </c>
      <c r="I71" t="s">
        <v>231</v>
      </c>
      <c r="L71">
        <f t="shared" si="12"/>
        <v>0</v>
      </c>
      <c r="M71">
        <f t="shared" si="13"/>
        <v>170</v>
      </c>
      <c r="O71">
        <f t="shared" si="14"/>
        <v>0</v>
      </c>
      <c r="P71">
        <f t="shared" si="15"/>
        <v>0</v>
      </c>
      <c r="R71">
        <f t="shared" si="16"/>
        <v>0</v>
      </c>
      <c r="S71">
        <f t="shared" si="17"/>
        <v>0</v>
      </c>
      <c r="U71">
        <f t="shared" si="18"/>
        <v>0</v>
      </c>
      <c r="V71">
        <f t="shared" si="19"/>
        <v>0</v>
      </c>
      <c r="X71">
        <f t="shared" si="20"/>
        <v>0</v>
      </c>
      <c r="Y71">
        <f t="shared" si="21"/>
        <v>41</v>
      </c>
      <c r="AA71">
        <f t="shared" si="22"/>
        <v>0</v>
      </c>
      <c r="AB71">
        <f t="shared" si="23"/>
        <v>70</v>
      </c>
    </row>
    <row r="72" spans="2:28">
      <c r="B72" s="2" t="s">
        <v>76</v>
      </c>
      <c r="C72" s="3">
        <v>0</v>
      </c>
      <c r="D72" s="3">
        <v>0</v>
      </c>
      <c r="E72" s="3">
        <v>0</v>
      </c>
      <c r="F72" s="3">
        <v>40</v>
      </c>
      <c r="G72" s="3">
        <v>70</v>
      </c>
      <c r="H72" s="3">
        <v>300</v>
      </c>
      <c r="I72" t="s">
        <v>230</v>
      </c>
      <c r="L72">
        <f t="shared" si="12"/>
        <v>300</v>
      </c>
      <c r="M72">
        <f t="shared" si="13"/>
        <v>0</v>
      </c>
      <c r="O72">
        <f t="shared" si="14"/>
        <v>0</v>
      </c>
      <c r="P72">
        <f t="shared" si="15"/>
        <v>0</v>
      </c>
      <c r="R72">
        <f t="shared" si="16"/>
        <v>0</v>
      </c>
      <c r="S72">
        <f t="shared" si="17"/>
        <v>0</v>
      </c>
      <c r="U72">
        <f t="shared" si="18"/>
        <v>0</v>
      </c>
      <c r="V72">
        <f t="shared" si="19"/>
        <v>0</v>
      </c>
      <c r="X72">
        <f t="shared" si="20"/>
        <v>40</v>
      </c>
      <c r="Y72">
        <f t="shared" si="21"/>
        <v>0</v>
      </c>
      <c r="AA72">
        <f t="shared" si="22"/>
        <v>110</v>
      </c>
      <c r="AB72">
        <f t="shared" si="23"/>
        <v>0</v>
      </c>
    </row>
    <row r="73" spans="2:28">
      <c r="B73" s="2" t="s">
        <v>77</v>
      </c>
      <c r="C73" s="3">
        <v>0</v>
      </c>
      <c r="D73" s="3">
        <v>0</v>
      </c>
      <c r="E73" s="3">
        <v>0</v>
      </c>
      <c r="F73" s="3">
        <v>34</v>
      </c>
      <c r="G73" s="3">
        <v>25</v>
      </c>
      <c r="H73" s="3">
        <v>108</v>
      </c>
      <c r="I73" t="s">
        <v>231</v>
      </c>
      <c r="L73">
        <f t="shared" si="12"/>
        <v>0</v>
      </c>
      <c r="M73">
        <f t="shared" si="13"/>
        <v>108</v>
      </c>
      <c r="O73">
        <f t="shared" si="14"/>
        <v>0</v>
      </c>
      <c r="P73">
        <f t="shared" si="15"/>
        <v>0</v>
      </c>
      <c r="R73">
        <f t="shared" si="16"/>
        <v>0</v>
      </c>
      <c r="S73">
        <f t="shared" si="17"/>
        <v>0</v>
      </c>
      <c r="U73">
        <f t="shared" si="18"/>
        <v>0</v>
      </c>
      <c r="V73">
        <f t="shared" si="19"/>
        <v>0</v>
      </c>
      <c r="X73">
        <f t="shared" si="20"/>
        <v>0</v>
      </c>
      <c r="Y73">
        <f t="shared" si="21"/>
        <v>34</v>
      </c>
      <c r="AA73">
        <f t="shared" si="22"/>
        <v>0</v>
      </c>
      <c r="AB73">
        <f t="shared" si="23"/>
        <v>59</v>
      </c>
    </row>
    <row r="74" spans="2:28">
      <c r="B74" s="2" t="s">
        <v>78</v>
      </c>
      <c r="C74" s="3">
        <v>0</v>
      </c>
      <c r="D74" s="3">
        <v>0</v>
      </c>
      <c r="E74" s="3">
        <v>0</v>
      </c>
      <c r="F74" s="3">
        <v>29</v>
      </c>
      <c r="G74" s="3">
        <v>23</v>
      </c>
      <c r="H74" s="3">
        <v>71</v>
      </c>
      <c r="I74" t="s">
        <v>231</v>
      </c>
      <c r="L74">
        <f t="shared" si="12"/>
        <v>0</v>
      </c>
      <c r="M74">
        <f t="shared" si="13"/>
        <v>71</v>
      </c>
      <c r="O74">
        <f t="shared" si="14"/>
        <v>0</v>
      </c>
      <c r="P74">
        <f t="shared" si="15"/>
        <v>0</v>
      </c>
      <c r="R74">
        <f t="shared" si="16"/>
        <v>0</v>
      </c>
      <c r="S74">
        <f t="shared" si="17"/>
        <v>0</v>
      </c>
      <c r="U74">
        <f t="shared" si="18"/>
        <v>0</v>
      </c>
      <c r="V74">
        <f t="shared" si="19"/>
        <v>0</v>
      </c>
      <c r="X74">
        <f t="shared" si="20"/>
        <v>0</v>
      </c>
      <c r="Y74">
        <f t="shared" si="21"/>
        <v>29</v>
      </c>
      <c r="AA74">
        <f t="shared" si="22"/>
        <v>0</v>
      </c>
      <c r="AB74">
        <f t="shared" si="23"/>
        <v>52</v>
      </c>
    </row>
    <row r="75" spans="2:28">
      <c r="B75" s="2" t="s">
        <v>79</v>
      </c>
      <c r="C75" s="3">
        <v>0</v>
      </c>
      <c r="D75" s="3">
        <v>0</v>
      </c>
      <c r="E75" s="3">
        <v>0</v>
      </c>
      <c r="F75" s="3">
        <v>17</v>
      </c>
      <c r="G75" s="3">
        <v>14</v>
      </c>
      <c r="H75" s="3">
        <v>154</v>
      </c>
      <c r="I75" t="s">
        <v>231</v>
      </c>
      <c r="L75">
        <f t="shared" si="12"/>
        <v>0</v>
      </c>
      <c r="M75">
        <f t="shared" si="13"/>
        <v>154</v>
      </c>
      <c r="O75">
        <f t="shared" si="14"/>
        <v>0</v>
      </c>
      <c r="P75">
        <f t="shared" si="15"/>
        <v>0</v>
      </c>
      <c r="R75">
        <f t="shared" si="16"/>
        <v>0</v>
      </c>
      <c r="S75">
        <f t="shared" si="17"/>
        <v>0</v>
      </c>
      <c r="U75">
        <f t="shared" si="18"/>
        <v>0</v>
      </c>
      <c r="V75">
        <f t="shared" si="19"/>
        <v>0</v>
      </c>
      <c r="X75">
        <f t="shared" si="20"/>
        <v>0</v>
      </c>
      <c r="Y75">
        <f t="shared" si="21"/>
        <v>17</v>
      </c>
      <c r="AA75">
        <f t="shared" si="22"/>
        <v>0</v>
      </c>
      <c r="AB75">
        <f t="shared" si="23"/>
        <v>31</v>
      </c>
    </row>
    <row r="76" spans="2:28">
      <c r="B76" s="2" t="s">
        <v>80</v>
      </c>
      <c r="C76" s="3">
        <v>0</v>
      </c>
      <c r="D76" s="3">
        <v>0</v>
      </c>
      <c r="E76" s="3">
        <v>0</v>
      </c>
      <c r="F76" s="3">
        <v>14</v>
      </c>
      <c r="G76" s="3">
        <v>17</v>
      </c>
      <c r="H76" s="3">
        <v>56</v>
      </c>
      <c r="I76" t="s">
        <v>230</v>
      </c>
      <c r="L76">
        <f t="shared" si="12"/>
        <v>56</v>
      </c>
      <c r="M76">
        <f t="shared" si="13"/>
        <v>0</v>
      </c>
      <c r="O76">
        <f t="shared" si="14"/>
        <v>0</v>
      </c>
      <c r="P76">
        <f t="shared" si="15"/>
        <v>0</v>
      </c>
      <c r="R76">
        <f t="shared" si="16"/>
        <v>0</v>
      </c>
      <c r="S76">
        <f t="shared" si="17"/>
        <v>0</v>
      </c>
      <c r="U76">
        <f t="shared" si="18"/>
        <v>0</v>
      </c>
      <c r="V76">
        <f t="shared" si="19"/>
        <v>0</v>
      </c>
      <c r="X76">
        <f t="shared" si="20"/>
        <v>14</v>
      </c>
      <c r="Y76">
        <f t="shared" si="21"/>
        <v>0</v>
      </c>
      <c r="AA76">
        <f t="shared" si="22"/>
        <v>31</v>
      </c>
      <c r="AB76">
        <f t="shared" si="23"/>
        <v>0</v>
      </c>
    </row>
    <row r="77" spans="2:28">
      <c r="B77" s="2" t="s">
        <v>81</v>
      </c>
      <c r="C77" s="3">
        <v>0</v>
      </c>
      <c r="D77" s="3">
        <v>0</v>
      </c>
      <c r="E77" s="3">
        <v>0</v>
      </c>
      <c r="F77" s="3">
        <v>12</v>
      </c>
      <c r="G77" s="3">
        <v>16</v>
      </c>
      <c r="H77" s="3">
        <v>236</v>
      </c>
      <c r="I77" t="s">
        <v>231</v>
      </c>
      <c r="L77">
        <f t="shared" si="12"/>
        <v>0</v>
      </c>
      <c r="M77">
        <f t="shared" si="13"/>
        <v>236</v>
      </c>
      <c r="O77">
        <f t="shared" si="14"/>
        <v>0</v>
      </c>
      <c r="P77">
        <f t="shared" si="15"/>
        <v>0</v>
      </c>
      <c r="R77">
        <f t="shared" si="16"/>
        <v>0</v>
      </c>
      <c r="S77">
        <f t="shared" si="17"/>
        <v>0</v>
      </c>
      <c r="U77">
        <f t="shared" si="18"/>
        <v>0</v>
      </c>
      <c r="V77">
        <f t="shared" si="19"/>
        <v>0</v>
      </c>
      <c r="X77">
        <f t="shared" si="20"/>
        <v>0</v>
      </c>
      <c r="Y77">
        <f t="shared" si="21"/>
        <v>12</v>
      </c>
      <c r="AA77">
        <f t="shared" si="22"/>
        <v>0</v>
      </c>
      <c r="AB77">
        <f t="shared" si="23"/>
        <v>28</v>
      </c>
    </row>
    <row r="78" spans="2:28">
      <c r="B78" s="2" t="s">
        <v>82</v>
      </c>
      <c r="C78" s="3">
        <v>0</v>
      </c>
      <c r="D78" s="3">
        <v>0</v>
      </c>
      <c r="E78" s="3">
        <v>0</v>
      </c>
      <c r="F78" s="3">
        <v>11</v>
      </c>
      <c r="G78" s="3">
        <v>6</v>
      </c>
      <c r="H78" s="3">
        <v>59</v>
      </c>
      <c r="I78" t="s">
        <v>231</v>
      </c>
      <c r="L78">
        <f t="shared" si="12"/>
        <v>0</v>
      </c>
      <c r="M78">
        <f t="shared" si="13"/>
        <v>59</v>
      </c>
      <c r="O78">
        <f t="shared" si="14"/>
        <v>0</v>
      </c>
      <c r="P78">
        <f t="shared" si="15"/>
        <v>0</v>
      </c>
      <c r="R78">
        <f t="shared" si="16"/>
        <v>0</v>
      </c>
      <c r="S78">
        <f t="shared" si="17"/>
        <v>0</v>
      </c>
      <c r="U78">
        <f t="shared" si="18"/>
        <v>0</v>
      </c>
      <c r="V78">
        <f t="shared" si="19"/>
        <v>0</v>
      </c>
      <c r="X78">
        <f t="shared" si="20"/>
        <v>0</v>
      </c>
      <c r="Y78">
        <f t="shared" si="21"/>
        <v>11</v>
      </c>
      <c r="AA78">
        <f t="shared" si="22"/>
        <v>0</v>
      </c>
      <c r="AB78">
        <f t="shared" si="23"/>
        <v>17</v>
      </c>
    </row>
    <row r="79" spans="2:28">
      <c r="B79" s="2" t="s">
        <v>83</v>
      </c>
      <c r="C79" s="3">
        <v>0</v>
      </c>
      <c r="D79" s="3">
        <v>0</v>
      </c>
      <c r="E79" s="3">
        <v>0</v>
      </c>
      <c r="F79" s="3">
        <v>11</v>
      </c>
      <c r="G79" s="3">
        <v>1</v>
      </c>
      <c r="H79" s="3">
        <v>67</v>
      </c>
      <c r="I79" t="s">
        <v>231</v>
      </c>
      <c r="L79">
        <f t="shared" si="12"/>
        <v>0</v>
      </c>
      <c r="M79">
        <f t="shared" si="13"/>
        <v>67</v>
      </c>
      <c r="O79">
        <f t="shared" si="14"/>
        <v>0</v>
      </c>
      <c r="P79">
        <f t="shared" si="15"/>
        <v>0</v>
      </c>
      <c r="R79">
        <f t="shared" si="16"/>
        <v>0</v>
      </c>
      <c r="S79">
        <f t="shared" si="17"/>
        <v>0</v>
      </c>
      <c r="U79">
        <f t="shared" si="18"/>
        <v>0</v>
      </c>
      <c r="V79">
        <f t="shared" si="19"/>
        <v>0</v>
      </c>
      <c r="X79">
        <f t="shared" si="20"/>
        <v>0</v>
      </c>
      <c r="Y79">
        <f t="shared" si="21"/>
        <v>11</v>
      </c>
      <c r="AA79">
        <f t="shared" si="22"/>
        <v>0</v>
      </c>
      <c r="AB79">
        <f t="shared" si="23"/>
        <v>12</v>
      </c>
    </row>
    <row r="80" spans="2:28">
      <c r="B80" s="2" t="s">
        <v>84</v>
      </c>
      <c r="C80" s="3">
        <v>0</v>
      </c>
      <c r="D80" s="3">
        <v>0</v>
      </c>
      <c r="E80" s="3">
        <v>0</v>
      </c>
      <c r="F80" s="3">
        <v>10</v>
      </c>
      <c r="G80" s="3">
        <v>4</v>
      </c>
      <c r="H80" s="3">
        <v>29</v>
      </c>
      <c r="I80" t="s">
        <v>231</v>
      </c>
      <c r="L80">
        <f t="shared" si="12"/>
        <v>0</v>
      </c>
      <c r="M80">
        <f t="shared" si="13"/>
        <v>29</v>
      </c>
      <c r="O80">
        <f t="shared" si="14"/>
        <v>0</v>
      </c>
      <c r="P80">
        <f t="shared" si="15"/>
        <v>0</v>
      </c>
      <c r="R80">
        <f t="shared" si="16"/>
        <v>0</v>
      </c>
      <c r="S80">
        <f t="shared" si="17"/>
        <v>0</v>
      </c>
      <c r="U80">
        <f t="shared" si="18"/>
        <v>0</v>
      </c>
      <c r="V80">
        <f t="shared" si="19"/>
        <v>0</v>
      </c>
      <c r="X80">
        <f t="shared" si="20"/>
        <v>0</v>
      </c>
      <c r="Y80">
        <f t="shared" si="21"/>
        <v>10</v>
      </c>
      <c r="AA80">
        <f t="shared" si="22"/>
        <v>0</v>
      </c>
      <c r="AB80">
        <f t="shared" si="23"/>
        <v>14</v>
      </c>
    </row>
    <row r="81" spans="2:28">
      <c r="B81" s="2" t="s">
        <v>85</v>
      </c>
      <c r="C81" s="3">
        <v>0</v>
      </c>
      <c r="D81" s="3">
        <v>0</v>
      </c>
      <c r="E81" s="3">
        <v>0</v>
      </c>
      <c r="F81" s="3">
        <v>9</v>
      </c>
      <c r="G81" s="3">
        <v>26</v>
      </c>
      <c r="H81" s="3">
        <v>124</v>
      </c>
      <c r="I81" t="s">
        <v>231</v>
      </c>
      <c r="L81">
        <f t="shared" si="12"/>
        <v>0</v>
      </c>
      <c r="M81">
        <f t="shared" si="13"/>
        <v>124</v>
      </c>
      <c r="O81">
        <f t="shared" si="14"/>
        <v>0</v>
      </c>
      <c r="P81">
        <f t="shared" si="15"/>
        <v>0</v>
      </c>
      <c r="R81">
        <f t="shared" si="16"/>
        <v>0</v>
      </c>
      <c r="S81">
        <f t="shared" si="17"/>
        <v>0</v>
      </c>
      <c r="U81">
        <f t="shared" si="18"/>
        <v>0</v>
      </c>
      <c r="V81">
        <f t="shared" si="19"/>
        <v>0</v>
      </c>
      <c r="X81">
        <f t="shared" si="20"/>
        <v>0</v>
      </c>
      <c r="Y81">
        <f t="shared" si="21"/>
        <v>9</v>
      </c>
      <c r="AA81">
        <f t="shared" si="22"/>
        <v>0</v>
      </c>
      <c r="AB81">
        <f t="shared" si="23"/>
        <v>35</v>
      </c>
    </row>
    <row r="82" spans="2:28" ht="24">
      <c r="B82" s="2" t="s">
        <v>86</v>
      </c>
      <c r="C82" s="3">
        <v>0</v>
      </c>
      <c r="D82" s="3">
        <v>0</v>
      </c>
      <c r="E82" s="3">
        <v>0</v>
      </c>
      <c r="F82" s="3">
        <v>9</v>
      </c>
      <c r="G82" s="3">
        <v>16</v>
      </c>
      <c r="H82" s="3">
        <v>130</v>
      </c>
      <c r="I82" t="s">
        <v>231</v>
      </c>
      <c r="L82">
        <f t="shared" si="12"/>
        <v>0</v>
      </c>
      <c r="M82">
        <f t="shared" si="13"/>
        <v>130</v>
      </c>
      <c r="O82">
        <f t="shared" si="14"/>
        <v>0</v>
      </c>
      <c r="P82">
        <f t="shared" si="15"/>
        <v>0</v>
      </c>
      <c r="R82">
        <f t="shared" si="16"/>
        <v>0</v>
      </c>
      <c r="S82">
        <f t="shared" si="17"/>
        <v>0</v>
      </c>
      <c r="U82">
        <f t="shared" si="18"/>
        <v>0</v>
      </c>
      <c r="V82">
        <f t="shared" si="19"/>
        <v>0</v>
      </c>
      <c r="X82">
        <f t="shared" si="20"/>
        <v>0</v>
      </c>
      <c r="Y82">
        <f t="shared" si="21"/>
        <v>9</v>
      </c>
      <c r="AA82">
        <f t="shared" si="22"/>
        <v>0</v>
      </c>
      <c r="AB82">
        <f t="shared" si="23"/>
        <v>25</v>
      </c>
    </row>
    <row r="83" spans="2:28">
      <c r="B83" s="2" t="s">
        <v>87</v>
      </c>
      <c r="C83" s="3">
        <v>0</v>
      </c>
      <c r="D83" s="3">
        <v>0</v>
      </c>
      <c r="E83" s="3">
        <v>0</v>
      </c>
      <c r="F83" s="3">
        <v>8</v>
      </c>
      <c r="G83" s="3">
        <v>26</v>
      </c>
      <c r="H83" s="3">
        <v>57</v>
      </c>
      <c r="I83" t="s">
        <v>230</v>
      </c>
      <c r="L83">
        <f t="shared" si="12"/>
        <v>57</v>
      </c>
      <c r="M83">
        <f t="shared" si="13"/>
        <v>0</v>
      </c>
      <c r="O83">
        <f t="shared" si="14"/>
        <v>0</v>
      </c>
      <c r="P83">
        <f t="shared" si="15"/>
        <v>0</v>
      </c>
      <c r="R83">
        <f t="shared" si="16"/>
        <v>0</v>
      </c>
      <c r="S83">
        <f t="shared" si="17"/>
        <v>0</v>
      </c>
      <c r="U83">
        <f t="shared" si="18"/>
        <v>0</v>
      </c>
      <c r="V83">
        <f t="shared" si="19"/>
        <v>0</v>
      </c>
      <c r="X83">
        <f t="shared" si="20"/>
        <v>8</v>
      </c>
      <c r="Y83">
        <f t="shared" si="21"/>
        <v>0</v>
      </c>
      <c r="AA83">
        <f t="shared" si="22"/>
        <v>34</v>
      </c>
      <c r="AB83">
        <f t="shared" si="23"/>
        <v>0</v>
      </c>
    </row>
    <row r="84" spans="2:28">
      <c r="B84" s="2" t="s">
        <v>88</v>
      </c>
      <c r="C84" s="3">
        <v>0</v>
      </c>
      <c r="D84" s="3">
        <v>0</v>
      </c>
      <c r="E84" s="3">
        <v>0</v>
      </c>
      <c r="F84" s="3">
        <v>8</v>
      </c>
      <c r="G84" s="3">
        <v>10</v>
      </c>
      <c r="H84" s="3">
        <v>88</v>
      </c>
      <c r="I84" t="s">
        <v>231</v>
      </c>
      <c r="L84">
        <f t="shared" si="12"/>
        <v>0</v>
      </c>
      <c r="M84">
        <f t="shared" si="13"/>
        <v>88</v>
      </c>
      <c r="O84">
        <f t="shared" si="14"/>
        <v>0</v>
      </c>
      <c r="P84">
        <f t="shared" si="15"/>
        <v>0</v>
      </c>
      <c r="R84">
        <f t="shared" si="16"/>
        <v>0</v>
      </c>
      <c r="S84">
        <f t="shared" si="17"/>
        <v>0</v>
      </c>
      <c r="U84">
        <f t="shared" si="18"/>
        <v>0</v>
      </c>
      <c r="V84">
        <f t="shared" si="19"/>
        <v>0</v>
      </c>
      <c r="X84">
        <f t="shared" si="20"/>
        <v>0</v>
      </c>
      <c r="Y84">
        <f t="shared" si="21"/>
        <v>8</v>
      </c>
      <c r="AA84">
        <f t="shared" si="22"/>
        <v>0</v>
      </c>
      <c r="AB84">
        <f t="shared" si="23"/>
        <v>18</v>
      </c>
    </row>
    <row r="85" spans="2:28">
      <c r="B85" s="2" t="s">
        <v>89</v>
      </c>
      <c r="C85" s="3">
        <v>0</v>
      </c>
      <c r="D85" s="3">
        <v>0</v>
      </c>
      <c r="E85" s="3">
        <v>0</v>
      </c>
      <c r="F85" s="3">
        <v>7</v>
      </c>
      <c r="G85" s="3">
        <v>11</v>
      </c>
      <c r="H85" s="3">
        <v>39</v>
      </c>
      <c r="I85" t="s">
        <v>231</v>
      </c>
      <c r="L85">
        <f t="shared" si="12"/>
        <v>0</v>
      </c>
      <c r="M85">
        <f t="shared" si="13"/>
        <v>39</v>
      </c>
      <c r="O85">
        <f t="shared" si="14"/>
        <v>0</v>
      </c>
      <c r="P85">
        <f t="shared" si="15"/>
        <v>0</v>
      </c>
      <c r="R85">
        <f t="shared" si="16"/>
        <v>0</v>
      </c>
      <c r="S85">
        <f t="shared" si="17"/>
        <v>0</v>
      </c>
      <c r="U85">
        <f t="shared" si="18"/>
        <v>0</v>
      </c>
      <c r="V85">
        <f t="shared" si="19"/>
        <v>0</v>
      </c>
      <c r="X85">
        <f t="shared" si="20"/>
        <v>0</v>
      </c>
      <c r="Y85">
        <f t="shared" si="21"/>
        <v>7</v>
      </c>
      <c r="AA85">
        <f t="shared" si="22"/>
        <v>0</v>
      </c>
      <c r="AB85">
        <f t="shared" si="23"/>
        <v>18</v>
      </c>
    </row>
    <row r="86" spans="2:28" ht="24">
      <c r="B86" s="2" t="s">
        <v>90</v>
      </c>
      <c r="C86" s="3">
        <v>0</v>
      </c>
      <c r="D86" s="3">
        <v>0</v>
      </c>
      <c r="E86" s="3">
        <v>0</v>
      </c>
      <c r="F86" s="3">
        <v>7</v>
      </c>
      <c r="G86" s="3">
        <v>10</v>
      </c>
      <c r="H86" s="3">
        <v>73</v>
      </c>
      <c r="I86" t="s">
        <v>231</v>
      </c>
      <c r="L86">
        <f t="shared" si="12"/>
        <v>0</v>
      </c>
      <c r="M86">
        <f t="shared" si="13"/>
        <v>73</v>
      </c>
      <c r="O86">
        <f t="shared" si="14"/>
        <v>0</v>
      </c>
      <c r="P86">
        <f t="shared" si="15"/>
        <v>0</v>
      </c>
      <c r="R86">
        <f t="shared" si="16"/>
        <v>0</v>
      </c>
      <c r="S86">
        <f t="shared" si="17"/>
        <v>0</v>
      </c>
      <c r="U86">
        <f t="shared" si="18"/>
        <v>0</v>
      </c>
      <c r="V86">
        <f t="shared" si="19"/>
        <v>0</v>
      </c>
      <c r="X86">
        <f t="shared" si="20"/>
        <v>0</v>
      </c>
      <c r="Y86">
        <f t="shared" si="21"/>
        <v>7</v>
      </c>
      <c r="AA86">
        <f t="shared" si="22"/>
        <v>0</v>
      </c>
      <c r="AB86">
        <f t="shared" si="23"/>
        <v>17</v>
      </c>
    </row>
    <row r="87" spans="2:28" ht="36">
      <c r="B87" s="2" t="s">
        <v>91</v>
      </c>
      <c r="C87" s="3">
        <v>0</v>
      </c>
      <c r="D87" s="3">
        <v>0</v>
      </c>
      <c r="E87" s="3">
        <v>0</v>
      </c>
      <c r="F87" s="3">
        <v>7</v>
      </c>
      <c r="G87" s="3">
        <v>6</v>
      </c>
      <c r="H87" s="3">
        <v>46</v>
      </c>
      <c r="I87" t="s">
        <v>230</v>
      </c>
      <c r="L87">
        <f t="shared" si="12"/>
        <v>46</v>
      </c>
      <c r="M87">
        <f t="shared" si="13"/>
        <v>0</v>
      </c>
      <c r="O87">
        <f t="shared" si="14"/>
        <v>0</v>
      </c>
      <c r="P87">
        <f t="shared" si="15"/>
        <v>0</v>
      </c>
      <c r="R87">
        <f t="shared" si="16"/>
        <v>0</v>
      </c>
      <c r="S87">
        <f t="shared" si="17"/>
        <v>0</v>
      </c>
      <c r="U87">
        <f t="shared" si="18"/>
        <v>0</v>
      </c>
      <c r="V87">
        <f t="shared" si="19"/>
        <v>0</v>
      </c>
      <c r="X87">
        <f t="shared" si="20"/>
        <v>7</v>
      </c>
      <c r="Y87">
        <f t="shared" si="21"/>
        <v>0</v>
      </c>
      <c r="AA87">
        <f t="shared" si="22"/>
        <v>13</v>
      </c>
      <c r="AB87">
        <f t="shared" si="23"/>
        <v>0</v>
      </c>
    </row>
    <row r="88" spans="2:28" ht="24">
      <c r="B88" s="2" t="s">
        <v>92</v>
      </c>
      <c r="C88" s="3">
        <v>0</v>
      </c>
      <c r="D88" s="3">
        <v>0</v>
      </c>
      <c r="E88" s="3">
        <v>0</v>
      </c>
      <c r="F88" s="3">
        <v>6</v>
      </c>
      <c r="G88" s="3">
        <v>20</v>
      </c>
      <c r="H88" s="3">
        <v>179</v>
      </c>
      <c r="I88" t="s">
        <v>231</v>
      </c>
      <c r="L88">
        <f t="shared" si="12"/>
        <v>0</v>
      </c>
      <c r="M88">
        <f t="shared" si="13"/>
        <v>179</v>
      </c>
      <c r="O88">
        <f t="shared" si="14"/>
        <v>0</v>
      </c>
      <c r="P88">
        <f t="shared" si="15"/>
        <v>0</v>
      </c>
      <c r="R88">
        <f t="shared" si="16"/>
        <v>0</v>
      </c>
      <c r="S88">
        <f t="shared" si="17"/>
        <v>0</v>
      </c>
      <c r="U88">
        <f t="shared" si="18"/>
        <v>0</v>
      </c>
      <c r="V88">
        <f t="shared" si="19"/>
        <v>0</v>
      </c>
      <c r="X88">
        <f t="shared" si="20"/>
        <v>0</v>
      </c>
      <c r="Y88">
        <f t="shared" si="21"/>
        <v>6</v>
      </c>
      <c r="AA88">
        <f t="shared" si="22"/>
        <v>0</v>
      </c>
      <c r="AB88">
        <f t="shared" si="23"/>
        <v>26</v>
      </c>
    </row>
    <row r="89" spans="2:28">
      <c r="B89" s="2" t="s">
        <v>93</v>
      </c>
      <c r="C89" s="3">
        <v>0</v>
      </c>
      <c r="D89" s="3">
        <v>0</v>
      </c>
      <c r="E89" s="3">
        <v>0</v>
      </c>
      <c r="F89" s="3">
        <v>6</v>
      </c>
      <c r="G89" s="3">
        <v>9</v>
      </c>
      <c r="H89" s="3">
        <v>69</v>
      </c>
      <c r="I89" t="s">
        <v>231</v>
      </c>
      <c r="L89">
        <f t="shared" si="12"/>
        <v>0</v>
      </c>
      <c r="M89">
        <f t="shared" si="13"/>
        <v>69</v>
      </c>
      <c r="O89">
        <f t="shared" si="14"/>
        <v>0</v>
      </c>
      <c r="P89">
        <f t="shared" si="15"/>
        <v>0</v>
      </c>
      <c r="R89">
        <f t="shared" si="16"/>
        <v>0</v>
      </c>
      <c r="S89">
        <f t="shared" si="17"/>
        <v>0</v>
      </c>
      <c r="U89">
        <f t="shared" si="18"/>
        <v>0</v>
      </c>
      <c r="V89">
        <f t="shared" si="19"/>
        <v>0</v>
      </c>
      <c r="X89">
        <f t="shared" si="20"/>
        <v>0</v>
      </c>
      <c r="Y89">
        <f t="shared" si="21"/>
        <v>6</v>
      </c>
      <c r="AA89">
        <f t="shared" si="22"/>
        <v>0</v>
      </c>
      <c r="AB89">
        <f t="shared" si="23"/>
        <v>15</v>
      </c>
    </row>
    <row r="90" spans="2:28">
      <c r="B90" s="2" t="s">
        <v>94</v>
      </c>
      <c r="C90" s="3">
        <v>0</v>
      </c>
      <c r="D90" s="3">
        <v>0</v>
      </c>
      <c r="E90" s="3">
        <v>0</v>
      </c>
      <c r="F90" s="3">
        <v>6</v>
      </c>
      <c r="G90" s="3">
        <v>9</v>
      </c>
      <c r="H90" s="3">
        <v>38</v>
      </c>
      <c r="I90" t="s">
        <v>231</v>
      </c>
      <c r="L90">
        <f t="shared" si="12"/>
        <v>0</v>
      </c>
      <c r="M90">
        <f t="shared" si="13"/>
        <v>38</v>
      </c>
      <c r="O90">
        <f t="shared" si="14"/>
        <v>0</v>
      </c>
      <c r="P90">
        <f t="shared" si="15"/>
        <v>0</v>
      </c>
      <c r="R90">
        <f t="shared" si="16"/>
        <v>0</v>
      </c>
      <c r="S90">
        <f t="shared" si="17"/>
        <v>0</v>
      </c>
      <c r="U90">
        <f t="shared" si="18"/>
        <v>0</v>
      </c>
      <c r="V90">
        <f t="shared" si="19"/>
        <v>0</v>
      </c>
      <c r="X90">
        <f t="shared" si="20"/>
        <v>0</v>
      </c>
      <c r="Y90">
        <f t="shared" si="21"/>
        <v>6</v>
      </c>
      <c r="AA90">
        <f t="shared" si="22"/>
        <v>0</v>
      </c>
      <c r="AB90">
        <f t="shared" si="23"/>
        <v>15</v>
      </c>
    </row>
    <row r="91" spans="2:28">
      <c r="B91" s="2" t="s">
        <v>95</v>
      </c>
      <c r="C91" s="3">
        <v>0</v>
      </c>
      <c r="D91" s="3">
        <v>0</v>
      </c>
      <c r="E91" s="3">
        <v>0</v>
      </c>
      <c r="F91" s="3">
        <v>6</v>
      </c>
      <c r="G91" s="3">
        <v>7</v>
      </c>
      <c r="H91" s="3">
        <v>49</v>
      </c>
      <c r="I91" t="s">
        <v>231</v>
      </c>
      <c r="L91">
        <f t="shared" si="12"/>
        <v>0</v>
      </c>
      <c r="M91">
        <f t="shared" si="13"/>
        <v>49</v>
      </c>
      <c r="O91">
        <f t="shared" si="14"/>
        <v>0</v>
      </c>
      <c r="P91">
        <f t="shared" si="15"/>
        <v>0</v>
      </c>
      <c r="R91">
        <f t="shared" si="16"/>
        <v>0</v>
      </c>
      <c r="S91">
        <f t="shared" si="17"/>
        <v>0</v>
      </c>
      <c r="U91">
        <f t="shared" si="18"/>
        <v>0</v>
      </c>
      <c r="V91">
        <f t="shared" si="19"/>
        <v>0</v>
      </c>
      <c r="X91">
        <f t="shared" si="20"/>
        <v>0</v>
      </c>
      <c r="Y91">
        <f t="shared" si="21"/>
        <v>6</v>
      </c>
      <c r="AA91">
        <f t="shared" si="22"/>
        <v>0</v>
      </c>
      <c r="AB91">
        <f t="shared" si="23"/>
        <v>13</v>
      </c>
    </row>
    <row r="92" spans="2:28" ht="24">
      <c r="B92" s="2" t="s">
        <v>96</v>
      </c>
      <c r="C92" s="3">
        <v>0</v>
      </c>
      <c r="D92" s="3">
        <v>0</v>
      </c>
      <c r="E92" s="3">
        <v>0</v>
      </c>
      <c r="F92" s="3">
        <v>6</v>
      </c>
      <c r="G92" s="3">
        <v>5</v>
      </c>
      <c r="H92" s="3">
        <v>68</v>
      </c>
      <c r="I92" t="s">
        <v>231</v>
      </c>
      <c r="L92">
        <f t="shared" si="12"/>
        <v>0</v>
      </c>
      <c r="M92">
        <f t="shared" si="13"/>
        <v>68</v>
      </c>
      <c r="O92">
        <f t="shared" si="14"/>
        <v>0</v>
      </c>
      <c r="P92">
        <f t="shared" si="15"/>
        <v>0</v>
      </c>
      <c r="R92">
        <f t="shared" si="16"/>
        <v>0</v>
      </c>
      <c r="S92">
        <f t="shared" si="17"/>
        <v>0</v>
      </c>
      <c r="U92">
        <f t="shared" si="18"/>
        <v>0</v>
      </c>
      <c r="V92">
        <f t="shared" si="19"/>
        <v>0</v>
      </c>
      <c r="X92">
        <f t="shared" si="20"/>
        <v>0</v>
      </c>
      <c r="Y92">
        <f t="shared" si="21"/>
        <v>6</v>
      </c>
      <c r="AA92">
        <f t="shared" si="22"/>
        <v>0</v>
      </c>
      <c r="AB92">
        <f t="shared" si="23"/>
        <v>11</v>
      </c>
    </row>
    <row r="93" spans="2:28">
      <c r="B93" s="2" t="s">
        <v>97</v>
      </c>
      <c r="C93" s="3">
        <v>0</v>
      </c>
      <c r="D93" s="3">
        <v>0</v>
      </c>
      <c r="E93" s="3">
        <v>0</v>
      </c>
      <c r="F93" s="3">
        <v>6</v>
      </c>
      <c r="G93" s="3">
        <v>1</v>
      </c>
      <c r="H93" s="3">
        <v>13</v>
      </c>
      <c r="I93" t="s">
        <v>231</v>
      </c>
      <c r="L93">
        <f t="shared" si="12"/>
        <v>0</v>
      </c>
      <c r="M93">
        <f t="shared" si="13"/>
        <v>13</v>
      </c>
      <c r="O93">
        <f t="shared" si="14"/>
        <v>0</v>
      </c>
      <c r="P93">
        <f t="shared" si="15"/>
        <v>0</v>
      </c>
      <c r="R93">
        <f t="shared" si="16"/>
        <v>0</v>
      </c>
      <c r="S93">
        <f t="shared" si="17"/>
        <v>0</v>
      </c>
      <c r="U93">
        <f t="shared" si="18"/>
        <v>0</v>
      </c>
      <c r="V93">
        <f t="shared" si="19"/>
        <v>0</v>
      </c>
      <c r="X93">
        <f t="shared" si="20"/>
        <v>0</v>
      </c>
      <c r="Y93">
        <f t="shared" si="21"/>
        <v>6</v>
      </c>
      <c r="AA93">
        <f t="shared" si="22"/>
        <v>0</v>
      </c>
      <c r="AB93">
        <f t="shared" si="23"/>
        <v>7</v>
      </c>
    </row>
    <row r="94" spans="2:28" ht="24">
      <c r="B94" s="2" t="s">
        <v>98</v>
      </c>
      <c r="C94" s="3">
        <v>0</v>
      </c>
      <c r="D94" s="3">
        <v>0</v>
      </c>
      <c r="E94" s="3">
        <v>0</v>
      </c>
      <c r="F94" s="3">
        <v>5</v>
      </c>
      <c r="G94" s="3">
        <v>6</v>
      </c>
      <c r="H94" s="3">
        <v>47</v>
      </c>
      <c r="I94" t="s">
        <v>230</v>
      </c>
      <c r="L94">
        <f t="shared" si="12"/>
        <v>47</v>
      </c>
      <c r="M94">
        <f t="shared" si="13"/>
        <v>0</v>
      </c>
      <c r="O94">
        <f t="shared" si="14"/>
        <v>0</v>
      </c>
      <c r="P94">
        <f t="shared" si="15"/>
        <v>0</v>
      </c>
      <c r="R94">
        <f t="shared" si="16"/>
        <v>0</v>
      </c>
      <c r="S94">
        <f t="shared" si="17"/>
        <v>0</v>
      </c>
      <c r="U94">
        <f t="shared" si="18"/>
        <v>0</v>
      </c>
      <c r="V94">
        <f t="shared" si="19"/>
        <v>0</v>
      </c>
      <c r="X94">
        <f t="shared" si="20"/>
        <v>5</v>
      </c>
      <c r="Y94">
        <f t="shared" si="21"/>
        <v>0</v>
      </c>
      <c r="AA94">
        <f t="shared" si="22"/>
        <v>11</v>
      </c>
      <c r="AB94">
        <f t="shared" si="23"/>
        <v>0</v>
      </c>
    </row>
    <row r="95" spans="2:28" ht="24">
      <c r="B95" s="2" t="s">
        <v>99</v>
      </c>
      <c r="C95" s="3">
        <v>0</v>
      </c>
      <c r="D95" s="3">
        <v>0</v>
      </c>
      <c r="E95" s="3">
        <v>0</v>
      </c>
      <c r="F95" s="3">
        <v>5</v>
      </c>
      <c r="G95" s="3">
        <v>6</v>
      </c>
      <c r="H95" s="3">
        <v>19</v>
      </c>
      <c r="I95" t="s">
        <v>231</v>
      </c>
      <c r="L95">
        <f t="shared" si="12"/>
        <v>0</v>
      </c>
      <c r="M95">
        <f t="shared" si="13"/>
        <v>19</v>
      </c>
      <c r="O95">
        <f t="shared" si="14"/>
        <v>0</v>
      </c>
      <c r="P95">
        <f t="shared" si="15"/>
        <v>0</v>
      </c>
      <c r="R95">
        <f t="shared" si="16"/>
        <v>0</v>
      </c>
      <c r="S95">
        <f t="shared" si="17"/>
        <v>0</v>
      </c>
      <c r="U95">
        <f t="shared" si="18"/>
        <v>0</v>
      </c>
      <c r="V95">
        <f t="shared" si="19"/>
        <v>0</v>
      </c>
      <c r="X95">
        <f t="shared" si="20"/>
        <v>0</v>
      </c>
      <c r="Y95">
        <f t="shared" si="21"/>
        <v>5</v>
      </c>
      <c r="AA95">
        <f t="shared" si="22"/>
        <v>0</v>
      </c>
      <c r="AB95">
        <f t="shared" si="23"/>
        <v>11</v>
      </c>
    </row>
    <row r="96" spans="2:28">
      <c r="B96" s="2" t="s">
        <v>100</v>
      </c>
      <c r="C96" s="3">
        <v>0</v>
      </c>
      <c r="D96" s="3">
        <v>0</v>
      </c>
      <c r="E96" s="3">
        <v>0</v>
      </c>
      <c r="F96" s="3">
        <v>5</v>
      </c>
      <c r="G96" s="3">
        <v>5</v>
      </c>
      <c r="H96" s="3">
        <v>13</v>
      </c>
      <c r="I96" t="s">
        <v>231</v>
      </c>
      <c r="L96">
        <f t="shared" si="12"/>
        <v>0</v>
      </c>
      <c r="M96">
        <f t="shared" si="13"/>
        <v>13</v>
      </c>
      <c r="O96">
        <f t="shared" si="14"/>
        <v>0</v>
      </c>
      <c r="P96">
        <f t="shared" si="15"/>
        <v>0</v>
      </c>
      <c r="R96">
        <f t="shared" si="16"/>
        <v>0</v>
      </c>
      <c r="S96">
        <f t="shared" si="17"/>
        <v>0</v>
      </c>
      <c r="U96">
        <f t="shared" si="18"/>
        <v>0</v>
      </c>
      <c r="V96">
        <f t="shared" si="19"/>
        <v>0</v>
      </c>
      <c r="X96">
        <f t="shared" si="20"/>
        <v>0</v>
      </c>
      <c r="Y96">
        <f t="shared" si="21"/>
        <v>5</v>
      </c>
      <c r="AA96">
        <f t="shared" si="22"/>
        <v>0</v>
      </c>
      <c r="AB96">
        <f t="shared" si="23"/>
        <v>10</v>
      </c>
    </row>
    <row r="97" spans="2:28" ht="24">
      <c r="B97" s="2" t="s">
        <v>101</v>
      </c>
      <c r="C97" s="3">
        <v>0</v>
      </c>
      <c r="D97" s="3">
        <v>0</v>
      </c>
      <c r="E97" s="3">
        <v>0</v>
      </c>
      <c r="F97" s="3">
        <v>5</v>
      </c>
      <c r="G97" s="3">
        <v>4</v>
      </c>
      <c r="H97" s="3">
        <v>25</v>
      </c>
      <c r="I97" t="s">
        <v>231</v>
      </c>
      <c r="L97">
        <f t="shared" si="12"/>
        <v>0</v>
      </c>
      <c r="M97">
        <f t="shared" si="13"/>
        <v>25</v>
      </c>
      <c r="O97">
        <f t="shared" si="14"/>
        <v>0</v>
      </c>
      <c r="P97">
        <f t="shared" si="15"/>
        <v>0</v>
      </c>
      <c r="R97">
        <f t="shared" si="16"/>
        <v>0</v>
      </c>
      <c r="S97">
        <f t="shared" si="17"/>
        <v>0</v>
      </c>
      <c r="U97">
        <f t="shared" si="18"/>
        <v>0</v>
      </c>
      <c r="V97">
        <f t="shared" si="19"/>
        <v>0</v>
      </c>
      <c r="X97">
        <f t="shared" si="20"/>
        <v>0</v>
      </c>
      <c r="Y97">
        <f t="shared" si="21"/>
        <v>5</v>
      </c>
      <c r="AA97">
        <f t="shared" si="22"/>
        <v>0</v>
      </c>
      <c r="AB97">
        <f t="shared" si="23"/>
        <v>9</v>
      </c>
    </row>
    <row r="98" spans="2:28" ht="24">
      <c r="B98" s="2" t="s">
        <v>102</v>
      </c>
      <c r="C98" s="3">
        <v>0</v>
      </c>
      <c r="D98" s="3">
        <v>0</v>
      </c>
      <c r="E98" s="3">
        <v>0</v>
      </c>
      <c r="F98" s="3">
        <v>5</v>
      </c>
      <c r="G98" s="3">
        <v>3</v>
      </c>
      <c r="H98" s="3">
        <v>23</v>
      </c>
      <c r="I98" t="s">
        <v>230</v>
      </c>
      <c r="L98">
        <f t="shared" si="12"/>
        <v>23</v>
      </c>
      <c r="M98">
        <f t="shared" si="13"/>
        <v>0</v>
      </c>
      <c r="O98">
        <f t="shared" si="14"/>
        <v>0</v>
      </c>
      <c r="P98">
        <f t="shared" si="15"/>
        <v>0</v>
      </c>
      <c r="R98">
        <f t="shared" si="16"/>
        <v>0</v>
      </c>
      <c r="S98">
        <f t="shared" si="17"/>
        <v>0</v>
      </c>
      <c r="U98">
        <f t="shared" si="18"/>
        <v>0</v>
      </c>
      <c r="V98">
        <f t="shared" si="19"/>
        <v>0</v>
      </c>
      <c r="X98">
        <f t="shared" si="20"/>
        <v>5</v>
      </c>
      <c r="Y98">
        <f t="shared" si="21"/>
        <v>0</v>
      </c>
      <c r="AA98">
        <f t="shared" si="22"/>
        <v>8</v>
      </c>
      <c r="AB98">
        <f t="shared" si="23"/>
        <v>0</v>
      </c>
    </row>
    <row r="99" spans="2:28">
      <c r="B99" s="2" t="s">
        <v>103</v>
      </c>
      <c r="C99" s="3">
        <v>0</v>
      </c>
      <c r="D99" s="3">
        <v>0</v>
      </c>
      <c r="E99" s="3">
        <v>0</v>
      </c>
      <c r="F99" s="3">
        <v>5</v>
      </c>
      <c r="G99" s="3">
        <v>1</v>
      </c>
      <c r="H99" s="3">
        <v>16</v>
      </c>
      <c r="I99" t="s">
        <v>235</v>
      </c>
      <c r="L99">
        <f t="shared" si="12"/>
        <v>0</v>
      </c>
      <c r="M99">
        <f t="shared" si="13"/>
        <v>0</v>
      </c>
      <c r="O99">
        <f t="shared" si="14"/>
        <v>0</v>
      </c>
      <c r="P99">
        <f t="shared" si="15"/>
        <v>0</v>
      </c>
      <c r="R99">
        <f t="shared" si="16"/>
        <v>0</v>
      </c>
      <c r="S99">
        <f t="shared" si="17"/>
        <v>0</v>
      </c>
      <c r="U99">
        <f t="shared" si="18"/>
        <v>0</v>
      </c>
      <c r="V99">
        <f t="shared" si="19"/>
        <v>0</v>
      </c>
      <c r="X99">
        <f t="shared" si="20"/>
        <v>0</v>
      </c>
      <c r="Y99">
        <f t="shared" si="21"/>
        <v>0</v>
      </c>
      <c r="AA99">
        <f t="shared" si="22"/>
        <v>0</v>
      </c>
      <c r="AB99">
        <f t="shared" si="23"/>
        <v>0</v>
      </c>
    </row>
    <row r="100" spans="2:28">
      <c r="B100" s="2" t="s">
        <v>104</v>
      </c>
      <c r="C100" s="3">
        <v>0</v>
      </c>
      <c r="D100" s="3">
        <v>0</v>
      </c>
      <c r="E100" s="3">
        <v>0</v>
      </c>
      <c r="F100" s="3">
        <v>4</v>
      </c>
      <c r="G100" s="3">
        <v>15</v>
      </c>
      <c r="H100" s="3">
        <v>64</v>
      </c>
      <c r="I100" t="s">
        <v>231</v>
      </c>
      <c r="L100">
        <f t="shared" si="12"/>
        <v>0</v>
      </c>
      <c r="M100">
        <f t="shared" si="13"/>
        <v>64</v>
      </c>
      <c r="O100">
        <f t="shared" si="14"/>
        <v>0</v>
      </c>
      <c r="P100">
        <f t="shared" si="15"/>
        <v>0</v>
      </c>
      <c r="R100">
        <f t="shared" si="16"/>
        <v>0</v>
      </c>
      <c r="S100">
        <f t="shared" si="17"/>
        <v>0</v>
      </c>
      <c r="U100">
        <f t="shared" si="18"/>
        <v>0</v>
      </c>
      <c r="V100">
        <f t="shared" si="19"/>
        <v>0</v>
      </c>
      <c r="X100">
        <f t="shared" si="20"/>
        <v>0</v>
      </c>
      <c r="Y100">
        <f t="shared" si="21"/>
        <v>4</v>
      </c>
      <c r="AA100">
        <f t="shared" si="22"/>
        <v>0</v>
      </c>
      <c r="AB100">
        <f t="shared" si="23"/>
        <v>19</v>
      </c>
    </row>
    <row r="101" spans="2:28">
      <c r="B101" s="2" t="s">
        <v>105</v>
      </c>
      <c r="C101" s="3">
        <v>0</v>
      </c>
      <c r="D101" s="3">
        <v>0</v>
      </c>
      <c r="E101" s="3">
        <v>0</v>
      </c>
      <c r="F101" s="3">
        <v>4</v>
      </c>
      <c r="G101" s="3">
        <v>8</v>
      </c>
      <c r="H101" s="3">
        <v>58</v>
      </c>
      <c r="I101" t="s">
        <v>231</v>
      </c>
      <c r="L101">
        <f t="shared" si="12"/>
        <v>0</v>
      </c>
      <c r="M101">
        <f t="shared" si="13"/>
        <v>58</v>
      </c>
      <c r="O101">
        <f t="shared" si="14"/>
        <v>0</v>
      </c>
      <c r="P101">
        <f t="shared" si="15"/>
        <v>0</v>
      </c>
      <c r="R101">
        <f t="shared" si="16"/>
        <v>0</v>
      </c>
      <c r="S101">
        <f t="shared" si="17"/>
        <v>0</v>
      </c>
      <c r="U101">
        <f t="shared" si="18"/>
        <v>0</v>
      </c>
      <c r="V101">
        <f t="shared" si="19"/>
        <v>0</v>
      </c>
      <c r="X101">
        <f t="shared" si="20"/>
        <v>0</v>
      </c>
      <c r="Y101">
        <f t="shared" si="21"/>
        <v>4</v>
      </c>
      <c r="AA101">
        <f t="shared" si="22"/>
        <v>0</v>
      </c>
      <c r="AB101">
        <f t="shared" si="23"/>
        <v>12</v>
      </c>
    </row>
    <row r="102" spans="2:28">
      <c r="B102" s="2" t="s">
        <v>106</v>
      </c>
      <c r="C102" s="3">
        <v>0</v>
      </c>
      <c r="D102" s="3">
        <v>0</v>
      </c>
      <c r="E102" s="3">
        <v>0</v>
      </c>
      <c r="F102" s="3">
        <v>4</v>
      </c>
      <c r="G102" s="3">
        <v>8</v>
      </c>
      <c r="H102" s="3">
        <v>55</v>
      </c>
      <c r="I102" t="s">
        <v>230</v>
      </c>
      <c r="L102">
        <f t="shared" si="12"/>
        <v>55</v>
      </c>
      <c r="M102">
        <f t="shared" si="13"/>
        <v>0</v>
      </c>
      <c r="O102">
        <f t="shared" si="14"/>
        <v>0</v>
      </c>
      <c r="P102">
        <f t="shared" si="15"/>
        <v>0</v>
      </c>
      <c r="R102">
        <f t="shared" si="16"/>
        <v>0</v>
      </c>
      <c r="S102">
        <f t="shared" si="17"/>
        <v>0</v>
      </c>
      <c r="U102">
        <f t="shared" si="18"/>
        <v>0</v>
      </c>
      <c r="V102">
        <f t="shared" si="19"/>
        <v>0</v>
      </c>
      <c r="X102">
        <f t="shared" si="20"/>
        <v>4</v>
      </c>
      <c r="Y102">
        <f t="shared" si="21"/>
        <v>0</v>
      </c>
      <c r="AA102">
        <f t="shared" si="22"/>
        <v>12</v>
      </c>
      <c r="AB102">
        <f t="shared" si="23"/>
        <v>0</v>
      </c>
    </row>
    <row r="103" spans="2:28">
      <c r="B103" s="2" t="s">
        <v>107</v>
      </c>
      <c r="C103" s="3">
        <v>0</v>
      </c>
      <c r="D103" s="3">
        <v>0</v>
      </c>
      <c r="E103" s="3">
        <v>0</v>
      </c>
      <c r="F103" s="3">
        <v>4</v>
      </c>
      <c r="G103" s="3">
        <v>6</v>
      </c>
      <c r="H103" s="3">
        <v>61</v>
      </c>
      <c r="I103" t="s">
        <v>230</v>
      </c>
      <c r="L103">
        <f t="shared" si="12"/>
        <v>61</v>
      </c>
      <c r="M103">
        <f t="shared" si="13"/>
        <v>0</v>
      </c>
      <c r="O103">
        <f t="shared" si="14"/>
        <v>0</v>
      </c>
      <c r="P103">
        <f t="shared" si="15"/>
        <v>0</v>
      </c>
      <c r="R103">
        <f t="shared" si="16"/>
        <v>0</v>
      </c>
      <c r="S103">
        <f t="shared" si="17"/>
        <v>0</v>
      </c>
      <c r="U103">
        <f t="shared" si="18"/>
        <v>0</v>
      </c>
      <c r="V103">
        <f t="shared" si="19"/>
        <v>0</v>
      </c>
      <c r="X103">
        <f t="shared" si="20"/>
        <v>4</v>
      </c>
      <c r="Y103">
        <f t="shared" si="21"/>
        <v>0</v>
      </c>
      <c r="AA103">
        <f t="shared" si="22"/>
        <v>10</v>
      </c>
      <c r="AB103">
        <f t="shared" si="23"/>
        <v>0</v>
      </c>
    </row>
    <row r="104" spans="2:28">
      <c r="B104" s="2" t="s">
        <v>108</v>
      </c>
      <c r="C104" s="3">
        <v>0</v>
      </c>
      <c r="D104" s="3">
        <v>0</v>
      </c>
      <c r="E104" s="3">
        <v>0</v>
      </c>
      <c r="F104" s="3">
        <v>3</v>
      </c>
      <c r="G104" s="3">
        <v>11</v>
      </c>
      <c r="H104" s="3">
        <v>44</v>
      </c>
      <c r="I104" t="s">
        <v>230</v>
      </c>
      <c r="L104">
        <f t="shared" si="12"/>
        <v>44</v>
      </c>
      <c r="M104">
        <f t="shared" si="13"/>
        <v>0</v>
      </c>
      <c r="O104">
        <f t="shared" si="14"/>
        <v>0</v>
      </c>
      <c r="P104">
        <f t="shared" si="15"/>
        <v>0</v>
      </c>
      <c r="R104">
        <f t="shared" si="16"/>
        <v>0</v>
      </c>
      <c r="S104">
        <f t="shared" si="17"/>
        <v>0</v>
      </c>
      <c r="U104">
        <f t="shared" si="18"/>
        <v>0</v>
      </c>
      <c r="V104">
        <f t="shared" si="19"/>
        <v>0</v>
      </c>
      <c r="X104">
        <f t="shared" si="20"/>
        <v>3</v>
      </c>
      <c r="Y104">
        <f t="shared" si="21"/>
        <v>0</v>
      </c>
      <c r="AA104">
        <f t="shared" si="22"/>
        <v>14</v>
      </c>
      <c r="AB104">
        <f t="shared" si="23"/>
        <v>0</v>
      </c>
    </row>
    <row r="105" spans="2:28">
      <c r="B105" s="2" t="s">
        <v>109</v>
      </c>
      <c r="C105" s="3">
        <v>0</v>
      </c>
      <c r="D105" s="3">
        <v>0</v>
      </c>
      <c r="E105" s="3">
        <v>0</v>
      </c>
      <c r="F105" s="3">
        <v>3</v>
      </c>
      <c r="G105" s="3">
        <v>11</v>
      </c>
      <c r="H105" s="3">
        <v>43</v>
      </c>
      <c r="I105" t="s">
        <v>231</v>
      </c>
      <c r="L105">
        <f t="shared" si="12"/>
        <v>0</v>
      </c>
      <c r="M105">
        <f t="shared" si="13"/>
        <v>43</v>
      </c>
      <c r="O105">
        <f t="shared" si="14"/>
        <v>0</v>
      </c>
      <c r="P105">
        <f t="shared" si="15"/>
        <v>0</v>
      </c>
      <c r="R105">
        <f t="shared" si="16"/>
        <v>0</v>
      </c>
      <c r="S105">
        <f t="shared" si="17"/>
        <v>0</v>
      </c>
      <c r="U105">
        <f t="shared" si="18"/>
        <v>0</v>
      </c>
      <c r="V105">
        <f t="shared" si="19"/>
        <v>0</v>
      </c>
      <c r="X105">
        <f t="shared" si="20"/>
        <v>0</v>
      </c>
      <c r="Y105">
        <f t="shared" si="21"/>
        <v>3</v>
      </c>
      <c r="AA105">
        <f t="shared" si="22"/>
        <v>0</v>
      </c>
      <c r="AB105">
        <f t="shared" si="23"/>
        <v>14</v>
      </c>
    </row>
    <row r="106" spans="2:28">
      <c r="B106" s="2" t="s">
        <v>110</v>
      </c>
      <c r="C106" s="3">
        <v>0</v>
      </c>
      <c r="D106" s="3">
        <v>0</v>
      </c>
      <c r="E106" s="3">
        <v>0</v>
      </c>
      <c r="F106" s="3">
        <v>3</v>
      </c>
      <c r="G106" s="3">
        <v>10</v>
      </c>
      <c r="H106" s="3">
        <v>55</v>
      </c>
      <c r="I106" t="s">
        <v>231</v>
      </c>
      <c r="L106">
        <f t="shared" si="12"/>
        <v>0</v>
      </c>
      <c r="M106">
        <f t="shared" si="13"/>
        <v>55</v>
      </c>
      <c r="O106">
        <f t="shared" si="14"/>
        <v>0</v>
      </c>
      <c r="P106">
        <f t="shared" si="15"/>
        <v>0</v>
      </c>
      <c r="R106">
        <f t="shared" si="16"/>
        <v>0</v>
      </c>
      <c r="S106">
        <f t="shared" si="17"/>
        <v>0</v>
      </c>
      <c r="U106">
        <f t="shared" si="18"/>
        <v>0</v>
      </c>
      <c r="V106">
        <f t="shared" si="19"/>
        <v>0</v>
      </c>
      <c r="X106">
        <f t="shared" si="20"/>
        <v>0</v>
      </c>
      <c r="Y106">
        <f t="shared" si="21"/>
        <v>3</v>
      </c>
      <c r="AA106">
        <f t="shared" si="22"/>
        <v>0</v>
      </c>
      <c r="AB106">
        <f t="shared" si="23"/>
        <v>13</v>
      </c>
    </row>
    <row r="107" spans="2:28">
      <c r="B107" s="2" t="s">
        <v>111</v>
      </c>
      <c r="C107" s="3">
        <v>0</v>
      </c>
      <c r="D107" s="3">
        <v>0</v>
      </c>
      <c r="E107" s="3">
        <v>0</v>
      </c>
      <c r="F107" s="3">
        <v>3</v>
      </c>
      <c r="G107" s="3">
        <v>8</v>
      </c>
      <c r="H107" s="3">
        <v>49</v>
      </c>
      <c r="I107" t="s">
        <v>231</v>
      </c>
      <c r="L107">
        <f t="shared" si="12"/>
        <v>0</v>
      </c>
      <c r="M107">
        <f t="shared" si="13"/>
        <v>49</v>
      </c>
      <c r="O107">
        <f t="shared" si="14"/>
        <v>0</v>
      </c>
      <c r="P107">
        <f t="shared" si="15"/>
        <v>0</v>
      </c>
      <c r="R107">
        <f t="shared" si="16"/>
        <v>0</v>
      </c>
      <c r="S107">
        <f t="shared" si="17"/>
        <v>0</v>
      </c>
      <c r="U107">
        <f t="shared" si="18"/>
        <v>0</v>
      </c>
      <c r="V107">
        <f t="shared" si="19"/>
        <v>0</v>
      </c>
      <c r="X107">
        <f t="shared" si="20"/>
        <v>0</v>
      </c>
      <c r="Y107">
        <f t="shared" si="21"/>
        <v>3</v>
      </c>
      <c r="AA107">
        <f t="shared" si="22"/>
        <v>0</v>
      </c>
      <c r="AB107">
        <f t="shared" si="23"/>
        <v>11</v>
      </c>
    </row>
    <row r="108" spans="2:28">
      <c r="B108" s="2" t="s">
        <v>112</v>
      </c>
      <c r="C108" s="3">
        <v>0</v>
      </c>
      <c r="D108" s="3">
        <v>0</v>
      </c>
      <c r="E108" s="3">
        <v>0</v>
      </c>
      <c r="F108" s="3">
        <v>3</v>
      </c>
      <c r="G108" s="3">
        <v>8</v>
      </c>
      <c r="H108" s="3">
        <v>39</v>
      </c>
      <c r="I108" t="s">
        <v>231</v>
      </c>
      <c r="L108">
        <f t="shared" si="12"/>
        <v>0</v>
      </c>
      <c r="M108">
        <f t="shared" si="13"/>
        <v>39</v>
      </c>
      <c r="O108">
        <f t="shared" si="14"/>
        <v>0</v>
      </c>
      <c r="P108">
        <f t="shared" si="15"/>
        <v>0</v>
      </c>
      <c r="R108">
        <f t="shared" si="16"/>
        <v>0</v>
      </c>
      <c r="S108">
        <f t="shared" si="17"/>
        <v>0</v>
      </c>
      <c r="U108">
        <f t="shared" si="18"/>
        <v>0</v>
      </c>
      <c r="V108">
        <f t="shared" si="19"/>
        <v>0</v>
      </c>
      <c r="X108">
        <f t="shared" si="20"/>
        <v>0</v>
      </c>
      <c r="Y108">
        <f t="shared" si="21"/>
        <v>3</v>
      </c>
      <c r="AA108">
        <f t="shared" si="22"/>
        <v>0</v>
      </c>
      <c r="AB108">
        <f t="shared" si="23"/>
        <v>11</v>
      </c>
    </row>
    <row r="109" spans="2:28" ht="36">
      <c r="B109" s="2" t="s">
        <v>113</v>
      </c>
      <c r="C109" s="3">
        <v>0</v>
      </c>
      <c r="D109" s="3">
        <v>0</v>
      </c>
      <c r="E109" s="3">
        <v>0</v>
      </c>
      <c r="F109" s="3">
        <v>3</v>
      </c>
      <c r="G109" s="3">
        <v>7</v>
      </c>
      <c r="H109" s="3">
        <v>59</v>
      </c>
      <c r="I109" t="s">
        <v>231</v>
      </c>
      <c r="L109">
        <f t="shared" si="12"/>
        <v>0</v>
      </c>
      <c r="M109">
        <f t="shared" si="13"/>
        <v>59</v>
      </c>
      <c r="O109">
        <f t="shared" si="14"/>
        <v>0</v>
      </c>
      <c r="P109">
        <f t="shared" si="15"/>
        <v>0</v>
      </c>
      <c r="R109">
        <f t="shared" si="16"/>
        <v>0</v>
      </c>
      <c r="S109">
        <f t="shared" si="17"/>
        <v>0</v>
      </c>
      <c r="U109">
        <f t="shared" si="18"/>
        <v>0</v>
      </c>
      <c r="V109">
        <f t="shared" si="19"/>
        <v>0</v>
      </c>
      <c r="X109">
        <f t="shared" si="20"/>
        <v>0</v>
      </c>
      <c r="Y109">
        <f t="shared" si="21"/>
        <v>3</v>
      </c>
      <c r="AA109">
        <f t="shared" si="22"/>
        <v>0</v>
      </c>
      <c r="AB109">
        <f t="shared" si="23"/>
        <v>10</v>
      </c>
    </row>
    <row r="110" spans="2:28">
      <c r="B110" s="2" t="s">
        <v>114</v>
      </c>
      <c r="C110" s="3">
        <v>0</v>
      </c>
      <c r="D110" s="3">
        <v>0</v>
      </c>
      <c r="E110" s="3">
        <v>0</v>
      </c>
      <c r="F110" s="3">
        <v>3</v>
      </c>
      <c r="G110" s="3">
        <v>5</v>
      </c>
      <c r="H110" s="3">
        <v>51</v>
      </c>
      <c r="I110" t="s">
        <v>230</v>
      </c>
      <c r="L110">
        <f t="shared" si="12"/>
        <v>51</v>
      </c>
      <c r="M110">
        <f t="shared" si="13"/>
        <v>0</v>
      </c>
      <c r="O110">
        <f t="shared" si="14"/>
        <v>0</v>
      </c>
      <c r="P110">
        <f t="shared" si="15"/>
        <v>0</v>
      </c>
      <c r="R110">
        <f t="shared" si="16"/>
        <v>0</v>
      </c>
      <c r="S110">
        <f t="shared" si="17"/>
        <v>0</v>
      </c>
      <c r="U110">
        <f t="shared" si="18"/>
        <v>0</v>
      </c>
      <c r="V110">
        <f t="shared" si="19"/>
        <v>0</v>
      </c>
      <c r="X110">
        <f t="shared" si="20"/>
        <v>3</v>
      </c>
      <c r="Y110">
        <f t="shared" si="21"/>
        <v>0</v>
      </c>
      <c r="AA110">
        <f t="shared" si="22"/>
        <v>8</v>
      </c>
      <c r="AB110">
        <f t="shared" si="23"/>
        <v>0</v>
      </c>
    </row>
    <row r="111" spans="2:28">
      <c r="B111" s="2" t="s">
        <v>115</v>
      </c>
      <c r="C111" s="3">
        <v>0</v>
      </c>
      <c r="D111" s="3">
        <v>0</v>
      </c>
      <c r="E111" s="3">
        <v>0</v>
      </c>
      <c r="F111" s="3">
        <v>3</v>
      </c>
      <c r="G111" s="3">
        <v>5</v>
      </c>
      <c r="H111" s="3">
        <v>25</v>
      </c>
      <c r="I111" t="s">
        <v>230</v>
      </c>
      <c r="L111">
        <f t="shared" si="12"/>
        <v>25</v>
      </c>
      <c r="M111">
        <f t="shared" si="13"/>
        <v>0</v>
      </c>
      <c r="O111">
        <f t="shared" si="14"/>
        <v>0</v>
      </c>
      <c r="P111">
        <f t="shared" si="15"/>
        <v>0</v>
      </c>
      <c r="R111">
        <f t="shared" si="16"/>
        <v>0</v>
      </c>
      <c r="S111">
        <f t="shared" si="17"/>
        <v>0</v>
      </c>
      <c r="U111">
        <f t="shared" si="18"/>
        <v>0</v>
      </c>
      <c r="V111">
        <f t="shared" si="19"/>
        <v>0</v>
      </c>
      <c r="X111">
        <f t="shared" si="20"/>
        <v>3</v>
      </c>
      <c r="Y111">
        <f t="shared" si="21"/>
        <v>0</v>
      </c>
      <c r="AA111">
        <f t="shared" si="22"/>
        <v>8</v>
      </c>
      <c r="AB111">
        <f t="shared" si="23"/>
        <v>0</v>
      </c>
    </row>
    <row r="112" spans="2:28" ht="24">
      <c r="B112" s="2" t="s">
        <v>116</v>
      </c>
      <c r="C112" s="3">
        <v>0</v>
      </c>
      <c r="D112" s="3">
        <v>0</v>
      </c>
      <c r="E112" s="3">
        <v>0</v>
      </c>
      <c r="F112" s="3">
        <v>3</v>
      </c>
      <c r="G112" s="3">
        <v>5</v>
      </c>
      <c r="H112" s="3">
        <v>24</v>
      </c>
      <c r="I112" t="s">
        <v>231</v>
      </c>
      <c r="L112">
        <f t="shared" si="12"/>
        <v>0</v>
      </c>
      <c r="M112">
        <f t="shared" si="13"/>
        <v>24</v>
      </c>
      <c r="O112">
        <f t="shared" si="14"/>
        <v>0</v>
      </c>
      <c r="P112">
        <f t="shared" si="15"/>
        <v>0</v>
      </c>
      <c r="R112">
        <f t="shared" si="16"/>
        <v>0</v>
      </c>
      <c r="S112">
        <f t="shared" si="17"/>
        <v>0</v>
      </c>
      <c r="U112">
        <f t="shared" si="18"/>
        <v>0</v>
      </c>
      <c r="V112">
        <f t="shared" si="19"/>
        <v>0</v>
      </c>
      <c r="X112">
        <f t="shared" si="20"/>
        <v>0</v>
      </c>
      <c r="Y112">
        <f t="shared" si="21"/>
        <v>3</v>
      </c>
      <c r="AA112">
        <f t="shared" si="22"/>
        <v>0</v>
      </c>
      <c r="AB112">
        <f t="shared" si="23"/>
        <v>8</v>
      </c>
    </row>
    <row r="113" spans="2:28">
      <c r="B113" s="2" t="s">
        <v>117</v>
      </c>
      <c r="C113" s="3">
        <v>0</v>
      </c>
      <c r="D113" s="3">
        <v>0</v>
      </c>
      <c r="E113" s="3">
        <v>0</v>
      </c>
      <c r="F113" s="3">
        <v>2</v>
      </c>
      <c r="G113" s="3">
        <v>11</v>
      </c>
      <c r="H113" s="3">
        <v>42</v>
      </c>
      <c r="I113" t="s">
        <v>231</v>
      </c>
      <c r="L113">
        <f t="shared" si="12"/>
        <v>0</v>
      </c>
      <c r="M113">
        <f t="shared" si="13"/>
        <v>42</v>
      </c>
      <c r="O113">
        <f t="shared" si="14"/>
        <v>0</v>
      </c>
      <c r="P113">
        <f t="shared" si="15"/>
        <v>0</v>
      </c>
      <c r="R113">
        <f t="shared" si="16"/>
        <v>0</v>
      </c>
      <c r="S113">
        <f t="shared" si="17"/>
        <v>0</v>
      </c>
      <c r="U113">
        <f t="shared" si="18"/>
        <v>0</v>
      </c>
      <c r="V113">
        <f t="shared" si="19"/>
        <v>0</v>
      </c>
      <c r="X113">
        <f t="shared" si="20"/>
        <v>0</v>
      </c>
      <c r="Y113">
        <f t="shared" si="21"/>
        <v>2</v>
      </c>
      <c r="AA113">
        <f t="shared" si="22"/>
        <v>0</v>
      </c>
      <c r="AB113">
        <f t="shared" si="23"/>
        <v>13</v>
      </c>
    </row>
    <row r="114" spans="2:28">
      <c r="B114" s="2" t="s">
        <v>118</v>
      </c>
      <c r="C114" s="3">
        <v>0</v>
      </c>
      <c r="D114" s="3">
        <v>0</v>
      </c>
      <c r="E114" s="3">
        <v>0</v>
      </c>
      <c r="F114" s="3">
        <v>2</v>
      </c>
      <c r="G114" s="3">
        <v>4</v>
      </c>
      <c r="H114" s="3">
        <v>31</v>
      </c>
      <c r="I114" t="s">
        <v>231</v>
      </c>
      <c r="L114">
        <f t="shared" si="12"/>
        <v>0</v>
      </c>
      <c r="M114">
        <f t="shared" si="13"/>
        <v>31</v>
      </c>
      <c r="O114">
        <f t="shared" si="14"/>
        <v>0</v>
      </c>
      <c r="P114">
        <f t="shared" si="15"/>
        <v>0</v>
      </c>
      <c r="R114">
        <f t="shared" si="16"/>
        <v>0</v>
      </c>
      <c r="S114">
        <f t="shared" si="17"/>
        <v>0</v>
      </c>
      <c r="U114">
        <f t="shared" si="18"/>
        <v>0</v>
      </c>
      <c r="V114">
        <f t="shared" si="19"/>
        <v>0</v>
      </c>
      <c r="X114">
        <f t="shared" si="20"/>
        <v>0</v>
      </c>
      <c r="Y114">
        <f t="shared" si="21"/>
        <v>2</v>
      </c>
      <c r="AA114">
        <f t="shared" si="22"/>
        <v>0</v>
      </c>
      <c r="AB114">
        <f t="shared" si="23"/>
        <v>6</v>
      </c>
    </row>
    <row r="115" spans="2:28" ht="24">
      <c r="B115" s="2" t="s">
        <v>119</v>
      </c>
      <c r="C115" s="3">
        <v>0</v>
      </c>
      <c r="D115" s="3">
        <v>0</v>
      </c>
      <c r="E115" s="3">
        <v>0</v>
      </c>
      <c r="F115" s="3">
        <v>2</v>
      </c>
      <c r="G115" s="3">
        <v>4</v>
      </c>
      <c r="H115" s="3">
        <v>10</v>
      </c>
      <c r="I115" t="s">
        <v>235</v>
      </c>
      <c r="L115">
        <f t="shared" si="12"/>
        <v>0</v>
      </c>
      <c r="M115">
        <f t="shared" si="13"/>
        <v>0</v>
      </c>
      <c r="O115">
        <f t="shared" si="14"/>
        <v>0</v>
      </c>
      <c r="P115">
        <f t="shared" si="15"/>
        <v>0</v>
      </c>
      <c r="R115">
        <f t="shared" si="16"/>
        <v>0</v>
      </c>
      <c r="S115">
        <f t="shared" si="17"/>
        <v>0</v>
      </c>
      <c r="U115">
        <f t="shared" si="18"/>
        <v>0</v>
      </c>
      <c r="V115">
        <f t="shared" si="19"/>
        <v>0</v>
      </c>
      <c r="X115">
        <f t="shared" si="20"/>
        <v>0</v>
      </c>
      <c r="Y115">
        <f t="shared" si="21"/>
        <v>0</v>
      </c>
      <c r="AA115">
        <f t="shared" si="22"/>
        <v>0</v>
      </c>
      <c r="AB115">
        <f t="shared" si="23"/>
        <v>0</v>
      </c>
    </row>
    <row r="116" spans="2:28">
      <c r="B116" s="2" t="s">
        <v>120</v>
      </c>
      <c r="C116" s="3">
        <v>0</v>
      </c>
      <c r="D116" s="3">
        <v>0</v>
      </c>
      <c r="E116" s="3">
        <v>0</v>
      </c>
      <c r="F116" s="3">
        <v>2</v>
      </c>
      <c r="G116" s="3">
        <v>3</v>
      </c>
      <c r="H116" s="3">
        <v>52</v>
      </c>
      <c r="I116" t="s">
        <v>231</v>
      </c>
      <c r="L116">
        <f t="shared" si="12"/>
        <v>0</v>
      </c>
      <c r="M116">
        <f t="shared" si="13"/>
        <v>52</v>
      </c>
      <c r="O116">
        <f t="shared" si="14"/>
        <v>0</v>
      </c>
      <c r="P116">
        <f t="shared" si="15"/>
        <v>0</v>
      </c>
      <c r="R116">
        <f t="shared" si="16"/>
        <v>0</v>
      </c>
      <c r="S116">
        <f t="shared" si="17"/>
        <v>0</v>
      </c>
      <c r="U116">
        <f t="shared" si="18"/>
        <v>0</v>
      </c>
      <c r="V116">
        <f t="shared" si="19"/>
        <v>0</v>
      </c>
      <c r="X116">
        <f t="shared" si="20"/>
        <v>0</v>
      </c>
      <c r="Y116">
        <f t="shared" si="21"/>
        <v>2</v>
      </c>
      <c r="AA116">
        <f t="shared" si="22"/>
        <v>0</v>
      </c>
      <c r="AB116">
        <f t="shared" si="23"/>
        <v>5</v>
      </c>
    </row>
    <row r="117" spans="2:28">
      <c r="B117" s="2" t="s">
        <v>121</v>
      </c>
      <c r="C117" s="3">
        <v>0</v>
      </c>
      <c r="D117" s="3">
        <v>0</v>
      </c>
      <c r="E117" s="3">
        <v>0</v>
      </c>
      <c r="F117" s="3">
        <v>2</v>
      </c>
      <c r="G117" s="3">
        <v>2</v>
      </c>
      <c r="H117" s="3">
        <v>49</v>
      </c>
      <c r="I117" t="s">
        <v>231</v>
      </c>
      <c r="L117">
        <f t="shared" si="12"/>
        <v>0</v>
      </c>
      <c r="M117">
        <f t="shared" si="13"/>
        <v>49</v>
      </c>
      <c r="O117">
        <f t="shared" si="14"/>
        <v>0</v>
      </c>
      <c r="P117">
        <f t="shared" si="15"/>
        <v>0</v>
      </c>
      <c r="R117">
        <f t="shared" si="16"/>
        <v>0</v>
      </c>
      <c r="S117">
        <f t="shared" si="17"/>
        <v>0</v>
      </c>
      <c r="U117">
        <f t="shared" si="18"/>
        <v>0</v>
      </c>
      <c r="V117">
        <f t="shared" si="19"/>
        <v>0</v>
      </c>
      <c r="X117">
        <f t="shared" si="20"/>
        <v>0</v>
      </c>
      <c r="Y117">
        <f t="shared" si="21"/>
        <v>2</v>
      </c>
      <c r="AA117">
        <f t="shared" si="22"/>
        <v>0</v>
      </c>
      <c r="AB117">
        <f t="shared" si="23"/>
        <v>4</v>
      </c>
    </row>
    <row r="118" spans="2:28">
      <c r="B118" s="2" t="s">
        <v>122</v>
      </c>
      <c r="C118" s="3">
        <v>0</v>
      </c>
      <c r="D118" s="3">
        <v>0</v>
      </c>
      <c r="E118" s="3">
        <v>0</v>
      </c>
      <c r="F118" s="3">
        <v>2</v>
      </c>
      <c r="G118" s="3">
        <v>2</v>
      </c>
      <c r="H118" s="3">
        <v>42</v>
      </c>
      <c r="I118" t="s">
        <v>231</v>
      </c>
      <c r="L118">
        <f t="shared" si="12"/>
        <v>0</v>
      </c>
      <c r="M118">
        <f t="shared" si="13"/>
        <v>42</v>
      </c>
      <c r="O118">
        <f t="shared" si="14"/>
        <v>0</v>
      </c>
      <c r="P118">
        <f t="shared" si="15"/>
        <v>0</v>
      </c>
      <c r="R118">
        <f t="shared" si="16"/>
        <v>0</v>
      </c>
      <c r="S118">
        <f t="shared" si="17"/>
        <v>0</v>
      </c>
      <c r="U118">
        <f t="shared" si="18"/>
        <v>0</v>
      </c>
      <c r="V118">
        <f t="shared" si="19"/>
        <v>0</v>
      </c>
      <c r="X118">
        <f t="shared" si="20"/>
        <v>0</v>
      </c>
      <c r="Y118">
        <f t="shared" si="21"/>
        <v>2</v>
      </c>
      <c r="AA118">
        <f t="shared" si="22"/>
        <v>0</v>
      </c>
      <c r="AB118">
        <f t="shared" si="23"/>
        <v>4</v>
      </c>
    </row>
    <row r="119" spans="2:28">
      <c r="B119" s="2" t="s">
        <v>123</v>
      </c>
      <c r="C119" s="3">
        <v>0</v>
      </c>
      <c r="D119" s="3">
        <v>0</v>
      </c>
      <c r="E119" s="3">
        <v>0</v>
      </c>
      <c r="F119" s="3">
        <v>2</v>
      </c>
      <c r="G119" s="3">
        <v>2</v>
      </c>
      <c r="H119" s="3">
        <v>26</v>
      </c>
      <c r="I119" t="s">
        <v>231</v>
      </c>
      <c r="L119">
        <f t="shared" si="12"/>
        <v>0</v>
      </c>
      <c r="M119">
        <f t="shared" si="13"/>
        <v>26</v>
      </c>
      <c r="O119">
        <f t="shared" si="14"/>
        <v>0</v>
      </c>
      <c r="P119">
        <f t="shared" si="15"/>
        <v>0</v>
      </c>
      <c r="R119">
        <f t="shared" si="16"/>
        <v>0</v>
      </c>
      <c r="S119">
        <f t="shared" si="17"/>
        <v>0</v>
      </c>
      <c r="U119">
        <f t="shared" si="18"/>
        <v>0</v>
      </c>
      <c r="V119">
        <f t="shared" si="19"/>
        <v>0</v>
      </c>
      <c r="X119">
        <f t="shared" si="20"/>
        <v>0</v>
      </c>
      <c r="Y119">
        <f t="shared" si="21"/>
        <v>2</v>
      </c>
      <c r="AA119">
        <f t="shared" si="22"/>
        <v>0</v>
      </c>
      <c r="AB119">
        <f t="shared" si="23"/>
        <v>4</v>
      </c>
    </row>
    <row r="120" spans="2:28">
      <c r="B120" s="2" t="s">
        <v>124</v>
      </c>
      <c r="C120" s="3">
        <v>0</v>
      </c>
      <c r="D120" s="3">
        <v>0</v>
      </c>
      <c r="E120" s="3">
        <v>0</v>
      </c>
      <c r="F120" s="3">
        <v>2</v>
      </c>
      <c r="G120" s="3">
        <v>2</v>
      </c>
      <c r="H120" s="3">
        <v>13</v>
      </c>
      <c r="I120" t="s">
        <v>231</v>
      </c>
      <c r="L120">
        <f t="shared" si="12"/>
        <v>0</v>
      </c>
      <c r="M120">
        <f t="shared" si="13"/>
        <v>13</v>
      </c>
      <c r="O120">
        <f t="shared" si="14"/>
        <v>0</v>
      </c>
      <c r="P120">
        <f t="shared" si="15"/>
        <v>0</v>
      </c>
      <c r="R120">
        <f t="shared" si="16"/>
        <v>0</v>
      </c>
      <c r="S120">
        <f t="shared" si="17"/>
        <v>0</v>
      </c>
      <c r="U120">
        <f t="shared" si="18"/>
        <v>0</v>
      </c>
      <c r="V120">
        <f t="shared" si="19"/>
        <v>0</v>
      </c>
      <c r="X120">
        <f t="shared" si="20"/>
        <v>0</v>
      </c>
      <c r="Y120">
        <f t="shared" si="21"/>
        <v>2</v>
      </c>
      <c r="AA120">
        <f t="shared" si="22"/>
        <v>0</v>
      </c>
      <c r="AB120">
        <f t="shared" si="23"/>
        <v>4</v>
      </c>
    </row>
    <row r="121" spans="2:28" ht="24">
      <c r="B121" s="2" t="s">
        <v>125</v>
      </c>
      <c r="C121" s="3">
        <v>0</v>
      </c>
      <c r="D121" s="3">
        <v>0</v>
      </c>
      <c r="E121" s="3">
        <v>0</v>
      </c>
      <c r="F121" s="3">
        <v>2</v>
      </c>
      <c r="G121" s="3">
        <v>1</v>
      </c>
      <c r="H121" s="3">
        <v>15</v>
      </c>
      <c r="I121" t="s">
        <v>231</v>
      </c>
      <c r="L121">
        <f t="shared" si="12"/>
        <v>0</v>
      </c>
      <c r="M121">
        <f t="shared" si="13"/>
        <v>15</v>
      </c>
      <c r="O121">
        <f t="shared" si="14"/>
        <v>0</v>
      </c>
      <c r="P121">
        <f t="shared" si="15"/>
        <v>0</v>
      </c>
      <c r="R121">
        <f t="shared" si="16"/>
        <v>0</v>
      </c>
      <c r="S121">
        <f t="shared" si="17"/>
        <v>0</v>
      </c>
      <c r="U121">
        <f t="shared" si="18"/>
        <v>0</v>
      </c>
      <c r="V121">
        <f t="shared" si="19"/>
        <v>0</v>
      </c>
      <c r="X121">
        <f t="shared" si="20"/>
        <v>0</v>
      </c>
      <c r="Y121">
        <f t="shared" si="21"/>
        <v>2</v>
      </c>
      <c r="AA121">
        <f t="shared" si="22"/>
        <v>0</v>
      </c>
      <c r="AB121">
        <f t="shared" si="23"/>
        <v>3</v>
      </c>
    </row>
    <row r="122" spans="2:28" ht="36">
      <c r="B122" s="2" t="s">
        <v>126</v>
      </c>
      <c r="C122" s="3">
        <v>0</v>
      </c>
      <c r="D122" s="3">
        <v>0</v>
      </c>
      <c r="E122" s="3">
        <v>0</v>
      </c>
      <c r="F122" s="3">
        <v>2</v>
      </c>
      <c r="G122" s="3">
        <v>1</v>
      </c>
      <c r="H122" s="3">
        <v>7</v>
      </c>
      <c r="I122" t="s">
        <v>231</v>
      </c>
      <c r="L122">
        <f t="shared" si="12"/>
        <v>0</v>
      </c>
      <c r="M122">
        <f t="shared" si="13"/>
        <v>7</v>
      </c>
      <c r="O122">
        <f t="shared" si="14"/>
        <v>0</v>
      </c>
      <c r="P122">
        <f t="shared" si="15"/>
        <v>0</v>
      </c>
      <c r="R122">
        <f t="shared" si="16"/>
        <v>0</v>
      </c>
      <c r="S122">
        <f t="shared" si="17"/>
        <v>0</v>
      </c>
      <c r="U122">
        <f t="shared" si="18"/>
        <v>0</v>
      </c>
      <c r="V122">
        <f t="shared" si="19"/>
        <v>0</v>
      </c>
      <c r="X122">
        <f t="shared" si="20"/>
        <v>0</v>
      </c>
      <c r="Y122">
        <f t="shared" si="21"/>
        <v>2</v>
      </c>
      <c r="AA122">
        <f t="shared" si="22"/>
        <v>0</v>
      </c>
      <c r="AB122">
        <f t="shared" si="23"/>
        <v>3</v>
      </c>
    </row>
    <row r="123" spans="2:28">
      <c r="B123" s="2" t="s">
        <v>127</v>
      </c>
      <c r="C123" s="3">
        <v>0</v>
      </c>
      <c r="D123" s="3">
        <v>0</v>
      </c>
      <c r="E123" s="3">
        <v>0</v>
      </c>
      <c r="F123" s="3">
        <v>2</v>
      </c>
      <c r="G123" s="3">
        <v>1</v>
      </c>
      <c r="H123" s="3">
        <v>3</v>
      </c>
      <c r="I123" t="s">
        <v>231</v>
      </c>
      <c r="L123">
        <f t="shared" si="12"/>
        <v>0</v>
      </c>
      <c r="M123">
        <f t="shared" si="13"/>
        <v>3</v>
      </c>
      <c r="O123">
        <f t="shared" si="14"/>
        <v>0</v>
      </c>
      <c r="P123">
        <f t="shared" si="15"/>
        <v>0</v>
      </c>
      <c r="R123">
        <f t="shared" si="16"/>
        <v>0</v>
      </c>
      <c r="S123">
        <f t="shared" si="17"/>
        <v>0</v>
      </c>
      <c r="U123">
        <f t="shared" si="18"/>
        <v>0</v>
      </c>
      <c r="V123">
        <f t="shared" si="19"/>
        <v>0</v>
      </c>
      <c r="X123">
        <f t="shared" si="20"/>
        <v>0</v>
      </c>
      <c r="Y123">
        <f t="shared" si="21"/>
        <v>2</v>
      </c>
      <c r="AA123">
        <f t="shared" si="22"/>
        <v>0</v>
      </c>
      <c r="AB123">
        <f t="shared" si="23"/>
        <v>3</v>
      </c>
    </row>
    <row r="124" spans="2:28">
      <c r="B124" s="2" t="s">
        <v>128</v>
      </c>
      <c r="C124" s="3">
        <v>0</v>
      </c>
      <c r="D124" s="3">
        <v>0</v>
      </c>
      <c r="E124" s="3">
        <v>0</v>
      </c>
      <c r="F124" s="3">
        <v>2</v>
      </c>
      <c r="G124" s="3">
        <v>0</v>
      </c>
      <c r="H124" s="3">
        <v>4</v>
      </c>
      <c r="I124" t="s">
        <v>231</v>
      </c>
      <c r="L124">
        <f t="shared" si="12"/>
        <v>0</v>
      </c>
      <c r="M124">
        <f t="shared" si="13"/>
        <v>4</v>
      </c>
      <c r="O124">
        <f t="shared" si="14"/>
        <v>0</v>
      </c>
      <c r="P124">
        <f t="shared" si="15"/>
        <v>0</v>
      </c>
      <c r="R124">
        <f t="shared" si="16"/>
        <v>0</v>
      </c>
      <c r="S124">
        <f t="shared" si="17"/>
        <v>0</v>
      </c>
      <c r="U124">
        <f t="shared" si="18"/>
        <v>0</v>
      </c>
      <c r="V124">
        <f t="shared" si="19"/>
        <v>0</v>
      </c>
      <c r="X124">
        <f t="shared" si="20"/>
        <v>0</v>
      </c>
      <c r="Y124">
        <f t="shared" si="21"/>
        <v>2</v>
      </c>
      <c r="AA124">
        <f t="shared" si="22"/>
        <v>0</v>
      </c>
      <c r="AB124">
        <f t="shared" si="23"/>
        <v>2</v>
      </c>
    </row>
    <row r="125" spans="2:28" ht="24">
      <c r="B125" s="2" t="s">
        <v>129</v>
      </c>
      <c r="C125" s="3">
        <v>0</v>
      </c>
      <c r="D125" s="3">
        <v>0</v>
      </c>
      <c r="E125" s="3">
        <v>0</v>
      </c>
      <c r="F125" s="3">
        <v>1</v>
      </c>
      <c r="G125" s="3">
        <v>7</v>
      </c>
      <c r="H125" s="3">
        <v>38</v>
      </c>
      <c r="I125" t="s">
        <v>231</v>
      </c>
      <c r="L125">
        <f t="shared" si="12"/>
        <v>0</v>
      </c>
      <c r="M125">
        <f t="shared" si="13"/>
        <v>38</v>
      </c>
      <c r="O125">
        <f t="shared" si="14"/>
        <v>0</v>
      </c>
      <c r="P125">
        <f t="shared" si="15"/>
        <v>0</v>
      </c>
      <c r="R125">
        <f t="shared" si="16"/>
        <v>0</v>
      </c>
      <c r="S125">
        <f t="shared" si="17"/>
        <v>0</v>
      </c>
      <c r="U125">
        <f t="shared" si="18"/>
        <v>0</v>
      </c>
      <c r="V125">
        <f t="shared" si="19"/>
        <v>0</v>
      </c>
      <c r="X125">
        <f t="shared" si="20"/>
        <v>0</v>
      </c>
      <c r="Y125">
        <f t="shared" si="21"/>
        <v>1</v>
      </c>
      <c r="AA125">
        <f t="shared" si="22"/>
        <v>0</v>
      </c>
      <c r="AB125">
        <f t="shared" si="23"/>
        <v>8</v>
      </c>
    </row>
    <row r="126" spans="2:28" ht="24">
      <c r="B126" s="2" t="s">
        <v>130</v>
      </c>
      <c r="C126" s="3">
        <v>0</v>
      </c>
      <c r="D126" s="3">
        <v>0</v>
      </c>
      <c r="E126" s="3">
        <v>0</v>
      </c>
      <c r="F126" s="3">
        <v>1</v>
      </c>
      <c r="G126" s="3">
        <v>6</v>
      </c>
      <c r="H126" s="3">
        <v>59</v>
      </c>
      <c r="I126" t="s">
        <v>231</v>
      </c>
      <c r="L126">
        <f t="shared" si="12"/>
        <v>0</v>
      </c>
      <c r="M126">
        <f t="shared" si="13"/>
        <v>59</v>
      </c>
      <c r="O126">
        <f t="shared" si="14"/>
        <v>0</v>
      </c>
      <c r="P126">
        <f t="shared" si="15"/>
        <v>0</v>
      </c>
      <c r="R126">
        <f t="shared" si="16"/>
        <v>0</v>
      </c>
      <c r="S126">
        <f t="shared" si="17"/>
        <v>0</v>
      </c>
      <c r="U126">
        <f t="shared" si="18"/>
        <v>0</v>
      </c>
      <c r="V126">
        <f t="shared" si="19"/>
        <v>0</v>
      </c>
      <c r="X126">
        <f t="shared" si="20"/>
        <v>0</v>
      </c>
      <c r="Y126">
        <f t="shared" si="21"/>
        <v>1</v>
      </c>
      <c r="AA126">
        <f t="shared" si="22"/>
        <v>0</v>
      </c>
      <c r="AB126">
        <f t="shared" si="23"/>
        <v>7</v>
      </c>
    </row>
    <row r="127" spans="2:28">
      <c r="B127" s="2" t="s">
        <v>131</v>
      </c>
      <c r="C127" s="3">
        <v>0</v>
      </c>
      <c r="D127" s="3">
        <v>0</v>
      </c>
      <c r="E127" s="3">
        <v>0</v>
      </c>
      <c r="F127" s="3">
        <v>1</v>
      </c>
      <c r="G127" s="3">
        <v>6</v>
      </c>
      <c r="H127" s="3">
        <v>37</v>
      </c>
      <c r="I127" t="s">
        <v>231</v>
      </c>
      <c r="L127">
        <f t="shared" si="12"/>
        <v>0</v>
      </c>
      <c r="M127">
        <f t="shared" si="13"/>
        <v>37</v>
      </c>
      <c r="O127">
        <f t="shared" si="14"/>
        <v>0</v>
      </c>
      <c r="P127">
        <f t="shared" si="15"/>
        <v>0</v>
      </c>
      <c r="R127">
        <f t="shared" si="16"/>
        <v>0</v>
      </c>
      <c r="S127">
        <f t="shared" si="17"/>
        <v>0</v>
      </c>
      <c r="U127">
        <f t="shared" si="18"/>
        <v>0</v>
      </c>
      <c r="V127">
        <f t="shared" si="19"/>
        <v>0</v>
      </c>
      <c r="X127">
        <f t="shared" si="20"/>
        <v>0</v>
      </c>
      <c r="Y127">
        <f t="shared" si="21"/>
        <v>1</v>
      </c>
      <c r="AA127">
        <f t="shared" si="22"/>
        <v>0</v>
      </c>
      <c r="AB127">
        <f t="shared" si="23"/>
        <v>7</v>
      </c>
    </row>
    <row r="128" spans="2:28">
      <c r="B128" s="2" t="s">
        <v>132</v>
      </c>
      <c r="C128" s="3">
        <v>0</v>
      </c>
      <c r="D128" s="3">
        <v>0</v>
      </c>
      <c r="E128" s="3">
        <v>0</v>
      </c>
      <c r="F128" s="3">
        <v>1</v>
      </c>
      <c r="G128" s="3">
        <v>5</v>
      </c>
      <c r="H128" s="3">
        <v>49</v>
      </c>
      <c r="I128" t="s">
        <v>231</v>
      </c>
      <c r="L128">
        <f t="shared" si="12"/>
        <v>0</v>
      </c>
      <c r="M128">
        <f t="shared" si="13"/>
        <v>49</v>
      </c>
      <c r="O128">
        <f t="shared" si="14"/>
        <v>0</v>
      </c>
      <c r="P128">
        <f t="shared" si="15"/>
        <v>0</v>
      </c>
      <c r="R128">
        <f t="shared" si="16"/>
        <v>0</v>
      </c>
      <c r="S128">
        <f t="shared" si="17"/>
        <v>0</v>
      </c>
      <c r="U128">
        <f t="shared" si="18"/>
        <v>0</v>
      </c>
      <c r="V128">
        <f t="shared" si="19"/>
        <v>0</v>
      </c>
      <c r="X128">
        <f t="shared" si="20"/>
        <v>0</v>
      </c>
      <c r="Y128">
        <f t="shared" si="21"/>
        <v>1</v>
      </c>
      <c r="AA128">
        <f t="shared" si="22"/>
        <v>0</v>
      </c>
      <c r="AB128">
        <f t="shared" si="23"/>
        <v>6</v>
      </c>
    </row>
    <row r="129" spans="2:28">
      <c r="B129" s="2" t="s">
        <v>133</v>
      </c>
      <c r="C129" s="3">
        <v>0</v>
      </c>
      <c r="D129" s="3">
        <v>0</v>
      </c>
      <c r="E129" s="3">
        <v>0</v>
      </c>
      <c r="F129" s="3">
        <v>1</v>
      </c>
      <c r="G129" s="3">
        <v>5</v>
      </c>
      <c r="H129" s="3">
        <v>17</v>
      </c>
      <c r="I129" t="s">
        <v>231</v>
      </c>
      <c r="L129">
        <f t="shared" si="12"/>
        <v>0</v>
      </c>
      <c r="M129">
        <f t="shared" si="13"/>
        <v>17</v>
      </c>
      <c r="O129">
        <f t="shared" si="14"/>
        <v>0</v>
      </c>
      <c r="P129">
        <f t="shared" si="15"/>
        <v>0</v>
      </c>
      <c r="R129">
        <f t="shared" si="16"/>
        <v>0</v>
      </c>
      <c r="S129">
        <f t="shared" si="17"/>
        <v>0</v>
      </c>
      <c r="U129">
        <f t="shared" si="18"/>
        <v>0</v>
      </c>
      <c r="V129">
        <f t="shared" si="19"/>
        <v>0</v>
      </c>
      <c r="X129">
        <f t="shared" si="20"/>
        <v>0</v>
      </c>
      <c r="Y129">
        <f t="shared" si="21"/>
        <v>1</v>
      </c>
      <c r="AA129">
        <f t="shared" si="22"/>
        <v>0</v>
      </c>
      <c r="AB129">
        <f t="shared" si="23"/>
        <v>6</v>
      </c>
    </row>
    <row r="130" spans="2:28" ht="24">
      <c r="B130" s="2" t="s">
        <v>134</v>
      </c>
      <c r="C130" s="3">
        <v>0</v>
      </c>
      <c r="D130" s="3">
        <v>0</v>
      </c>
      <c r="E130" s="3">
        <v>0</v>
      </c>
      <c r="F130" s="3">
        <v>1</v>
      </c>
      <c r="G130" s="3">
        <v>4</v>
      </c>
      <c r="H130" s="3">
        <v>96</v>
      </c>
      <c r="I130" t="s">
        <v>231</v>
      </c>
      <c r="L130">
        <f t="shared" si="12"/>
        <v>0</v>
      </c>
      <c r="M130">
        <f t="shared" si="13"/>
        <v>96</v>
      </c>
      <c r="O130">
        <f t="shared" si="14"/>
        <v>0</v>
      </c>
      <c r="P130">
        <f t="shared" si="15"/>
        <v>0</v>
      </c>
      <c r="R130">
        <f t="shared" si="16"/>
        <v>0</v>
      </c>
      <c r="S130">
        <f t="shared" si="17"/>
        <v>0</v>
      </c>
      <c r="U130">
        <f t="shared" si="18"/>
        <v>0</v>
      </c>
      <c r="V130">
        <f t="shared" si="19"/>
        <v>0</v>
      </c>
      <c r="X130">
        <f t="shared" si="20"/>
        <v>0</v>
      </c>
      <c r="Y130">
        <f t="shared" si="21"/>
        <v>1</v>
      </c>
      <c r="AA130">
        <f t="shared" si="22"/>
        <v>0</v>
      </c>
      <c r="AB130">
        <f t="shared" si="23"/>
        <v>5</v>
      </c>
    </row>
    <row r="131" spans="2:28" ht="24">
      <c r="B131" s="2" t="s">
        <v>135</v>
      </c>
      <c r="C131" s="3">
        <v>0</v>
      </c>
      <c r="D131" s="3">
        <v>0</v>
      </c>
      <c r="E131" s="3">
        <v>0</v>
      </c>
      <c r="F131" s="3">
        <v>1</v>
      </c>
      <c r="G131" s="3">
        <v>4</v>
      </c>
      <c r="H131" s="3">
        <v>49</v>
      </c>
      <c r="I131" t="s">
        <v>231</v>
      </c>
      <c r="L131">
        <f t="shared" si="12"/>
        <v>0</v>
      </c>
      <c r="M131">
        <f t="shared" si="13"/>
        <v>49</v>
      </c>
      <c r="O131">
        <f t="shared" si="14"/>
        <v>0</v>
      </c>
      <c r="P131">
        <f t="shared" si="15"/>
        <v>0</v>
      </c>
      <c r="R131">
        <f t="shared" si="16"/>
        <v>0</v>
      </c>
      <c r="S131">
        <f t="shared" si="17"/>
        <v>0</v>
      </c>
      <c r="U131">
        <f t="shared" si="18"/>
        <v>0</v>
      </c>
      <c r="V131">
        <f t="shared" si="19"/>
        <v>0</v>
      </c>
      <c r="X131">
        <f t="shared" si="20"/>
        <v>0</v>
      </c>
      <c r="Y131">
        <f t="shared" si="21"/>
        <v>1</v>
      </c>
      <c r="AA131">
        <f t="shared" si="22"/>
        <v>0</v>
      </c>
      <c r="AB131">
        <f t="shared" si="23"/>
        <v>5</v>
      </c>
    </row>
    <row r="132" spans="2:28" ht="48">
      <c r="B132" s="2" t="s">
        <v>136</v>
      </c>
      <c r="C132" s="3">
        <v>0</v>
      </c>
      <c r="D132" s="3">
        <v>0</v>
      </c>
      <c r="E132" s="3">
        <v>0</v>
      </c>
      <c r="F132" s="3">
        <v>1</v>
      </c>
      <c r="G132" s="3">
        <v>3</v>
      </c>
      <c r="H132" s="3">
        <v>43</v>
      </c>
      <c r="I132" t="s">
        <v>231</v>
      </c>
      <c r="L132">
        <f t="shared" ref="L132:L195" si="24">H132*(I132="North")</f>
        <v>0</v>
      </c>
      <c r="M132">
        <f t="shared" ref="M132:M195" si="25">H132*(I132="South")</f>
        <v>43</v>
      </c>
      <c r="O132">
        <f t="shared" ref="O132:O195" si="26">C132*(I132="North")</f>
        <v>0</v>
      </c>
      <c r="P132">
        <f t="shared" ref="P132:P195" si="27">C132*(I132="South")</f>
        <v>0</v>
      </c>
      <c r="R132">
        <f t="shared" ref="R132:R195" si="28">(C132+D132)*(I132="North")</f>
        <v>0</v>
      </c>
      <c r="S132">
        <f t="shared" ref="S132:S195" si="29">(C132+D132)*(I132="South")</f>
        <v>0</v>
      </c>
      <c r="U132">
        <f t="shared" ref="U132:U195" si="30">(C132+D132+E132)*(I132="North")</f>
        <v>0</v>
      </c>
      <c r="V132">
        <f t="shared" ref="V132:V195" si="31">(C132+D132+E132)*(I132="South")</f>
        <v>0</v>
      </c>
      <c r="X132">
        <f t="shared" ref="X132:X195" si="32">(C132+D132+E132+F132)*(I132="North")</f>
        <v>0</v>
      </c>
      <c r="Y132">
        <f t="shared" ref="Y132:Y195" si="33">(C132+D132+E132+F132)*(I132="South")</f>
        <v>1</v>
      </c>
      <c r="AA132">
        <f t="shared" ref="AA132:AA195" si="34">(C132+D132+E132+F132+G132)*(I132="North")</f>
        <v>0</v>
      </c>
      <c r="AB132">
        <f t="shared" ref="AB132:AB195" si="35">(C132+D132+E132+F132+G132)*(I132="South")</f>
        <v>4</v>
      </c>
    </row>
    <row r="133" spans="2:28">
      <c r="B133" s="2" t="s">
        <v>137</v>
      </c>
      <c r="C133" s="3">
        <v>0</v>
      </c>
      <c r="D133" s="3">
        <v>0</v>
      </c>
      <c r="E133" s="3">
        <v>0</v>
      </c>
      <c r="F133" s="3">
        <v>1</v>
      </c>
      <c r="G133" s="3">
        <v>3</v>
      </c>
      <c r="H133" s="3">
        <v>22</v>
      </c>
      <c r="I133" t="s">
        <v>231</v>
      </c>
      <c r="L133">
        <f t="shared" si="24"/>
        <v>0</v>
      </c>
      <c r="M133">
        <f t="shared" si="25"/>
        <v>22</v>
      </c>
      <c r="O133">
        <f t="shared" si="26"/>
        <v>0</v>
      </c>
      <c r="P133">
        <f t="shared" si="27"/>
        <v>0</v>
      </c>
      <c r="R133">
        <f t="shared" si="28"/>
        <v>0</v>
      </c>
      <c r="S133">
        <f t="shared" si="29"/>
        <v>0</v>
      </c>
      <c r="U133">
        <f t="shared" si="30"/>
        <v>0</v>
      </c>
      <c r="V133">
        <f t="shared" si="31"/>
        <v>0</v>
      </c>
      <c r="X133">
        <f t="shared" si="32"/>
        <v>0</v>
      </c>
      <c r="Y133">
        <f t="shared" si="33"/>
        <v>1</v>
      </c>
      <c r="AA133">
        <f t="shared" si="34"/>
        <v>0</v>
      </c>
      <c r="AB133">
        <f t="shared" si="35"/>
        <v>4</v>
      </c>
    </row>
    <row r="134" spans="2:28" ht="24">
      <c r="B134" s="2" t="s">
        <v>138</v>
      </c>
      <c r="C134" s="3">
        <v>0</v>
      </c>
      <c r="D134" s="3">
        <v>0</v>
      </c>
      <c r="E134" s="3">
        <v>0</v>
      </c>
      <c r="F134" s="3">
        <v>1</v>
      </c>
      <c r="G134" s="3">
        <v>3</v>
      </c>
      <c r="H134" s="3">
        <v>16</v>
      </c>
      <c r="I134" t="s">
        <v>231</v>
      </c>
      <c r="L134">
        <f t="shared" si="24"/>
        <v>0</v>
      </c>
      <c r="M134">
        <f t="shared" si="25"/>
        <v>16</v>
      </c>
      <c r="O134">
        <f t="shared" si="26"/>
        <v>0</v>
      </c>
      <c r="P134">
        <f t="shared" si="27"/>
        <v>0</v>
      </c>
      <c r="R134">
        <f t="shared" si="28"/>
        <v>0</v>
      </c>
      <c r="S134">
        <f t="shared" si="29"/>
        <v>0</v>
      </c>
      <c r="U134">
        <f t="shared" si="30"/>
        <v>0</v>
      </c>
      <c r="V134">
        <f t="shared" si="31"/>
        <v>0</v>
      </c>
      <c r="X134">
        <f t="shared" si="32"/>
        <v>0</v>
      </c>
      <c r="Y134">
        <f t="shared" si="33"/>
        <v>1</v>
      </c>
      <c r="AA134">
        <f t="shared" si="34"/>
        <v>0</v>
      </c>
      <c r="AB134">
        <f t="shared" si="35"/>
        <v>4</v>
      </c>
    </row>
    <row r="135" spans="2:28" ht="24">
      <c r="B135" s="2" t="s">
        <v>139</v>
      </c>
      <c r="C135" s="3">
        <v>0</v>
      </c>
      <c r="D135" s="3">
        <v>0</v>
      </c>
      <c r="E135" s="3">
        <v>0</v>
      </c>
      <c r="F135" s="3">
        <v>1</v>
      </c>
      <c r="G135" s="3">
        <v>2</v>
      </c>
      <c r="H135" s="3">
        <v>22</v>
      </c>
      <c r="I135" t="s">
        <v>231</v>
      </c>
      <c r="L135">
        <f t="shared" si="24"/>
        <v>0</v>
      </c>
      <c r="M135">
        <f t="shared" si="25"/>
        <v>22</v>
      </c>
      <c r="O135">
        <f t="shared" si="26"/>
        <v>0</v>
      </c>
      <c r="P135">
        <f t="shared" si="27"/>
        <v>0</v>
      </c>
      <c r="R135">
        <f t="shared" si="28"/>
        <v>0</v>
      </c>
      <c r="S135">
        <f t="shared" si="29"/>
        <v>0</v>
      </c>
      <c r="U135">
        <f t="shared" si="30"/>
        <v>0</v>
      </c>
      <c r="V135">
        <f t="shared" si="31"/>
        <v>0</v>
      </c>
      <c r="X135">
        <f t="shared" si="32"/>
        <v>0</v>
      </c>
      <c r="Y135">
        <f t="shared" si="33"/>
        <v>1</v>
      </c>
      <c r="AA135">
        <f t="shared" si="34"/>
        <v>0</v>
      </c>
      <c r="AB135">
        <f t="shared" si="35"/>
        <v>3</v>
      </c>
    </row>
    <row r="136" spans="2:28">
      <c r="B136" s="2" t="s">
        <v>140</v>
      </c>
      <c r="C136" s="3">
        <v>0</v>
      </c>
      <c r="D136" s="3">
        <v>0</v>
      </c>
      <c r="E136" s="3">
        <v>0</v>
      </c>
      <c r="F136" s="3">
        <v>1</v>
      </c>
      <c r="G136" s="3">
        <v>2</v>
      </c>
      <c r="H136" s="3">
        <v>11</v>
      </c>
      <c r="I136" t="s">
        <v>231</v>
      </c>
      <c r="L136">
        <f t="shared" si="24"/>
        <v>0</v>
      </c>
      <c r="M136">
        <f t="shared" si="25"/>
        <v>11</v>
      </c>
      <c r="O136">
        <f t="shared" si="26"/>
        <v>0</v>
      </c>
      <c r="P136">
        <f t="shared" si="27"/>
        <v>0</v>
      </c>
      <c r="R136">
        <f t="shared" si="28"/>
        <v>0</v>
      </c>
      <c r="S136">
        <f t="shared" si="29"/>
        <v>0</v>
      </c>
      <c r="U136">
        <f t="shared" si="30"/>
        <v>0</v>
      </c>
      <c r="V136">
        <f t="shared" si="31"/>
        <v>0</v>
      </c>
      <c r="X136">
        <f t="shared" si="32"/>
        <v>0</v>
      </c>
      <c r="Y136">
        <f t="shared" si="33"/>
        <v>1</v>
      </c>
      <c r="AA136">
        <f t="shared" si="34"/>
        <v>0</v>
      </c>
      <c r="AB136">
        <f t="shared" si="35"/>
        <v>3</v>
      </c>
    </row>
    <row r="137" spans="2:28">
      <c r="B137" s="2" t="s">
        <v>141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30</v>
      </c>
      <c r="I137" t="s">
        <v>231</v>
      </c>
      <c r="L137">
        <f t="shared" si="24"/>
        <v>0</v>
      </c>
      <c r="M137">
        <f t="shared" si="25"/>
        <v>30</v>
      </c>
      <c r="O137">
        <f t="shared" si="26"/>
        <v>0</v>
      </c>
      <c r="P137">
        <f t="shared" si="27"/>
        <v>0</v>
      </c>
      <c r="R137">
        <f t="shared" si="28"/>
        <v>0</v>
      </c>
      <c r="S137">
        <f t="shared" si="29"/>
        <v>0</v>
      </c>
      <c r="U137">
        <f t="shared" si="30"/>
        <v>0</v>
      </c>
      <c r="V137">
        <f t="shared" si="31"/>
        <v>0</v>
      </c>
      <c r="X137">
        <f t="shared" si="32"/>
        <v>0</v>
      </c>
      <c r="Y137">
        <f t="shared" si="33"/>
        <v>1</v>
      </c>
      <c r="AA137">
        <f t="shared" si="34"/>
        <v>0</v>
      </c>
      <c r="AB137">
        <f t="shared" si="35"/>
        <v>2</v>
      </c>
    </row>
    <row r="138" spans="2:28" ht="24">
      <c r="B138" s="2" t="s">
        <v>142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10</v>
      </c>
      <c r="I138" t="s">
        <v>230</v>
      </c>
      <c r="L138">
        <f t="shared" si="24"/>
        <v>10</v>
      </c>
      <c r="M138">
        <f t="shared" si="25"/>
        <v>0</v>
      </c>
      <c r="O138">
        <f t="shared" si="26"/>
        <v>0</v>
      </c>
      <c r="P138">
        <f t="shared" si="27"/>
        <v>0</v>
      </c>
      <c r="R138">
        <f t="shared" si="28"/>
        <v>0</v>
      </c>
      <c r="S138">
        <f t="shared" si="29"/>
        <v>0</v>
      </c>
      <c r="U138">
        <f t="shared" si="30"/>
        <v>0</v>
      </c>
      <c r="V138">
        <f t="shared" si="31"/>
        <v>0</v>
      </c>
      <c r="X138">
        <f t="shared" si="32"/>
        <v>1</v>
      </c>
      <c r="Y138">
        <f t="shared" si="33"/>
        <v>0</v>
      </c>
      <c r="AA138">
        <f t="shared" si="34"/>
        <v>2</v>
      </c>
      <c r="AB138">
        <f t="shared" si="35"/>
        <v>0</v>
      </c>
    </row>
    <row r="139" spans="2:28">
      <c r="B139" s="2" t="s">
        <v>143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9</v>
      </c>
      <c r="I139" t="s">
        <v>231</v>
      </c>
      <c r="L139">
        <f t="shared" si="24"/>
        <v>0</v>
      </c>
      <c r="M139">
        <f t="shared" si="25"/>
        <v>9</v>
      </c>
      <c r="O139">
        <f t="shared" si="26"/>
        <v>0</v>
      </c>
      <c r="P139">
        <f t="shared" si="27"/>
        <v>0</v>
      </c>
      <c r="R139">
        <f t="shared" si="28"/>
        <v>0</v>
      </c>
      <c r="S139">
        <f t="shared" si="29"/>
        <v>0</v>
      </c>
      <c r="U139">
        <f t="shared" si="30"/>
        <v>0</v>
      </c>
      <c r="V139">
        <f t="shared" si="31"/>
        <v>0</v>
      </c>
      <c r="X139">
        <f t="shared" si="32"/>
        <v>0</v>
      </c>
      <c r="Y139">
        <f t="shared" si="33"/>
        <v>1</v>
      </c>
      <c r="AA139">
        <f t="shared" si="34"/>
        <v>0</v>
      </c>
      <c r="AB139">
        <f t="shared" si="35"/>
        <v>2</v>
      </c>
    </row>
    <row r="140" spans="2:28">
      <c r="B140" s="2" t="s">
        <v>144</v>
      </c>
      <c r="C140" s="3">
        <v>0</v>
      </c>
      <c r="D140" s="3">
        <v>0</v>
      </c>
      <c r="E140" s="3">
        <v>0</v>
      </c>
      <c r="F140" s="3">
        <v>1</v>
      </c>
      <c r="G140" s="3">
        <v>0</v>
      </c>
      <c r="H140" s="3">
        <v>19</v>
      </c>
      <c r="I140" t="s">
        <v>231</v>
      </c>
      <c r="L140">
        <f t="shared" si="24"/>
        <v>0</v>
      </c>
      <c r="M140">
        <f t="shared" si="25"/>
        <v>19</v>
      </c>
      <c r="O140">
        <f t="shared" si="26"/>
        <v>0</v>
      </c>
      <c r="P140">
        <f t="shared" si="27"/>
        <v>0</v>
      </c>
      <c r="R140">
        <f t="shared" si="28"/>
        <v>0</v>
      </c>
      <c r="S140">
        <f t="shared" si="29"/>
        <v>0</v>
      </c>
      <c r="U140">
        <f t="shared" si="30"/>
        <v>0</v>
      </c>
      <c r="V140">
        <f t="shared" si="31"/>
        <v>0</v>
      </c>
      <c r="X140">
        <f t="shared" si="32"/>
        <v>0</v>
      </c>
      <c r="Y140">
        <f t="shared" si="33"/>
        <v>1</v>
      </c>
      <c r="AA140">
        <f t="shared" si="34"/>
        <v>0</v>
      </c>
      <c r="AB140">
        <f t="shared" si="35"/>
        <v>1</v>
      </c>
    </row>
    <row r="141" spans="2:28" ht="24">
      <c r="B141" s="2" t="s">
        <v>145</v>
      </c>
      <c r="C141" s="3">
        <v>0</v>
      </c>
      <c r="D141" s="3">
        <v>0</v>
      </c>
      <c r="E141" s="3">
        <v>0</v>
      </c>
      <c r="F141" s="3">
        <v>1</v>
      </c>
      <c r="G141" s="3">
        <v>0</v>
      </c>
      <c r="H141" s="3">
        <v>11</v>
      </c>
      <c r="I141" t="s">
        <v>231</v>
      </c>
      <c r="L141">
        <f t="shared" si="24"/>
        <v>0</v>
      </c>
      <c r="M141">
        <f t="shared" si="25"/>
        <v>11</v>
      </c>
      <c r="O141">
        <f t="shared" si="26"/>
        <v>0</v>
      </c>
      <c r="P141">
        <f t="shared" si="27"/>
        <v>0</v>
      </c>
      <c r="R141">
        <f t="shared" si="28"/>
        <v>0</v>
      </c>
      <c r="S141">
        <f t="shared" si="29"/>
        <v>0</v>
      </c>
      <c r="U141">
        <f t="shared" si="30"/>
        <v>0</v>
      </c>
      <c r="V141">
        <f t="shared" si="31"/>
        <v>0</v>
      </c>
      <c r="X141">
        <f t="shared" si="32"/>
        <v>0</v>
      </c>
      <c r="Y141">
        <f t="shared" si="33"/>
        <v>1</v>
      </c>
      <c r="AA141">
        <f t="shared" si="34"/>
        <v>0</v>
      </c>
      <c r="AB141">
        <f t="shared" si="35"/>
        <v>1</v>
      </c>
    </row>
    <row r="142" spans="2:28" ht="24">
      <c r="B142" s="2" t="s">
        <v>146</v>
      </c>
      <c r="C142" s="3">
        <v>0</v>
      </c>
      <c r="D142" s="3">
        <v>0</v>
      </c>
      <c r="E142" s="3">
        <v>0</v>
      </c>
      <c r="F142" s="3">
        <v>1</v>
      </c>
      <c r="G142" s="3">
        <v>0</v>
      </c>
      <c r="H142" s="3">
        <v>9</v>
      </c>
      <c r="I142" t="s">
        <v>231</v>
      </c>
      <c r="L142">
        <f t="shared" si="24"/>
        <v>0</v>
      </c>
      <c r="M142">
        <f t="shared" si="25"/>
        <v>9</v>
      </c>
      <c r="O142">
        <f t="shared" si="26"/>
        <v>0</v>
      </c>
      <c r="P142">
        <f t="shared" si="27"/>
        <v>0</v>
      </c>
      <c r="R142">
        <f t="shared" si="28"/>
        <v>0</v>
      </c>
      <c r="S142">
        <f t="shared" si="29"/>
        <v>0</v>
      </c>
      <c r="U142">
        <f t="shared" si="30"/>
        <v>0</v>
      </c>
      <c r="V142">
        <f t="shared" si="31"/>
        <v>0</v>
      </c>
      <c r="X142">
        <f t="shared" si="32"/>
        <v>0</v>
      </c>
      <c r="Y142">
        <f t="shared" si="33"/>
        <v>1</v>
      </c>
      <c r="AA142">
        <f t="shared" si="34"/>
        <v>0</v>
      </c>
      <c r="AB142">
        <f t="shared" si="35"/>
        <v>1</v>
      </c>
    </row>
    <row r="143" spans="2:28">
      <c r="B143" s="2" t="s">
        <v>147</v>
      </c>
      <c r="C143" s="3">
        <v>0</v>
      </c>
      <c r="D143" s="3">
        <v>0</v>
      </c>
      <c r="E143" s="3">
        <v>0</v>
      </c>
      <c r="F143" s="3">
        <v>1</v>
      </c>
      <c r="G143" s="3">
        <v>0</v>
      </c>
      <c r="H143" s="3">
        <v>8</v>
      </c>
      <c r="I143" t="s">
        <v>231</v>
      </c>
      <c r="L143">
        <f t="shared" si="24"/>
        <v>0</v>
      </c>
      <c r="M143">
        <f t="shared" si="25"/>
        <v>8</v>
      </c>
      <c r="O143">
        <f t="shared" si="26"/>
        <v>0</v>
      </c>
      <c r="P143">
        <f t="shared" si="27"/>
        <v>0</v>
      </c>
      <c r="R143">
        <f t="shared" si="28"/>
        <v>0</v>
      </c>
      <c r="S143">
        <f t="shared" si="29"/>
        <v>0</v>
      </c>
      <c r="U143">
        <f t="shared" si="30"/>
        <v>0</v>
      </c>
      <c r="V143">
        <f t="shared" si="31"/>
        <v>0</v>
      </c>
      <c r="X143">
        <f t="shared" si="32"/>
        <v>0</v>
      </c>
      <c r="Y143">
        <f t="shared" si="33"/>
        <v>1</v>
      </c>
      <c r="AA143">
        <f t="shared" si="34"/>
        <v>0</v>
      </c>
      <c r="AB143">
        <f t="shared" si="35"/>
        <v>1</v>
      </c>
    </row>
    <row r="144" spans="2:28">
      <c r="B144" s="2" t="s">
        <v>148</v>
      </c>
      <c r="C144" s="3">
        <v>0</v>
      </c>
      <c r="D144" s="3">
        <v>0</v>
      </c>
      <c r="E144" s="3">
        <v>0</v>
      </c>
      <c r="F144" s="3">
        <v>1</v>
      </c>
      <c r="G144" s="3">
        <v>0</v>
      </c>
      <c r="H144" s="3">
        <v>4</v>
      </c>
      <c r="I144" t="s">
        <v>231</v>
      </c>
      <c r="L144">
        <f t="shared" si="24"/>
        <v>0</v>
      </c>
      <c r="M144">
        <f t="shared" si="25"/>
        <v>4</v>
      </c>
      <c r="O144">
        <f t="shared" si="26"/>
        <v>0</v>
      </c>
      <c r="P144">
        <f t="shared" si="27"/>
        <v>0</v>
      </c>
      <c r="R144">
        <f t="shared" si="28"/>
        <v>0</v>
      </c>
      <c r="S144">
        <f t="shared" si="29"/>
        <v>0</v>
      </c>
      <c r="U144">
        <f t="shared" si="30"/>
        <v>0</v>
      </c>
      <c r="V144">
        <f t="shared" si="31"/>
        <v>0</v>
      </c>
      <c r="X144">
        <f t="shared" si="32"/>
        <v>0</v>
      </c>
      <c r="Y144">
        <f t="shared" si="33"/>
        <v>1</v>
      </c>
      <c r="AA144">
        <f t="shared" si="34"/>
        <v>0</v>
      </c>
      <c r="AB144">
        <f t="shared" si="35"/>
        <v>1</v>
      </c>
    </row>
    <row r="145" spans="2:28">
      <c r="B145" s="2" t="s">
        <v>149</v>
      </c>
      <c r="C145" s="3">
        <v>0</v>
      </c>
      <c r="D145" s="3">
        <v>0</v>
      </c>
      <c r="E145" s="3">
        <v>0</v>
      </c>
      <c r="F145" s="3">
        <v>1</v>
      </c>
      <c r="G145" s="3">
        <v>0</v>
      </c>
      <c r="H145" s="3">
        <v>3</v>
      </c>
      <c r="I145" t="s">
        <v>231</v>
      </c>
      <c r="J145" t="s">
        <v>236</v>
      </c>
      <c r="L145">
        <f t="shared" si="24"/>
        <v>0</v>
      </c>
      <c r="M145">
        <f t="shared" si="25"/>
        <v>3</v>
      </c>
      <c r="O145">
        <f t="shared" si="26"/>
        <v>0</v>
      </c>
      <c r="P145">
        <f t="shared" si="27"/>
        <v>0</v>
      </c>
      <c r="R145">
        <f t="shared" si="28"/>
        <v>0</v>
      </c>
      <c r="S145">
        <f t="shared" si="29"/>
        <v>0</v>
      </c>
      <c r="U145">
        <f t="shared" si="30"/>
        <v>0</v>
      </c>
      <c r="V145">
        <f t="shared" si="31"/>
        <v>0</v>
      </c>
      <c r="X145">
        <f t="shared" si="32"/>
        <v>0</v>
      </c>
      <c r="Y145">
        <f t="shared" si="33"/>
        <v>1</v>
      </c>
      <c r="AA145">
        <f t="shared" si="34"/>
        <v>0</v>
      </c>
      <c r="AB145">
        <f t="shared" si="35"/>
        <v>1</v>
      </c>
    </row>
    <row r="146" spans="2:28" ht="24">
      <c r="B146" s="2" t="s">
        <v>150</v>
      </c>
      <c r="C146" s="3">
        <v>0</v>
      </c>
      <c r="D146" s="3">
        <v>0</v>
      </c>
      <c r="E146" s="3">
        <v>0</v>
      </c>
      <c r="F146" s="3">
        <v>1</v>
      </c>
      <c r="G146" s="3">
        <v>0</v>
      </c>
      <c r="H146" s="3">
        <v>3</v>
      </c>
      <c r="I146" t="s">
        <v>230</v>
      </c>
      <c r="L146">
        <f t="shared" si="24"/>
        <v>3</v>
      </c>
      <c r="M146">
        <f t="shared" si="25"/>
        <v>0</v>
      </c>
      <c r="O146">
        <f t="shared" si="26"/>
        <v>0</v>
      </c>
      <c r="P146">
        <f t="shared" si="27"/>
        <v>0</v>
      </c>
      <c r="R146">
        <f t="shared" si="28"/>
        <v>0</v>
      </c>
      <c r="S146">
        <f t="shared" si="29"/>
        <v>0</v>
      </c>
      <c r="U146">
        <f t="shared" si="30"/>
        <v>0</v>
      </c>
      <c r="V146">
        <f t="shared" si="31"/>
        <v>0</v>
      </c>
      <c r="X146">
        <f t="shared" si="32"/>
        <v>1</v>
      </c>
      <c r="Y146">
        <f t="shared" si="33"/>
        <v>0</v>
      </c>
      <c r="AA146">
        <f t="shared" si="34"/>
        <v>1</v>
      </c>
      <c r="AB146">
        <f t="shared" si="35"/>
        <v>0</v>
      </c>
    </row>
    <row r="147" spans="2:28">
      <c r="B147" s="2" t="s">
        <v>151</v>
      </c>
      <c r="C147" s="3">
        <v>0</v>
      </c>
      <c r="D147" s="3">
        <v>0</v>
      </c>
      <c r="E147" s="3">
        <v>0</v>
      </c>
      <c r="F147" s="3">
        <v>1</v>
      </c>
      <c r="G147" s="3">
        <v>0</v>
      </c>
      <c r="H147" s="3">
        <v>2</v>
      </c>
      <c r="I147" t="s">
        <v>231</v>
      </c>
      <c r="L147">
        <f t="shared" si="24"/>
        <v>0</v>
      </c>
      <c r="M147">
        <f t="shared" si="25"/>
        <v>2</v>
      </c>
      <c r="O147">
        <f t="shared" si="26"/>
        <v>0</v>
      </c>
      <c r="P147">
        <f t="shared" si="27"/>
        <v>0</v>
      </c>
      <c r="R147">
        <f t="shared" si="28"/>
        <v>0</v>
      </c>
      <c r="S147">
        <f t="shared" si="29"/>
        <v>0</v>
      </c>
      <c r="U147">
        <f t="shared" si="30"/>
        <v>0</v>
      </c>
      <c r="V147">
        <f t="shared" si="31"/>
        <v>0</v>
      </c>
      <c r="X147">
        <f t="shared" si="32"/>
        <v>0</v>
      </c>
      <c r="Y147">
        <f t="shared" si="33"/>
        <v>1</v>
      </c>
      <c r="AA147">
        <f t="shared" si="34"/>
        <v>0</v>
      </c>
      <c r="AB147">
        <f t="shared" si="35"/>
        <v>1</v>
      </c>
    </row>
    <row r="148" spans="2:28">
      <c r="B148" s="2" t="s">
        <v>152</v>
      </c>
      <c r="C148" s="3">
        <v>0</v>
      </c>
      <c r="D148" s="3">
        <v>0</v>
      </c>
      <c r="E148" s="3">
        <v>0</v>
      </c>
      <c r="F148" s="3">
        <v>1</v>
      </c>
      <c r="G148" s="3">
        <v>0</v>
      </c>
      <c r="H148" s="3">
        <v>2</v>
      </c>
      <c r="I148" t="s">
        <v>231</v>
      </c>
      <c r="L148">
        <f t="shared" si="24"/>
        <v>0</v>
      </c>
      <c r="M148">
        <f t="shared" si="25"/>
        <v>2</v>
      </c>
      <c r="O148">
        <f t="shared" si="26"/>
        <v>0</v>
      </c>
      <c r="P148">
        <f t="shared" si="27"/>
        <v>0</v>
      </c>
      <c r="R148">
        <f t="shared" si="28"/>
        <v>0</v>
      </c>
      <c r="S148">
        <f t="shared" si="29"/>
        <v>0</v>
      </c>
      <c r="U148">
        <f t="shared" si="30"/>
        <v>0</v>
      </c>
      <c r="V148">
        <f t="shared" si="31"/>
        <v>0</v>
      </c>
      <c r="X148">
        <f t="shared" si="32"/>
        <v>0</v>
      </c>
      <c r="Y148">
        <f t="shared" si="33"/>
        <v>1</v>
      </c>
      <c r="AA148">
        <f t="shared" si="34"/>
        <v>0</v>
      </c>
      <c r="AB148">
        <f t="shared" si="35"/>
        <v>1</v>
      </c>
    </row>
    <row r="149" spans="2:28">
      <c r="B149" s="2" t="s">
        <v>153</v>
      </c>
      <c r="C149" s="3">
        <v>0</v>
      </c>
      <c r="D149" s="3">
        <v>0</v>
      </c>
      <c r="E149" s="3">
        <v>0</v>
      </c>
      <c r="F149" s="3">
        <v>1</v>
      </c>
      <c r="G149" s="3">
        <v>0</v>
      </c>
      <c r="H149" s="3">
        <v>2</v>
      </c>
      <c r="I149" t="s">
        <v>231</v>
      </c>
      <c r="L149">
        <f t="shared" si="24"/>
        <v>0</v>
      </c>
      <c r="M149">
        <f t="shared" si="25"/>
        <v>2</v>
      </c>
      <c r="O149">
        <f t="shared" si="26"/>
        <v>0</v>
      </c>
      <c r="P149">
        <f t="shared" si="27"/>
        <v>0</v>
      </c>
      <c r="R149">
        <f t="shared" si="28"/>
        <v>0</v>
      </c>
      <c r="S149">
        <f t="shared" si="29"/>
        <v>0</v>
      </c>
      <c r="U149">
        <f t="shared" si="30"/>
        <v>0</v>
      </c>
      <c r="V149">
        <f t="shared" si="31"/>
        <v>0</v>
      </c>
      <c r="X149">
        <f t="shared" si="32"/>
        <v>0</v>
      </c>
      <c r="Y149">
        <f t="shared" si="33"/>
        <v>1</v>
      </c>
      <c r="AA149">
        <f t="shared" si="34"/>
        <v>0</v>
      </c>
      <c r="AB149">
        <f t="shared" si="35"/>
        <v>1</v>
      </c>
    </row>
    <row r="150" spans="2:28" ht="24">
      <c r="B150" s="2" t="s">
        <v>154</v>
      </c>
      <c r="C150" s="3">
        <v>0</v>
      </c>
      <c r="D150" s="3">
        <v>0</v>
      </c>
      <c r="E150" s="3">
        <v>0</v>
      </c>
      <c r="F150" s="3">
        <v>1</v>
      </c>
      <c r="G150" s="3">
        <v>0</v>
      </c>
      <c r="H150" s="3">
        <v>1</v>
      </c>
      <c r="I150" t="s">
        <v>230</v>
      </c>
      <c r="L150">
        <f t="shared" si="24"/>
        <v>1</v>
      </c>
      <c r="M150">
        <f t="shared" si="25"/>
        <v>0</v>
      </c>
      <c r="O150">
        <f t="shared" si="26"/>
        <v>0</v>
      </c>
      <c r="P150">
        <f t="shared" si="27"/>
        <v>0</v>
      </c>
      <c r="R150">
        <f t="shared" si="28"/>
        <v>0</v>
      </c>
      <c r="S150">
        <f t="shared" si="29"/>
        <v>0</v>
      </c>
      <c r="U150">
        <f t="shared" si="30"/>
        <v>0</v>
      </c>
      <c r="V150">
        <f t="shared" si="31"/>
        <v>0</v>
      </c>
      <c r="X150">
        <f t="shared" si="32"/>
        <v>1</v>
      </c>
      <c r="Y150">
        <f t="shared" si="33"/>
        <v>0</v>
      </c>
      <c r="AA150">
        <f t="shared" si="34"/>
        <v>1</v>
      </c>
      <c r="AB150">
        <f t="shared" si="35"/>
        <v>0</v>
      </c>
    </row>
    <row r="151" spans="2:28" ht="24">
      <c r="B151" s="2" t="s">
        <v>155</v>
      </c>
      <c r="C151" s="3">
        <v>0</v>
      </c>
      <c r="D151" s="3">
        <v>0</v>
      </c>
      <c r="E151" s="3">
        <v>0</v>
      </c>
      <c r="F151" s="3">
        <v>1</v>
      </c>
      <c r="G151" s="3">
        <v>0</v>
      </c>
      <c r="H151" s="3">
        <v>1</v>
      </c>
      <c r="I151" t="s">
        <v>230</v>
      </c>
      <c r="L151">
        <f t="shared" si="24"/>
        <v>1</v>
      </c>
      <c r="M151">
        <f t="shared" si="25"/>
        <v>0</v>
      </c>
      <c r="O151">
        <f t="shared" si="26"/>
        <v>0</v>
      </c>
      <c r="P151">
        <f t="shared" si="27"/>
        <v>0</v>
      </c>
      <c r="R151">
        <f t="shared" si="28"/>
        <v>0</v>
      </c>
      <c r="S151">
        <f t="shared" si="29"/>
        <v>0</v>
      </c>
      <c r="U151">
        <f t="shared" si="30"/>
        <v>0</v>
      </c>
      <c r="V151">
        <f t="shared" si="31"/>
        <v>0</v>
      </c>
      <c r="X151">
        <f t="shared" si="32"/>
        <v>1</v>
      </c>
      <c r="Y151">
        <f t="shared" si="33"/>
        <v>0</v>
      </c>
      <c r="AA151">
        <f t="shared" si="34"/>
        <v>1</v>
      </c>
      <c r="AB151">
        <f t="shared" si="35"/>
        <v>0</v>
      </c>
    </row>
    <row r="152" spans="2:28" ht="36">
      <c r="B152" s="2" t="s">
        <v>156</v>
      </c>
      <c r="C152" s="3">
        <v>0</v>
      </c>
      <c r="D152" s="3">
        <v>0</v>
      </c>
      <c r="E152" s="3">
        <v>0</v>
      </c>
      <c r="F152" s="3">
        <v>1</v>
      </c>
      <c r="G152" s="3">
        <v>0</v>
      </c>
      <c r="H152" s="3">
        <v>1</v>
      </c>
      <c r="I152" t="s">
        <v>230</v>
      </c>
      <c r="J152" t="s">
        <v>236</v>
      </c>
      <c r="L152">
        <f t="shared" si="24"/>
        <v>1</v>
      </c>
      <c r="M152">
        <f t="shared" si="25"/>
        <v>0</v>
      </c>
      <c r="O152">
        <f t="shared" si="26"/>
        <v>0</v>
      </c>
      <c r="P152">
        <f t="shared" si="27"/>
        <v>0</v>
      </c>
      <c r="R152">
        <f t="shared" si="28"/>
        <v>0</v>
      </c>
      <c r="S152">
        <f t="shared" si="29"/>
        <v>0</v>
      </c>
      <c r="U152">
        <f t="shared" si="30"/>
        <v>0</v>
      </c>
      <c r="V152">
        <f t="shared" si="31"/>
        <v>0</v>
      </c>
      <c r="X152">
        <f t="shared" si="32"/>
        <v>1</v>
      </c>
      <c r="Y152">
        <f t="shared" si="33"/>
        <v>0</v>
      </c>
      <c r="AA152">
        <f t="shared" si="34"/>
        <v>1</v>
      </c>
      <c r="AB152">
        <f t="shared" si="35"/>
        <v>0</v>
      </c>
    </row>
    <row r="153" spans="2:28">
      <c r="B153" s="2" t="s">
        <v>157</v>
      </c>
      <c r="C153" s="3">
        <v>0</v>
      </c>
      <c r="D153" s="3">
        <v>0</v>
      </c>
      <c r="E153" s="3">
        <v>0</v>
      </c>
      <c r="F153" s="3">
        <v>0</v>
      </c>
      <c r="G153" s="3">
        <v>4</v>
      </c>
      <c r="H153" s="3">
        <v>31</v>
      </c>
      <c r="I153" t="s">
        <v>231</v>
      </c>
      <c r="L153">
        <f t="shared" si="24"/>
        <v>0</v>
      </c>
      <c r="M153">
        <f t="shared" si="25"/>
        <v>31</v>
      </c>
      <c r="O153">
        <f t="shared" si="26"/>
        <v>0</v>
      </c>
      <c r="P153">
        <f t="shared" si="27"/>
        <v>0</v>
      </c>
      <c r="R153">
        <f t="shared" si="28"/>
        <v>0</v>
      </c>
      <c r="S153">
        <f t="shared" si="29"/>
        <v>0</v>
      </c>
      <c r="U153">
        <f t="shared" si="30"/>
        <v>0</v>
      </c>
      <c r="V153">
        <f t="shared" si="31"/>
        <v>0</v>
      </c>
      <c r="X153">
        <f t="shared" si="32"/>
        <v>0</v>
      </c>
      <c r="Y153">
        <f t="shared" si="33"/>
        <v>0</v>
      </c>
      <c r="AA153">
        <f t="shared" si="34"/>
        <v>0</v>
      </c>
      <c r="AB153">
        <f t="shared" si="35"/>
        <v>4</v>
      </c>
    </row>
    <row r="154" spans="2:28">
      <c r="B154" s="2" t="s">
        <v>158</v>
      </c>
      <c r="C154" s="3">
        <v>0</v>
      </c>
      <c r="D154" s="3">
        <v>0</v>
      </c>
      <c r="E154" s="3">
        <v>0</v>
      </c>
      <c r="F154" s="3">
        <v>0</v>
      </c>
      <c r="G154" s="3">
        <v>3</v>
      </c>
      <c r="H154" s="3">
        <v>87</v>
      </c>
      <c r="I154" t="s">
        <v>231</v>
      </c>
      <c r="L154">
        <f t="shared" si="24"/>
        <v>0</v>
      </c>
      <c r="M154">
        <f t="shared" si="25"/>
        <v>87</v>
      </c>
      <c r="O154">
        <f t="shared" si="26"/>
        <v>0</v>
      </c>
      <c r="P154">
        <f t="shared" si="27"/>
        <v>0</v>
      </c>
      <c r="R154">
        <f t="shared" si="28"/>
        <v>0</v>
      </c>
      <c r="S154">
        <f t="shared" si="29"/>
        <v>0</v>
      </c>
      <c r="U154">
        <f t="shared" si="30"/>
        <v>0</v>
      </c>
      <c r="V154">
        <f t="shared" si="31"/>
        <v>0</v>
      </c>
      <c r="X154">
        <f t="shared" si="32"/>
        <v>0</v>
      </c>
      <c r="Y154">
        <f t="shared" si="33"/>
        <v>0</v>
      </c>
      <c r="AA154">
        <f t="shared" si="34"/>
        <v>0</v>
      </c>
      <c r="AB154">
        <f t="shared" si="35"/>
        <v>3</v>
      </c>
    </row>
    <row r="155" spans="2:28" ht="24">
      <c r="B155" s="2" t="s">
        <v>159</v>
      </c>
      <c r="C155" s="3">
        <v>0</v>
      </c>
      <c r="D155" s="3">
        <v>0</v>
      </c>
      <c r="E155" s="3">
        <v>0</v>
      </c>
      <c r="F155" s="3">
        <v>0</v>
      </c>
      <c r="G155" s="3">
        <v>3</v>
      </c>
      <c r="H155" s="3">
        <v>17</v>
      </c>
      <c r="I155" t="s">
        <v>231</v>
      </c>
      <c r="L155">
        <f t="shared" si="24"/>
        <v>0</v>
      </c>
      <c r="M155">
        <f t="shared" si="25"/>
        <v>17</v>
      </c>
      <c r="O155">
        <f t="shared" si="26"/>
        <v>0</v>
      </c>
      <c r="P155">
        <f t="shared" si="27"/>
        <v>0</v>
      </c>
      <c r="R155">
        <f t="shared" si="28"/>
        <v>0</v>
      </c>
      <c r="S155">
        <f t="shared" si="29"/>
        <v>0</v>
      </c>
      <c r="U155">
        <f t="shared" si="30"/>
        <v>0</v>
      </c>
      <c r="V155">
        <f t="shared" si="31"/>
        <v>0</v>
      </c>
      <c r="X155">
        <f t="shared" si="32"/>
        <v>0</v>
      </c>
      <c r="Y155">
        <f t="shared" si="33"/>
        <v>0</v>
      </c>
      <c r="AA155">
        <f t="shared" si="34"/>
        <v>0</v>
      </c>
      <c r="AB155">
        <f t="shared" si="35"/>
        <v>3</v>
      </c>
    </row>
    <row r="156" spans="2:28">
      <c r="B156" s="2" t="s">
        <v>160</v>
      </c>
      <c r="C156" s="3">
        <v>0</v>
      </c>
      <c r="D156" s="3">
        <v>0</v>
      </c>
      <c r="E156" s="3">
        <v>0</v>
      </c>
      <c r="F156" s="3">
        <v>0</v>
      </c>
      <c r="G156" s="3">
        <v>3</v>
      </c>
      <c r="H156" s="3">
        <v>6</v>
      </c>
      <c r="I156" t="s">
        <v>231</v>
      </c>
      <c r="L156">
        <f t="shared" si="24"/>
        <v>0</v>
      </c>
      <c r="M156">
        <f t="shared" si="25"/>
        <v>6</v>
      </c>
      <c r="O156">
        <f t="shared" si="26"/>
        <v>0</v>
      </c>
      <c r="P156">
        <f t="shared" si="27"/>
        <v>0</v>
      </c>
      <c r="R156">
        <f t="shared" si="28"/>
        <v>0</v>
      </c>
      <c r="S156">
        <f t="shared" si="29"/>
        <v>0</v>
      </c>
      <c r="U156">
        <f t="shared" si="30"/>
        <v>0</v>
      </c>
      <c r="V156">
        <f t="shared" si="31"/>
        <v>0</v>
      </c>
      <c r="X156">
        <f t="shared" si="32"/>
        <v>0</v>
      </c>
      <c r="Y156">
        <f t="shared" si="33"/>
        <v>0</v>
      </c>
      <c r="AA156">
        <f t="shared" si="34"/>
        <v>0</v>
      </c>
      <c r="AB156">
        <f t="shared" si="35"/>
        <v>3</v>
      </c>
    </row>
    <row r="157" spans="2:28">
      <c r="B157" s="2" t="s">
        <v>161</v>
      </c>
      <c r="C157" s="3">
        <v>0</v>
      </c>
      <c r="D157" s="3">
        <v>0</v>
      </c>
      <c r="E157" s="3">
        <v>0</v>
      </c>
      <c r="F157" s="3">
        <v>0</v>
      </c>
      <c r="G157" s="3">
        <v>2</v>
      </c>
      <c r="H157" s="3">
        <v>107</v>
      </c>
      <c r="I157" t="s">
        <v>231</v>
      </c>
      <c r="L157">
        <f t="shared" si="24"/>
        <v>0</v>
      </c>
      <c r="M157">
        <f t="shared" si="25"/>
        <v>107</v>
      </c>
      <c r="O157">
        <f t="shared" si="26"/>
        <v>0</v>
      </c>
      <c r="P157">
        <f t="shared" si="27"/>
        <v>0</v>
      </c>
      <c r="R157">
        <f t="shared" si="28"/>
        <v>0</v>
      </c>
      <c r="S157">
        <f t="shared" si="29"/>
        <v>0</v>
      </c>
      <c r="U157">
        <f t="shared" si="30"/>
        <v>0</v>
      </c>
      <c r="V157">
        <f t="shared" si="31"/>
        <v>0</v>
      </c>
      <c r="X157">
        <f t="shared" si="32"/>
        <v>0</v>
      </c>
      <c r="Y157">
        <f t="shared" si="33"/>
        <v>0</v>
      </c>
      <c r="AA157">
        <f t="shared" si="34"/>
        <v>0</v>
      </c>
      <c r="AB157">
        <f t="shared" si="35"/>
        <v>2</v>
      </c>
    </row>
    <row r="158" spans="2:28">
      <c r="B158" s="2" t="s">
        <v>162</v>
      </c>
      <c r="C158" s="3">
        <v>0</v>
      </c>
      <c r="D158" s="3">
        <v>0</v>
      </c>
      <c r="E158" s="3">
        <v>0</v>
      </c>
      <c r="F158" s="3">
        <v>0</v>
      </c>
      <c r="G158" s="3">
        <v>2</v>
      </c>
      <c r="H158" s="3">
        <v>10</v>
      </c>
      <c r="I158" t="s">
        <v>231</v>
      </c>
      <c r="L158">
        <f t="shared" si="24"/>
        <v>0</v>
      </c>
      <c r="M158">
        <f t="shared" si="25"/>
        <v>10</v>
      </c>
      <c r="O158">
        <f t="shared" si="26"/>
        <v>0</v>
      </c>
      <c r="P158">
        <f t="shared" si="27"/>
        <v>0</v>
      </c>
      <c r="R158">
        <f t="shared" si="28"/>
        <v>0</v>
      </c>
      <c r="S158">
        <f t="shared" si="29"/>
        <v>0</v>
      </c>
      <c r="U158">
        <f t="shared" si="30"/>
        <v>0</v>
      </c>
      <c r="V158">
        <f t="shared" si="31"/>
        <v>0</v>
      </c>
      <c r="X158">
        <f t="shared" si="32"/>
        <v>0</v>
      </c>
      <c r="Y158">
        <f t="shared" si="33"/>
        <v>0</v>
      </c>
      <c r="AA158">
        <f t="shared" si="34"/>
        <v>0</v>
      </c>
      <c r="AB158">
        <f t="shared" si="35"/>
        <v>2</v>
      </c>
    </row>
    <row r="159" spans="2:28" ht="36">
      <c r="B159" s="2" t="s">
        <v>163</v>
      </c>
      <c r="C159" s="3">
        <v>0</v>
      </c>
      <c r="D159" s="3">
        <v>0</v>
      </c>
      <c r="E159" s="3">
        <v>0</v>
      </c>
      <c r="F159" s="3">
        <v>0</v>
      </c>
      <c r="G159" s="3">
        <v>2</v>
      </c>
      <c r="H159" s="3">
        <v>7</v>
      </c>
      <c r="I159" t="s">
        <v>231</v>
      </c>
      <c r="L159">
        <f t="shared" si="24"/>
        <v>0</v>
      </c>
      <c r="M159">
        <f t="shared" si="25"/>
        <v>7</v>
      </c>
      <c r="O159">
        <f t="shared" si="26"/>
        <v>0</v>
      </c>
      <c r="P159">
        <f t="shared" si="27"/>
        <v>0</v>
      </c>
      <c r="R159">
        <f t="shared" si="28"/>
        <v>0</v>
      </c>
      <c r="S159">
        <f t="shared" si="29"/>
        <v>0</v>
      </c>
      <c r="U159">
        <f t="shared" si="30"/>
        <v>0</v>
      </c>
      <c r="V159">
        <f t="shared" si="31"/>
        <v>0</v>
      </c>
      <c r="X159">
        <f t="shared" si="32"/>
        <v>0</v>
      </c>
      <c r="Y159">
        <f t="shared" si="33"/>
        <v>0</v>
      </c>
      <c r="AA159">
        <f t="shared" si="34"/>
        <v>0</v>
      </c>
      <c r="AB159">
        <f t="shared" si="35"/>
        <v>2</v>
      </c>
    </row>
    <row r="160" spans="2:28" ht="24">
      <c r="B160" s="2" t="s">
        <v>164</v>
      </c>
      <c r="C160" s="3">
        <v>0</v>
      </c>
      <c r="D160" s="3">
        <v>0</v>
      </c>
      <c r="E160" s="3">
        <v>0</v>
      </c>
      <c r="F160" s="3">
        <v>0</v>
      </c>
      <c r="G160" s="3">
        <v>2</v>
      </c>
      <c r="H160" s="3">
        <v>7</v>
      </c>
      <c r="I160" t="s">
        <v>231</v>
      </c>
      <c r="L160">
        <f t="shared" si="24"/>
        <v>0</v>
      </c>
      <c r="M160">
        <f t="shared" si="25"/>
        <v>7</v>
      </c>
      <c r="O160">
        <f t="shared" si="26"/>
        <v>0</v>
      </c>
      <c r="P160">
        <f t="shared" si="27"/>
        <v>0</v>
      </c>
      <c r="R160">
        <f t="shared" si="28"/>
        <v>0</v>
      </c>
      <c r="S160">
        <f t="shared" si="29"/>
        <v>0</v>
      </c>
      <c r="U160">
        <f t="shared" si="30"/>
        <v>0</v>
      </c>
      <c r="V160">
        <f t="shared" si="31"/>
        <v>0</v>
      </c>
      <c r="X160">
        <f t="shared" si="32"/>
        <v>0</v>
      </c>
      <c r="Y160">
        <f t="shared" si="33"/>
        <v>0</v>
      </c>
      <c r="AA160">
        <f t="shared" si="34"/>
        <v>0</v>
      </c>
      <c r="AB160">
        <f t="shared" si="35"/>
        <v>2</v>
      </c>
    </row>
    <row r="161" spans="2:28" ht="36">
      <c r="B161" s="2" t="s">
        <v>165</v>
      </c>
      <c r="C161" s="3">
        <v>0</v>
      </c>
      <c r="D161" s="3">
        <v>0</v>
      </c>
      <c r="E161" s="3">
        <v>0</v>
      </c>
      <c r="F161" s="3">
        <v>0</v>
      </c>
      <c r="G161" s="3">
        <v>2</v>
      </c>
      <c r="H161" s="3">
        <v>6</v>
      </c>
      <c r="I161" t="s">
        <v>231</v>
      </c>
      <c r="L161">
        <f t="shared" si="24"/>
        <v>0</v>
      </c>
      <c r="M161">
        <f t="shared" si="25"/>
        <v>6</v>
      </c>
      <c r="O161">
        <f t="shared" si="26"/>
        <v>0</v>
      </c>
      <c r="P161">
        <f t="shared" si="27"/>
        <v>0</v>
      </c>
      <c r="R161">
        <f t="shared" si="28"/>
        <v>0</v>
      </c>
      <c r="S161">
        <f t="shared" si="29"/>
        <v>0</v>
      </c>
      <c r="U161">
        <f t="shared" si="30"/>
        <v>0</v>
      </c>
      <c r="V161">
        <f t="shared" si="31"/>
        <v>0</v>
      </c>
      <c r="X161">
        <f t="shared" si="32"/>
        <v>0</v>
      </c>
      <c r="Y161">
        <f t="shared" si="33"/>
        <v>0</v>
      </c>
      <c r="AA161">
        <f t="shared" si="34"/>
        <v>0</v>
      </c>
      <c r="AB161">
        <f t="shared" si="35"/>
        <v>2</v>
      </c>
    </row>
    <row r="162" spans="2:28">
      <c r="B162" s="2" t="s">
        <v>166</v>
      </c>
      <c r="C162" s="3">
        <v>0</v>
      </c>
      <c r="D162" s="3">
        <v>0</v>
      </c>
      <c r="E162" s="3">
        <v>0</v>
      </c>
      <c r="F162" s="3">
        <v>0</v>
      </c>
      <c r="G162" s="3">
        <v>2</v>
      </c>
      <c r="H162" s="3">
        <v>6</v>
      </c>
      <c r="I162" t="s">
        <v>231</v>
      </c>
      <c r="L162">
        <f t="shared" si="24"/>
        <v>0</v>
      </c>
      <c r="M162">
        <f t="shared" si="25"/>
        <v>6</v>
      </c>
      <c r="O162">
        <f t="shared" si="26"/>
        <v>0</v>
      </c>
      <c r="P162">
        <f t="shared" si="27"/>
        <v>0</v>
      </c>
      <c r="R162">
        <f t="shared" si="28"/>
        <v>0</v>
      </c>
      <c r="S162">
        <f t="shared" si="29"/>
        <v>0</v>
      </c>
      <c r="U162">
        <f t="shared" si="30"/>
        <v>0</v>
      </c>
      <c r="V162">
        <f t="shared" si="31"/>
        <v>0</v>
      </c>
      <c r="X162">
        <f t="shared" si="32"/>
        <v>0</v>
      </c>
      <c r="Y162">
        <f t="shared" si="33"/>
        <v>0</v>
      </c>
      <c r="AA162">
        <f t="shared" si="34"/>
        <v>0</v>
      </c>
      <c r="AB162">
        <f t="shared" si="35"/>
        <v>2</v>
      </c>
    </row>
    <row r="163" spans="2:28">
      <c r="B163" s="2" t="s">
        <v>167</v>
      </c>
      <c r="C163" s="3">
        <v>0</v>
      </c>
      <c r="D163" s="3">
        <v>0</v>
      </c>
      <c r="E163" s="3">
        <v>0</v>
      </c>
      <c r="F163" s="3">
        <v>0</v>
      </c>
      <c r="G163" s="3">
        <v>2</v>
      </c>
      <c r="H163" s="3">
        <v>4</v>
      </c>
      <c r="I163" t="s">
        <v>231</v>
      </c>
      <c r="L163">
        <f t="shared" si="24"/>
        <v>0</v>
      </c>
      <c r="M163">
        <f t="shared" si="25"/>
        <v>4</v>
      </c>
      <c r="O163">
        <f t="shared" si="26"/>
        <v>0</v>
      </c>
      <c r="P163">
        <f t="shared" si="27"/>
        <v>0</v>
      </c>
      <c r="R163">
        <f t="shared" si="28"/>
        <v>0</v>
      </c>
      <c r="S163">
        <f t="shared" si="29"/>
        <v>0</v>
      </c>
      <c r="U163">
        <f t="shared" si="30"/>
        <v>0</v>
      </c>
      <c r="V163">
        <f t="shared" si="31"/>
        <v>0</v>
      </c>
      <c r="X163">
        <f t="shared" si="32"/>
        <v>0</v>
      </c>
      <c r="Y163">
        <f t="shared" si="33"/>
        <v>0</v>
      </c>
      <c r="AA163">
        <f t="shared" si="34"/>
        <v>0</v>
      </c>
      <c r="AB163">
        <f t="shared" si="35"/>
        <v>2</v>
      </c>
    </row>
    <row r="164" spans="2:28">
      <c r="B164" s="2" t="s">
        <v>168</v>
      </c>
      <c r="C164" s="3">
        <v>0</v>
      </c>
      <c r="D164" s="3">
        <v>0</v>
      </c>
      <c r="E164" s="3">
        <v>0</v>
      </c>
      <c r="F164" s="3">
        <v>0</v>
      </c>
      <c r="G164" s="3">
        <v>2</v>
      </c>
      <c r="H164" s="3">
        <v>4</v>
      </c>
      <c r="I164" t="s">
        <v>231</v>
      </c>
      <c r="L164">
        <f t="shared" si="24"/>
        <v>0</v>
      </c>
      <c r="M164">
        <f t="shared" si="25"/>
        <v>4</v>
      </c>
      <c r="O164">
        <f t="shared" si="26"/>
        <v>0</v>
      </c>
      <c r="P164">
        <f t="shared" si="27"/>
        <v>0</v>
      </c>
      <c r="R164">
        <f t="shared" si="28"/>
        <v>0</v>
      </c>
      <c r="S164">
        <f t="shared" si="29"/>
        <v>0</v>
      </c>
      <c r="U164">
        <f t="shared" si="30"/>
        <v>0</v>
      </c>
      <c r="V164">
        <f t="shared" si="31"/>
        <v>0</v>
      </c>
      <c r="X164">
        <f t="shared" si="32"/>
        <v>0</v>
      </c>
      <c r="Y164">
        <f t="shared" si="33"/>
        <v>0</v>
      </c>
      <c r="AA164">
        <f t="shared" si="34"/>
        <v>0</v>
      </c>
      <c r="AB164">
        <f t="shared" si="35"/>
        <v>2</v>
      </c>
    </row>
    <row r="165" spans="2:28" ht="24">
      <c r="B165" s="2" t="s">
        <v>169</v>
      </c>
      <c r="C165" s="3">
        <v>0</v>
      </c>
      <c r="D165" s="3">
        <v>0</v>
      </c>
      <c r="E165" s="3">
        <v>0</v>
      </c>
      <c r="F165" s="3">
        <v>0</v>
      </c>
      <c r="G165" s="3">
        <v>2</v>
      </c>
      <c r="H165" s="3">
        <v>3</v>
      </c>
      <c r="I165" t="s">
        <v>231</v>
      </c>
      <c r="L165">
        <f t="shared" si="24"/>
        <v>0</v>
      </c>
      <c r="M165">
        <f t="shared" si="25"/>
        <v>3</v>
      </c>
      <c r="O165">
        <f t="shared" si="26"/>
        <v>0</v>
      </c>
      <c r="P165">
        <f t="shared" si="27"/>
        <v>0</v>
      </c>
      <c r="R165">
        <f t="shared" si="28"/>
        <v>0</v>
      </c>
      <c r="S165">
        <f t="shared" si="29"/>
        <v>0</v>
      </c>
      <c r="U165">
        <f t="shared" si="30"/>
        <v>0</v>
      </c>
      <c r="V165">
        <f t="shared" si="31"/>
        <v>0</v>
      </c>
      <c r="X165">
        <f t="shared" si="32"/>
        <v>0</v>
      </c>
      <c r="Y165">
        <f t="shared" si="33"/>
        <v>0</v>
      </c>
      <c r="AA165">
        <f t="shared" si="34"/>
        <v>0</v>
      </c>
      <c r="AB165">
        <f t="shared" si="35"/>
        <v>2</v>
      </c>
    </row>
    <row r="166" spans="2:28">
      <c r="B166" s="2" t="s">
        <v>170</v>
      </c>
      <c r="C166" s="3">
        <v>0</v>
      </c>
      <c r="D166" s="3">
        <v>0</v>
      </c>
      <c r="E166" s="3">
        <v>0</v>
      </c>
      <c r="F166" s="3">
        <v>0</v>
      </c>
      <c r="G166" s="3">
        <v>1</v>
      </c>
      <c r="H166" s="3">
        <v>23</v>
      </c>
      <c r="I166" t="s">
        <v>231</v>
      </c>
      <c r="L166">
        <f t="shared" si="24"/>
        <v>0</v>
      </c>
      <c r="M166">
        <f t="shared" si="25"/>
        <v>23</v>
      </c>
      <c r="O166">
        <f t="shared" si="26"/>
        <v>0</v>
      </c>
      <c r="P166">
        <f t="shared" si="27"/>
        <v>0</v>
      </c>
      <c r="R166">
        <f t="shared" si="28"/>
        <v>0</v>
      </c>
      <c r="S166">
        <f t="shared" si="29"/>
        <v>0</v>
      </c>
      <c r="U166">
        <f t="shared" si="30"/>
        <v>0</v>
      </c>
      <c r="V166">
        <f t="shared" si="31"/>
        <v>0</v>
      </c>
      <c r="X166">
        <f t="shared" si="32"/>
        <v>0</v>
      </c>
      <c r="Y166">
        <f t="shared" si="33"/>
        <v>0</v>
      </c>
      <c r="AA166">
        <f t="shared" si="34"/>
        <v>0</v>
      </c>
      <c r="AB166">
        <f t="shared" si="35"/>
        <v>1</v>
      </c>
    </row>
    <row r="167" spans="2:28">
      <c r="B167" s="2" t="s">
        <v>171</v>
      </c>
      <c r="C167" s="3">
        <v>0</v>
      </c>
      <c r="D167" s="3">
        <v>0</v>
      </c>
      <c r="E167" s="3">
        <v>0</v>
      </c>
      <c r="F167" s="3">
        <v>0</v>
      </c>
      <c r="G167" s="3">
        <v>1</v>
      </c>
      <c r="H167" s="3">
        <v>23</v>
      </c>
      <c r="I167" t="s">
        <v>231</v>
      </c>
      <c r="L167">
        <f t="shared" si="24"/>
        <v>0</v>
      </c>
      <c r="M167">
        <f t="shared" si="25"/>
        <v>23</v>
      </c>
      <c r="O167">
        <f t="shared" si="26"/>
        <v>0</v>
      </c>
      <c r="P167">
        <f t="shared" si="27"/>
        <v>0</v>
      </c>
      <c r="R167">
        <f t="shared" si="28"/>
        <v>0</v>
      </c>
      <c r="S167">
        <f t="shared" si="29"/>
        <v>0</v>
      </c>
      <c r="U167">
        <f t="shared" si="30"/>
        <v>0</v>
      </c>
      <c r="V167">
        <f t="shared" si="31"/>
        <v>0</v>
      </c>
      <c r="X167">
        <f t="shared" si="32"/>
        <v>0</v>
      </c>
      <c r="Y167">
        <f t="shared" si="33"/>
        <v>0</v>
      </c>
      <c r="AA167">
        <f t="shared" si="34"/>
        <v>0</v>
      </c>
      <c r="AB167">
        <f t="shared" si="35"/>
        <v>1</v>
      </c>
    </row>
    <row r="168" spans="2:28">
      <c r="B168" s="2" t="s">
        <v>172</v>
      </c>
      <c r="C168" s="3">
        <v>0</v>
      </c>
      <c r="D168" s="3">
        <v>0</v>
      </c>
      <c r="E168" s="3">
        <v>0</v>
      </c>
      <c r="F168" s="3">
        <v>0</v>
      </c>
      <c r="G168" s="3">
        <v>1</v>
      </c>
      <c r="H168" s="3">
        <v>18</v>
      </c>
      <c r="I168" t="s">
        <v>231</v>
      </c>
      <c r="L168">
        <f t="shared" si="24"/>
        <v>0</v>
      </c>
      <c r="M168">
        <f t="shared" si="25"/>
        <v>18</v>
      </c>
      <c r="O168">
        <f t="shared" si="26"/>
        <v>0</v>
      </c>
      <c r="P168">
        <f t="shared" si="27"/>
        <v>0</v>
      </c>
      <c r="R168">
        <f t="shared" si="28"/>
        <v>0</v>
      </c>
      <c r="S168">
        <f t="shared" si="29"/>
        <v>0</v>
      </c>
      <c r="U168">
        <f t="shared" si="30"/>
        <v>0</v>
      </c>
      <c r="V168">
        <f t="shared" si="31"/>
        <v>0</v>
      </c>
      <c r="X168">
        <f t="shared" si="32"/>
        <v>0</v>
      </c>
      <c r="Y168">
        <f t="shared" si="33"/>
        <v>0</v>
      </c>
      <c r="AA168">
        <f t="shared" si="34"/>
        <v>0</v>
      </c>
      <c r="AB168">
        <f t="shared" si="35"/>
        <v>1</v>
      </c>
    </row>
    <row r="169" spans="2:28" ht="24">
      <c r="B169" s="2" t="s">
        <v>173</v>
      </c>
      <c r="C169" s="3">
        <v>0</v>
      </c>
      <c r="D169" s="3">
        <v>0</v>
      </c>
      <c r="E169" s="3">
        <v>0</v>
      </c>
      <c r="F169" s="3">
        <v>0</v>
      </c>
      <c r="G169" s="3">
        <v>1</v>
      </c>
      <c r="H169" s="3">
        <v>7</v>
      </c>
      <c r="I169" t="s">
        <v>231</v>
      </c>
      <c r="L169">
        <f t="shared" si="24"/>
        <v>0</v>
      </c>
      <c r="M169">
        <f t="shared" si="25"/>
        <v>7</v>
      </c>
      <c r="O169">
        <f t="shared" si="26"/>
        <v>0</v>
      </c>
      <c r="P169">
        <f t="shared" si="27"/>
        <v>0</v>
      </c>
      <c r="R169">
        <f t="shared" si="28"/>
        <v>0</v>
      </c>
      <c r="S169">
        <f t="shared" si="29"/>
        <v>0</v>
      </c>
      <c r="U169">
        <f t="shared" si="30"/>
        <v>0</v>
      </c>
      <c r="V169">
        <f t="shared" si="31"/>
        <v>0</v>
      </c>
      <c r="X169">
        <f t="shared" si="32"/>
        <v>0</v>
      </c>
      <c r="Y169">
        <f t="shared" si="33"/>
        <v>0</v>
      </c>
      <c r="AA169">
        <f t="shared" si="34"/>
        <v>0</v>
      </c>
      <c r="AB169">
        <f t="shared" si="35"/>
        <v>1</v>
      </c>
    </row>
    <row r="170" spans="2:28">
      <c r="B170" s="2" t="s">
        <v>174</v>
      </c>
      <c r="C170" s="3">
        <v>0</v>
      </c>
      <c r="D170" s="3">
        <v>0</v>
      </c>
      <c r="E170" s="3">
        <v>0</v>
      </c>
      <c r="F170" s="3">
        <v>0</v>
      </c>
      <c r="G170" s="3">
        <v>1</v>
      </c>
      <c r="H170" s="3">
        <v>7</v>
      </c>
      <c r="I170" t="s">
        <v>231</v>
      </c>
      <c r="L170">
        <f t="shared" si="24"/>
        <v>0</v>
      </c>
      <c r="M170">
        <f t="shared" si="25"/>
        <v>7</v>
      </c>
      <c r="O170">
        <f t="shared" si="26"/>
        <v>0</v>
      </c>
      <c r="P170">
        <f t="shared" si="27"/>
        <v>0</v>
      </c>
      <c r="R170">
        <f t="shared" si="28"/>
        <v>0</v>
      </c>
      <c r="S170">
        <f t="shared" si="29"/>
        <v>0</v>
      </c>
      <c r="U170">
        <f t="shared" si="30"/>
        <v>0</v>
      </c>
      <c r="V170">
        <f t="shared" si="31"/>
        <v>0</v>
      </c>
      <c r="X170">
        <f t="shared" si="32"/>
        <v>0</v>
      </c>
      <c r="Y170">
        <f t="shared" si="33"/>
        <v>0</v>
      </c>
      <c r="AA170">
        <f t="shared" si="34"/>
        <v>0</v>
      </c>
      <c r="AB170">
        <f t="shared" si="35"/>
        <v>1</v>
      </c>
    </row>
    <row r="171" spans="2:28" ht="24">
      <c r="B171" s="2" t="s">
        <v>175</v>
      </c>
      <c r="C171" s="3">
        <v>0</v>
      </c>
      <c r="D171" s="3">
        <v>0</v>
      </c>
      <c r="E171" s="3">
        <v>0</v>
      </c>
      <c r="F171" s="3">
        <v>0</v>
      </c>
      <c r="G171" s="3">
        <v>1</v>
      </c>
      <c r="H171" s="3">
        <v>6</v>
      </c>
      <c r="I171" t="s">
        <v>231</v>
      </c>
      <c r="L171">
        <f t="shared" si="24"/>
        <v>0</v>
      </c>
      <c r="M171">
        <f t="shared" si="25"/>
        <v>6</v>
      </c>
      <c r="O171">
        <f t="shared" si="26"/>
        <v>0</v>
      </c>
      <c r="P171">
        <f t="shared" si="27"/>
        <v>0</v>
      </c>
      <c r="R171">
        <f t="shared" si="28"/>
        <v>0</v>
      </c>
      <c r="S171">
        <f t="shared" si="29"/>
        <v>0</v>
      </c>
      <c r="U171">
        <f t="shared" si="30"/>
        <v>0</v>
      </c>
      <c r="V171">
        <f t="shared" si="31"/>
        <v>0</v>
      </c>
      <c r="X171">
        <f t="shared" si="32"/>
        <v>0</v>
      </c>
      <c r="Y171">
        <f t="shared" si="33"/>
        <v>0</v>
      </c>
      <c r="AA171">
        <f t="shared" si="34"/>
        <v>0</v>
      </c>
      <c r="AB171">
        <f t="shared" si="35"/>
        <v>1</v>
      </c>
    </row>
    <row r="172" spans="2:28">
      <c r="B172" s="2" t="s">
        <v>176</v>
      </c>
      <c r="C172" s="3">
        <v>0</v>
      </c>
      <c r="D172" s="3">
        <v>0</v>
      </c>
      <c r="E172" s="3">
        <v>0</v>
      </c>
      <c r="F172" s="3">
        <v>0</v>
      </c>
      <c r="G172" s="3">
        <v>1</v>
      </c>
      <c r="H172" s="3">
        <v>4</v>
      </c>
      <c r="I172" t="s">
        <v>231</v>
      </c>
      <c r="L172">
        <f t="shared" si="24"/>
        <v>0</v>
      </c>
      <c r="M172">
        <f t="shared" si="25"/>
        <v>4</v>
      </c>
      <c r="O172">
        <f t="shared" si="26"/>
        <v>0</v>
      </c>
      <c r="P172">
        <f t="shared" si="27"/>
        <v>0</v>
      </c>
      <c r="R172">
        <f t="shared" si="28"/>
        <v>0</v>
      </c>
      <c r="S172">
        <f t="shared" si="29"/>
        <v>0</v>
      </c>
      <c r="U172">
        <f t="shared" si="30"/>
        <v>0</v>
      </c>
      <c r="V172">
        <f t="shared" si="31"/>
        <v>0</v>
      </c>
      <c r="X172">
        <f t="shared" si="32"/>
        <v>0</v>
      </c>
      <c r="Y172">
        <f t="shared" si="33"/>
        <v>0</v>
      </c>
      <c r="AA172">
        <f t="shared" si="34"/>
        <v>0</v>
      </c>
      <c r="AB172">
        <f t="shared" si="35"/>
        <v>1</v>
      </c>
    </row>
    <row r="173" spans="2:28">
      <c r="B173" s="2" t="s">
        <v>177</v>
      </c>
      <c r="C173" s="3">
        <v>0</v>
      </c>
      <c r="D173" s="3">
        <v>0</v>
      </c>
      <c r="E173" s="3">
        <v>0</v>
      </c>
      <c r="F173" s="3">
        <v>0</v>
      </c>
      <c r="G173" s="3">
        <v>1</v>
      </c>
      <c r="H173" s="3">
        <v>4</v>
      </c>
      <c r="I173" t="s">
        <v>231</v>
      </c>
      <c r="L173">
        <f t="shared" si="24"/>
        <v>0</v>
      </c>
      <c r="M173">
        <f t="shared" si="25"/>
        <v>4</v>
      </c>
      <c r="O173">
        <f t="shared" si="26"/>
        <v>0</v>
      </c>
      <c r="P173">
        <f t="shared" si="27"/>
        <v>0</v>
      </c>
      <c r="R173">
        <f t="shared" si="28"/>
        <v>0</v>
      </c>
      <c r="S173">
        <f t="shared" si="29"/>
        <v>0</v>
      </c>
      <c r="U173">
        <f t="shared" si="30"/>
        <v>0</v>
      </c>
      <c r="V173">
        <f t="shared" si="31"/>
        <v>0</v>
      </c>
      <c r="X173">
        <f t="shared" si="32"/>
        <v>0</v>
      </c>
      <c r="Y173">
        <f t="shared" si="33"/>
        <v>0</v>
      </c>
      <c r="AA173">
        <f t="shared" si="34"/>
        <v>0</v>
      </c>
      <c r="AB173">
        <f t="shared" si="35"/>
        <v>1</v>
      </c>
    </row>
    <row r="174" spans="2:28">
      <c r="B174" s="2" t="s">
        <v>178</v>
      </c>
      <c r="C174" s="3">
        <v>0</v>
      </c>
      <c r="D174" s="3">
        <v>0</v>
      </c>
      <c r="E174" s="3">
        <v>0</v>
      </c>
      <c r="F174" s="3">
        <v>0</v>
      </c>
      <c r="G174" s="3">
        <v>1</v>
      </c>
      <c r="H174" s="3">
        <v>3</v>
      </c>
      <c r="I174" t="s">
        <v>231</v>
      </c>
      <c r="L174">
        <f t="shared" si="24"/>
        <v>0</v>
      </c>
      <c r="M174">
        <f t="shared" si="25"/>
        <v>3</v>
      </c>
      <c r="O174">
        <f t="shared" si="26"/>
        <v>0</v>
      </c>
      <c r="P174">
        <f t="shared" si="27"/>
        <v>0</v>
      </c>
      <c r="R174">
        <f t="shared" si="28"/>
        <v>0</v>
      </c>
      <c r="S174">
        <f t="shared" si="29"/>
        <v>0</v>
      </c>
      <c r="U174">
        <f t="shared" si="30"/>
        <v>0</v>
      </c>
      <c r="V174">
        <f t="shared" si="31"/>
        <v>0</v>
      </c>
      <c r="X174">
        <f t="shared" si="32"/>
        <v>0</v>
      </c>
      <c r="Y174">
        <f t="shared" si="33"/>
        <v>0</v>
      </c>
      <c r="AA174">
        <f t="shared" si="34"/>
        <v>0</v>
      </c>
      <c r="AB174">
        <f t="shared" si="35"/>
        <v>1</v>
      </c>
    </row>
    <row r="175" spans="2:28">
      <c r="B175" s="2" t="s">
        <v>179</v>
      </c>
      <c r="C175" s="3">
        <v>0</v>
      </c>
      <c r="D175" s="3">
        <v>0</v>
      </c>
      <c r="E175" s="3">
        <v>0</v>
      </c>
      <c r="F175" s="3">
        <v>0</v>
      </c>
      <c r="G175" s="3">
        <v>1</v>
      </c>
      <c r="H175" s="3">
        <v>3</v>
      </c>
      <c r="I175" t="s">
        <v>230</v>
      </c>
      <c r="L175">
        <f t="shared" si="24"/>
        <v>3</v>
      </c>
      <c r="M175">
        <f t="shared" si="25"/>
        <v>0</v>
      </c>
      <c r="O175">
        <f t="shared" si="26"/>
        <v>0</v>
      </c>
      <c r="P175">
        <f t="shared" si="27"/>
        <v>0</v>
      </c>
      <c r="R175">
        <f t="shared" si="28"/>
        <v>0</v>
      </c>
      <c r="S175">
        <f t="shared" si="29"/>
        <v>0</v>
      </c>
      <c r="U175">
        <f t="shared" si="30"/>
        <v>0</v>
      </c>
      <c r="V175">
        <f t="shared" si="31"/>
        <v>0</v>
      </c>
      <c r="X175">
        <f t="shared" si="32"/>
        <v>0</v>
      </c>
      <c r="Y175">
        <f t="shared" si="33"/>
        <v>0</v>
      </c>
      <c r="AA175">
        <f t="shared" si="34"/>
        <v>1</v>
      </c>
      <c r="AB175">
        <f t="shared" si="35"/>
        <v>0</v>
      </c>
    </row>
    <row r="176" spans="2:28" ht="24">
      <c r="B176" s="2" t="s">
        <v>180</v>
      </c>
      <c r="C176" s="3">
        <v>0</v>
      </c>
      <c r="D176" s="3">
        <v>0</v>
      </c>
      <c r="E176" s="3">
        <v>0</v>
      </c>
      <c r="F176" s="3">
        <v>0</v>
      </c>
      <c r="G176" s="3">
        <v>1</v>
      </c>
      <c r="H176" s="3">
        <v>3</v>
      </c>
      <c r="I176" t="s">
        <v>231</v>
      </c>
      <c r="L176">
        <f t="shared" si="24"/>
        <v>0</v>
      </c>
      <c r="M176">
        <f t="shared" si="25"/>
        <v>3</v>
      </c>
      <c r="O176">
        <f t="shared" si="26"/>
        <v>0</v>
      </c>
      <c r="P176">
        <f t="shared" si="27"/>
        <v>0</v>
      </c>
      <c r="R176">
        <f t="shared" si="28"/>
        <v>0</v>
      </c>
      <c r="S176">
        <f t="shared" si="29"/>
        <v>0</v>
      </c>
      <c r="U176">
        <f t="shared" si="30"/>
        <v>0</v>
      </c>
      <c r="V176">
        <f t="shared" si="31"/>
        <v>0</v>
      </c>
      <c r="X176">
        <f t="shared" si="32"/>
        <v>0</v>
      </c>
      <c r="Y176">
        <f t="shared" si="33"/>
        <v>0</v>
      </c>
      <c r="AA176">
        <f t="shared" si="34"/>
        <v>0</v>
      </c>
      <c r="AB176">
        <f t="shared" si="35"/>
        <v>1</v>
      </c>
    </row>
    <row r="177" spans="2:28" ht="24">
      <c r="B177" s="2" t="s">
        <v>181</v>
      </c>
      <c r="C177" s="3">
        <v>0</v>
      </c>
      <c r="D177" s="3">
        <v>0</v>
      </c>
      <c r="E177" s="3">
        <v>0</v>
      </c>
      <c r="F177" s="3">
        <v>0</v>
      </c>
      <c r="G177" s="3">
        <v>1</v>
      </c>
      <c r="H177" s="3">
        <v>3</v>
      </c>
      <c r="I177" t="s">
        <v>231</v>
      </c>
      <c r="L177">
        <f t="shared" si="24"/>
        <v>0</v>
      </c>
      <c r="M177">
        <f t="shared" si="25"/>
        <v>3</v>
      </c>
      <c r="O177">
        <f t="shared" si="26"/>
        <v>0</v>
      </c>
      <c r="P177">
        <f t="shared" si="27"/>
        <v>0</v>
      </c>
      <c r="R177">
        <f t="shared" si="28"/>
        <v>0</v>
      </c>
      <c r="S177">
        <f t="shared" si="29"/>
        <v>0</v>
      </c>
      <c r="U177">
        <f t="shared" si="30"/>
        <v>0</v>
      </c>
      <c r="V177">
        <f t="shared" si="31"/>
        <v>0</v>
      </c>
      <c r="X177">
        <f t="shared" si="32"/>
        <v>0</v>
      </c>
      <c r="Y177">
        <f t="shared" si="33"/>
        <v>0</v>
      </c>
      <c r="AA177">
        <f t="shared" si="34"/>
        <v>0</v>
      </c>
      <c r="AB177">
        <f t="shared" si="35"/>
        <v>1</v>
      </c>
    </row>
    <row r="178" spans="2:28">
      <c r="B178" s="2" t="s">
        <v>182</v>
      </c>
      <c r="C178" s="3">
        <v>0</v>
      </c>
      <c r="D178" s="3">
        <v>0</v>
      </c>
      <c r="E178" s="3">
        <v>0</v>
      </c>
      <c r="F178" s="3">
        <v>0</v>
      </c>
      <c r="G178" s="3">
        <v>1</v>
      </c>
      <c r="H178" s="3">
        <v>3</v>
      </c>
      <c r="I178" t="s">
        <v>231</v>
      </c>
      <c r="L178">
        <f t="shared" si="24"/>
        <v>0</v>
      </c>
      <c r="M178">
        <f t="shared" si="25"/>
        <v>3</v>
      </c>
      <c r="O178">
        <f t="shared" si="26"/>
        <v>0</v>
      </c>
      <c r="P178">
        <f t="shared" si="27"/>
        <v>0</v>
      </c>
      <c r="R178">
        <f t="shared" si="28"/>
        <v>0</v>
      </c>
      <c r="S178">
        <f t="shared" si="29"/>
        <v>0</v>
      </c>
      <c r="U178">
        <f t="shared" si="30"/>
        <v>0</v>
      </c>
      <c r="V178">
        <f t="shared" si="31"/>
        <v>0</v>
      </c>
      <c r="X178">
        <f t="shared" si="32"/>
        <v>0</v>
      </c>
      <c r="Y178">
        <f t="shared" si="33"/>
        <v>0</v>
      </c>
      <c r="AA178">
        <f t="shared" si="34"/>
        <v>0</v>
      </c>
      <c r="AB178">
        <f t="shared" si="35"/>
        <v>1</v>
      </c>
    </row>
    <row r="179" spans="2:28">
      <c r="B179" s="2" t="s">
        <v>183</v>
      </c>
      <c r="C179" s="3">
        <v>0</v>
      </c>
      <c r="D179" s="3">
        <v>0</v>
      </c>
      <c r="E179" s="3">
        <v>0</v>
      </c>
      <c r="F179" s="3">
        <v>0</v>
      </c>
      <c r="G179" s="3">
        <v>1</v>
      </c>
      <c r="H179" s="3">
        <v>3</v>
      </c>
      <c r="I179" t="s">
        <v>231</v>
      </c>
      <c r="L179">
        <f t="shared" si="24"/>
        <v>0</v>
      </c>
      <c r="M179">
        <f t="shared" si="25"/>
        <v>3</v>
      </c>
      <c r="O179">
        <f t="shared" si="26"/>
        <v>0</v>
      </c>
      <c r="P179">
        <f t="shared" si="27"/>
        <v>0</v>
      </c>
      <c r="R179">
        <f t="shared" si="28"/>
        <v>0</v>
      </c>
      <c r="S179">
        <f t="shared" si="29"/>
        <v>0</v>
      </c>
      <c r="U179">
        <f t="shared" si="30"/>
        <v>0</v>
      </c>
      <c r="V179">
        <f t="shared" si="31"/>
        <v>0</v>
      </c>
      <c r="X179">
        <f t="shared" si="32"/>
        <v>0</v>
      </c>
      <c r="Y179">
        <f t="shared" si="33"/>
        <v>0</v>
      </c>
      <c r="AA179">
        <f t="shared" si="34"/>
        <v>0</v>
      </c>
      <c r="AB179">
        <f t="shared" si="35"/>
        <v>1</v>
      </c>
    </row>
    <row r="180" spans="2:28" ht="24">
      <c r="B180" s="2" t="s">
        <v>184</v>
      </c>
      <c r="C180" s="3">
        <v>0</v>
      </c>
      <c r="D180" s="3">
        <v>0</v>
      </c>
      <c r="E180" s="3">
        <v>0</v>
      </c>
      <c r="F180" s="3">
        <v>0</v>
      </c>
      <c r="G180" s="3">
        <v>1</v>
      </c>
      <c r="H180" s="3">
        <v>2</v>
      </c>
      <c r="I180" t="s">
        <v>231</v>
      </c>
      <c r="L180">
        <f t="shared" si="24"/>
        <v>0</v>
      </c>
      <c r="M180">
        <f t="shared" si="25"/>
        <v>2</v>
      </c>
      <c r="O180">
        <f t="shared" si="26"/>
        <v>0</v>
      </c>
      <c r="P180">
        <f t="shared" si="27"/>
        <v>0</v>
      </c>
      <c r="R180">
        <f t="shared" si="28"/>
        <v>0</v>
      </c>
      <c r="S180">
        <f t="shared" si="29"/>
        <v>0</v>
      </c>
      <c r="U180">
        <f t="shared" si="30"/>
        <v>0</v>
      </c>
      <c r="V180">
        <f t="shared" si="31"/>
        <v>0</v>
      </c>
      <c r="X180">
        <f t="shared" si="32"/>
        <v>0</v>
      </c>
      <c r="Y180">
        <f t="shared" si="33"/>
        <v>0</v>
      </c>
      <c r="AA180">
        <f t="shared" si="34"/>
        <v>0</v>
      </c>
      <c r="AB180">
        <f t="shared" si="35"/>
        <v>1</v>
      </c>
    </row>
    <row r="181" spans="2:28" ht="60">
      <c r="B181" s="2" t="s">
        <v>185</v>
      </c>
      <c r="C181" s="3">
        <v>0</v>
      </c>
      <c r="D181" s="3">
        <v>0</v>
      </c>
      <c r="E181" s="3">
        <v>0</v>
      </c>
      <c r="F181" s="3">
        <v>0</v>
      </c>
      <c r="G181" s="3">
        <v>1</v>
      </c>
      <c r="H181" s="3">
        <v>2</v>
      </c>
      <c r="I181" t="s">
        <v>231</v>
      </c>
      <c r="L181">
        <f t="shared" si="24"/>
        <v>0</v>
      </c>
      <c r="M181">
        <f t="shared" si="25"/>
        <v>2</v>
      </c>
      <c r="O181">
        <f t="shared" si="26"/>
        <v>0</v>
      </c>
      <c r="P181">
        <f t="shared" si="27"/>
        <v>0</v>
      </c>
      <c r="R181">
        <f t="shared" si="28"/>
        <v>0</v>
      </c>
      <c r="S181">
        <f t="shared" si="29"/>
        <v>0</v>
      </c>
      <c r="U181">
        <f t="shared" si="30"/>
        <v>0</v>
      </c>
      <c r="V181">
        <f t="shared" si="31"/>
        <v>0</v>
      </c>
      <c r="X181">
        <f t="shared" si="32"/>
        <v>0</v>
      </c>
      <c r="Y181">
        <f t="shared" si="33"/>
        <v>0</v>
      </c>
      <c r="AA181">
        <f t="shared" si="34"/>
        <v>0</v>
      </c>
      <c r="AB181">
        <f t="shared" si="35"/>
        <v>1</v>
      </c>
    </row>
    <row r="182" spans="2:28">
      <c r="B182" s="2" t="s">
        <v>186</v>
      </c>
      <c r="C182" s="3">
        <v>0</v>
      </c>
      <c r="D182" s="3">
        <v>0</v>
      </c>
      <c r="E182" s="3">
        <v>0</v>
      </c>
      <c r="F182" s="3">
        <v>0</v>
      </c>
      <c r="G182" s="3">
        <v>1</v>
      </c>
      <c r="H182" s="3">
        <v>2</v>
      </c>
      <c r="I182" t="s">
        <v>231</v>
      </c>
      <c r="L182">
        <f t="shared" si="24"/>
        <v>0</v>
      </c>
      <c r="M182">
        <f t="shared" si="25"/>
        <v>2</v>
      </c>
      <c r="O182">
        <f t="shared" si="26"/>
        <v>0</v>
      </c>
      <c r="P182">
        <f t="shared" si="27"/>
        <v>0</v>
      </c>
      <c r="R182">
        <f t="shared" si="28"/>
        <v>0</v>
      </c>
      <c r="S182">
        <f t="shared" si="29"/>
        <v>0</v>
      </c>
      <c r="U182">
        <f t="shared" si="30"/>
        <v>0</v>
      </c>
      <c r="V182">
        <f t="shared" si="31"/>
        <v>0</v>
      </c>
      <c r="X182">
        <f t="shared" si="32"/>
        <v>0</v>
      </c>
      <c r="Y182">
        <f t="shared" si="33"/>
        <v>0</v>
      </c>
      <c r="AA182">
        <f t="shared" si="34"/>
        <v>0</v>
      </c>
      <c r="AB182">
        <f t="shared" si="35"/>
        <v>1</v>
      </c>
    </row>
    <row r="183" spans="2:28" ht="24">
      <c r="B183" s="2" t="s">
        <v>187</v>
      </c>
      <c r="C183" s="3">
        <v>0</v>
      </c>
      <c r="D183" s="3">
        <v>0</v>
      </c>
      <c r="E183" s="3">
        <v>0</v>
      </c>
      <c r="F183" s="3">
        <v>0</v>
      </c>
      <c r="G183" s="3">
        <v>1</v>
      </c>
      <c r="H183" s="3">
        <v>2</v>
      </c>
      <c r="I183" t="s">
        <v>230</v>
      </c>
      <c r="L183">
        <f t="shared" si="24"/>
        <v>2</v>
      </c>
      <c r="M183">
        <f t="shared" si="25"/>
        <v>0</v>
      </c>
      <c r="O183">
        <f t="shared" si="26"/>
        <v>0</v>
      </c>
      <c r="P183">
        <f t="shared" si="27"/>
        <v>0</v>
      </c>
      <c r="R183">
        <f t="shared" si="28"/>
        <v>0</v>
      </c>
      <c r="S183">
        <f t="shared" si="29"/>
        <v>0</v>
      </c>
      <c r="U183">
        <f t="shared" si="30"/>
        <v>0</v>
      </c>
      <c r="V183">
        <f t="shared" si="31"/>
        <v>0</v>
      </c>
      <c r="X183">
        <f t="shared" si="32"/>
        <v>0</v>
      </c>
      <c r="Y183">
        <f t="shared" si="33"/>
        <v>0</v>
      </c>
      <c r="AA183">
        <f t="shared" si="34"/>
        <v>1</v>
      </c>
      <c r="AB183">
        <f t="shared" si="35"/>
        <v>0</v>
      </c>
    </row>
    <row r="184" spans="2:28" ht="48">
      <c r="B184" s="2" t="s">
        <v>188</v>
      </c>
      <c r="C184" s="3">
        <v>0</v>
      </c>
      <c r="D184" s="3">
        <v>0</v>
      </c>
      <c r="E184" s="3">
        <v>0</v>
      </c>
      <c r="F184" s="3">
        <v>0</v>
      </c>
      <c r="G184" s="3">
        <v>1</v>
      </c>
      <c r="H184" s="3">
        <v>1</v>
      </c>
      <c r="I184" t="s">
        <v>231</v>
      </c>
      <c r="L184">
        <f t="shared" si="24"/>
        <v>0</v>
      </c>
      <c r="M184">
        <f t="shared" si="25"/>
        <v>1</v>
      </c>
      <c r="O184">
        <f t="shared" si="26"/>
        <v>0</v>
      </c>
      <c r="P184">
        <f t="shared" si="27"/>
        <v>0</v>
      </c>
      <c r="R184">
        <f t="shared" si="28"/>
        <v>0</v>
      </c>
      <c r="S184">
        <f t="shared" si="29"/>
        <v>0</v>
      </c>
      <c r="U184">
        <f t="shared" si="30"/>
        <v>0</v>
      </c>
      <c r="V184">
        <f t="shared" si="31"/>
        <v>0</v>
      </c>
      <c r="X184">
        <f t="shared" si="32"/>
        <v>0</v>
      </c>
      <c r="Y184">
        <f t="shared" si="33"/>
        <v>0</v>
      </c>
      <c r="AA184">
        <f t="shared" si="34"/>
        <v>0</v>
      </c>
      <c r="AB184">
        <f t="shared" si="35"/>
        <v>1</v>
      </c>
    </row>
    <row r="185" spans="2:28" ht="36">
      <c r="B185" s="2" t="s">
        <v>189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1</v>
      </c>
      <c r="I185" t="s">
        <v>231</v>
      </c>
      <c r="L185">
        <f t="shared" si="24"/>
        <v>0</v>
      </c>
      <c r="M185">
        <f t="shared" si="25"/>
        <v>1</v>
      </c>
      <c r="O185">
        <f t="shared" si="26"/>
        <v>0</v>
      </c>
      <c r="P185">
        <f t="shared" si="27"/>
        <v>0</v>
      </c>
      <c r="R185">
        <f t="shared" si="28"/>
        <v>0</v>
      </c>
      <c r="S185">
        <f t="shared" si="29"/>
        <v>0</v>
      </c>
      <c r="U185">
        <f t="shared" si="30"/>
        <v>0</v>
      </c>
      <c r="V185">
        <f t="shared" si="31"/>
        <v>0</v>
      </c>
      <c r="X185">
        <f t="shared" si="32"/>
        <v>0</v>
      </c>
      <c r="Y185">
        <f t="shared" si="33"/>
        <v>0</v>
      </c>
      <c r="AA185">
        <f t="shared" si="34"/>
        <v>0</v>
      </c>
      <c r="AB185">
        <f t="shared" si="35"/>
        <v>1</v>
      </c>
    </row>
    <row r="186" spans="2:28">
      <c r="B186" s="2" t="s">
        <v>190</v>
      </c>
      <c r="C186" s="3">
        <v>0</v>
      </c>
      <c r="D186" s="3">
        <v>0</v>
      </c>
      <c r="E186" s="3">
        <v>0</v>
      </c>
      <c r="F186" s="3">
        <v>0</v>
      </c>
      <c r="G186" s="3">
        <v>1</v>
      </c>
      <c r="H186" s="3">
        <v>1</v>
      </c>
      <c r="I186" t="s">
        <v>231</v>
      </c>
      <c r="L186">
        <f t="shared" si="24"/>
        <v>0</v>
      </c>
      <c r="M186">
        <f t="shared" si="25"/>
        <v>1</v>
      </c>
      <c r="O186">
        <f t="shared" si="26"/>
        <v>0</v>
      </c>
      <c r="P186">
        <f t="shared" si="27"/>
        <v>0</v>
      </c>
      <c r="R186">
        <f t="shared" si="28"/>
        <v>0</v>
      </c>
      <c r="S186">
        <f t="shared" si="29"/>
        <v>0</v>
      </c>
      <c r="U186">
        <f t="shared" si="30"/>
        <v>0</v>
      </c>
      <c r="V186">
        <f t="shared" si="31"/>
        <v>0</v>
      </c>
      <c r="X186">
        <f t="shared" si="32"/>
        <v>0</v>
      </c>
      <c r="Y186">
        <f t="shared" si="33"/>
        <v>0</v>
      </c>
      <c r="AA186">
        <f t="shared" si="34"/>
        <v>0</v>
      </c>
      <c r="AB186">
        <f t="shared" si="35"/>
        <v>1</v>
      </c>
    </row>
    <row r="187" spans="2:28" ht="24">
      <c r="B187" s="2" t="s">
        <v>191</v>
      </c>
      <c r="C187" s="3">
        <v>0</v>
      </c>
      <c r="D187" s="3">
        <v>0</v>
      </c>
      <c r="E187" s="3">
        <v>0</v>
      </c>
      <c r="F187" s="3">
        <v>0</v>
      </c>
      <c r="G187" s="3">
        <v>1</v>
      </c>
      <c r="H187" s="3">
        <v>1</v>
      </c>
      <c r="I187" t="s">
        <v>231</v>
      </c>
      <c r="L187">
        <f t="shared" si="24"/>
        <v>0</v>
      </c>
      <c r="M187">
        <f t="shared" si="25"/>
        <v>1</v>
      </c>
      <c r="O187">
        <f t="shared" si="26"/>
        <v>0</v>
      </c>
      <c r="P187">
        <f t="shared" si="27"/>
        <v>0</v>
      </c>
      <c r="R187">
        <f t="shared" si="28"/>
        <v>0</v>
      </c>
      <c r="S187">
        <f t="shared" si="29"/>
        <v>0</v>
      </c>
      <c r="U187">
        <f t="shared" si="30"/>
        <v>0</v>
      </c>
      <c r="V187">
        <f t="shared" si="31"/>
        <v>0</v>
      </c>
      <c r="X187">
        <f t="shared" si="32"/>
        <v>0</v>
      </c>
      <c r="Y187">
        <f t="shared" si="33"/>
        <v>0</v>
      </c>
      <c r="AA187">
        <f t="shared" si="34"/>
        <v>0</v>
      </c>
      <c r="AB187">
        <f t="shared" si="35"/>
        <v>1</v>
      </c>
    </row>
    <row r="188" spans="2:28">
      <c r="B188" s="2" t="s">
        <v>192</v>
      </c>
      <c r="C188" s="3">
        <v>0</v>
      </c>
      <c r="D188" s="3">
        <v>0</v>
      </c>
      <c r="E188" s="3">
        <v>0</v>
      </c>
      <c r="F188" s="3">
        <v>0</v>
      </c>
      <c r="G188" s="3">
        <v>1</v>
      </c>
      <c r="H188" s="3">
        <v>1</v>
      </c>
      <c r="I188" t="s">
        <v>230</v>
      </c>
      <c r="L188">
        <f t="shared" si="24"/>
        <v>1</v>
      </c>
      <c r="M188">
        <f t="shared" si="25"/>
        <v>0</v>
      </c>
      <c r="O188">
        <f t="shared" si="26"/>
        <v>0</v>
      </c>
      <c r="P188">
        <f t="shared" si="27"/>
        <v>0</v>
      </c>
      <c r="R188">
        <f t="shared" si="28"/>
        <v>0</v>
      </c>
      <c r="S188">
        <f t="shared" si="29"/>
        <v>0</v>
      </c>
      <c r="U188">
        <f t="shared" si="30"/>
        <v>0</v>
      </c>
      <c r="V188">
        <f t="shared" si="31"/>
        <v>0</v>
      </c>
      <c r="X188">
        <f t="shared" si="32"/>
        <v>0</v>
      </c>
      <c r="Y188">
        <f t="shared" si="33"/>
        <v>0</v>
      </c>
      <c r="AA188">
        <f t="shared" si="34"/>
        <v>1</v>
      </c>
      <c r="AB188">
        <f t="shared" si="35"/>
        <v>0</v>
      </c>
    </row>
    <row r="189" spans="2:28" ht="24">
      <c r="B189" s="2" t="s">
        <v>193</v>
      </c>
      <c r="C189" s="3">
        <v>0</v>
      </c>
      <c r="D189" s="3">
        <v>0</v>
      </c>
      <c r="E189" s="3">
        <v>0</v>
      </c>
      <c r="F189" s="3">
        <v>0</v>
      </c>
      <c r="G189" s="3">
        <v>1</v>
      </c>
      <c r="H189" s="3">
        <v>1</v>
      </c>
      <c r="I189" t="s">
        <v>231</v>
      </c>
      <c r="L189">
        <f t="shared" si="24"/>
        <v>0</v>
      </c>
      <c r="M189">
        <f t="shared" si="25"/>
        <v>1</v>
      </c>
      <c r="O189">
        <f t="shared" si="26"/>
        <v>0</v>
      </c>
      <c r="P189">
        <f t="shared" si="27"/>
        <v>0</v>
      </c>
      <c r="R189">
        <f t="shared" si="28"/>
        <v>0</v>
      </c>
      <c r="S189">
        <f t="shared" si="29"/>
        <v>0</v>
      </c>
      <c r="U189">
        <f t="shared" si="30"/>
        <v>0</v>
      </c>
      <c r="V189">
        <f t="shared" si="31"/>
        <v>0</v>
      </c>
      <c r="X189">
        <f t="shared" si="32"/>
        <v>0</v>
      </c>
      <c r="Y189">
        <f t="shared" si="33"/>
        <v>0</v>
      </c>
      <c r="AA189">
        <f t="shared" si="34"/>
        <v>0</v>
      </c>
      <c r="AB189">
        <f t="shared" si="35"/>
        <v>1</v>
      </c>
    </row>
    <row r="190" spans="2:28" ht="24">
      <c r="B190" s="2" t="s">
        <v>194</v>
      </c>
      <c r="C190" s="3">
        <v>0</v>
      </c>
      <c r="D190" s="3">
        <v>0</v>
      </c>
      <c r="E190" s="3">
        <v>0</v>
      </c>
      <c r="F190" s="3">
        <v>0</v>
      </c>
      <c r="G190" s="3">
        <v>1</v>
      </c>
      <c r="H190" s="3">
        <v>1</v>
      </c>
      <c r="I190" t="s">
        <v>230</v>
      </c>
      <c r="L190">
        <f t="shared" si="24"/>
        <v>1</v>
      </c>
      <c r="M190">
        <f t="shared" si="25"/>
        <v>0</v>
      </c>
      <c r="O190">
        <f t="shared" si="26"/>
        <v>0</v>
      </c>
      <c r="P190">
        <f t="shared" si="27"/>
        <v>0</v>
      </c>
      <c r="R190">
        <f t="shared" si="28"/>
        <v>0</v>
      </c>
      <c r="S190">
        <f t="shared" si="29"/>
        <v>0</v>
      </c>
      <c r="U190">
        <f t="shared" si="30"/>
        <v>0</v>
      </c>
      <c r="V190">
        <f t="shared" si="31"/>
        <v>0</v>
      </c>
      <c r="X190">
        <f t="shared" si="32"/>
        <v>0</v>
      </c>
      <c r="Y190">
        <f t="shared" si="33"/>
        <v>0</v>
      </c>
      <c r="AA190">
        <f t="shared" si="34"/>
        <v>1</v>
      </c>
      <c r="AB190">
        <f t="shared" si="35"/>
        <v>0</v>
      </c>
    </row>
    <row r="191" spans="2:28" ht="24">
      <c r="B191" s="2" t="s">
        <v>195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29</v>
      </c>
      <c r="I191" t="s">
        <v>231</v>
      </c>
      <c r="L191">
        <f t="shared" si="24"/>
        <v>0</v>
      </c>
      <c r="M191">
        <f t="shared" si="25"/>
        <v>29</v>
      </c>
      <c r="O191">
        <f t="shared" si="26"/>
        <v>0</v>
      </c>
      <c r="P191">
        <f t="shared" si="27"/>
        <v>0</v>
      </c>
      <c r="R191">
        <f t="shared" si="28"/>
        <v>0</v>
      </c>
      <c r="S191">
        <f t="shared" si="29"/>
        <v>0</v>
      </c>
      <c r="U191">
        <f t="shared" si="30"/>
        <v>0</v>
      </c>
      <c r="V191">
        <f t="shared" si="31"/>
        <v>0</v>
      </c>
      <c r="X191">
        <f t="shared" si="32"/>
        <v>0</v>
      </c>
      <c r="Y191">
        <f t="shared" si="33"/>
        <v>0</v>
      </c>
      <c r="AA191">
        <f t="shared" si="34"/>
        <v>0</v>
      </c>
      <c r="AB191">
        <f t="shared" si="35"/>
        <v>0</v>
      </c>
    </row>
    <row r="192" spans="2:28">
      <c r="B192" s="2" t="s">
        <v>196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13</v>
      </c>
      <c r="I192" t="s">
        <v>231</v>
      </c>
      <c r="L192">
        <f t="shared" si="24"/>
        <v>0</v>
      </c>
      <c r="M192">
        <f t="shared" si="25"/>
        <v>13</v>
      </c>
      <c r="O192">
        <f t="shared" si="26"/>
        <v>0</v>
      </c>
      <c r="P192">
        <f t="shared" si="27"/>
        <v>0</v>
      </c>
      <c r="R192">
        <f t="shared" si="28"/>
        <v>0</v>
      </c>
      <c r="S192">
        <f t="shared" si="29"/>
        <v>0</v>
      </c>
      <c r="U192">
        <f t="shared" si="30"/>
        <v>0</v>
      </c>
      <c r="V192">
        <f t="shared" si="31"/>
        <v>0</v>
      </c>
      <c r="X192">
        <f t="shared" si="32"/>
        <v>0</v>
      </c>
      <c r="Y192">
        <f t="shared" si="33"/>
        <v>0</v>
      </c>
      <c r="AA192">
        <f t="shared" si="34"/>
        <v>0</v>
      </c>
      <c r="AB192">
        <f t="shared" si="35"/>
        <v>0</v>
      </c>
    </row>
    <row r="193" spans="2:28">
      <c r="B193" s="2" t="s">
        <v>197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8</v>
      </c>
      <c r="I193" t="s">
        <v>231</v>
      </c>
      <c r="L193">
        <f t="shared" si="24"/>
        <v>0</v>
      </c>
      <c r="M193">
        <f t="shared" si="25"/>
        <v>8</v>
      </c>
      <c r="O193">
        <f t="shared" si="26"/>
        <v>0</v>
      </c>
      <c r="P193">
        <f t="shared" si="27"/>
        <v>0</v>
      </c>
      <c r="R193">
        <f t="shared" si="28"/>
        <v>0</v>
      </c>
      <c r="S193">
        <f t="shared" si="29"/>
        <v>0</v>
      </c>
      <c r="U193">
        <f t="shared" si="30"/>
        <v>0</v>
      </c>
      <c r="V193">
        <f t="shared" si="31"/>
        <v>0</v>
      </c>
      <c r="X193">
        <f t="shared" si="32"/>
        <v>0</v>
      </c>
      <c r="Y193">
        <f t="shared" si="33"/>
        <v>0</v>
      </c>
      <c r="AA193">
        <f t="shared" si="34"/>
        <v>0</v>
      </c>
      <c r="AB193">
        <f t="shared" si="35"/>
        <v>0</v>
      </c>
    </row>
    <row r="194" spans="2:28">
      <c r="B194" s="2" t="s">
        <v>198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8</v>
      </c>
      <c r="I194" t="s">
        <v>231</v>
      </c>
      <c r="L194">
        <f t="shared" si="24"/>
        <v>0</v>
      </c>
      <c r="M194">
        <f t="shared" si="25"/>
        <v>8</v>
      </c>
      <c r="O194">
        <f t="shared" si="26"/>
        <v>0</v>
      </c>
      <c r="P194">
        <f t="shared" si="27"/>
        <v>0</v>
      </c>
      <c r="R194">
        <f t="shared" si="28"/>
        <v>0</v>
      </c>
      <c r="S194">
        <f t="shared" si="29"/>
        <v>0</v>
      </c>
      <c r="U194">
        <f t="shared" si="30"/>
        <v>0</v>
      </c>
      <c r="V194">
        <f t="shared" si="31"/>
        <v>0</v>
      </c>
      <c r="X194">
        <f t="shared" si="32"/>
        <v>0</v>
      </c>
      <c r="Y194">
        <f t="shared" si="33"/>
        <v>0</v>
      </c>
      <c r="AA194">
        <f t="shared" si="34"/>
        <v>0</v>
      </c>
      <c r="AB194">
        <f t="shared" si="35"/>
        <v>0</v>
      </c>
    </row>
    <row r="195" spans="2:28">
      <c r="B195" s="2" t="s">
        <v>199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5</v>
      </c>
      <c r="I195" t="s">
        <v>231</v>
      </c>
      <c r="L195">
        <f t="shared" si="24"/>
        <v>0</v>
      </c>
      <c r="M195">
        <f t="shared" si="25"/>
        <v>5</v>
      </c>
      <c r="O195">
        <f t="shared" si="26"/>
        <v>0</v>
      </c>
      <c r="P195">
        <f t="shared" si="27"/>
        <v>0</v>
      </c>
      <c r="R195">
        <f t="shared" si="28"/>
        <v>0</v>
      </c>
      <c r="S195">
        <f t="shared" si="29"/>
        <v>0</v>
      </c>
      <c r="U195">
        <f t="shared" si="30"/>
        <v>0</v>
      </c>
      <c r="V195">
        <f t="shared" si="31"/>
        <v>0</v>
      </c>
      <c r="X195">
        <f t="shared" si="32"/>
        <v>0</v>
      </c>
      <c r="Y195">
        <f t="shared" si="33"/>
        <v>0</v>
      </c>
      <c r="AA195">
        <f t="shared" si="34"/>
        <v>0</v>
      </c>
      <c r="AB195">
        <f t="shared" si="35"/>
        <v>0</v>
      </c>
    </row>
    <row r="196" spans="2:28">
      <c r="B196" s="2" t="s">
        <v>200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5</v>
      </c>
      <c r="I196" t="s">
        <v>231</v>
      </c>
      <c r="L196">
        <f t="shared" ref="L196:L224" si="36">H196*(I196="North")</f>
        <v>0</v>
      </c>
      <c r="M196">
        <f t="shared" ref="M196:M224" si="37">H196*(I196="South")</f>
        <v>5</v>
      </c>
      <c r="O196">
        <f t="shared" ref="O196:O224" si="38">C196*(I196="North")</f>
        <v>0</v>
      </c>
      <c r="P196">
        <f t="shared" ref="P196:P224" si="39">C196*(I196="South")</f>
        <v>0</v>
      </c>
      <c r="R196">
        <f t="shared" ref="R196:R224" si="40">(C196+D196)*(I196="North")</f>
        <v>0</v>
      </c>
      <c r="S196">
        <f t="shared" ref="S196:S224" si="41">(C196+D196)*(I196="South")</f>
        <v>0</v>
      </c>
      <c r="U196">
        <f t="shared" ref="U196:U224" si="42">(C196+D196+E196)*(I196="North")</f>
        <v>0</v>
      </c>
      <c r="V196">
        <f t="shared" ref="V196:V224" si="43">(C196+D196+E196)*(I196="South")</f>
        <v>0</v>
      </c>
      <c r="X196">
        <f t="shared" ref="X196:X224" si="44">(C196+D196+E196+F196)*(I196="North")</f>
        <v>0</v>
      </c>
      <c r="Y196">
        <f t="shared" ref="Y196:Y224" si="45">(C196+D196+E196+F196)*(I196="South")</f>
        <v>0</v>
      </c>
      <c r="AA196">
        <f t="shared" ref="AA196:AA224" si="46">(C196+D196+E196+F196+G196)*(I196="North")</f>
        <v>0</v>
      </c>
      <c r="AB196">
        <f t="shared" ref="AB196:AB224" si="47">(C196+D196+E196+F196+G196)*(I196="South")</f>
        <v>0</v>
      </c>
    </row>
    <row r="197" spans="2:28" ht="24">
      <c r="B197" s="2" t="s">
        <v>201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4</v>
      </c>
      <c r="I197" t="s">
        <v>231</v>
      </c>
      <c r="L197">
        <f t="shared" si="36"/>
        <v>0</v>
      </c>
      <c r="M197">
        <f t="shared" si="37"/>
        <v>4</v>
      </c>
      <c r="O197">
        <f t="shared" si="38"/>
        <v>0</v>
      </c>
      <c r="P197">
        <f t="shared" si="39"/>
        <v>0</v>
      </c>
      <c r="R197">
        <f t="shared" si="40"/>
        <v>0</v>
      </c>
      <c r="S197">
        <f t="shared" si="41"/>
        <v>0</v>
      </c>
      <c r="U197">
        <f t="shared" si="42"/>
        <v>0</v>
      </c>
      <c r="V197">
        <f t="shared" si="43"/>
        <v>0</v>
      </c>
      <c r="X197">
        <f t="shared" si="44"/>
        <v>0</v>
      </c>
      <c r="Y197">
        <f t="shared" si="45"/>
        <v>0</v>
      </c>
      <c r="AA197">
        <f t="shared" si="46"/>
        <v>0</v>
      </c>
      <c r="AB197">
        <f t="shared" si="47"/>
        <v>0</v>
      </c>
    </row>
    <row r="198" spans="2:28" ht="24">
      <c r="B198" s="2" t="s">
        <v>202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4</v>
      </c>
      <c r="I198" t="s">
        <v>231</v>
      </c>
      <c r="L198">
        <f t="shared" si="36"/>
        <v>0</v>
      </c>
      <c r="M198">
        <f t="shared" si="37"/>
        <v>4</v>
      </c>
      <c r="O198">
        <f t="shared" si="38"/>
        <v>0</v>
      </c>
      <c r="P198">
        <f t="shared" si="39"/>
        <v>0</v>
      </c>
      <c r="R198">
        <f t="shared" si="40"/>
        <v>0</v>
      </c>
      <c r="S198">
        <f t="shared" si="41"/>
        <v>0</v>
      </c>
      <c r="U198">
        <f t="shared" si="42"/>
        <v>0</v>
      </c>
      <c r="V198">
        <f t="shared" si="43"/>
        <v>0</v>
      </c>
      <c r="X198">
        <f t="shared" si="44"/>
        <v>0</v>
      </c>
      <c r="Y198">
        <f t="shared" si="45"/>
        <v>0</v>
      </c>
      <c r="AA198">
        <f t="shared" si="46"/>
        <v>0</v>
      </c>
      <c r="AB198">
        <f t="shared" si="47"/>
        <v>0</v>
      </c>
    </row>
    <row r="199" spans="2:28">
      <c r="B199" s="2" t="s">
        <v>203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2</v>
      </c>
      <c r="I199" t="s">
        <v>231</v>
      </c>
      <c r="L199">
        <f t="shared" si="36"/>
        <v>0</v>
      </c>
      <c r="M199">
        <f t="shared" si="37"/>
        <v>2</v>
      </c>
      <c r="O199">
        <f t="shared" si="38"/>
        <v>0</v>
      </c>
      <c r="P199">
        <f t="shared" si="39"/>
        <v>0</v>
      </c>
      <c r="R199">
        <f t="shared" si="40"/>
        <v>0</v>
      </c>
      <c r="S199">
        <f t="shared" si="41"/>
        <v>0</v>
      </c>
      <c r="U199">
        <f t="shared" si="42"/>
        <v>0</v>
      </c>
      <c r="V199">
        <f t="shared" si="43"/>
        <v>0</v>
      </c>
      <c r="X199">
        <f t="shared" si="44"/>
        <v>0</v>
      </c>
      <c r="Y199">
        <f t="shared" si="45"/>
        <v>0</v>
      </c>
      <c r="AA199">
        <f t="shared" si="46"/>
        <v>0</v>
      </c>
      <c r="AB199">
        <f t="shared" si="47"/>
        <v>0</v>
      </c>
    </row>
    <row r="200" spans="2:28" ht="36">
      <c r="B200" s="2" t="s">
        <v>204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2</v>
      </c>
      <c r="I200" t="s">
        <v>230</v>
      </c>
      <c r="L200">
        <f t="shared" si="36"/>
        <v>2</v>
      </c>
      <c r="M200">
        <f t="shared" si="37"/>
        <v>0</v>
      </c>
      <c r="O200">
        <f t="shared" si="38"/>
        <v>0</v>
      </c>
      <c r="P200">
        <f t="shared" si="39"/>
        <v>0</v>
      </c>
      <c r="R200">
        <f t="shared" si="40"/>
        <v>0</v>
      </c>
      <c r="S200">
        <f t="shared" si="41"/>
        <v>0</v>
      </c>
      <c r="U200">
        <f t="shared" si="42"/>
        <v>0</v>
      </c>
      <c r="V200">
        <f t="shared" si="43"/>
        <v>0</v>
      </c>
      <c r="X200">
        <f t="shared" si="44"/>
        <v>0</v>
      </c>
      <c r="Y200">
        <f t="shared" si="45"/>
        <v>0</v>
      </c>
      <c r="AA200">
        <f t="shared" si="46"/>
        <v>0</v>
      </c>
      <c r="AB200">
        <f t="shared" si="47"/>
        <v>0</v>
      </c>
    </row>
    <row r="201" spans="2:28">
      <c r="B201" s="2" t="s">
        <v>205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2</v>
      </c>
      <c r="I201" t="s">
        <v>231</v>
      </c>
      <c r="L201">
        <f t="shared" si="36"/>
        <v>0</v>
      </c>
      <c r="M201">
        <f t="shared" si="37"/>
        <v>2</v>
      </c>
      <c r="O201">
        <f t="shared" si="38"/>
        <v>0</v>
      </c>
      <c r="P201">
        <f t="shared" si="39"/>
        <v>0</v>
      </c>
      <c r="R201">
        <f t="shared" si="40"/>
        <v>0</v>
      </c>
      <c r="S201">
        <f t="shared" si="41"/>
        <v>0</v>
      </c>
      <c r="U201">
        <f t="shared" si="42"/>
        <v>0</v>
      </c>
      <c r="V201">
        <f t="shared" si="43"/>
        <v>0</v>
      </c>
      <c r="X201">
        <f t="shared" si="44"/>
        <v>0</v>
      </c>
      <c r="Y201">
        <f t="shared" si="45"/>
        <v>0</v>
      </c>
      <c r="AA201">
        <f t="shared" si="46"/>
        <v>0</v>
      </c>
      <c r="AB201">
        <f t="shared" si="47"/>
        <v>0</v>
      </c>
    </row>
    <row r="202" spans="2:28" ht="24">
      <c r="B202" s="2" t="s">
        <v>206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2</v>
      </c>
      <c r="I202" t="s">
        <v>231</v>
      </c>
      <c r="L202">
        <f t="shared" si="36"/>
        <v>0</v>
      </c>
      <c r="M202">
        <f t="shared" si="37"/>
        <v>2</v>
      </c>
      <c r="O202">
        <f t="shared" si="38"/>
        <v>0</v>
      </c>
      <c r="P202">
        <f t="shared" si="39"/>
        <v>0</v>
      </c>
      <c r="R202">
        <f t="shared" si="40"/>
        <v>0</v>
      </c>
      <c r="S202">
        <f t="shared" si="41"/>
        <v>0</v>
      </c>
      <c r="U202">
        <f t="shared" si="42"/>
        <v>0</v>
      </c>
      <c r="V202">
        <f t="shared" si="43"/>
        <v>0</v>
      </c>
      <c r="X202">
        <f t="shared" si="44"/>
        <v>0</v>
      </c>
      <c r="Y202">
        <f t="shared" si="45"/>
        <v>0</v>
      </c>
      <c r="AA202">
        <f t="shared" si="46"/>
        <v>0</v>
      </c>
      <c r="AB202">
        <f t="shared" si="47"/>
        <v>0</v>
      </c>
    </row>
    <row r="203" spans="2:28" ht="36">
      <c r="B203" s="2" t="s">
        <v>207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</v>
      </c>
      <c r="I203" t="s">
        <v>231</v>
      </c>
      <c r="L203">
        <f t="shared" si="36"/>
        <v>0</v>
      </c>
      <c r="M203">
        <f t="shared" si="37"/>
        <v>2</v>
      </c>
      <c r="O203">
        <f t="shared" si="38"/>
        <v>0</v>
      </c>
      <c r="P203">
        <f t="shared" si="39"/>
        <v>0</v>
      </c>
      <c r="R203">
        <f t="shared" si="40"/>
        <v>0</v>
      </c>
      <c r="S203">
        <f t="shared" si="41"/>
        <v>0</v>
      </c>
      <c r="U203">
        <f t="shared" si="42"/>
        <v>0</v>
      </c>
      <c r="V203">
        <f t="shared" si="43"/>
        <v>0</v>
      </c>
      <c r="X203">
        <f t="shared" si="44"/>
        <v>0</v>
      </c>
      <c r="Y203">
        <f t="shared" si="45"/>
        <v>0</v>
      </c>
      <c r="AA203">
        <f t="shared" si="46"/>
        <v>0</v>
      </c>
      <c r="AB203">
        <f t="shared" si="47"/>
        <v>0</v>
      </c>
    </row>
    <row r="204" spans="2:28" ht="36">
      <c r="B204" s="2" t="s">
        <v>208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2</v>
      </c>
      <c r="I204" t="s">
        <v>231</v>
      </c>
      <c r="L204">
        <f t="shared" si="36"/>
        <v>0</v>
      </c>
      <c r="M204">
        <f t="shared" si="37"/>
        <v>2</v>
      </c>
      <c r="O204">
        <f t="shared" si="38"/>
        <v>0</v>
      </c>
      <c r="P204">
        <f t="shared" si="39"/>
        <v>0</v>
      </c>
      <c r="R204">
        <f t="shared" si="40"/>
        <v>0</v>
      </c>
      <c r="S204">
        <f t="shared" si="41"/>
        <v>0</v>
      </c>
      <c r="U204">
        <f t="shared" si="42"/>
        <v>0</v>
      </c>
      <c r="V204">
        <f t="shared" si="43"/>
        <v>0</v>
      </c>
      <c r="X204">
        <f t="shared" si="44"/>
        <v>0</v>
      </c>
      <c r="Y204">
        <f t="shared" si="45"/>
        <v>0</v>
      </c>
      <c r="AA204">
        <f t="shared" si="46"/>
        <v>0</v>
      </c>
      <c r="AB204">
        <f t="shared" si="47"/>
        <v>0</v>
      </c>
    </row>
    <row r="205" spans="2:28">
      <c r="B205" s="2" t="s">
        <v>209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</v>
      </c>
      <c r="I205" t="s">
        <v>231</v>
      </c>
      <c r="L205">
        <f t="shared" si="36"/>
        <v>0</v>
      </c>
      <c r="M205">
        <f t="shared" si="37"/>
        <v>2</v>
      </c>
      <c r="O205">
        <f t="shared" si="38"/>
        <v>0</v>
      </c>
      <c r="P205">
        <f t="shared" si="39"/>
        <v>0</v>
      </c>
      <c r="R205">
        <f t="shared" si="40"/>
        <v>0</v>
      </c>
      <c r="S205">
        <f t="shared" si="41"/>
        <v>0</v>
      </c>
      <c r="U205">
        <f t="shared" si="42"/>
        <v>0</v>
      </c>
      <c r="V205">
        <f t="shared" si="43"/>
        <v>0</v>
      </c>
      <c r="X205">
        <f t="shared" si="44"/>
        <v>0</v>
      </c>
      <c r="Y205">
        <f t="shared" si="45"/>
        <v>0</v>
      </c>
      <c r="AA205">
        <f t="shared" si="46"/>
        <v>0</v>
      </c>
      <c r="AB205">
        <f t="shared" si="47"/>
        <v>0</v>
      </c>
    </row>
    <row r="206" spans="2:28" ht="24">
      <c r="B206" s="2" t="s">
        <v>210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2</v>
      </c>
      <c r="I206" t="s">
        <v>231</v>
      </c>
      <c r="L206">
        <f t="shared" si="36"/>
        <v>0</v>
      </c>
      <c r="M206">
        <f t="shared" si="37"/>
        <v>2</v>
      </c>
      <c r="O206">
        <f t="shared" si="38"/>
        <v>0</v>
      </c>
      <c r="P206">
        <f t="shared" si="39"/>
        <v>0</v>
      </c>
      <c r="R206">
        <f t="shared" si="40"/>
        <v>0</v>
      </c>
      <c r="S206">
        <f t="shared" si="41"/>
        <v>0</v>
      </c>
      <c r="U206">
        <f t="shared" si="42"/>
        <v>0</v>
      </c>
      <c r="V206">
        <f t="shared" si="43"/>
        <v>0</v>
      </c>
      <c r="X206">
        <f t="shared" si="44"/>
        <v>0</v>
      </c>
      <c r="Y206">
        <f t="shared" si="45"/>
        <v>0</v>
      </c>
      <c r="AA206">
        <f t="shared" si="46"/>
        <v>0</v>
      </c>
      <c r="AB206">
        <f t="shared" si="47"/>
        <v>0</v>
      </c>
    </row>
    <row r="207" spans="2:28">
      <c r="B207" s="2" t="s">
        <v>211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1</v>
      </c>
      <c r="I207" t="s">
        <v>230</v>
      </c>
      <c r="L207">
        <f t="shared" si="36"/>
        <v>1</v>
      </c>
      <c r="M207">
        <f t="shared" si="37"/>
        <v>0</v>
      </c>
      <c r="O207">
        <f t="shared" si="38"/>
        <v>0</v>
      </c>
      <c r="P207">
        <f t="shared" si="39"/>
        <v>0</v>
      </c>
      <c r="R207">
        <f t="shared" si="40"/>
        <v>0</v>
      </c>
      <c r="S207">
        <f t="shared" si="41"/>
        <v>0</v>
      </c>
      <c r="U207">
        <f t="shared" si="42"/>
        <v>0</v>
      </c>
      <c r="V207">
        <f t="shared" si="43"/>
        <v>0</v>
      </c>
      <c r="X207">
        <f t="shared" si="44"/>
        <v>0</v>
      </c>
      <c r="Y207">
        <f t="shared" si="45"/>
        <v>0</v>
      </c>
      <c r="AA207">
        <f t="shared" si="46"/>
        <v>0</v>
      </c>
      <c r="AB207">
        <f t="shared" si="47"/>
        <v>0</v>
      </c>
    </row>
    <row r="208" spans="2:28" ht="24">
      <c r="B208" s="2" t="s">
        <v>212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1</v>
      </c>
      <c r="I208" t="s">
        <v>231</v>
      </c>
      <c r="L208">
        <f t="shared" si="36"/>
        <v>0</v>
      </c>
      <c r="M208">
        <f t="shared" si="37"/>
        <v>1</v>
      </c>
      <c r="O208">
        <f t="shared" si="38"/>
        <v>0</v>
      </c>
      <c r="P208">
        <f t="shared" si="39"/>
        <v>0</v>
      </c>
      <c r="R208">
        <f t="shared" si="40"/>
        <v>0</v>
      </c>
      <c r="S208">
        <f t="shared" si="41"/>
        <v>0</v>
      </c>
      <c r="U208">
        <f t="shared" si="42"/>
        <v>0</v>
      </c>
      <c r="V208">
        <f t="shared" si="43"/>
        <v>0</v>
      </c>
      <c r="X208">
        <f t="shared" si="44"/>
        <v>0</v>
      </c>
      <c r="Y208">
        <f t="shared" si="45"/>
        <v>0</v>
      </c>
      <c r="AA208">
        <f t="shared" si="46"/>
        <v>0</v>
      </c>
      <c r="AB208">
        <f t="shared" si="47"/>
        <v>0</v>
      </c>
    </row>
    <row r="209" spans="2:28">
      <c r="B209" s="2" t="s">
        <v>213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1</v>
      </c>
      <c r="I209" t="s">
        <v>230</v>
      </c>
      <c r="L209">
        <f t="shared" si="36"/>
        <v>1</v>
      </c>
      <c r="M209">
        <f t="shared" si="37"/>
        <v>0</v>
      </c>
      <c r="O209">
        <f t="shared" si="38"/>
        <v>0</v>
      </c>
      <c r="P209">
        <f t="shared" si="39"/>
        <v>0</v>
      </c>
      <c r="R209">
        <f t="shared" si="40"/>
        <v>0</v>
      </c>
      <c r="S209">
        <f t="shared" si="41"/>
        <v>0</v>
      </c>
      <c r="U209">
        <f t="shared" si="42"/>
        <v>0</v>
      </c>
      <c r="V209">
        <f t="shared" si="43"/>
        <v>0</v>
      </c>
      <c r="X209">
        <f t="shared" si="44"/>
        <v>0</v>
      </c>
      <c r="Y209">
        <f t="shared" si="45"/>
        <v>0</v>
      </c>
      <c r="AA209">
        <f t="shared" si="46"/>
        <v>0</v>
      </c>
      <c r="AB209">
        <f t="shared" si="47"/>
        <v>0</v>
      </c>
    </row>
    <row r="210" spans="2:28" ht="24">
      <c r="B210" s="2" t="s">
        <v>214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1</v>
      </c>
      <c r="I210" t="s">
        <v>231</v>
      </c>
      <c r="L210">
        <f t="shared" si="36"/>
        <v>0</v>
      </c>
      <c r="M210">
        <f t="shared" si="37"/>
        <v>1</v>
      </c>
      <c r="O210">
        <f t="shared" si="38"/>
        <v>0</v>
      </c>
      <c r="P210">
        <f t="shared" si="39"/>
        <v>0</v>
      </c>
      <c r="R210">
        <f t="shared" si="40"/>
        <v>0</v>
      </c>
      <c r="S210">
        <f t="shared" si="41"/>
        <v>0</v>
      </c>
      <c r="U210">
        <f t="shared" si="42"/>
        <v>0</v>
      </c>
      <c r="V210">
        <f t="shared" si="43"/>
        <v>0</v>
      </c>
      <c r="X210">
        <f t="shared" si="44"/>
        <v>0</v>
      </c>
      <c r="Y210">
        <f t="shared" si="45"/>
        <v>0</v>
      </c>
      <c r="AA210">
        <f t="shared" si="46"/>
        <v>0</v>
      </c>
      <c r="AB210">
        <f t="shared" si="47"/>
        <v>0</v>
      </c>
    </row>
    <row r="211" spans="2:28" ht="24">
      <c r="B211" s="2" t="s">
        <v>215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1</v>
      </c>
      <c r="I211" t="s">
        <v>231</v>
      </c>
      <c r="L211">
        <f t="shared" si="36"/>
        <v>0</v>
      </c>
      <c r="M211">
        <f t="shared" si="37"/>
        <v>1</v>
      </c>
      <c r="O211">
        <f t="shared" si="38"/>
        <v>0</v>
      </c>
      <c r="P211">
        <f t="shared" si="39"/>
        <v>0</v>
      </c>
      <c r="R211">
        <f t="shared" si="40"/>
        <v>0</v>
      </c>
      <c r="S211">
        <f t="shared" si="41"/>
        <v>0</v>
      </c>
      <c r="U211">
        <f t="shared" si="42"/>
        <v>0</v>
      </c>
      <c r="V211">
        <f t="shared" si="43"/>
        <v>0</v>
      </c>
      <c r="X211">
        <f t="shared" si="44"/>
        <v>0</v>
      </c>
      <c r="Y211">
        <f t="shared" si="45"/>
        <v>0</v>
      </c>
      <c r="AA211">
        <f t="shared" si="46"/>
        <v>0</v>
      </c>
      <c r="AB211">
        <f t="shared" si="47"/>
        <v>0</v>
      </c>
    </row>
    <row r="212" spans="2:28">
      <c r="B212" s="2" t="s">
        <v>216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1</v>
      </c>
      <c r="I212" t="s">
        <v>230</v>
      </c>
      <c r="L212">
        <f t="shared" si="36"/>
        <v>1</v>
      </c>
      <c r="M212">
        <f t="shared" si="37"/>
        <v>0</v>
      </c>
      <c r="O212">
        <f t="shared" si="38"/>
        <v>0</v>
      </c>
      <c r="P212">
        <f t="shared" si="39"/>
        <v>0</v>
      </c>
      <c r="R212">
        <f t="shared" si="40"/>
        <v>0</v>
      </c>
      <c r="S212">
        <f t="shared" si="41"/>
        <v>0</v>
      </c>
      <c r="U212">
        <f t="shared" si="42"/>
        <v>0</v>
      </c>
      <c r="V212">
        <f t="shared" si="43"/>
        <v>0</v>
      </c>
      <c r="X212">
        <f t="shared" si="44"/>
        <v>0</v>
      </c>
      <c r="Y212">
        <f t="shared" si="45"/>
        <v>0</v>
      </c>
      <c r="AA212">
        <f t="shared" si="46"/>
        <v>0</v>
      </c>
      <c r="AB212">
        <f t="shared" si="47"/>
        <v>0</v>
      </c>
    </row>
    <row r="213" spans="2:28" ht="24">
      <c r="B213" s="2" t="s">
        <v>217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1</v>
      </c>
      <c r="I213" t="s">
        <v>231</v>
      </c>
      <c r="L213">
        <f t="shared" si="36"/>
        <v>0</v>
      </c>
      <c r="M213">
        <f t="shared" si="37"/>
        <v>1</v>
      </c>
      <c r="O213">
        <f t="shared" si="38"/>
        <v>0</v>
      </c>
      <c r="P213">
        <f t="shared" si="39"/>
        <v>0</v>
      </c>
      <c r="R213">
        <f t="shared" si="40"/>
        <v>0</v>
      </c>
      <c r="S213">
        <f t="shared" si="41"/>
        <v>0</v>
      </c>
      <c r="U213">
        <f t="shared" si="42"/>
        <v>0</v>
      </c>
      <c r="V213">
        <f t="shared" si="43"/>
        <v>0</v>
      </c>
      <c r="X213">
        <f t="shared" si="44"/>
        <v>0</v>
      </c>
      <c r="Y213">
        <f t="shared" si="45"/>
        <v>0</v>
      </c>
      <c r="AA213">
        <f t="shared" si="46"/>
        <v>0</v>
      </c>
      <c r="AB213">
        <f t="shared" si="47"/>
        <v>0</v>
      </c>
    </row>
    <row r="214" spans="2:28" ht="24">
      <c r="B214" s="2" t="s">
        <v>218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1</v>
      </c>
      <c r="I214" t="s">
        <v>230</v>
      </c>
      <c r="L214">
        <f t="shared" si="36"/>
        <v>1</v>
      </c>
      <c r="M214">
        <f t="shared" si="37"/>
        <v>0</v>
      </c>
      <c r="O214">
        <f t="shared" si="38"/>
        <v>0</v>
      </c>
      <c r="P214">
        <f t="shared" si="39"/>
        <v>0</v>
      </c>
      <c r="R214">
        <f t="shared" si="40"/>
        <v>0</v>
      </c>
      <c r="S214">
        <f t="shared" si="41"/>
        <v>0</v>
      </c>
      <c r="U214">
        <f t="shared" si="42"/>
        <v>0</v>
      </c>
      <c r="V214">
        <f t="shared" si="43"/>
        <v>0</v>
      </c>
      <c r="X214">
        <f t="shared" si="44"/>
        <v>0</v>
      </c>
      <c r="Y214">
        <f t="shared" si="45"/>
        <v>0</v>
      </c>
      <c r="AA214">
        <f t="shared" si="46"/>
        <v>0</v>
      </c>
      <c r="AB214">
        <f t="shared" si="47"/>
        <v>0</v>
      </c>
    </row>
    <row r="215" spans="2:28">
      <c r="B215" s="2" t="s">
        <v>219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1</v>
      </c>
      <c r="I215" t="s">
        <v>231</v>
      </c>
      <c r="L215">
        <f t="shared" si="36"/>
        <v>0</v>
      </c>
      <c r="M215">
        <f t="shared" si="37"/>
        <v>1</v>
      </c>
      <c r="O215">
        <f t="shared" si="38"/>
        <v>0</v>
      </c>
      <c r="P215">
        <f t="shared" si="39"/>
        <v>0</v>
      </c>
      <c r="R215">
        <f t="shared" si="40"/>
        <v>0</v>
      </c>
      <c r="S215">
        <f t="shared" si="41"/>
        <v>0</v>
      </c>
      <c r="U215">
        <f t="shared" si="42"/>
        <v>0</v>
      </c>
      <c r="V215">
        <f t="shared" si="43"/>
        <v>0</v>
      </c>
      <c r="X215">
        <f t="shared" si="44"/>
        <v>0</v>
      </c>
      <c r="Y215">
        <f t="shared" si="45"/>
        <v>0</v>
      </c>
      <c r="AA215">
        <f t="shared" si="46"/>
        <v>0</v>
      </c>
      <c r="AB215">
        <f t="shared" si="47"/>
        <v>0</v>
      </c>
    </row>
    <row r="216" spans="2:28" ht="24">
      <c r="B216" s="2" t="s">
        <v>220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1</v>
      </c>
      <c r="I216" t="s">
        <v>231</v>
      </c>
      <c r="L216">
        <f t="shared" si="36"/>
        <v>0</v>
      </c>
      <c r="M216">
        <f t="shared" si="37"/>
        <v>1</v>
      </c>
      <c r="O216">
        <f t="shared" si="38"/>
        <v>0</v>
      </c>
      <c r="P216">
        <f t="shared" si="39"/>
        <v>0</v>
      </c>
      <c r="R216">
        <f t="shared" si="40"/>
        <v>0</v>
      </c>
      <c r="S216">
        <f t="shared" si="41"/>
        <v>0</v>
      </c>
      <c r="U216">
        <f t="shared" si="42"/>
        <v>0</v>
      </c>
      <c r="V216">
        <f t="shared" si="43"/>
        <v>0</v>
      </c>
      <c r="X216">
        <f t="shared" si="44"/>
        <v>0</v>
      </c>
      <c r="Y216">
        <f t="shared" si="45"/>
        <v>0</v>
      </c>
      <c r="AA216">
        <f t="shared" si="46"/>
        <v>0</v>
      </c>
      <c r="AB216">
        <f t="shared" si="47"/>
        <v>0</v>
      </c>
    </row>
    <row r="217" spans="2:28" ht="36">
      <c r="B217" s="2" t="s">
        <v>221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1</v>
      </c>
      <c r="I217" t="s">
        <v>231</v>
      </c>
      <c r="L217">
        <f t="shared" si="36"/>
        <v>0</v>
      </c>
      <c r="M217">
        <f t="shared" si="37"/>
        <v>1</v>
      </c>
      <c r="O217">
        <f t="shared" si="38"/>
        <v>0</v>
      </c>
      <c r="P217">
        <f t="shared" si="39"/>
        <v>0</v>
      </c>
      <c r="R217">
        <f t="shared" si="40"/>
        <v>0</v>
      </c>
      <c r="S217">
        <f t="shared" si="41"/>
        <v>0</v>
      </c>
      <c r="U217">
        <f t="shared" si="42"/>
        <v>0</v>
      </c>
      <c r="V217">
        <f t="shared" si="43"/>
        <v>0</v>
      </c>
      <c r="X217">
        <f t="shared" si="44"/>
        <v>0</v>
      </c>
      <c r="Y217">
        <f t="shared" si="45"/>
        <v>0</v>
      </c>
      <c r="AA217">
        <f t="shared" si="46"/>
        <v>0</v>
      </c>
      <c r="AB217">
        <f t="shared" si="47"/>
        <v>0</v>
      </c>
    </row>
    <row r="218" spans="2:28" ht="24">
      <c r="B218" s="2" t="s">
        <v>222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1</v>
      </c>
      <c r="I218" t="s">
        <v>230</v>
      </c>
      <c r="L218">
        <f t="shared" si="36"/>
        <v>1</v>
      </c>
      <c r="M218">
        <f t="shared" si="37"/>
        <v>0</v>
      </c>
      <c r="O218">
        <f t="shared" si="38"/>
        <v>0</v>
      </c>
      <c r="P218">
        <f t="shared" si="39"/>
        <v>0</v>
      </c>
      <c r="R218">
        <f t="shared" si="40"/>
        <v>0</v>
      </c>
      <c r="S218">
        <f t="shared" si="41"/>
        <v>0</v>
      </c>
      <c r="U218">
        <f t="shared" si="42"/>
        <v>0</v>
      </c>
      <c r="V218">
        <f t="shared" si="43"/>
        <v>0</v>
      </c>
      <c r="X218">
        <f t="shared" si="44"/>
        <v>0</v>
      </c>
      <c r="Y218">
        <f t="shared" si="45"/>
        <v>0</v>
      </c>
      <c r="AA218">
        <f t="shared" si="46"/>
        <v>0</v>
      </c>
      <c r="AB218">
        <f t="shared" si="47"/>
        <v>0</v>
      </c>
    </row>
    <row r="219" spans="2:28" ht="24">
      <c r="B219" s="2" t="s">
        <v>223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1</v>
      </c>
      <c r="I219" t="s">
        <v>231</v>
      </c>
      <c r="L219">
        <f t="shared" si="36"/>
        <v>0</v>
      </c>
      <c r="M219">
        <f t="shared" si="37"/>
        <v>1</v>
      </c>
      <c r="O219">
        <f t="shared" si="38"/>
        <v>0</v>
      </c>
      <c r="P219">
        <f t="shared" si="39"/>
        <v>0</v>
      </c>
      <c r="R219">
        <f t="shared" si="40"/>
        <v>0</v>
      </c>
      <c r="S219">
        <f t="shared" si="41"/>
        <v>0</v>
      </c>
      <c r="U219">
        <f t="shared" si="42"/>
        <v>0</v>
      </c>
      <c r="V219">
        <f t="shared" si="43"/>
        <v>0</v>
      </c>
      <c r="X219">
        <f t="shared" si="44"/>
        <v>0</v>
      </c>
      <c r="Y219">
        <f t="shared" si="45"/>
        <v>0</v>
      </c>
      <c r="AA219">
        <f t="shared" si="46"/>
        <v>0</v>
      </c>
      <c r="AB219">
        <f t="shared" si="47"/>
        <v>0</v>
      </c>
    </row>
    <row r="220" spans="2:28">
      <c r="B220" s="2" t="s">
        <v>224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1</v>
      </c>
      <c r="I220" t="s">
        <v>231</v>
      </c>
      <c r="L220">
        <f t="shared" si="36"/>
        <v>0</v>
      </c>
      <c r="M220">
        <f t="shared" si="37"/>
        <v>1</v>
      </c>
      <c r="O220">
        <f t="shared" si="38"/>
        <v>0</v>
      </c>
      <c r="P220">
        <f t="shared" si="39"/>
        <v>0</v>
      </c>
      <c r="R220">
        <f t="shared" si="40"/>
        <v>0</v>
      </c>
      <c r="S220">
        <f t="shared" si="41"/>
        <v>0</v>
      </c>
      <c r="U220">
        <f t="shared" si="42"/>
        <v>0</v>
      </c>
      <c r="V220">
        <f t="shared" si="43"/>
        <v>0</v>
      </c>
      <c r="X220">
        <f t="shared" si="44"/>
        <v>0</v>
      </c>
      <c r="Y220">
        <f t="shared" si="45"/>
        <v>0</v>
      </c>
      <c r="AA220">
        <f t="shared" si="46"/>
        <v>0</v>
      </c>
      <c r="AB220">
        <f t="shared" si="47"/>
        <v>0</v>
      </c>
    </row>
    <row r="221" spans="2:28">
      <c r="B221" s="2" t="s">
        <v>225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1</v>
      </c>
      <c r="I221" t="s">
        <v>231</v>
      </c>
      <c r="L221">
        <f t="shared" si="36"/>
        <v>0</v>
      </c>
      <c r="M221">
        <f t="shared" si="37"/>
        <v>1</v>
      </c>
      <c r="O221">
        <f t="shared" si="38"/>
        <v>0</v>
      </c>
      <c r="P221">
        <f t="shared" si="39"/>
        <v>0</v>
      </c>
      <c r="R221">
        <f t="shared" si="40"/>
        <v>0</v>
      </c>
      <c r="S221">
        <f t="shared" si="41"/>
        <v>0</v>
      </c>
      <c r="U221">
        <f t="shared" si="42"/>
        <v>0</v>
      </c>
      <c r="V221">
        <f t="shared" si="43"/>
        <v>0</v>
      </c>
      <c r="X221">
        <f t="shared" si="44"/>
        <v>0</v>
      </c>
      <c r="Y221">
        <f t="shared" si="45"/>
        <v>0</v>
      </c>
      <c r="AA221">
        <f t="shared" si="46"/>
        <v>0</v>
      </c>
      <c r="AB221">
        <f t="shared" si="47"/>
        <v>0</v>
      </c>
    </row>
    <row r="222" spans="2:28" ht="24">
      <c r="B222" s="2" t="s">
        <v>226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1</v>
      </c>
      <c r="I222" t="s">
        <v>231</v>
      </c>
      <c r="L222">
        <f t="shared" si="36"/>
        <v>0</v>
      </c>
      <c r="M222">
        <f t="shared" si="37"/>
        <v>1</v>
      </c>
      <c r="O222">
        <f t="shared" si="38"/>
        <v>0</v>
      </c>
      <c r="P222">
        <f t="shared" si="39"/>
        <v>0</v>
      </c>
      <c r="R222">
        <f t="shared" si="40"/>
        <v>0</v>
      </c>
      <c r="S222">
        <f t="shared" si="41"/>
        <v>0</v>
      </c>
      <c r="U222">
        <f t="shared" si="42"/>
        <v>0</v>
      </c>
      <c r="V222">
        <f t="shared" si="43"/>
        <v>0</v>
      </c>
      <c r="X222">
        <f t="shared" si="44"/>
        <v>0</v>
      </c>
      <c r="Y222">
        <f t="shared" si="45"/>
        <v>0</v>
      </c>
      <c r="AA222">
        <f t="shared" si="46"/>
        <v>0</v>
      </c>
      <c r="AB222">
        <f t="shared" si="47"/>
        <v>0</v>
      </c>
    </row>
    <row r="223" spans="2:28" ht="24">
      <c r="B223" s="2" t="s">
        <v>227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</v>
      </c>
      <c r="I223" t="s">
        <v>231</v>
      </c>
      <c r="L223">
        <f t="shared" si="36"/>
        <v>0</v>
      </c>
      <c r="M223">
        <f t="shared" si="37"/>
        <v>1</v>
      </c>
      <c r="O223">
        <f t="shared" si="38"/>
        <v>0</v>
      </c>
      <c r="P223">
        <f t="shared" si="39"/>
        <v>0</v>
      </c>
      <c r="R223">
        <f t="shared" si="40"/>
        <v>0</v>
      </c>
      <c r="S223">
        <f t="shared" si="41"/>
        <v>0</v>
      </c>
      <c r="U223">
        <f t="shared" si="42"/>
        <v>0</v>
      </c>
      <c r="V223">
        <f t="shared" si="43"/>
        <v>0</v>
      </c>
      <c r="X223">
        <f t="shared" si="44"/>
        <v>0</v>
      </c>
      <c r="Y223">
        <f t="shared" si="45"/>
        <v>0</v>
      </c>
      <c r="AA223">
        <f t="shared" si="46"/>
        <v>0</v>
      </c>
      <c r="AB223">
        <f t="shared" si="47"/>
        <v>0</v>
      </c>
    </row>
    <row r="224" spans="2:28">
      <c r="B224" s="2" t="s">
        <v>228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1</v>
      </c>
      <c r="I224" t="s">
        <v>231</v>
      </c>
      <c r="L224">
        <f t="shared" si="36"/>
        <v>0</v>
      </c>
      <c r="M224">
        <f t="shared" si="37"/>
        <v>1</v>
      </c>
      <c r="O224">
        <f t="shared" si="38"/>
        <v>0</v>
      </c>
      <c r="P224">
        <f t="shared" si="39"/>
        <v>0</v>
      </c>
      <c r="R224">
        <f t="shared" si="40"/>
        <v>0</v>
      </c>
      <c r="S224">
        <f t="shared" si="41"/>
        <v>0</v>
      </c>
      <c r="U224">
        <f t="shared" si="42"/>
        <v>0</v>
      </c>
      <c r="V224">
        <f t="shared" si="43"/>
        <v>0</v>
      </c>
      <c r="X224">
        <f t="shared" si="44"/>
        <v>0</v>
      </c>
      <c r="Y224">
        <f t="shared" si="45"/>
        <v>0</v>
      </c>
      <c r="AA224">
        <f t="shared" si="46"/>
        <v>0</v>
      </c>
      <c r="AB224">
        <f t="shared" si="47"/>
        <v>0</v>
      </c>
    </row>
    <row r="227" spans="12:28">
      <c r="L227">
        <f>SUM(L3:L224)</f>
        <v>11179</v>
      </c>
      <c r="M227">
        <f>SUM(M3:M224)</f>
        <v>20813</v>
      </c>
      <c r="O227">
        <f t="shared" ref="N227:AB227" si="48">SUM(O3:O224)</f>
        <v>88</v>
      </c>
      <c r="P227">
        <f t="shared" si="48"/>
        <v>12</v>
      </c>
      <c r="R227">
        <f t="shared" si="48"/>
        <v>416</v>
      </c>
      <c r="S227">
        <f t="shared" si="48"/>
        <v>84</v>
      </c>
      <c r="U227">
        <f t="shared" si="48"/>
        <v>751</v>
      </c>
      <c r="V227">
        <f t="shared" si="48"/>
        <v>249</v>
      </c>
      <c r="X227">
        <f t="shared" si="48"/>
        <v>2614</v>
      </c>
      <c r="Y227">
        <f t="shared" si="48"/>
        <v>2379</v>
      </c>
      <c r="AA227">
        <f t="shared" si="48"/>
        <v>5454</v>
      </c>
      <c r="AB227">
        <f t="shared" si="48"/>
        <v>4542</v>
      </c>
    </row>
    <row r="228" spans="12:28">
      <c r="L228" t="s">
        <v>237</v>
      </c>
      <c r="M228" t="s">
        <v>238</v>
      </c>
      <c r="O228" t="s">
        <v>240</v>
      </c>
      <c r="P228" t="s">
        <v>241</v>
      </c>
      <c r="R228" t="s">
        <v>243</v>
      </c>
      <c r="S228" t="s">
        <v>244</v>
      </c>
      <c r="U228" t="s">
        <v>246</v>
      </c>
      <c r="V228" t="s">
        <v>247</v>
      </c>
      <c r="X228" t="s">
        <v>249</v>
      </c>
      <c r="Y228" t="s">
        <v>250</v>
      </c>
      <c r="AA228" t="s">
        <v>252</v>
      </c>
      <c r="AB228" t="s">
        <v>253</v>
      </c>
    </row>
    <row r="229" spans="12:28">
      <c r="L229" s="5">
        <f>L227/(L227+M227)</f>
        <v>0.34943110777694425</v>
      </c>
      <c r="M229" s="5">
        <f>1-L229</f>
        <v>0.65056889222305569</v>
      </c>
      <c r="O229" s="5">
        <f>O227/(O227+P227)</f>
        <v>0.88</v>
      </c>
      <c r="P229" s="5">
        <f>P227/(O227+P227)</f>
        <v>0.12</v>
      </c>
      <c r="Q229" s="5"/>
      <c r="R229" s="5">
        <f t="shared" ref="P229:AA229" si="49">R227/(R227+S227)</f>
        <v>0.83199999999999996</v>
      </c>
      <c r="S229" s="5">
        <f>1-R229</f>
        <v>0.16800000000000004</v>
      </c>
      <c r="T229" s="5"/>
      <c r="U229" s="5">
        <f t="shared" si="49"/>
        <v>0.751</v>
      </c>
      <c r="V229" s="5">
        <f>1-U229</f>
        <v>0.249</v>
      </c>
      <c r="W229" s="5"/>
      <c r="X229" s="5">
        <f t="shared" si="49"/>
        <v>0.52353294612457435</v>
      </c>
      <c r="Y229" s="5">
        <f>1-X229</f>
        <v>0.47646705387542565</v>
      </c>
      <c r="Z229" s="5"/>
      <c r="AA229" s="5">
        <f t="shared" si="49"/>
        <v>0.54561824729891961</v>
      </c>
      <c r="AB229" s="6">
        <f>1-AA229</f>
        <v>0.45438175270108039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D450-E0D5-4E2C-A881-14756554B887}">
  <dimension ref="B1:M242"/>
  <sheetViews>
    <sheetView topLeftCell="B211" workbookViewId="0">
      <selection activeCell="I242" sqref="I242:J242"/>
    </sheetView>
  </sheetViews>
  <sheetFormatPr defaultRowHeight="15"/>
  <cols>
    <col min="2" max="2" width="31.85546875" customWidth="1"/>
    <col min="3" max="3" width="16.7109375" customWidth="1"/>
    <col min="4" max="4" width="20.42578125" customWidth="1"/>
    <col min="6" max="6" width="24" customWidth="1"/>
    <col min="9" max="9" width="11" bestFit="1" customWidth="1"/>
    <col min="10" max="10" width="13.7109375" customWidth="1"/>
    <col min="11" max="11" width="27" customWidth="1"/>
  </cols>
  <sheetData>
    <row r="1" spans="2:10">
      <c r="C1">
        <v>2022</v>
      </c>
      <c r="D1">
        <v>2023</v>
      </c>
    </row>
    <row r="2" spans="2:10">
      <c r="B2" t="s">
        <v>292</v>
      </c>
      <c r="C2" s="7">
        <v>41128771</v>
      </c>
      <c r="D2" s="7">
        <v>42239854</v>
      </c>
      <c r="F2" s="2" t="s">
        <v>134</v>
      </c>
      <c r="G2" t="s">
        <v>231</v>
      </c>
      <c r="I2">
        <f>D2*(G2="North")</f>
        <v>0</v>
      </c>
      <c r="J2">
        <f>D2*(G2="South")</f>
        <v>42239854</v>
      </c>
    </row>
    <row r="3" spans="2:10">
      <c r="B3" t="s">
        <v>392</v>
      </c>
      <c r="C3" s="7">
        <v>2842321</v>
      </c>
      <c r="D3" s="7">
        <v>2832439</v>
      </c>
      <c r="F3" s="2" t="s">
        <v>108</v>
      </c>
      <c r="G3" t="s">
        <v>230</v>
      </c>
      <c r="I3">
        <f t="shared" ref="I3:I66" si="0">D3*(G3="North")</f>
        <v>2832439</v>
      </c>
      <c r="J3">
        <f t="shared" ref="J3:J66" si="1">D3*(G3="South")</f>
        <v>0</v>
      </c>
    </row>
    <row r="4" spans="2:10">
      <c r="B4" t="s">
        <v>290</v>
      </c>
      <c r="C4" s="7">
        <v>44903225</v>
      </c>
      <c r="D4" s="7">
        <v>45606481</v>
      </c>
      <c r="F4" s="2" t="s">
        <v>77</v>
      </c>
      <c r="G4" t="s">
        <v>231</v>
      </c>
      <c r="I4">
        <f t="shared" si="0"/>
        <v>0</v>
      </c>
      <c r="J4">
        <f t="shared" si="1"/>
        <v>45606481</v>
      </c>
    </row>
    <row r="5" spans="2:10">
      <c r="B5" t="s">
        <v>469</v>
      </c>
      <c r="C5" s="7">
        <v>44273</v>
      </c>
      <c r="D5" s="7">
        <v>43915</v>
      </c>
      <c r="F5" s="2" t="s">
        <v>212</v>
      </c>
      <c r="G5" t="s">
        <v>231</v>
      </c>
      <c r="I5">
        <f t="shared" si="0"/>
        <v>0</v>
      </c>
      <c r="J5">
        <f t="shared" si="1"/>
        <v>43915</v>
      </c>
    </row>
    <row r="6" spans="2:10">
      <c r="B6" t="s">
        <v>458</v>
      </c>
      <c r="C6" s="7">
        <v>79824</v>
      </c>
      <c r="D6" s="7">
        <v>80088</v>
      </c>
      <c r="F6" s="2" t="s">
        <v>179</v>
      </c>
      <c r="G6" t="s">
        <v>230</v>
      </c>
      <c r="I6">
        <f t="shared" si="0"/>
        <v>80088</v>
      </c>
      <c r="J6">
        <f t="shared" si="1"/>
        <v>0</v>
      </c>
    </row>
    <row r="7" spans="2:10">
      <c r="B7" t="s">
        <v>298</v>
      </c>
      <c r="C7" s="7">
        <v>35588987</v>
      </c>
      <c r="D7" s="7">
        <v>36684203</v>
      </c>
      <c r="F7" s="2" t="s">
        <v>170</v>
      </c>
      <c r="G7" t="s">
        <v>231</v>
      </c>
      <c r="I7">
        <f t="shared" si="0"/>
        <v>0</v>
      </c>
      <c r="J7">
        <f t="shared" si="1"/>
        <v>36684203</v>
      </c>
    </row>
    <row r="8" spans="2:10">
      <c r="B8" t="s">
        <v>480</v>
      </c>
      <c r="C8" s="7">
        <v>15857</v>
      </c>
      <c r="D8" s="7">
        <v>15900</v>
      </c>
      <c r="F8" s="2" t="s">
        <v>177</v>
      </c>
      <c r="G8" t="s">
        <v>231</v>
      </c>
      <c r="I8">
        <f t="shared" si="0"/>
        <v>0</v>
      </c>
      <c r="J8">
        <f t="shared" si="1"/>
        <v>15900</v>
      </c>
    </row>
    <row r="9" spans="2:10">
      <c r="B9" t="s">
        <v>456</v>
      </c>
      <c r="C9" s="7">
        <v>93763</v>
      </c>
      <c r="D9" s="7">
        <v>94298</v>
      </c>
      <c r="F9" s="2" t="s">
        <v>180</v>
      </c>
      <c r="G9" t="s">
        <v>231</v>
      </c>
      <c r="I9">
        <f t="shared" si="0"/>
        <v>0</v>
      </c>
      <c r="J9">
        <f t="shared" si="1"/>
        <v>94298</v>
      </c>
    </row>
    <row r="10" spans="2:10">
      <c r="B10" t="s">
        <v>289</v>
      </c>
      <c r="C10" s="7">
        <v>45510318</v>
      </c>
      <c r="D10" s="7">
        <v>45773884</v>
      </c>
      <c r="F10" s="2" t="s">
        <v>46</v>
      </c>
      <c r="G10" t="s">
        <v>231</v>
      </c>
      <c r="I10">
        <f t="shared" si="0"/>
        <v>0</v>
      </c>
      <c r="J10">
        <f t="shared" si="1"/>
        <v>45773884</v>
      </c>
    </row>
    <row r="11" spans="2:10">
      <c r="B11" t="s">
        <v>394</v>
      </c>
      <c r="C11" s="7">
        <v>2780469</v>
      </c>
      <c r="D11" s="7">
        <v>2777971</v>
      </c>
      <c r="F11" s="2" t="s">
        <v>114</v>
      </c>
      <c r="G11" t="s">
        <v>230</v>
      </c>
      <c r="I11">
        <f t="shared" si="0"/>
        <v>2777971</v>
      </c>
      <c r="J11">
        <f t="shared" si="1"/>
        <v>0</v>
      </c>
    </row>
    <row r="12" spans="2:10">
      <c r="B12" t="s">
        <v>453</v>
      </c>
      <c r="C12" s="7">
        <v>106445</v>
      </c>
      <c r="D12" s="7">
        <v>106277</v>
      </c>
      <c r="F12" s="2" t="s">
        <v>176</v>
      </c>
      <c r="G12" t="s">
        <v>231</v>
      </c>
      <c r="I12">
        <f t="shared" si="0"/>
        <v>0</v>
      </c>
      <c r="J12">
        <f t="shared" si="1"/>
        <v>106277</v>
      </c>
    </row>
    <row r="13" spans="2:10">
      <c r="B13" t="s">
        <v>310</v>
      </c>
      <c r="C13" s="7">
        <v>26177414</v>
      </c>
      <c r="D13" s="7">
        <v>26439112</v>
      </c>
      <c r="F13" s="2" t="s">
        <v>10</v>
      </c>
      <c r="G13" t="s">
        <v>230</v>
      </c>
      <c r="I13">
        <f t="shared" si="0"/>
        <v>26439112</v>
      </c>
      <c r="J13">
        <f t="shared" si="1"/>
        <v>0</v>
      </c>
    </row>
    <row r="14" spans="2:10">
      <c r="B14" t="s">
        <v>355</v>
      </c>
      <c r="C14" s="7">
        <v>8939617</v>
      </c>
      <c r="D14" s="7">
        <v>8958961</v>
      </c>
      <c r="F14" s="2" t="s">
        <v>33</v>
      </c>
      <c r="G14" t="s">
        <v>230</v>
      </c>
      <c r="I14">
        <f t="shared" si="0"/>
        <v>8958961</v>
      </c>
      <c r="J14">
        <f t="shared" si="1"/>
        <v>0</v>
      </c>
    </row>
    <row r="15" spans="2:10">
      <c r="B15" t="s">
        <v>345</v>
      </c>
      <c r="C15" s="7">
        <v>10358074</v>
      </c>
      <c r="D15" s="7">
        <v>10412652</v>
      </c>
      <c r="F15" s="2" t="s">
        <v>98</v>
      </c>
      <c r="G15" t="s">
        <v>230</v>
      </c>
      <c r="I15">
        <f t="shared" si="0"/>
        <v>10412652</v>
      </c>
      <c r="J15">
        <f t="shared" si="1"/>
        <v>0</v>
      </c>
    </row>
    <row r="16" spans="2:10">
      <c r="B16" t="s">
        <v>431</v>
      </c>
      <c r="C16" s="7">
        <v>409984</v>
      </c>
      <c r="D16" s="7">
        <v>412624</v>
      </c>
      <c r="F16" s="2" t="s">
        <v>152</v>
      </c>
      <c r="G16" t="s">
        <v>231</v>
      </c>
      <c r="I16">
        <f t="shared" si="0"/>
        <v>0</v>
      </c>
      <c r="J16">
        <f t="shared" si="1"/>
        <v>412624</v>
      </c>
    </row>
    <row r="17" spans="2:13">
      <c r="B17" t="s">
        <v>409</v>
      </c>
      <c r="C17" s="7">
        <v>1472233</v>
      </c>
      <c r="D17" s="7">
        <v>1485510</v>
      </c>
      <c r="F17" s="2" t="s">
        <v>100</v>
      </c>
      <c r="G17" t="s">
        <v>231</v>
      </c>
      <c r="I17">
        <f t="shared" si="0"/>
        <v>0</v>
      </c>
      <c r="J17">
        <f t="shared" si="1"/>
        <v>1485510</v>
      </c>
      <c r="M17" s="2"/>
    </row>
    <row r="18" spans="2:13">
      <c r="B18" t="s">
        <v>264</v>
      </c>
      <c r="C18" s="7">
        <v>171186373</v>
      </c>
      <c r="D18" s="7">
        <v>172954319</v>
      </c>
      <c r="F18" s="2" t="s">
        <v>75</v>
      </c>
      <c r="G18" t="s">
        <v>231</v>
      </c>
      <c r="I18">
        <f t="shared" si="0"/>
        <v>0</v>
      </c>
      <c r="J18">
        <f t="shared" si="1"/>
        <v>172954319</v>
      </c>
    </row>
    <row r="19" spans="2:13">
      <c r="B19" t="s">
        <v>441</v>
      </c>
      <c r="C19" s="7">
        <v>281635</v>
      </c>
      <c r="D19" s="7">
        <v>281996</v>
      </c>
      <c r="F19" s="2" t="s">
        <v>143</v>
      </c>
      <c r="G19" t="s">
        <v>231</v>
      </c>
      <c r="I19">
        <f t="shared" si="0"/>
        <v>0</v>
      </c>
      <c r="J19">
        <f t="shared" si="1"/>
        <v>281996</v>
      </c>
    </row>
    <row r="20" spans="2:13">
      <c r="B20" t="s">
        <v>352</v>
      </c>
      <c r="C20" s="7">
        <v>9534955</v>
      </c>
      <c r="D20" s="7">
        <v>9498238</v>
      </c>
      <c r="F20" s="2" t="s">
        <v>87</v>
      </c>
      <c r="G20" t="s">
        <v>230</v>
      </c>
      <c r="I20">
        <f t="shared" si="0"/>
        <v>9498238</v>
      </c>
      <c r="J20">
        <f t="shared" si="1"/>
        <v>0</v>
      </c>
    </row>
    <row r="21" spans="2:13">
      <c r="B21" t="s">
        <v>337</v>
      </c>
      <c r="C21" s="7">
        <v>11655930</v>
      </c>
      <c r="D21" s="7">
        <v>11686140</v>
      </c>
      <c r="F21" s="2" t="s">
        <v>15</v>
      </c>
      <c r="G21" t="s">
        <v>230</v>
      </c>
      <c r="I21">
        <f t="shared" si="0"/>
        <v>11686140</v>
      </c>
      <c r="J21">
        <f t="shared" si="1"/>
        <v>0</v>
      </c>
    </row>
    <row r="22" spans="2:13">
      <c r="B22" t="s">
        <v>432</v>
      </c>
      <c r="C22" s="7">
        <v>405273</v>
      </c>
      <c r="D22" s="7">
        <v>410825</v>
      </c>
      <c r="F22" s="2" t="s">
        <v>160</v>
      </c>
      <c r="G22" t="s">
        <v>231</v>
      </c>
      <c r="I22">
        <f t="shared" si="0"/>
        <v>0</v>
      </c>
      <c r="J22">
        <f t="shared" si="1"/>
        <v>410825</v>
      </c>
    </row>
    <row r="23" spans="2:13">
      <c r="B23" t="s">
        <v>332</v>
      </c>
      <c r="C23" s="7">
        <v>13352864</v>
      </c>
      <c r="D23" s="7">
        <v>13712828</v>
      </c>
      <c r="F23" s="2" t="s">
        <v>141</v>
      </c>
      <c r="G23" t="s">
        <v>231</v>
      </c>
      <c r="I23">
        <f t="shared" si="0"/>
        <v>0</v>
      </c>
      <c r="J23">
        <f t="shared" si="1"/>
        <v>13712828</v>
      </c>
    </row>
    <row r="24" spans="2:13">
      <c r="B24" t="s">
        <v>461</v>
      </c>
      <c r="C24" s="7">
        <v>64184</v>
      </c>
      <c r="D24" s="7">
        <v>64069</v>
      </c>
      <c r="F24" s="2" t="s">
        <v>213</v>
      </c>
      <c r="G24" t="s">
        <v>230</v>
      </c>
      <c r="I24">
        <f t="shared" si="0"/>
        <v>64069</v>
      </c>
      <c r="J24">
        <f t="shared" si="1"/>
        <v>0</v>
      </c>
    </row>
    <row r="25" spans="2:13">
      <c r="B25" t="s">
        <v>420</v>
      </c>
      <c r="C25" s="7">
        <v>782455</v>
      </c>
      <c r="D25" s="7">
        <v>787425</v>
      </c>
      <c r="F25" s="2" t="s">
        <v>162</v>
      </c>
      <c r="G25" t="s">
        <v>231</v>
      </c>
      <c r="I25">
        <f t="shared" si="0"/>
        <v>0</v>
      </c>
      <c r="J25">
        <f t="shared" si="1"/>
        <v>787425</v>
      </c>
    </row>
    <row r="26" spans="2:13">
      <c r="B26" t="s">
        <v>335</v>
      </c>
      <c r="C26" s="7">
        <v>12224110</v>
      </c>
      <c r="D26" s="7">
        <v>12388571</v>
      </c>
      <c r="F26" s="2" t="s">
        <v>110</v>
      </c>
      <c r="G26" t="s">
        <v>231</v>
      </c>
      <c r="I26">
        <f t="shared" si="0"/>
        <v>0</v>
      </c>
      <c r="J26">
        <f t="shared" si="1"/>
        <v>12388571</v>
      </c>
    </row>
    <row r="27" spans="2:13">
      <c r="B27" t="s">
        <v>391</v>
      </c>
      <c r="C27" s="7">
        <v>3233527</v>
      </c>
      <c r="D27" s="7">
        <v>3210848</v>
      </c>
      <c r="F27" s="2" t="s">
        <v>91</v>
      </c>
      <c r="G27" t="s">
        <v>230</v>
      </c>
      <c r="I27">
        <f t="shared" si="0"/>
        <v>3210848</v>
      </c>
      <c r="J27">
        <f t="shared" si="1"/>
        <v>0</v>
      </c>
    </row>
    <row r="28" spans="2:13">
      <c r="B28" t="s">
        <v>398</v>
      </c>
      <c r="C28" s="7">
        <v>2630296</v>
      </c>
      <c r="D28" s="7">
        <v>2675353</v>
      </c>
      <c r="F28" s="2" t="s">
        <v>124</v>
      </c>
      <c r="G28" t="s">
        <v>231</v>
      </c>
      <c r="I28">
        <f t="shared" si="0"/>
        <v>0</v>
      </c>
      <c r="J28">
        <f t="shared" si="1"/>
        <v>2675353</v>
      </c>
    </row>
    <row r="29" spans="2:13">
      <c r="B29" t="s">
        <v>263</v>
      </c>
      <c r="C29" s="7">
        <v>215313498</v>
      </c>
      <c r="D29" s="7">
        <v>216422446</v>
      </c>
      <c r="F29" s="2" t="s">
        <v>19</v>
      </c>
      <c r="G29" t="s">
        <v>231</v>
      </c>
      <c r="I29">
        <f t="shared" si="0"/>
        <v>0</v>
      </c>
      <c r="J29">
        <f t="shared" si="1"/>
        <v>216422446</v>
      </c>
    </row>
    <row r="30" spans="2:13">
      <c r="B30" t="s">
        <v>476</v>
      </c>
      <c r="C30" s="7">
        <v>31305</v>
      </c>
      <c r="D30" s="7">
        <v>31538</v>
      </c>
      <c r="G30" t="s">
        <v>230</v>
      </c>
      <c r="I30">
        <f t="shared" si="0"/>
        <v>31538</v>
      </c>
      <c r="J30">
        <f t="shared" si="1"/>
        <v>0</v>
      </c>
    </row>
    <row r="31" spans="2:13">
      <c r="B31" t="s">
        <v>430</v>
      </c>
      <c r="C31" s="7">
        <v>449002</v>
      </c>
      <c r="D31" s="7">
        <v>452524</v>
      </c>
      <c r="F31" s="2" t="s">
        <v>126</v>
      </c>
      <c r="G31" t="s">
        <v>231</v>
      </c>
      <c r="I31">
        <f t="shared" si="0"/>
        <v>0</v>
      </c>
      <c r="J31">
        <f t="shared" si="1"/>
        <v>452524</v>
      </c>
    </row>
    <row r="32" spans="2:13">
      <c r="B32" t="s">
        <v>364</v>
      </c>
      <c r="C32" s="7">
        <v>6781953</v>
      </c>
      <c r="D32" s="7">
        <v>6687717</v>
      </c>
      <c r="F32" s="2" t="s">
        <v>80</v>
      </c>
      <c r="G32" t="s">
        <v>230</v>
      </c>
      <c r="I32">
        <f t="shared" si="0"/>
        <v>6687717</v>
      </c>
      <c r="J32">
        <f t="shared" si="1"/>
        <v>0</v>
      </c>
    </row>
    <row r="33" spans="2:10">
      <c r="B33" t="s">
        <v>314</v>
      </c>
      <c r="C33" s="7">
        <v>22673762</v>
      </c>
      <c r="D33" s="7">
        <v>23251485</v>
      </c>
      <c r="F33" s="2" t="s">
        <v>159</v>
      </c>
      <c r="G33" t="s">
        <v>231</v>
      </c>
      <c r="I33">
        <f t="shared" si="0"/>
        <v>0</v>
      </c>
      <c r="J33">
        <f t="shared" si="1"/>
        <v>23251485</v>
      </c>
    </row>
    <row r="34" spans="2:10">
      <c r="B34" t="s">
        <v>333</v>
      </c>
      <c r="C34" s="7">
        <v>12889577</v>
      </c>
      <c r="D34" s="7">
        <v>13238559</v>
      </c>
      <c r="F34" s="2" t="s">
        <v>172</v>
      </c>
      <c r="G34" t="s">
        <v>231</v>
      </c>
      <c r="I34">
        <f t="shared" si="0"/>
        <v>0</v>
      </c>
      <c r="J34">
        <f t="shared" si="1"/>
        <v>13238559</v>
      </c>
    </row>
    <row r="35" spans="2:10">
      <c r="B35" t="s">
        <v>328</v>
      </c>
      <c r="C35" s="7">
        <v>16767842</v>
      </c>
      <c r="D35" s="7">
        <v>16944826</v>
      </c>
      <c r="F35" s="2" t="s">
        <v>121</v>
      </c>
      <c r="G35" t="s">
        <v>231</v>
      </c>
      <c r="I35">
        <f t="shared" si="0"/>
        <v>0</v>
      </c>
      <c r="J35">
        <f t="shared" si="1"/>
        <v>16944826</v>
      </c>
    </row>
    <row r="36" spans="2:10">
      <c r="B36" t="s">
        <v>308</v>
      </c>
      <c r="C36" s="7">
        <v>27914537</v>
      </c>
      <c r="D36" s="7">
        <v>28647293</v>
      </c>
      <c r="F36" s="2" t="s">
        <v>101</v>
      </c>
      <c r="G36" t="s">
        <v>231</v>
      </c>
      <c r="I36">
        <f t="shared" si="0"/>
        <v>0</v>
      </c>
      <c r="J36">
        <f t="shared" si="1"/>
        <v>28647293</v>
      </c>
    </row>
    <row r="37" spans="2:10">
      <c r="B37" t="s">
        <v>294</v>
      </c>
      <c r="C37" s="7">
        <v>38454327</v>
      </c>
      <c r="D37" s="7">
        <v>38781292</v>
      </c>
      <c r="F37" s="2" t="s">
        <v>11</v>
      </c>
      <c r="G37" t="s">
        <v>230</v>
      </c>
      <c r="I37">
        <f t="shared" si="0"/>
        <v>38781292</v>
      </c>
      <c r="J37">
        <f t="shared" si="1"/>
        <v>0</v>
      </c>
    </row>
    <row r="38" spans="2:10">
      <c r="B38" t="s">
        <v>426</v>
      </c>
      <c r="C38" s="7">
        <v>593150</v>
      </c>
      <c r="D38" s="7">
        <v>598682</v>
      </c>
      <c r="F38" s="2" t="s">
        <v>146</v>
      </c>
      <c r="G38" t="s">
        <v>231</v>
      </c>
      <c r="I38">
        <f t="shared" si="0"/>
        <v>0</v>
      </c>
      <c r="J38">
        <f t="shared" si="1"/>
        <v>598682</v>
      </c>
    </row>
    <row r="39" spans="2:10">
      <c r="B39" t="s">
        <v>477</v>
      </c>
      <c r="C39" s="7">
        <v>27027</v>
      </c>
      <c r="D39" s="7">
        <v>27148</v>
      </c>
      <c r="G39" t="s">
        <v>230</v>
      </c>
      <c r="I39">
        <f t="shared" si="0"/>
        <v>27148</v>
      </c>
      <c r="J39">
        <f t="shared" si="1"/>
        <v>0</v>
      </c>
    </row>
    <row r="40" spans="2:10">
      <c r="B40" t="s">
        <v>460</v>
      </c>
      <c r="C40" s="7">
        <v>68706</v>
      </c>
      <c r="D40" s="7">
        <v>69310</v>
      </c>
      <c r="F40" s="2" t="s">
        <v>175</v>
      </c>
      <c r="G40" t="s">
        <v>231</v>
      </c>
      <c r="I40">
        <f t="shared" si="0"/>
        <v>0</v>
      </c>
      <c r="J40">
        <f t="shared" si="1"/>
        <v>69310</v>
      </c>
    </row>
    <row r="41" spans="2:10">
      <c r="B41" t="s">
        <v>371</v>
      </c>
      <c r="C41" s="7">
        <v>5579144</v>
      </c>
      <c r="D41" s="7">
        <v>5742316</v>
      </c>
      <c r="F41" s="2" t="s">
        <v>189</v>
      </c>
      <c r="G41" t="s">
        <v>231</v>
      </c>
      <c r="I41">
        <f t="shared" si="0"/>
        <v>0</v>
      </c>
      <c r="J41">
        <f t="shared" si="1"/>
        <v>5742316</v>
      </c>
    </row>
    <row r="42" spans="2:10">
      <c r="B42" t="s">
        <v>322</v>
      </c>
      <c r="C42" s="7">
        <v>17723315</v>
      </c>
      <c r="D42" s="7">
        <v>18278568</v>
      </c>
      <c r="F42" s="2" t="s">
        <v>200</v>
      </c>
      <c r="G42" t="s">
        <v>231</v>
      </c>
      <c r="I42">
        <f t="shared" si="0"/>
        <v>0</v>
      </c>
      <c r="J42">
        <f t="shared" si="1"/>
        <v>18278568</v>
      </c>
    </row>
    <row r="43" spans="2:10">
      <c r="B43" t="s">
        <v>320</v>
      </c>
      <c r="C43" s="7">
        <v>19603733</v>
      </c>
      <c r="D43" s="7">
        <v>19629590</v>
      </c>
      <c r="F43" s="2" t="s">
        <v>42</v>
      </c>
      <c r="G43" t="s">
        <v>231</v>
      </c>
      <c r="I43">
        <f t="shared" si="0"/>
        <v>0</v>
      </c>
      <c r="J43">
        <f t="shared" si="1"/>
        <v>19629590</v>
      </c>
    </row>
    <row r="44" spans="2:10">
      <c r="B44" t="s">
        <v>258</v>
      </c>
      <c r="C44" s="7">
        <v>1425887337</v>
      </c>
      <c r="D44" s="7">
        <v>1425671352</v>
      </c>
      <c r="F44" s="2" t="s">
        <v>9</v>
      </c>
      <c r="G44" t="s">
        <v>231</v>
      </c>
      <c r="I44">
        <f t="shared" si="0"/>
        <v>0</v>
      </c>
      <c r="J44">
        <f t="shared" si="1"/>
        <v>1425671352</v>
      </c>
    </row>
    <row r="45" spans="2:10">
      <c r="B45" t="s">
        <v>284</v>
      </c>
      <c r="C45" s="7">
        <v>51874024</v>
      </c>
      <c r="D45" s="7">
        <v>52085168</v>
      </c>
      <c r="F45" s="2" t="s">
        <v>58</v>
      </c>
      <c r="G45" t="s">
        <v>231</v>
      </c>
      <c r="I45">
        <f t="shared" si="0"/>
        <v>0</v>
      </c>
      <c r="J45">
        <f t="shared" si="1"/>
        <v>52085168</v>
      </c>
    </row>
    <row r="46" spans="2:10">
      <c r="B46" t="s">
        <v>418</v>
      </c>
      <c r="C46" s="7">
        <v>836774</v>
      </c>
      <c r="D46" s="7">
        <v>852075</v>
      </c>
      <c r="F46" s="2" t="s">
        <v>219</v>
      </c>
      <c r="G46" t="s">
        <v>231</v>
      </c>
      <c r="I46">
        <f t="shared" si="0"/>
        <v>0</v>
      </c>
      <c r="J46">
        <f t="shared" si="1"/>
        <v>852075</v>
      </c>
    </row>
    <row r="47" spans="2:10">
      <c r="B47" t="s">
        <v>367</v>
      </c>
      <c r="C47" s="7">
        <v>5970424</v>
      </c>
      <c r="D47" s="7">
        <v>6106869</v>
      </c>
      <c r="F47" s="2" t="s">
        <v>136</v>
      </c>
      <c r="G47" t="s">
        <v>231</v>
      </c>
      <c r="I47">
        <f t="shared" si="0"/>
        <v>0</v>
      </c>
      <c r="J47">
        <f t="shared" si="1"/>
        <v>6106869</v>
      </c>
    </row>
    <row r="48" spans="2:10">
      <c r="B48" t="s">
        <v>479</v>
      </c>
      <c r="C48" s="7">
        <v>17011</v>
      </c>
      <c r="D48" s="7">
        <v>17044</v>
      </c>
      <c r="F48" s="2" t="s">
        <v>214</v>
      </c>
      <c r="G48" t="s">
        <v>231</v>
      </c>
      <c r="I48">
        <f t="shared" si="0"/>
        <v>0</v>
      </c>
      <c r="J48">
        <f t="shared" si="1"/>
        <v>17044</v>
      </c>
    </row>
    <row r="49" spans="2:10">
      <c r="B49" t="s">
        <v>378</v>
      </c>
      <c r="C49" s="7">
        <v>5180829</v>
      </c>
      <c r="D49" s="7">
        <v>5212173</v>
      </c>
      <c r="F49" s="2" t="s">
        <v>96</v>
      </c>
      <c r="G49" t="s">
        <v>231</v>
      </c>
      <c r="I49">
        <f t="shared" si="0"/>
        <v>0</v>
      </c>
      <c r="J49">
        <f t="shared" si="1"/>
        <v>5212173</v>
      </c>
    </row>
    <row r="50" spans="2:10">
      <c r="B50" t="s">
        <v>384</v>
      </c>
      <c r="C50" s="7">
        <v>4030358</v>
      </c>
      <c r="D50" s="7">
        <v>4008617</v>
      </c>
      <c r="F50" s="2" t="s">
        <v>66</v>
      </c>
      <c r="G50" t="s">
        <v>230</v>
      </c>
      <c r="I50">
        <f t="shared" si="0"/>
        <v>4008617</v>
      </c>
      <c r="J50">
        <f t="shared" si="1"/>
        <v>0</v>
      </c>
    </row>
    <row r="51" spans="2:10">
      <c r="B51" t="s">
        <v>340</v>
      </c>
      <c r="C51" s="7">
        <v>11212191</v>
      </c>
      <c r="D51" s="7">
        <v>11194449</v>
      </c>
      <c r="F51" s="2" t="s">
        <v>94</v>
      </c>
      <c r="G51" t="s">
        <v>231</v>
      </c>
      <c r="I51">
        <f t="shared" si="0"/>
        <v>0</v>
      </c>
      <c r="J51">
        <f t="shared" si="1"/>
        <v>11194449</v>
      </c>
    </row>
    <row r="52" spans="2:10">
      <c r="B52" t="s">
        <v>444</v>
      </c>
      <c r="C52" s="7">
        <v>191164</v>
      </c>
      <c r="D52" s="7">
        <v>192077</v>
      </c>
      <c r="F52" s="2" t="s">
        <v>198</v>
      </c>
      <c r="G52" t="s">
        <v>231</v>
      </c>
      <c r="I52">
        <f t="shared" si="0"/>
        <v>0</v>
      </c>
      <c r="J52">
        <f t="shared" si="1"/>
        <v>192077</v>
      </c>
    </row>
    <row r="53" spans="2:10">
      <c r="B53" t="s">
        <v>413</v>
      </c>
      <c r="C53" s="7">
        <v>1251489</v>
      </c>
      <c r="D53" s="7">
        <v>1260138</v>
      </c>
      <c r="F53" s="2" t="s">
        <v>65</v>
      </c>
      <c r="G53" t="s">
        <v>230</v>
      </c>
      <c r="I53">
        <f t="shared" si="0"/>
        <v>1260138</v>
      </c>
      <c r="J53">
        <f t="shared" si="1"/>
        <v>0</v>
      </c>
    </row>
    <row r="54" spans="2:10">
      <c r="B54" t="s">
        <v>344</v>
      </c>
      <c r="C54" s="7">
        <v>10493986</v>
      </c>
      <c r="D54" s="7">
        <v>10495295</v>
      </c>
      <c r="F54" s="2" t="s">
        <v>41</v>
      </c>
      <c r="G54" t="s">
        <v>230</v>
      </c>
      <c r="I54">
        <f t="shared" si="0"/>
        <v>10495295</v>
      </c>
      <c r="J54">
        <f t="shared" si="1"/>
        <v>0</v>
      </c>
    </row>
    <row r="55" spans="2:10">
      <c r="B55" t="s">
        <v>369</v>
      </c>
      <c r="C55" s="7">
        <v>5882262</v>
      </c>
      <c r="D55" s="7">
        <v>5910913</v>
      </c>
      <c r="F55" s="2" t="s">
        <v>21</v>
      </c>
      <c r="G55" t="s">
        <v>230</v>
      </c>
      <c r="I55">
        <f t="shared" si="0"/>
        <v>5910913</v>
      </c>
      <c r="J55">
        <f t="shared" si="1"/>
        <v>0</v>
      </c>
    </row>
    <row r="56" spans="2:10">
      <c r="B56" t="s">
        <v>415</v>
      </c>
      <c r="C56" s="7">
        <v>1120849</v>
      </c>
      <c r="D56" s="7">
        <v>1136455</v>
      </c>
      <c r="F56" s="2" t="s">
        <v>190</v>
      </c>
      <c r="G56" t="s">
        <v>231</v>
      </c>
      <c r="I56">
        <f t="shared" si="0"/>
        <v>0</v>
      </c>
      <c r="J56">
        <f t="shared" si="1"/>
        <v>1136455</v>
      </c>
    </row>
    <row r="57" spans="2:10">
      <c r="B57" t="s">
        <v>459</v>
      </c>
      <c r="C57" s="7">
        <v>72738</v>
      </c>
      <c r="D57" s="7">
        <v>73040</v>
      </c>
      <c r="F57" s="2" t="s">
        <v>168</v>
      </c>
      <c r="G57" t="s">
        <v>231</v>
      </c>
      <c r="I57">
        <f t="shared" si="0"/>
        <v>0</v>
      </c>
      <c r="J57">
        <f t="shared" si="1"/>
        <v>73040</v>
      </c>
    </row>
    <row r="58" spans="2:10">
      <c r="B58" t="s">
        <v>339</v>
      </c>
      <c r="C58" s="7">
        <v>11228821</v>
      </c>
      <c r="D58" s="7">
        <v>11332973</v>
      </c>
      <c r="F58" s="2" t="s">
        <v>113</v>
      </c>
      <c r="G58" t="s">
        <v>231</v>
      </c>
      <c r="I58">
        <f t="shared" si="0"/>
        <v>0</v>
      </c>
      <c r="J58">
        <f t="shared" si="1"/>
        <v>11332973</v>
      </c>
    </row>
    <row r="59" spans="2:10">
      <c r="B59" t="s">
        <v>271</v>
      </c>
      <c r="C59" s="7">
        <v>99010212</v>
      </c>
      <c r="D59" s="7">
        <v>102262809</v>
      </c>
      <c r="G59" t="s">
        <v>231</v>
      </c>
      <c r="I59">
        <f t="shared" si="0"/>
        <v>0</v>
      </c>
      <c r="J59">
        <f t="shared" si="1"/>
        <v>102262809</v>
      </c>
    </row>
    <row r="60" spans="2:10">
      <c r="B60" t="s">
        <v>410</v>
      </c>
      <c r="C60" s="7">
        <v>1341296</v>
      </c>
      <c r="D60" s="7">
        <v>1360596</v>
      </c>
      <c r="G60" t="s">
        <v>231</v>
      </c>
      <c r="I60">
        <f t="shared" si="0"/>
        <v>0</v>
      </c>
      <c r="J60">
        <f t="shared" si="1"/>
        <v>1360596</v>
      </c>
    </row>
    <row r="61" spans="2:10">
      <c r="B61" t="s">
        <v>323</v>
      </c>
      <c r="C61" s="7">
        <v>18001000</v>
      </c>
      <c r="D61" s="7">
        <v>18190484</v>
      </c>
      <c r="F61" s="2" t="s">
        <v>78</v>
      </c>
      <c r="G61" t="s">
        <v>231</v>
      </c>
      <c r="I61">
        <f t="shared" si="0"/>
        <v>0</v>
      </c>
      <c r="J61">
        <f t="shared" si="1"/>
        <v>18190484</v>
      </c>
    </row>
    <row r="62" spans="2:10">
      <c r="B62" t="s">
        <v>270</v>
      </c>
      <c r="C62" s="7">
        <v>110990103</v>
      </c>
      <c r="D62" s="7">
        <v>112716599</v>
      </c>
      <c r="F62" s="2" t="s">
        <v>53</v>
      </c>
      <c r="G62" t="s">
        <v>231</v>
      </c>
      <c r="I62">
        <f t="shared" si="0"/>
        <v>0</v>
      </c>
      <c r="J62">
        <f t="shared" si="1"/>
        <v>112716599</v>
      </c>
    </row>
    <row r="63" spans="2:10">
      <c r="B63" t="s">
        <v>366</v>
      </c>
      <c r="C63" s="7">
        <v>6336392</v>
      </c>
      <c r="D63" s="7">
        <v>6364943</v>
      </c>
      <c r="F63" s="2" t="s">
        <v>129</v>
      </c>
      <c r="G63" t="s">
        <v>231</v>
      </c>
      <c r="I63">
        <f t="shared" si="0"/>
        <v>0</v>
      </c>
      <c r="J63">
        <f t="shared" si="1"/>
        <v>6364943</v>
      </c>
    </row>
    <row r="64" spans="2:10">
      <c r="B64" t="s">
        <v>406</v>
      </c>
      <c r="C64" s="7">
        <v>1674908</v>
      </c>
      <c r="D64" s="7">
        <v>1714672</v>
      </c>
      <c r="F64" s="2" t="s">
        <v>217</v>
      </c>
      <c r="G64" t="s">
        <v>231</v>
      </c>
      <c r="I64">
        <f t="shared" si="0"/>
        <v>0</v>
      </c>
      <c r="J64">
        <f t="shared" si="1"/>
        <v>1714672</v>
      </c>
    </row>
    <row r="65" spans="2:10">
      <c r="B65" t="s">
        <v>385</v>
      </c>
      <c r="C65" s="7">
        <v>3684032</v>
      </c>
      <c r="D65" s="7">
        <v>3748902</v>
      </c>
      <c r="G65" t="s">
        <v>231</v>
      </c>
      <c r="I65">
        <f t="shared" si="0"/>
        <v>0</v>
      </c>
      <c r="J65">
        <f t="shared" si="1"/>
        <v>3748902</v>
      </c>
    </row>
    <row r="66" spans="2:10">
      <c r="B66" t="s">
        <v>411</v>
      </c>
      <c r="C66" s="7">
        <v>1326062</v>
      </c>
      <c r="D66" s="7">
        <v>1322766</v>
      </c>
      <c r="F66" s="2" t="s">
        <v>48</v>
      </c>
      <c r="G66" t="s">
        <v>230</v>
      </c>
      <c r="I66">
        <f t="shared" si="0"/>
        <v>1322766</v>
      </c>
      <c r="J66">
        <f t="shared" si="1"/>
        <v>0</v>
      </c>
    </row>
    <row r="67" spans="2:10">
      <c r="B67" t="s">
        <v>414</v>
      </c>
      <c r="C67" s="7">
        <v>1201671</v>
      </c>
      <c r="D67" s="7">
        <v>1210822</v>
      </c>
      <c r="F67" s="2" t="s">
        <v>183</v>
      </c>
      <c r="G67" t="s">
        <v>231</v>
      </c>
      <c r="I67">
        <f t="shared" ref="I67:I130" si="2">D67*(G67="North")</f>
        <v>0</v>
      </c>
      <c r="J67">
        <f t="shared" ref="J67:J130" si="3">D67*(G67="South")</f>
        <v>1210822</v>
      </c>
    </row>
    <row r="68" spans="2:10">
      <c r="B68" t="s">
        <v>267</v>
      </c>
      <c r="C68" s="7">
        <v>123379925</v>
      </c>
      <c r="D68" s="7">
        <v>126527060</v>
      </c>
      <c r="F68" s="2" t="s">
        <v>83</v>
      </c>
      <c r="G68" t="s">
        <v>231</v>
      </c>
      <c r="I68">
        <f t="shared" si="2"/>
        <v>0</v>
      </c>
      <c r="J68">
        <f t="shared" si="3"/>
        <v>126527060</v>
      </c>
    </row>
    <row r="69" spans="2:10">
      <c r="B69" t="s">
        <v>488</v>
      </c>
      <c r="C69" s="7">
        <v>3780</v>
      </c>
      <c r="D69" s="7">
        <v>3791</v>
      </c>
      <c r="G69" t="s">
        <v>231</v>
      </c>
      <c r="I69">
        <f t="shared" si="2"/>
        <v>0</v>
      </c>
      <c r="J69">
        <f t="shared" si="3"/>
        <v>3791</v>
      </c>
    </row>
    <row r="70" spans="2:10">
      <c r="B70" t="s">
        <v>464</v>
      </c>
      <c r="C70" s="7">
        <v>53090</v>
      </c>
      <c r="D70" s="7">
        <v>53270</v>
      </c>
      <c r="F70" s="2" t="s">
        <v>154</v>
      </c>
      <c r="G70" t="s">
        <v>230</v>
      </c>
      <c r="I70">
        <f t="shared" si="2"/>
        <v>53270</v>
      </c>
      <c r="J70">
        <f t="shared" si="3"/>
        <v>0</v>
      </c>
    </row>
    <row r="71" spans="2:10">
      <c r="B71" t="s">
        <v>417</v>
      </c>
      <c r="C71" s="7">
        <v>929766</v>
      </c>
      <c r="D71" s="7">
        <v>936376</v>
      </c>
      <c r="F71" s="2" t="s">
        <v>127</v>
      </c>
      <c r="G71" t="s">
        <v>231</v>
      </c>
      <c r="I71">
        <f t="shared" si="2"/>
        <v>0</v>
      </c>
      <c r="J71">
        <f t="shared" si="3"/>
        <v>936376</v>
      </c>
    </row>
    <row r="72" spans="2:10">
      <c r="B72" t="s">
        <v>372</v>
      </c>
      <c r="C72" s="7">
        <v>5540746</v>
      </c>
      <c r="D72" s="7">
        <v>5545475</v>
      </c>
      <c r="F72" s="2" t="s">
        <v>20</v>
      </c>
      <c r="G72" t="s">
        <v>230</v>
      </c>
      <c r="I72">
        <f t="shared" si="2"/>
        <v>5545475</v>
      </c>
      <c r="J72">
        <f t="shared" si="3"/>
        <v>0</v>
      </c>
    </row>
    <row r="73" spans="2:10">
      <c r="B73" t="s">
        <v>279</v>
      </c>
      <c r="C73" s="7">
        <v>64626628</v>
      </c>
      <c r="D73" s="7">
        <v>64756584</v>
      </c>
      <c r="F73" s="2" t="s">
        <v>25</v>
      </c>
      <c r="G73" t="s">
        <v>230</v>
      </c>
      <c r="I73">
        <f t="shared" si="2"/>
        <v>64756584</v>
      </c>
      <c r="J73">
        <f t="shared" si="3"/>
        <v>0</v>
      </c>
    </row>
    <row r="74" spans="2:10">
      <c r="B74" t="s">
        <v>438</v>
      </c>
      <c r="C74" s="7">
        <v>304557</v>
      </c>
      <c r="D74" s="7">
        <v>312155</v>
      </c>
      <c r="F74" s="2" t="s">
        <v>215</v>
      </c>
      <c r="G74" t="s">
        <v>231</v>
      </c>
      <c r="I74">
        <f t="shared" si="2"/>
        <v>0</v>
      </c>
      <c r="J74">
        <f t="shared" si="3"/>
        <v>312155</v>
      </c>
    </row>
    <row r="75" spans="2:10">
      <c r="B75" t="s">
        <v>439</v>
      </c>
      <c r="C75" s="7">
        <v>306279</v>
      </c>
      <c r="D75" s="7">
        <v>308872</v>
      </c>
      <c r="F75" s="2" t="s">
        <v>193</v>
      </c>
      <c r="G75" t="s">
        <v>231</v>
      </c>
      <c r="I75">
        <f t="shared" si="2"/>
        <v>0</v>
      </c>
      <c r="J75">
        <f t="shared" si="3"/>
        <v>308872</v>
      </c>
    </row>
    <row r="76" spans="2:10">
      <c r="B76" t="s">
        <v>400</v>
      </c>
      <c r="C76" s="7">
        <v>2388993</v>
      </c>
      <c r="D76" s="7">
        <v>2436567</v>
      </c>
      <c r="F76" s="2" t="s">
        <v>196</v>
      </c>
      <c r="G76" t="s">
        <v>231</v>
      </c>
      <c r="I76">
        <f t="shared" si="2"/>
        <v>0</v>
      </c>
      <c r="J76">
        <f t="shared" si="3"/>
        <v>2436567</v>
      </c>
    </row>
    <row r="77" spans="2:10">
      <c r="B77" t="s">
        <v>395</v>
      </c>
      <c r="C77" s="7">
        <v>2705992</v>
      </c>
      <c r="D77" s="7">
        <v>2773168</v>
      </c>
      <c r="F77" s="2" t="s">
        <v>167</v>
      </c>
      <c r="G77" t="s">
        <v>231</v>
      </c>
      <c r="I77">
        <f t="shared" si="2"/>
        <v>0</v>
      </c>
      <c r="J77">
        <f t="shared" si="3"/>
        <v>2773168</v>
      </c>
    </row>
    <row r="78" spans="2:10">
      <c r="B78" t="s">
        <v>386</v>
      </c>
      <c r="C78" s="7">
        <v>3744386</v>
      </c>
      <c r="D78" s="7">
        <v>3728282</v>
      </c>
      <c r="F78" s="2" t="s">
        <v>107</v>
      </c>
      <c r="G78" t="s">
        <v>230</v>
      </c>
      <c r="I78">
        <f t="shared" si="2"/>
        <v>3728282</v>
      </c>
      <c r="J78">
        <f t="shared" si="3"/>
        <v>0</v>
      </c>
    </row>
    <row r="79" spans="2:10">
      <c r="B79" t="s">
        <v>275</v>
      </c>
      <c r="C79" s="7">
        <v>83369843</v>
      </c>
      <c r="D79" s="7">
        <v>83294633</v>
      </c>
      <c r="F79" s="2" t="s">
        <v>17</v>
      </c>
      <c r="G79" t="s">
        <v>230</v>
      </c>
      <c r="I79">
        <f t="shared" si="2"/>
        <v>83294633</v>
      </c>
      <c r="J79">
        <f t="shared" si="3"/>
        <v>0</v>
      </c>
    </row>
    <row r="80" spans="2:10">
      <c r="B80" t="s">
        <v>303</v>
      </c>
      <c r="C80" s="7">
        <v>33475870</v>
      </c>
      <c r="D80" s="7">
        <v>34121985</v>
      </c>
      <c r="F80" s="2" t="s">
        <v>88</v>
      </c>
      <c r="G80" t="s">
        <v>231</v>
      </c>
      <c r="I80">
        <f t="shared" si="2"/>
        <v>0</v>
      </c>
      <c r="J80">
        <f t="shared" si="3"/>
        <v>34121985</v>
      </c>
    </row>
    <row r="81" spans="2:10">
      <c r="B81" t="s">
        <v>474</v>
      </c>
      <c r="C81" s="7">
        <v>32649</v>
      </c>
      <c r="D81" s="7">
        <v>32688</v>
      </c>
      <c r="F81" s="2" t="s">
        <v>216</v>
      </c>
      <c r="G81" t="s">
        <v>230</v>
      </c>
      <c r="I81">
        <f t="shared" si="2"/>
        <v>32688</v>
      </c>
      <c r="J81">
        <f t="shared" si="3"/>
        <v>0</v>
      </c>
    </row>
    <row r="82" spans="2:10">
      <c r="B82" t="s">
        <v>346</v>
      </c>
      <c r="C82" s="7">
        <v>10384971</v>
      </c>
      <c r="D82" s="7">
        <v>10341277</v>
      </c>
      <c r="F82" s="2" t="s">
        <v>35</v>
      </c>
      <c r="G82" t="s">
        <v>230</v>
      </c>
      <c r="I82">
        <f t="shared" si="2"/>
        <v>10341277</v>
      </c>
      <c r="J82">
        <f t="shared" si="3"/>
        <v>0</v>
      </c>
    </row>
    <row r="83" spans="2:10">
      <c r="B83" t="s">
        <v>463</v>
      </c>
      <c r="C83" s="7">
        <v>56466</v>
      </c>
      <c r="D83" s="7">
        <v>56643</v>
      </c>
      <c r="F83" s="2" t="s">
        <v>155</v>
      </c>
      <c r="G83" t="s">
        <v>230</v>
      </c>
      <c r="I83">
        <f t="shared" si="2"/>
        <v>56643</v>
      </c>
      <c r="J83">
        <f t="shared" si="3"/>
        <v>0</v>
      </c>
    </row>
    <row r="84" spans="2:10">
      <c r="B84" t="s">
        <v>448</v>
      </c>
      <c r="C84" s="7">
        <v>125438</v>
      </c>
      <c r="D84" s="7">
        <v>126184</v>
      </c>
      <c r="F84" s="2" t="s">
        <v>151</v>
      </c>
      <c r="G84" t="s">
        <v>231</v>
      </c>
      <c r="I84">
        <f t="shared" si="2"/>
        <v>0</v>
      </c>
      <c r="J84">
        <f t="shared" si="3"/>
        <v>126184</v>
      </c>
    </row>
    <row r="85" spans="2:10">
      <c r="B85" t="s">
        <v>433</v>
      </c>
      <c r="C85" s="7">
        <v>395753</v>
      </c>
      <c r="D85" s="7">
        <v>395839</v>
      </c>
      <c r="G85" t="s">
        <v>230</v>
      </c>
      <c r="I85">
        <f t="shared" si="2"/>
        <v>395839</v>
      </c>
      <c r="J85">
        <f t="shared" si="3"/>
        <v>0</v>
      </c>
    </row>
    <row r="86" spans="2:10">
      <c r="B86" t="s">
        <v>446</v>
      </c>
      <c r="C86" s="7">
        <v>171775</v>
      </c>
      <c r="D86" s="7">
        <v>172952</v>
      </c>
      <c r="F86" s="2" t="s">
        <v>149</v>
      </c>
      <c r="G86" t="s">
        <v>231</v>
      </c>
      <c r="I86">
        <f t="shared" si="2"/>
        <v>0</v>
      </c>
      <c r="J86">
        <f t="shared" si="3"/>
        <v>172952</v>
      </c>
    </row>
    <row r="87" spans="2:10">
      <c r="B87" t="s">
        <v>325</v>
      </c>
      <c r="C87" s="7">
        <v>17843908</v>
      </c>
      <c r="D87" s="7">
        <v>18092026</v>
      </c>
      <c r="F87" s="2" t="s">
        <v>116</v>
      </c>
      <c r="G87" t="s">
        <v>231</v>
      </c>
      <c r="I87">
        <f t="shared" si="2"/>
        <v>0</v>
      </c>
      <c r="J87">
        <f t="shared" si="3"/>
        <v>18092026</v>
      </c>
    </row>
    <row r="88" spans="2:10">
      <c r="B88" t="s">
        <v>462</v>
      </c>
      <c r="C88" s="7">
        <v>63302</v>
      </c>
      <c r="D88" s="7">
        <v>63544</v>
      </c>
      <c r="G88" t="s">
        <v>230</v>
      </c>
      <c r="I88">
        <f t="shared" si="2"/>
        <v>63544</v>
      </c>
      <c r="J88">
        <f t="shared" si="3"/>
        <v>0</v>
      </c>
    </row>
    <row r="89" spans="2:10">
      <c r="B89" t="s">
        <v>330</v>
      </c>
      <c r="C89" s="7">
        <v>13859341</v>
      </c>
      <c r="D89" s="7">
        <v>14190612</v>
      </c>
      <c r="F89" s="2" t="s">
        <v>178</v>
      </c>
      <c r="G89" t="s">
        <v>231</v>
      </c>
      <c r="I89">
        <f t="shared" si="2"/>
        <v>0</v>
      </c>
      <c r="J89">
        <f t="shared" si="3"/>
        <v>14190612</v>
      </c>
    </row>
    <row r="90" spans="2:10">
      <c r="B90" t="s">
        <v>402</v>
      </c>
      <c r="C90" s="7">
        <v>2105566</v>
      </c>
      <c r="D90" s="7">
        <v>2150842</v>
      </c>
      <c r="I90">
        <f t="shared" si="2"/>
        <v>0</v>
      </c>
      <c r="J90">
        <f t="shared" si="3"/>
        <v>0</v>
      </c>
    </row>
    <row r="91" spans="2:10">
      <c r="B91" t="s">
        <v>419</v>
      </c>
      <c r="C91" s="7">
        <v>808726</v>
      </c>
      <c r="D91" s="7">
        <v>813834</v>
      </c>
      <c r="F91" s="2" t="s">
        <v>166</v>
      </c>
      <c r="G91" t="s">
        <v>231</v>
      </c>
      <c r="I91">
        <f t="shared" si="2"/>
        <v>0</v>
      </c>
      <c r="J91">
        <f t="shared" si="3"/>
        <v>813834</v>
      </c>
    </row>
    <row r="92" spans="2:10">
      <c r="B92" t="s">
        <v>336</v>
      </c>
      <c r="C92" s="7">
        <v>11584996</v>
      </c>
      <c r="D92" s="7">
        <v>11724764</v>
      </c>
      <c r="F92" s="2" t="s">
        <v>171</v>
      </c>
      <c r="G92" t="s">
        <v>231</v>
      </c>
      <c r="I92">
        <f t="shared" si="2"/>
        <v>0</v>
      </c>
      <c r="J92">
        <f t="shared" si="3"/>
        <v>11724764</v>
      </c>
    </row>
    <row r="93" spans="2:10">
      <c r="B93" t="s">
        <v>343</v>
      </c>
      <c r="C93" s="7">
        <v>10432860</v>
      </c>
      <c r="D93" s="7">
        <v>10593798</v>
      </c>
      <c r="F93" s="2" t="s">
        <v>133</v>
      </c>
      <c r="G93" t="s">
        <v>231</v>
      </c>
      <c r="I93">
        <f t="shared" si="2"/>
        <v>0</v>
      </c>
      <c r="J93">
        <f t="shared" si="3"/>
        <v>10593798</v>
      </c>
    </row>
    <row r="94" spans="2:10">
      <c r="B94" t="s">
        <v>358</v>
      </c>
      <c r="C94" s="7">
        <v>7488865</v>
      </c>
      <c r="D94" s="7">
        <v>7491609</v>
      </c>
      <c r="F94" s="2" t="s">
        <v>14</v>
      </c>
      <c r="G94" t="s">
        <v>231</v>
      </c>
      <c r="I94">
        <f t="shared" si="2"/>
        <v>0</v>
      </c>
      <c r="J94">
        <f t="shared" si="3"/>
        <v>7491609</v>
      </c>
    </row>
    <row r="95" spans="2:10">
      <c r="B95" t="s">
        <v>350</v>
      </c>
      <c r="C95" s="7">
        <v>9967308</v>
      </c>
      <c r="D95" s="7">
        <v>9604000</v>
      </c>
      <c r="F95" s="2" t="s">
        <v>44</v>
      </c>
      <c r="G95" t="s">
        <v>230</v>
      </c>
      <c r="I95">
        <f t="shared" si="2"/>
        <v>9604000</v>
      </c>
      <c r="J95">
        <f t="shared" si="3"/>
        <v>0</v>
      </c>
    </row>
    <row r="96" spans="2:10">
      <c r="B96" t="s">
        <v>434</v>
      </c>
      <c r="C96" s="7">
        <v>372899</v>
      </c>
      <c r="D96" s="7">
        <v>375319</v>
      </c>
      <c r="F96" s="2" t="s">
        <v>70</v>
      </c>
      <c r="G96" t="s">
        <v>230</v>
      </c>
      <c r="I96">
        <f t="shared" si="2"/>
        <v>375319</v>
      </c>
      <c r="J96">
        <f t="shared" si="3"/>
        <v>0</v>
      </c>
    </row>
    <row r="97" spans="2:10">
      <c r="B97" t="s">
        <v>257</v>
      </c>
      <c r="C97" s="7">
        <v>1417173173</v>
      </c>
      <c r="D97" s="7">
        <v>1428627663</v>
      </c>
      <c r="F97" s="2" t="s">
        <v>50</v>
      </c>
      <c r="G97" t="s">
        <v>231</v>
      </c>
      <c r="I97">
        <f t="shared" si="2"/>
        <v>0</v>
      </c>
      <c r="J97">
        <f t="shared" si="3"/>
        <v>1428627663</v>
      </c>
    </row>
    <row r="98" spans="2:10">
      <c r="B98" t="s">
        <v>260</v>
      </c>
      <c r="C98" s="7">
        <v>275501339</v>
      </c>
      <c r="D98" s="7">
        <v>277534123</v>
      </c>
      <c r="F98" s="2" t="s">
        <v>52</v>
      </c>
      <c r="G98" t="s">
        <v>231</v>
      </c>
      <c r="I98">
        <f t="shared" si="2"/>
        <v>0</v>
      </c>
      <c r="J98">
        <f t="shared" si="3"/>
        <v>277534123</v>
      </c>
    </row>
    <row r="99" spans="2:10">
      <c r="B99" t="s">
        <v>273</v>
      </c>
      <c r="C99" s="7">
        <v>88550570</v>
      </c>
      <c r="D99" s="7">
        <v>89172767</v>
      </c>
      <c r="F99" s="2" t="s">
        <v>39</v>
      </c>
      <c r="G99" t="s">
        <v>231</v>
      </c>
      <c r="I99">
        <f t="shared" si="2"/>
        <v>0</v>
      </c>
      <c r="J99">
        <f t="shared" si="3"/>
        <v>89172767</v>
      </c>
    </row>
    <row r="100" spans="2:10">
      <c r="B100" t="s">
        <v>291</v>
      </c>
      <c r="C100" s="7">
        <v>44496122</v>
      </c>
      <c r="D100" s="7">
        <v>45504560</v>
      </c>
      <c r="F100" s="2" t="s">
        <v>74</v>
      </c>
      <c r="G100" t="s">
        <v>231</v>
      </c>
      <c r="I100">
        <f t="shared" si="2"/>
        <v>0</v>
      </c>
      <c r="J100">
        <f t="shared" si="3"/>
        <v>45504560</v>
      </c>
    </row>
    <row r="101" spans="2:10">
      <c r="B101" t="s">
        <v>379</v>
      </c>
      <c r="C101" s="7">
        <v>5023109</v>
      </c>
      <c r="D101" s="7">
        <v>5056935</v>
      </c>
      <c r="F101" s="2" t="s">
        <v>36</v>
      </c>
      <c r="G101" t="s">
        <v>230</v>
      </c>
      <c r="I101">
        <f t="shared" si="2"/>
        <v>5056935</v>
      </c>
      <c r="J101">
        <f t="shared" si="3"/>
        <v>0</v>
      </c>
    </row>
    <row r="102" spans="2:10">
      <c r="B102" t="s">
        <v>457</v>
      </c>
      <c r="C102" s="7">
        <v>84520</v>
      </c>
      <c r="D102" s="7">
        <v>84710</v>
      </c>
      <c r="F102" s="2" t="s">
        <v>218</v>
      </c>
      <c r="G102" t="s">
        <v>230</v>
      </c>
      <c r="I102">
        <f t="shared" si="2"/>
        <v>84710</v>
      </c>
      <c r="J102">
        <f t="shared" si="3"/>
        <v>0</v>
      </c>
    </row>
    <row r="103" spans="2:10">
      <c r="B103" t="s">
        <v>353</v>
      </c>
      <c r="C103" s="7">
        <v>9038309</v>
      </c>
      <c r="D103" s="7">
        <v>9174520</v>
      </c>
      <c r="F103" s="2" t="s">
        <v>28</v>
      </c>
      <c r="G103" t="s">
        <v>230</v>
      </c>
      <c r="I103">
        <f t="shared" si="2"/>
        <v>9174520</v>
      </c>
      <c r="J103">
        <f t="shared" si="3"/>
        <v>0</v>
      </c>
    </row>
    <row r="104" spans="2:10">
      <c r="B104" t="s">
        <v>281</v>
      </c>
      <c r="C104" s="7">
        <v>59037474</v>
      </c>
      <c r="D104" s="7">
        <v>58870763</v>
      </c>
      <c r="F104" s="2" t="s">
        <v>23</v>
      </c>
      <c r="G104" t="s">
        <v>230</v>
      </c>
      <c r="I104">
        <f t="shared" si="2"/>
        <v>58870763</v>
      </c>
      <c r="J104">
        <f t="shared" si="3"/>
        <v>0</v>
      </c>
    </row>
    <row r="105" spans="2:10">
      <c r="B105" t="s">
        <v>306</v>
      </c>
      <c r="C105" s="7">
        <v>28160543</v>
      </c>
      <c r="D105" s="7">
        <v>28873034</v>
      </c>
      <c r="G105" t="s">
        <v>231</v>
      </c>
      <c r="I105">
        <f t="shared" si="2"/>
        <v>0</v>
      </c>
      <c r="J105">
        <f t="shared" si="3"/>
        <v>28873034</v>
      </c>
    </row>
    <row r="106" spans="2:10">
      <c r="B106" t="s">
        <v>393</v>
      </c>
      <c r="C106" s="7">
        <v>2827377</v>
      </c>
      <c r="D106" s="7">
        <v>2825544</v>
      </c>
      <c r="F106" s="2" t="s">
        <v>137</v>
      </c>
      <c r="G106" t="s">
        <v>231</v>
      </c>
      <c r="I106">
        <f t="shared" si="2"/>
        <v>0</v>
      </c>
      <c r="J106">
        <f t="shared" si="3"/>
        <v>2825544</v>
      </c>
    </row>
    <row r="107" spans="2:10">
      <c r="B107" t="s">
        <v>268</v>
      </c>
      <c r="C107" s="7">
        <v>123951692</v>
      </c>
      <c r="D107" s="7">
        <v>123294513</v>
      </c>
      <c r="F107" s="2" t="s">
        <v>18</v>
      </c>
      <c r="G107" t="s">
        <v>230</v>
      </c>
      <c r="I107">
        <f t="shared" si="2"/>
        <v>123294513</v>
      </c>
      <c r="J107">
        <f t="shared" si="3"/>
        <v>0</v>
      </c>
    </row>
    <row r="108" spans="2:10">
      <c r="B108" t="s">
        <v>450</v>
      </c>
      <c r="C108" s="7">
        <v>110779</v>
      </c>
      <c r="D108" s="7">
        <v>111803</v>
      </c>
      <c r="G108" t="s">
        <v>230</v>
      </c>
      <c r="I108">
        <f t="shared" si="2"/>
        <v>111803</v>
      </c>
      <c r="J108">
        <f t="shared" si="3"/>
        <v>0</v>
      </c>
    </row>
    <row r="109" spans="2:10">
      <c r="B109" t="s">
        <v>338</v>
      </c>
      <c r="C109" s="7">
        <v>11285869</v>
      </c>
      <c r="D109" s="7">
        <v>11337053</v>
      </c>
      <c r="F109" s="2" t="s">
        <v>57</v>
      </c>
      <c r="G109" t="s">
        <v>231</v>
      </c>
      <c r="I109">
        <f t="shared" si="2"/>
        <v>0</v>
      </c>
      <c r="J109">
        <f t="shared" si="3"/>
        <v>11337053</v>
      </c>
    </row>
    <row r="110" spans="2:10">
      <c r="B110" t="s">
        <v>321</v>
      </c>
      <c r="C110" s="7">
        <v>19397998</v>
      </c>
      <c r="D110" s="7">
        <v>19606634</v>
      </c>
      <c r="F110" s="2" t="s">
        <v>86</v>
      </c>
      <c r="G110" t="s">
        <v>231</v>
      </c>
      <c r="I110">
        <f t="shared" si="2"/>
        <v>0</v>
      </c>
      <c r="J110">
        <f t="shared" si="3"/>
        <v>19606634</v>
      </c>
    </row>
    <row r="111" spans="2:10">
      <c r="B111" t="s">
        <v>282</v>
      </c>
      <c r="C111" s="7">
        <v>54027487</v>
      </c>
      <c r="D111" s="7">
        <v>55100587</v>
      </c>
      <c r="F111" s="2" t="s">
        <v>85</v>
      </c>
      <c r="G111" t="s">
        <v>231</v>
      </c>
      <c r="I111">
        <f t="shared" si="2"/>
        <v>0</v>
      </c>
      <c r="J111">
        <f t="shared" si="3"/>
        <v>55100587</v>
      </c>
    </row>
    <row r="112" spans="2:10">
      <c r="B112" t="s">
        <v>447</v>
      </c>
      <c r="C112" s="7">
        <v>131232</v>
      </c>
      <c r="D112" s="7">
        <v>133515</v>
      </c>
      <c r="F112" s="2" t="s">
        <v>205</v>
      </c>
      <c r="G112" t="s">
        <v>231</v>
      </c>
      <c r="I112">
        <f t="shared" si="2"/>
        <v>0</v>
      </c>
      <c r="J112">
        <f t="shared" si="3"/>
        <v>133515</v>
      </c>
    </row>
    <row r="113" spans="2:10">
      <c r="B113" t="s">
        <v>407</v>
      </c>
      <c r="C113" s="7">
        <v>1659714</v>
      </c>
      <c r="D113" s="7">
        <v>1663595</v>
      </c>
      <c r="G113" t="s">
        <v>230</v>
      </c>
      <c r="I113">
        <f t="shared" si="2"/>
        <v>1663595</v>
      </c>
      <c r="J113">
        <f t="shared" si="3"/>
        <v>0</v>
      </c>
    </row>
    <row r="114" spans="2:10">
      <c r="B114" t="s">
        <v>383</v>
      </c>
      <c r="C114" s="7">
        <v>4268873</v>
      </c>
      <c r="D114" s="7">
        <v>4310108</v>
      </c>
      <c r="F114" s="2" t="s">
        <v>97</v>
      </c>
      <c r="G114" t="s">
        <v>231</v>
      </c>
      <c r="I114">
        <f t="shared" si="2"/>
        <v>0</v>
      </c>
      <c r="J114">
        <f t="shared" si="3"/>
        <v>4310108</v>
      </c>
    </row>
    <row r="115" spans="2:10">
      <c r="B115" t="s">
        <v>363</v>
      </c>
      <c r="C115" s="7">
        <v>6630623</v>
      </c>
      <c r="D115" s="7">
        <v>6735348</v>
      </c>
      <c r="F115" s="2" t="s">
        <v>130</v>
      </c>
      <c r="G115" t="s">
        <v>231</v>
      </c>
      <c r="I115">
        <f t="shared" si="2"/>
        <v>0</v>
      </c>
      <c r="J115">
        <f t="shared" si="3"/>
        <v>6735348</v>
      </c>
    </row>
    <row r="116" spans="2:10">
      <c r="B116" t="s">
        <v>357</v>
      </c>
      <c r="C116" s="7">
        <v>7529475</v>
      </c>
      <c r="D116" s="7">
        <v>7633779</v>
      </c>
      <c r="F116" s="2" t="s">
        <v>148</v>
      </c>
      <c r="G116" t="s">
        <v>231</v>
      </c>
      <c r="I116">
        <f t="shared" si="2"/>
        <v>0</v>
      </c>
      <c r="J116">
        <f t="shared" si="3"/>
        <v>7633779</v>
      </c>
    </row>
    <row r="117" spans="2:10">
      <c r="B117" t="s">
        <v>405</v>
      </c>
      <c r="C117" s="7">
        <v>1850651</v>
      </c>
      <c r="D117" s="7">
        <v>1830212</v>
      </c>
      <c r="F117" s="2" t="s">
        <v>106</v>
      </c>
      <c r="G117" t="s">
        <v>230</v>
      </c>
      <c r="I117">
        <f t="shared" si="2"/>
        <v>1830212</v>
      </c>
      <c r="J117">
        <f t="shared" si="3"/>
        <v>0</v>
      </c>
    </row>
    <row r="118" spans="2:10">
      <c r="B118" t="s">
        <v>376</v>
      </c>
      <c r="C118" s="7">
        <v>5489740</v>
      </c>
      <c r="D118" s="7">
        <v>5353930</v>
      </c>
      <c r="F118" s="2" t="s">
        <v>63</v>
      </c>
      <c r="G118" t="s">
        <v>231</v>
      </c>
      <c r="I118">
        <f t="shared" si="2"/>
        <v>0</v>
      </c>
      <c r="J118">
        <f t="shared" si="3"/>
        <v>5353930</v>
      </c>
    </row>
    <row r="119" spans="2:10">
      <c r="B119" t="s">
        <v>401</v>
      </c>
      <c r="C119" s="7">
        <v>2305826</v>
      </c>
      <c r="D119" s="7">
        <v>2330318</v>
      </c>
      <c r="F119" s="2" t="s">
        <v>153</v>
      </c>
      <c r="G119" t="s">
        <v>231</v>
      </c>
      <c r="I119">
        <f t="shared" si="2"/>
        <v>0</v>
      </c>
      <c r="J119">
        <f t="shared" si="3"/>
        <v>2330318</v>
      </c>
    </row>
    <row r="120" spans="2:10">
      <c r="B120" t="s">
        <v>374</v>
      </c>
      <c r="C120" s="7">
        <v>5302681</v>
      </c>
      <c r="D120" s="7">
        <v>5418377</v>
      </c>
      <c r="F120" s="2" t="s">
        <v>174</v>
      </c>
      <c r="G120" t="s">
        <v>231</v>
      </c>
      <c r="I120">
        <f t="shared" si="2"/>
        <v>0</v>
      </c>
      <c r="J120">
        <f t="shared" si="3"/>
        <v>5418377</v>
      </c>
    </row>
    <row r="121" spans="2:10">
      <c r="B121" t="s">
        <v>361</v>
      </c>
      <c r="C121" s="7">
        <v>6812341</v>
      </c>
      <c r="D121" s="7">
        <v>6888388</v>
      </c>
      <c r="F121" s="2" t="s">
        <v>105</v>
      </c>
      <c r="G121" t="s">
        <v>231</v>
      </c>
      <c r="I121">
        <f t="shared" si="2"/>
        <v>0</v>
      </c>
      <c r="J121">
        <f t="shared" si="3"/>
        <v>6888388</v>
      </c>
    </row>
    <row r="122" spans="2:10">
      <c r="B122" t="s">
        <v>471</v>
      </c>
      <c r="C122" s="7">
        <v>39327</v>
      </c>
      <c r="D122" s="7">
        <v>39585</v>
      </c>
      <c r="F122" s="2" t="s">
        <v>150</v>
      </c>
      <c r="G122" t="s">
        <v>230</v>
      </c>
      <c r="I122">
        <f t="shared" si="2"/>
        <v>39585</v>
      </c>
      <c r="J122">
        <f t="shared" si="3"/>
        <v>0</v>
      </c>
    </row>
    <row r="123" spans="2:10">
      <c r="B123" t="s">
        <v>396</v>
      </c>
      <c r="C123" s="7">
        <v>2750055</v>
      </c>
      <c r="D123" s="7">
        <v>2718352</v>
      </c>
      <c r="F123" s="2" t="s">
        <v>64</v>
      </c>
      <c r="G123" t="s">
        <v>230</v>
      </c>
      <c r="I123">
        <f t="shared" si="2"/>
        <v>2718352</v>
      </c>
      <c r="J123">
        <f t="shared" si="3"/>
        <v>0</v>
      </c>
    </row>
    <row r="124" spans="2:10">
      <c r="B124" t="s">
        <v>423</v>
      </c>
      <c r="C124" s="7">
        <v>647599</v>
      </c>
      <c r="D124" s="7">
        <v>654768</v>
      </c>
      <c r="F124" s="2" t="s">
        <v>71</v>
      </c>
      <c r="G124" t="s">
        <v>230</v>
      </c>
      <c r="I124">
        <f t="shared" si="2"/>
        <v>654768</v>
      </c>
      <c r="J124">
        <f t="shared" si="3"/>
        <v>0</v>
      </c>
    </row>
    <row r="125" spans="2:10">
      <c r="B125" t="s">
        <v>422</v>
      </c>
      <c r="C125" s="7">
        <v>695169</v>
      </c>
      <c r="D125" s="7">
        <v>704150</v>
      </c>
      <c r="F125" s="2" t="s">
        <v>69</v>
      </c>
      <c r="G125" t="s">
        <v>231</v>
      </c>
      <c r="I125">
        <f t="shared" si="2"/>
        <v>0</v>
      </c>
      <c r="J125">
        <f t="shared" si="3"/>
        <v>704150</v>
      </c>
    </row>
    <row r="126" spans="2:10">
      <c r="B126" t="s">
        <v>305</v>
      </c>
      <c r="C126" s="7">
        <v>29611714</v>
      </c>
      <c r="D126" s="7">
        <v>30325732</v>
      </c>
      <c r="F126" s="2" t="s">
        <v>145</v>
      </c>
      <c r="G126" t="s">
        <v>231</v>
      </c>
      <c r="I126">
        <f t="shared" si="2"/>
        <v>0</v>
      </c>
      <c r="J126">
        <f t="shared" si="3"/>
        <v>30325732</v>
      </c>
    </row>
    <row r="127" spans="2:10">
      <c r="B127" t="s">
        <v>317</v>
      </c>
      <c r="C127" s="7">
        <v>20405317</v>
      </c>
      <c r="D127" s="7">
        <v>20931751</v>
      </c>
      <c r="F127" s="2" t="s">
        <v>123</v>
      </c>
      <c r="G127" t="s">
        <v>231</v>
      </c>
      <c r="I127">
        <f t="shared" si="2"/>
        <v>0</v>
      </c>
      <c r="J127">
        <f t="shared" si="3"/>
        <v>20931751</v>
      </c>
    </row>
    <row r="128" spans="2:10">
      <c r="B128" t="s">
        <v>302</v>
      </c>
      <c r="C128" s="7">
        <v>33938222</v>
      </c>
      <c r="D128" s="7">
        <v>34308525</v>
      </c>
      <c r="F128" s="2" t="s">
        <v>30</v>
      </c>
      <c r="G128" t="s">
        <v>231</v>
      </c>
      <c r="I128">
        <f t="shared" si="2"/>
        <v>0</v>
      </c>
      <c r="J128">
        <f t="shared" si="3"/>
        <v>34308525</v>
      </c>
    </row>
    <row r="129" spans="2:10">
      <c r="B129" t="s">
        <v>429</v>
      </c>
      <c r="C129" s="7">
        <v>521021</v>
      </c>
      <c r="D129" s="7">
        <v>523787</v>
      </c>
      <c r="F129" s="2" t="s">
        <v>199</v>
      </c>
      <c r="G129" t="s">
        <v>231</v>
      </c>
      <c r="I129">
        <f t="shared" si="2"/>
        <v>0</v>
      </c>
      <c r="J129">
        <f t="shared" si="3"/>
        <v>523787</v>
      </c>
    </row>
    <row r="130" spans="2:10">
      <c r="B130" t="s">
        <v>313</v>
      </c>
      <c r="C130" s="7">
        <v>22593591</v>
      </c>
      <c r="D130" s="7">
        <v>23293699</v>
      </c>
      <c r="F130" s="2" t="s">
        <v>197</v>
      </c>
      <c r="G130" t="s">
        <v>231</v>
      </c>
      <c r="I130">
        <f t="shared" si="2"/>
        <v>0</v>
      </c>
      <c r="J130">
        <f t="shared" si="3"/>
        <v>23293699</v>
      </c>
    </row>
    <row r="131" spans="2:10">
      <c r="B131" t="s">
        <v>428</v>
      </c>
      <c r="C131" s="7">
        <v>533286</v>
      </c>
      <c r="D131" s="7">
        <v>535065</v>
      </c>
      <c r="F131" s="2" t="s">
        <v>72</v>
      </c>
      <c r="G131" t="s">
        <v>230</v>
      </c>
      <c r="I131">
        <f t="shared" ref="I131:I194" si="4">D131*(G131="North")</f>
        <v>535065</v>
      </c>
      <c r="J131">
        <f t="shared" ref="J131:J194" si="5">D131*(G131="South")</f>
        <v>0</v>
      </c>
    </row>
    <row r="132" spans="2:10">
      <c r="B132" t="s">
        <v>470</v>
      </c>
      <c r="C132" s="7">
        <v>41569</v>
      </c>
      <c r="D132" s="7">
        <v>41996</v>
      </c>
      <c r="F132" s="2" t="s">
        <v>220</v>
      </c>
      <c r="G132" t="s">
        <v>231</v>
      </c>
      <c r="I132">
        <f t="shared" si="4"/>
        <v>0</v>
      </c>
      <c r="J132">
        <f t="shared" si="5"/>
        <v>41996</v>
      </c>
    </row>
    <row r="133" spans="2:10">
      <c r="B133" t="s">
        <v>435</v>
      </c>
      <c r="C133" s="7">
        <v>367507</v>
      </c>
      <c r="D133" s="7">
        <v>366981</v>
      </c>
      <c r="F133" s="2" t="s">
        <v>222</v>
      </c>
      <c r="G133" t="s">
        <v>230</v>
      </c>
      <c r="I133">
        <f t="shared" si="4"/>
        <v>366981</v>
      </c>
      <c r="J133">
        <f t="shared" si="5"/>
        <v>0</v>
      </c>
    </row>
    <row r="134" spans="2:10">
      <c r="B134" t="s">
        <v>380</v>
      </c>
      <c r="C134" s="7">
        <v>4736139</v>
      </c>
      <c r="D134" s="7">
        <v>4862989</v>
      </c>
      <c r="F134" s="2" t="s">
        <v>202</v>
      </c>
      <c r="G134" t="s">
        <v>231</v>
      </c>
      <c r="I134">
        <f t="shared" si="4"/>
        <v>0</v>
      </c>
      <c r="J134">
        <f t="shared" si="5"/>
        <v>4862989</v>
      </c>
    </row>
    <row r="135" spans="2:10">
      <c r="B135" t="s">
        <v>412</v>
      </c>
      <c r="C135" s="7">
        <v>1299469</v>
      </c>
      <c r="D135" s="7">
        <v>1300557</v>
      </c>
      <c r="F135" s="2" t="s">
        <v>140</v>
      </c>
      <c r="G135" t="s">
        <v>231</v>
      </c>
      <c r="I135">
        <f t="shared" si="4"/>
        <v>0</v>
      </c>
      <c r="J135">
        <f t="shared" si="5"/>
        <v>1300557</v>
      </c>
    </row>
    <row r="136" spans="2:10">
      <c r="B136" t="s">
        <v>436</v>
      </c>
      <c r="C136" s="7">
        <v>326101</v>
      </c>
      <c r="D136" s="7">
        <v>335995</v>
      </c>
      <c r="G136" t="s">
        <v>230</v>
      </c>
      <c r="I136">
        <f t="shared" si="4"/>
        <v>335995</v>
      </c>
      <c r="J136">
        <f t="shared" si="5"/>
        <v>0</v>
      </c>
    </row>
    <row r="137" spans="2:10">
      <c r="B137" t="s">
        <v>266</v>
      </c>
      <c r="C137" s="7">
        <v>127504126</v>
      </c>
      <c r="D137" s="7">
        <v>128455567</v>
      </c>
      <c r="F137" s="2" t="s">
        <v>45</v>
      </c>
      <c r="G137" t="s">
        <v>231</v>
      </c>
      <c r="I137">
        <f t="shared" si="4"/>
        <v>0</v>
      </c>
      <c r="J137">
        <f t="shared" si="5"/>
        <v>128455567</v>
      </c>
    </row>
    <row r="138" spans="2:10">
      <c r="B138" t="s">
        <v>449</v>
      </c>
      <c r="C138" s="7">
        <v>114164</v>
      </c>
      <c r="D138" s="7">
        <v>115224</v>
      </c>
      <c r="F138" s="2" t="s">
        <v>191</v>
      </c>
      <c r="G138" t="s">
        <v>231</v>
      </c>
      <c r="I138">
        <f t="shared" si="4"/>
        <v>0</v>
      </c>
      <c r="J138">
        <f t="shared" si="5"/>
        <v>115224</v>
      </c>
    </row>
    <row r="139" spans="2:10">
      <c r="B139" t="s">
        <v>388</v>
      </c>
      <c r="C139" s="7">
        <v>3272996</v>
      </c>
      <c r="D139" s="7">
        <v>3435931</v>
      </c>
      <c r="F139" s="2" t="s">
        <v>115</v>
      </c>
      <c r="G139" t="s">
        <v>230</v>
      </c>
      <c r="I139">
        <f t="shared" si="4"/>
        <v>3435931</v>
      </c>
      <c r="J139">
        <f t="shared" si="5"/>
        <v>0</v>
      </c>
    </row>
    <row r="140" spans="2:10">
      <c r="B140" t="s">
        <v>472</v>
      </c>
      <c r="C140" s="7">
        <v>36469</v>
      </c>
      <c r="D140" s="7">
        <v>36298</v>
      </c>
      <c r="F140" s="2" t="s">
        <v>192</v>
      </c>
      <c r="G140" t="s">
        <v>230</v>
      </c>
      <c r="I140">
        <f t="shared" si="4"/>
        <v>36298</v>
      </c>
      <c r="J140">
        <f t="shared" si="5"/>
        <v>0</v>
      </c>
    </row>
    <row r="141" spans="2:10">
      <c r="B141" t="s">
        <v>387</v>
      </c>
      <c r="C141" s="7">
        <v>3398366</v>
      </c>
      <c r="D141" s="7">
        <v>3447157</v>
      </c>
      <c r="F141" s="2" t="s">
        <v>120</v>
      </c>
      <c r="G141" t="s">
        <v>231</v>
      </c>
      <c r="I141">
        <f t="shared" si="4"/>
        <v>0</v>
      </c>
      <c r="J141">
        <f t="shared" si="5"/>
        <v>3447157</v>
      </c>
    </row>
    <row r="142" spans="2:10">
      <c r="B142" t="s">
        <v>424</v>
      </c>
      <c r="C142" s="7">
        <v>627083</v>
      </c>
      <c r="D142" s="7">
        <v>626485</v>
      </c>
      <c r="F142" s="2" t="s">
        <v>142</v>
      </c>
      <c r="G142" t="s">
        <v>230</v>
      </c>
      <c r="I142">
        <f t="shared" si="4"/>
        <v>626485</v>
      </c>
      <c r="J142">
        <f t="shared" si="5"/>
        <v>0</v>
      </c>
    </row>
    <row r="143" spans="2:10">
      <c r="B143" t="s">
        <v>487</v>
      </c>
      <c r="C143" s="7">
        <v>4390</v>
      </c>
      <c r="D143" s="7">
        <v>4387</v>
      </c>
      <c r="F143" s="2" t="s">
        <v>206</v>
      </c>
      <c r="G143" t="s">
        <v>231</v>
      </c>
      <c r="I143">
        <f t="shared" si="4"/>
        <v>0</v>
      </c>
      <c r="J143">
        <f t="shared" si="5"/>
        <v>4387</v>
      </c>
    </row>
    <row r="144" spans="2:10">
      <c r="B144" t="s">
        <v>295</v>
      </c>
      <c r="C144" s="7">
        <v>37457971</v>
      </c>
      <c r="D144" s="7">
        <v>37840044</v>
      </c>
      <c r="F144" s="2" t="s">
        <v>79</v>
      </c>
      <c r="G144" t="s">
        <v>231</v>
      </c>
      <c r="I144">
        <f t="shared" si="4"/>
        <v>0</v>
      </c>
      <c r="J144">
        <f t="shared" si="5"/>
        <v>37840044</v>
      </c>
    </row>
    <row r="145" spans="2:10">
      <c r="B145" t="s">
        <v>304</v>
      </c>
      <c r="C145" s="7">
        <v>32969519</v>
      </c>
      <c r="D145" s="7">
        <v>33897354</v>
      </c>
      <c r="F145" s="2" t="s">
        <v>138</v>
      </c>
      <c r="G145" t="s">
        <v>231</v>
      </c>
      <c r="I145">
        <f t="shared" si="4"/>
        <v>0</v>
      </c>
      <c r="J145">
        <f t="shared" si="5"/>
        <v>33897354</v>
      </c>
    </row>
    <row r="146" spans="2:10">
      <c r="B146" t="s">
        <v>283</v>
      </c>
      <c r="C146" s="7">
        <v>54179306</v>
      </c>
      <c r="D146" s="7">
        <v>54577997</v>
      </c>
      <c r="F146" s="2" t="s">
        <v>158</v>
      </c>
      <c r="G146" t="s">
        <v>231</v>
      </c>
      <c r="I146">
        <f t="shared" si="4"/>
        <v>0</v>
      </c>
      <c r="J146">
        <f t="shared" si="5"/>
        <v>54577997</v>
      </c>
    </row>
    <row r="147" spans="2:10">
      <c r="B147" t="s">
        <v>399</v>
      </c>
      <c r="C147" s="7">
        <v>2567013</v>
      </c>
      <c r="D147" s="7">
        <v>2604172</v>
      </c>
      <c r="F147" s="2" t="s">
        <v>128</v>
      </c>
      <c r="G147" t="s">
        <v>231</v>
      </c>
      <c r="I147">
        <f t="shared" si="4"/>
        <v>0</v>
      </c>
      <c r="J147">
        <f t="shared" si="5"/>
        <v>2604172</v>
      </c>
    </row>
    <row r="148" spans="2:10">
      <c r="B148" t="s">
        <v>481</v>
      </c>
      <c r="C148" s="7">
        <v>12668</v>
      </c>
      <c r="D148" s="7">
        <v>12780</v>
      </c>
      <c r="G148" t="s">
        <v>231</v>
      </c>
      <c r="I148">
        <f t="shared" si="4"/>
        <v>0</v>
      </c>
      <c r="J148">
        <f t="shared" si="5"/>
        <v>12780</v>
      </c>
    </row>
    <row r="149" spans="2:10">
      <c r="B149" t="s">
        <v>256</v>
      </c>
      <c r="C149" s="7">
        <v>30547580</v>
      </c>
      <c r="D149" s="7">
        <v>30896590</v>
      </c>
      <c r="F149" s="2" t="s">
        <v>112</v>
      </c>
      <c r="G149" t="s">
        <v>231</v>
      </c>
      <c r="I149">
        <f t="shared" si="4"/>
        <v>0</v>
      </c>
      <c r="J149">
        <f t="shared" si="5"/>
        <v>30896590</v>
      </c>
    </row>
    <row r="150" spans="2:10">
      <c r="B150" t="s">
        <v>327</v>
      </c>
      <c r="C150" s="7">
        <v>17564014</v>
      </c>
      <c r="D150" s="7">
        <v>17618299</v>
      </c>
      <c r="F150" s="2" t="s">
        <v>12</v>
      </c>
      <c r="G150" t="s">
        <v>230</v>
      </c>
      <c r="I150">
        <f t="shared" si="4"/>
        <v>17618299</v>
      </c>
      <c r="J150">
        <f t="shared" si="5"/>
        <v>0</v>
      </c>
    </row>
    <row r="151" spans="2:10">
      <c r="B151" t="s">
        <v>440</v>
      </c>
      <c r="C151" s="7">
        <v>289951</v>
      </c>
      <c r="D151" s="7">
        <v>292991</v>
      </c>
      <c r="F151" s="2" t="s">
        <v>223</v>
      </c>
      <c r="G151" t="s">
        <v>231</v>
      </c>
      <c r="I151">
        <f t="shared" si="4"/>
        <v>0</v>
      </c>
      <c r="J151">
        <f t="shared" si="5"/>
        <v>292991</v>
      </c>
    </row>
    <row r="152" spans="2:10">
      <c r="B152" t="s">
        <v>377</v>
      </c>
      <c r="C152" s="7">
        <v>5185289</v>
      </c>
      <c r="D152" s="7">
        <v>5228100</v>
      </c>
      <c r="F152" s="2" t="s">
        <v>37</v>
      </c>
      <c r="G152" t="s">
        <v>230</v>
      </c>
      <c r="I152">
        <f t="shared" si="4"/>
        <v>5228100</v>
      </c>
      <c r="J152">
        <f t="shared" si="5"/>
        <v>0</v>
      </c>
    </row>
    <row r="153" spans="2:10">
      <c r="B153" t="s">
        <v>360</v>
      </c>
      <c r="C153" s="7">
        <v>6948392</v>
      </c>
      <c r="D153" s="7">
        <v>7046311</v>
      </c>
      <c r="F153" s="2" t="s">
        <v>135</v>
      </c>
      <c r="G153" t="s">
        <v>231</v>
      </c>
      <c r="I153">
        <f t="shared" si="4"/>
        <v>0</v>
      </c>
      <c r="J153">
        <f t="shared" si="5"/>
        <v>7046311</v>
      </c>
    </row>
    <row r="154" spans="2:10">
      <c r="B154" t="s">
        <v>309</v>
      </c>
      <c r="C154" s="7">
        <v>26207977</v>
      </c>
      <c r="D154" s="7">
        <v>27202843</v>
      </c>
      <c r="F154" s="2" t="s">
        <v>203</v>
      </c>
      <c r="G154" t="s">
        <v>231</v>
      </c>
      <c r="I154">
        <f t="shared" si="4"/>
        <v>0</v>
      </c>
      <c r="J154">
        <f t="shared" si="5"/>
        <v>27202843</v>
      </c>
    </row>
    <row r="155" spans="2:10">
      <c r="B155" t="s">
        <v>262</v>
      </c>
      <c r="C155" s="7">
        <v>218541212</v>
      </c>
      <c r="D155" s="7">
        <v>223804632</v>
      </c>
      <c r="F155" s="2" t="s">
        <v>73</v>
      </c>
      <c r="G155" t="s">
        <v>231</v>
      </c>
      <c r="I155">
        <f t="shared" si="4"/>
        <v>0</v>
      </c>
      <c r="J155">
        <f t="shared" si="5"/>
        <v>223804632</v>
      </c>
    </row>
    <row r="156" spans="2:10">
      <c r="B156" t="s">
        <v>489</v>
      </c>
      <c r="C156" s="7">
        <v>1934</v>
      </c>
      <c r="D156" s="7">
        <v>1935</v>
      </c>
      <c r="F156" s="2" t="s">
        <v>224</v>
      </c>
      <c r="G156" t="s">
        <v>231</v>
      </c>
      <c r="I156">
        <f t="shared" si="4"/>
        <v>0</v>
      </c>
      <c r="J156">
        <f t="shared" si="5"/>
        <v>1935</v>
      </c>
    </row>
    <row r="157" spans="2:10">
      <c r="B157" t="s">
        <v>311</v>
      </c>
      <c r="C157" s="7">
        <v>26069417</v>
      </c>
      <c r="D157" s="7">
        <v>26160822</v>
      </c>
      <c r="F157" s="2" t="s">
        <v>169</v>
      </c>
      <c r="G157" t="s">
        <v>231</v>
      </c>
      <c r="I157">
        <f t="shared" si="4"/>
        <v>0</v>
      </c>
      <c r="J157">
        <f t="shared" si="5"/>
        <v>26160822</v>
      </c>
    </row>
    <row r="158" spans="2:10">
      <c r="B158" t="s">
        <v>404</v>
      </c>
      <c r="C158" s="7">
        <v>2093599</v>
      </c>
      <c r="D158" s="7">
        <v>2085679</v>
      </c>
      <c r="G158" t="s">
        <v>230</v>
      </c>
      <c r="I158">
        <f t="shared" si="4"/>
        <v>2085679</v>
      </c>
      <c r="J158">
        <f t="shared" si="5"/>
        <v>0</v>
      </c>
    </row>
    <row r="159" spans="2:10">
      <c r="B159" t="s">
        <v>465</v>
      </c>
      <c r="C159" s="7">
        <v>49551</v>
      </c>
      <c r="D159" s="7">
        <v>49796</v>
      </c>
      <c r="F159" s="2" t="s">
        <v>221</v>
      </c>
      <c r="G159" t="s">
        <v>231</v>
      </c>
      <c r="I159">
        <f t="shared" si="4"/>
        <v>0</v>
      </c>
      <c r="J159">
        <f t="shared" si="5"/>
        <v>49796</v>
      </c>
    </row>
    <row r="160" spans="2:10">
      <c r="B160" t="s">
        <v>373</v>
      </c>
      <c r="C160" s="7">
        <v>5434319</v>
      </c>
      <c r="D160" s="7">
        <v>5474360</v>
      </c>
      <c r="F160" s="2" t="s">
        <v>22</v>
      </c>
      <c r="G160" t="s">
        <v>230</v>
      </c>
      <c r="I160">
        <f t="shared" si="4"/>
        <v>5474360</v>
      </c>
      <c r="J160">
        <f t="shared" si="5"/>
        <v>0</v>
      </c>
    </row>
    <row r="161" spans="2:10">
      <c r="B161" t="s">
        <v>381</v>
      </c>
      <c r="C161" s="7">
        <v>4576298</v>
      </c>
      <c r="D161" s="7">
        <v>4644384</v>
      </c>
      <c r="F161" s="2" t="s">
        <v>89</v>
      </c>
      <c r="G161" t="s">
        <v>231</v>
      </c>
      <c r="I161">
        <f t="shared" si="4"/>
        <v>0</v>
      </c>
      <c r="J161">
        <f t="shared" si="5"/>
        <v>4644384</v>
      </c>
    </row>
    <row r="162" spans="2:10">
      <c r="B162" t="s">
        <v>261</v>
      </c>
      <c r="C162" s="7">
        <v>235824862</v>
      </c>
      <c r="D162" s="7">
        <v>240485658</v>
      </c>
      <c r="F162" s="2" t="s">
        <v>55</v>
      </c>
      <c r="G162" t="s">
        <v>231</v>
      </c>
      <c r="I162">
        <f t="shared" si="4"/>
        <v>0</v>
      </c>
      <c r="J162">
        <f t="shared" si="5"/>
        <v>240485658</v>
      </c>
    </row>
    <row r="163" spans="2:10">
      <c r="B163" t="s">
        <v>478</v>
      </c>
      <c r="C163" s="7">
        <v>18055</v>
      </c>
      <c r="D163" s="7">
        <v>18058</v>
      </c>
      <c r="F163" s="2" t="s">
        <v>225</v>
      </c>
      <c r="G163" t="s">
        <v>231</v>
      </c>
      <c r="I163">
        <f t="shared" si="4"/>
        <v>0</v>
      </c>
      <c r="J163">
        <f t="shared" si="5"/>
        <v>18058</v>
      </c>
    </row>
    <row r="164" spans="2:10">
      <c r="B164" t="s">
        <v>375</v>
      </c>
      <c r="C164" s="7">
        <v>5250072</v>
      </c>
      <c r="D164" s="7">
        <v>5371230</v>
      </c>
      <c r="F164" s="2" t="s">
        <v>84</v>
      </c>
      <c r="G164" t="s">
        <v>231</v>
      </c>
      <c r="I164">
        <f t="shared" si="4"/>
        <v>0</v>
      </c>
      <c r="J164">
        <f t="shared" si="5"/>
        <v>5371230</v>
      </c>
    </row>
    <row r="165" spans="2:10">
      <c r="B165" t="s">
        <v>382</v>
      </c>
      <c r="C165" s="7">
        <v>4408581</v>
      </c>
      <c r="D165" s="7">
        <v>4468087</v>
      </c>
      <c r="F165" s="2" t="s">
        <v>118</v>
      </c>
      <c r="G165" t="s">
        <v>231</v>
      </c>
      <c r="I165">
        <f t="shared" si="4"/>
        <v>0</v>
      </c>
      <c r="J165">
        <f t="shared" si="5"/>
        <v>4468087</v>
      </c>
    </row>
    <row r="166" spans="2:10">
      <c r="B166" t="s">
        <v>347</v>
      </c>
      <c r="C166" s="7">
        <v>10142619</v>
      </c>
      <c r="D166" s="7">
        <v>10329931</v>
      </c>
      <c r="F166" s="2" t="s">
        <v>165</v>
      </c>
      <c r="G166" t="s">
        <v>231</v>
      </c>
      <c r="I166">
        <f t="shared" si="4"/>
        <v>0</v>
      </c>
      <c r="J166">
        <f t="shared" si="5"/>
        <v>10329931</v>
      </c>
    </row>
    <row r="167" spans="2:10">
      <c r="B167" t="s">
        <v>362</v>
      </c>
      <c r="C167" s="7">
        <v>6780744</v>
      </c>
      <c r="D167" s="7">
        <v>6861524</v>
      </c>
      <c r="F167" s="2" t="s">
        <v>132</v>
      </c>
      <c r="G167" t="s">
        <v>231</v>
      </c>
      <c r="I167">
        <f t="shared" si="4"/>
        <v>0</v>
      </c>
      <c r="J167">
        <f t="shared" si="5"/>
        <v>6861524</v>
      </c>
    </row>
    <row r="168" spans="2:10">
      <c r="B168" t="s">
        <v>301</v>
      </c>
      <c r="C168" s="7">
        <v>34049589</v>
      </c>
      <c r="D168" s="7">
        <v>34352719</v>
      </c>
      <c r="F168" s="2" t="s">
        <v>60</v>
      </c>
      <c r="G168" t="s">
        <v>231</v>
      </c>
      <c r="I168">
        <f t="shared" si="4"/>
        <v>0</v>
      </c>
      <c r="J168">
        <f t="shared" si="5"/>
        <v>34352719</v>
      </c>
    </row>
    <row r="169" spans="2:10">
      <c r="B169" t="s">
        <v>269</v>
      </c>
      <c r="C169" s="7">
        <v>115559009</v>
      </c>
      <c r="D169" s="7">
        <v>117337368</v>
      </c>
      <c r="F169" s="2" t="s">
        <v>62</v>
      </c>
      <c r="G169" t="s">
        <v>231</v>
      </c>
      <c r="I169">
        <f t="shared" si="4"/>
        <v>0</v>
      </c>
      <c r="J169">
        <f t="shared" si="5"/>
        <v>117337368</v>
      </c>
    </row>
    <row r="170" spans="2:10">
      <c r="B170" t="s">
        <v>293</v>
      </c>
      <c r="C170" s="7">
        <v>39857146</v>
      </c>
      <c r="D170" s="7">
        <v>41026068</v>
      </c>
      <c r="F170" s="2" t="s">
        <v>43</v>
      </c>
      <c r="G170" t="s">
        <v>230</v>
      </c>
      <c r="I170">
        <f t="shared" si="4"/>
        <v>41026068</v>
      </c>
      <c r="J170">
        <f t="shared" si="5"/>
        <v>0</v>
      </c>
    </row>
    <row r="171" spans="2:10">
      <c r="B171" t="s">
        <v>348</v>
      </c>
      <c r="C171" s="7">
        <v>10270865</v>
      </c>
      <c r="D171" s="7">
        <v>10247605</v>
      </c>
      <c r="F171" s="2" t="s">
        <v>31</v>
      </c>
      <c r="G171" t="s">
        <v>230</v>
      </c>
      <c r="I171">
        <f t="shared" si="4"/>
        <v>10247605</v>
      </c>
      <c r="J171">
        <f t="shared" si="5"/>
        <v>0</v>
      </c>
    </row>
    <row r="172" spans="2:10">
      <c r="B172" t="s">
        <v>390</v>
      </c>
      <c r="C172" s="7">
        <v>3252407</v>
      </c>
      <c r="D172" s="7">
        <v>3260314</v>
      </c>
      <c r="F172" s="2" t="s">
        <v>68</v>
      </c>
      <c r="G172" t="s">
        <v>231</v>
      </c>
      <c r="I172">
        <f t="shared" si="4"/>
        <v>0</v>
      </c>
      <c r="J172">
        <f t="shared" si="5"/>
        <v>3260314</v>
      </c>
    </row>
    <row r="173" spans="2:10">
      <c r="B173" t="s">
        <v>397</v>
      </c>
      <c r="C173" s="7">
        <v>2695122</v>
      </c>
      <c r="D173" s="7">
        <v>2716391</v>
      </c>
      <c r="F173" s="2" t="s">
        <v>67</v>
      </c>
      <c r="G173" t="s">
        <v>231</v>
      </c>
      <c r="I173">
        <f t="shared" si="4"/>
        <v>0</v>
      </c>
      <c r="J173">
        <f t="shared" si="5"/>
        <v>2716391</v>
      </c>
    </row>
    <row r="174" spans="2:10">
      <c r="B174" t="s">
        <v>416</v>
      </c>
      <c r="C174" s="7">
        <v>974052</v>
      </c>
      <c r="D174" s="7">
        <v>981796</v>
      </c>
      <c r="F174" s="2" t="s">
        <v>211</v>
      </c>
      <c r="G174" t="s">
        <v>230</v>
      </c>
      <c r="I174">
        <f t="shared" si="4"/>
        <v>981796</v>
      </c>
      <c r="J174">
        <f t="shared" si="5"/>
        <v>0</v>
      </c>
    </row>
    <row r="175" spans="2:10">
      <c r="B175" t="s">
        <v>319</v>
      </c>
      <c r="C175" s="7">
        <v>19659267</v>
      </c>
      <c r="D175" s="7">
        <v>19892812</v>
      </c>
      <c r="F175" s="2" t="s">
        <v>56</v>
      </c>
      <c r="G175" t="s">
        <v>230</v>
      </c>
      <c r="I175">
        <f t="shared" si="4"/>
        <v>19892812</v>
      </c>
      <c r="J175">
        <f t="shared" si="5"/>
        <v>0</v>
      </c>
    </row>
    <row r="176" spans="2:10">
      <c r="B176" t="s">
        <v>265</v>
      </c>
      <c r="C176" s="7">
        <v>144713314</v>
      </c>
      <c r="D176" s="7">
        <v>144444359</v>
      </c>
      <c r="F176" s="2" t="s">
        <v>38</v>
      </c>
      <c r="G176" t="s">
        <v>230</v>
      </c>
      <c r="I176">
        <f t="shared" si="4"/>
        <v>144444359</v>
      </c>
      <c r="J176">
        <f t="shared" si="5"/>
        <v>0</v>
      </c>
    </row>
    <row r="177" spans="2:11">
      <c r="B177" t="s">
        <v>331</v>
      </c>
      <c r="C177" s="7">
        <v>13776698</v>
      </c>
      <c r="D177" s="7">
        <v>14094683</v>
      </c>
      <c r="F177" s="2" t="s">
        <v>144</v>
      </c>
      <c r="G177" t="s">
        <v>231</v>
      </c>
      <c r="I177">
        <f t="shared" si="4"/>
        <v>0</v>
      </c>
      <c r="J177">
        <f t="shared" si="5"/>
        <v>14094683</v>
      </c>
    </row>
    <row r="178" spans="2:11">
      <c r="B178" t="s">
        <v>484</v>
      </c>
      <c r="C178" s="7">
        <v>10967</v>
      </c>
      <c r="D178" s="7">
        <v>10994</v>
      </c>
      <c r="G178" t="s">
        <v>230</v>
      </c>
      <c r="I178">
        <f t="shared" si="4"/>
        <v>10994</v>
      </c>
      <c r="J178">
        <f t="shared" si="5"/>
        <v>0</v>
      </c>
      <c r="K178" s="2"/>
    </row>
    <row r="179" spans="2:11">
      <c r="B179" t="s">
        <v>486</v>
      </c>
      <c r="C179" s="7">
        <v>5374</v>
      </c>
      <c r="D179" s="7">
        <v>5314</v>
      </c>
      <c r="G179" t="s">
        <v>230</v>
      </c>
      <c r="I179">
        <f t="shared" si="4"/>
        <v>5314</v>
      </c>
      <c r="J179">
        <f t="shared" si="5"/>
        <v>0</v>
      </c>
    </row>
    <row r="180" spans="2:11">
      <c r="B180" t="s">
        <v>466</v>
      </c>
      <c r="C180" s="7">
        <v>47658</v>
      </c>
      <c r="D180" s="7">
        <v>47755</v>
      </c>
      <c r="F180" s="2" t="s">
        <v>163</v>
      </c>
      <c r="G180" t="s">
        <v>231</v>
      </c>
      <c r="I180">
        <f t="shared" si="4"/>
        <v>0</v>
      </c>
      <c r="J180">
        <f t="shared" si="5"/>
        <v>47755</v>
      </c>
    </row>
    <row r="181" spans="2:11">
      <c r="B181" t="s">
        <v>445</v>
      </c>
      <c r="C181" s="7">
        <v>179858</v>
      </c>
      <c r="D181" s="7">
        <v>180251</v>
      </c>
      <c r="F181" s="2" t="s">
        <v>201</v>
      </c>
      <c r="G181" t="s">
        <v>231</v>
      </c>
      <c r="I181">
        <f t="shared" si="4"/>
        <v>0</v>
      </c>
      <c r="J181">
        <f t="shared" si="5"/>
        <v>180251</v>
      </c>
    </row>
    <row r="182" spans="2:11">
      <c r="B182" t="s">
        <v>475</v>
      </c>
      <c r="C182" s="7">
        <v>31791</v>
      </c>
      <c r="D182" s="7">
        <v>32077</v>
      </c>
      <c r="G182" t="s">
        <v>231</v>
      </c>
      <c r="I182">
        <f t="shared" si="4"/>
        <v>0</v>
      </c>
      <c r="J182">
        <f t="shared" si="5"/>
        <v>32077</v>
      </c>
    </row>
    <row r="183" spans="2:11">
      <c r="B183" t="s">
        <v>485</v>
      </c>
      <c r="C183" s="7">
        <v>5862</v>
      </c>
      <c r="D183" s="7">
        <v>5840</v>
      </c>
      <c r="G183" t="s">
        <v>231</v>
      </c>
      <c r="I183">
        <f t="shared" si="4"/>
        <v>0</v>
      </c>
      <c r="J183">
        <f t="shared" si="5"/>
        <v>5840</v>
      </c>
    </row>
    <row r="184" spans="2:11" ht="24">
      <c r="B184" t="s">
        <v>454</v>
      </c>
      <c r="C184" s="7">
        <v>103948</v>
      </c>
      <c r="D184" s="7">
        <v>103699</v>
      </c>
      <c r="F184" s="2" t="s">
        <v>185</v>
      </c>
      <c r="G184" t="s">
        <v>231</v>
      </c>
      <c r="I184">
        <f t="shared" si="4"/>
        <v>0</v>
      </c>
      <c r="J184">
        <f t="shared" si="5"/>
        <v>103699</v>
      </c>
    </row>
    <row r="185" spans="2:11">
      <c r="B185" t="s">
        <v>443</v>
      </c>
      <c r="C185" s="7">
        <v>222382</v>
      </c>
      <c r="D185" s="7">
        <v>225681</v>
      </c>
      <c r="F185" s="2" t="s">
        <v>186</v>
      </c>
      <c r="G185" t="s">
        <v>231</v>
      </c>
      <c r="I185">
        <f t="shared" si="4"/>
        <v>0</v>
      </c>
      <c r="J185">
        <f t="shared" si="5"/>
        <v>225681</v>
      </c>
    </row>
    <row r="186" spans="2:11">
      <c r="B186" t="s">
        <v>473</v>
      </c>
      <c r="C186" s="7">
        <v>33661</v>
      </c>
      <c r="D186" s="7">
        <v>33642</v>
      </c>
      <c r="G186" t="s">
        <v>231</v>
      </c>
      <c r="I186">
        <f t="shared" si="4"/>
        <v>0</v>
      </c>
      <c r="J186">
        <f t="shared" si="5"/>
        <v>33642</v>
      </c>
    </row>
    <row r="187" spans="2:11">
      <c r="B187" t="s">
        <v>442</v>
      </c>
      <c r="C187" s="7">
        <v>227380</v>
      </c>
      <c r="D187" s="7">
        <v>231856</v>
      </c>
      <c r="G187" t="s">
        <v>231</v>
      </c>
      <c r="I187">
        <f t="shared" si="4"/>
        <v>0</v>
      </c>
      <c r="J187">
        <f t="shared" si="5"/>
        <v>231856</v>
      </c>
    </row>
    <row r="188" spans="2:11">
      <c r="B188" t="s">
        <v>296</v>
      </c>
      <c r="C188" s="7">
        <v>36408820</v>
      </c>
      <c r="D188" s="7">
        <v>36947025</v>
      </c>
      <c r="F188" s="2" t="s">
        <v>34</v>
      </c>
      <c r="G188" t="s">
        <v>231</v>
      </c>
      <c r="I188">
        <f t="shared" si="4"/>
        <v>0</v>
      </c>
      <c r="J188">
        <f t="shared" si="5"/>
        <v>36947025</v>
      </c>
    </row>
    <row r="189" spans="2:11">
      <c r="B189" t="s">
        <v>326</v>
      </c>
      <c r="C189" s="7">
        <v>17316449</v>
      </c>
      <c r="D189" s="7">
        <v>17763163</v>
      </c>
      <c r="F189" s="2" t="s">
        <v>131</v>
      </c>
      <c r="G189" t="s">
        <v>231</v>
      </c>
      <c r="I189">
        <f t="shared" si="4"/>
        <v>0</v>
      </c>
      <c r="J189">
        <f t="shared" si="5"/>
        <v>17763163</v>
      </c>
    </row>
    <row r="190" spans="2:11">
      <c r="B190" t="s">
        <v>359</v>
      </c>
      <c r="C190" s="7">
        <v>7221366</v>
      </c>
      <c r="D190" s="7">
        <v>7149077</v>
      </c>
      <c r="F190" s="2" t="s">
        <v>47</v>
      </c>
      <c r="G190" t="s">
        <v>230</v>
      </c>
      <c r="I190">
        <f t="shared" si="4"/>
        <v>7149077</v>
      </c>
      <c r="J190">
        <f t="shared" si="5"/>
        <v>0</v>
      </c>
    </row>
    <row r="191" spans="2:11">
      <c r="B191" t="s">
        <v>452</v>
      </c>
      <c r="C191" s="7">
        <v>107119</v>
      </c>
      <c r="D191" s="7">
        <v>107660</v>
      </c>
      <c r="F191" s="2" t="s">
        <v>181</v>
      </c>
      <c r="G191" t="s">
        <v>231</v>
      </c>
      <c r="I191">
        <f t="shared" si="4"/>
        <v>0</v>
      </c>
      <c r="J191">
        <f t="shared" si="5"/>
        <v>107660</v>
      </c>
    </row>
    <row r="192" spans="2:11">
      <c r="B192" t="s">
        <v>356</v>
      </c>
      <c r="C192" s="7">
        <v>8605718</v>
      </c>
      <c r="D192" s="7">
        <v>8791092</v>
      </c>
      <c r="F192" s="2" t="s">
        <v>164</v>
      </c>
      <c r="G192" t="s">
        <v>231</v>
      </c>
      <c r="I192">
        <f t="shared" si="4"/>
        <v>0</v>
      </c>
      <c r="J192">
        <f t="shared" si="5"/>
        <v>8791092</v>
      </c>
    </row>
    <row r="193" spans="2:10">
      <c r="B193" t="s">
        <v>368</v>
      </c>
      <c r="C193" s="7">
        <v>5975689</v>
      </c>
      <c r="D193" s="7">
        <v>6014723</v>
      </c>
      <c r="F193" s="2" t="s">
        <v>16</v>
      </c>
      <c r="G193" t="s">
        <v>231</v>
      </c>
      <c r="I193">
        <f t="shared" si="4"/>
        <v>0</v>
      </c>
      <c r="J193">
        <f t="shared" si="5"/>
        <v>6014723</v>
      </c>
    </row>
    <row r="194" spans="2:10">
      <c r="B194" t="s">
        <v>468</v>
      </c>
      <c r="C194" s="7">
        <v>44175</v>
      </c>
      <c r="D194" s="7">
        <v>44222</v>
      </c>
      <c r="F194" s="2" t="s">
        <v>227</v>
      </c>
      <c r="G194" t="s">
        <v>231</v>
      </c>
      <c r="I194">
        <f t="shared" si="4"/>
        <v>0</v>
      </c>
      <c r="J194">
        <f t="shared" si="5"/>
        <v>44222</v>
      </c>
    </row>
    <row r="195" spans="2:10">
      <c r="B195" t="s">
        <v>370</v>
      </c>
      <c r="C195" s="7">
        <v>5643453</v>
      </c>
      <c r="D195" s="7">
        <v>5795199</v>
      </c>
      <c r="F195" s="2" t="s">
        <v>61</v>
      </c>
      <c r="G195" t="s">
        <v>230</v>
      </c>
      <c r="I195">
        <f t="shared" ref="I195:I238" si="6">D195*(G195="North")</f>
        <v>5795199</v>
      </c>
      <c r="J195">
        <f t="shared" ref="J195:J238" si="7">D195*(G195="South")</f>
        <v>0</v>
      </c>
    </row>
    <row r="196" spans="2:10">
      <c r="B196" t="s">
        <v>403</v>
      </c>
      <c r="C196" s="7">
        <v>2119844</v>
      </c>
      <c r="D196" s="7">
        <v>2119675</v>
      </c>
      <c r="F196" s="2" t="s">
        <v>49</v>
      </c>
      <c r="G196" t="s">
        <v>230</v>
      </c>
      <c r="I196">
        <f t="shared" si="6"/>
        <v>2119675</v>
      </c>
      <c r="J196">
        <f t="shared" si="7"/>
        <v>0</v>
      </c>
    </row>
    <row r="197" spans="2:10">
      <c r="B197" t="s">
        <v>421</v>
      </c>
      <c r="C197" s="7">
        <v>724273</v>
      </c>
      <c r="D197" s="7">
        <v>740425</v>
      </c>
      <c r="F197" s="2" t="s">
        <v>226</v>
      </c>
      <c r="G197" t="s">
        <v>231</v>
      </c>
      <c r="I197">
        <f t="shared" si="6"/>
        <v>0</v>
      </c>
      <c r="J197">
        <f t="shared" si="7"/>
        <v>740425</v>
      </c>
    </row>
    <row r="198" spans="2:10">
      <c r="B198" t="s">
        <v>324</v>
      </c>
      <c r="C198" s="7">
        <v>17597511</v>
      </c>
      <c r="D198" s="7">
        <v>18143379</v>
      </c>
      <c r="F198" s="2" t="s">
        <v>161</v>
      </c>
      <c r="G198" t="s">
        <v>231</v>
      </c>
      <c r="I198">
        <f t="shared" si="6"/>
        <v>0</v>
      </c>
      <c r="J198">
        <f t="shared" si="7"/>
        <v>18143379</v>
      </c>
    </row>
    <row r="199" spans="2:10">
      <c r="B199" t="s">
        <v>280</v>
      </c>
      <c r="C199" s="7">
        <v>59893886</v>
      </c>
      <c r="D199" s="7">
        <v>60414495</v>
      </c>
      <c r="F199" s="2" t="s">
        <v>29</v>
      </c>
      <c r="G199" t="s">
        <v>231</v>
      </c>
      <c r="I199">
        <f t="shared" si="6"/>
        <v>0</v>
      </c>
      <c r="J199">
        <f t="shared" si="7"/>
        <v>60414495</v>
      </c>
    </row>
    <row r="200" spans="2:10">
      <c r="B200" t="s">
        <v>285</v>
      </c>
      <c r="C200" s="7">
        <v>51815810</v>
      </c>
      <c r="D200" s="7">
        <v>51784059</v>
      </c>
      <c r="F200" s="2" t="s">
        <v>27</v>
      </c>
      <c r="G200" t="s">
        <v>230</v>
      </c>
      <c r="I200">
        <f t="shared" si="6"/>
        <v>51784059</v>
      </c>
      <c r="J200">
        <f t="shared" si="7"/>
        <v>0</v>
      </c>
    </row>
    <row r="201" spans="2:10">
      <c r="B201" t="s">
        <v>341</v>
      </c>
      <c r="C201" s="7">
        <v>10913164</v>
      </c>
      <c r="D201" s="7">
        <v>11088796</v>
      </c>
      <c r="F201" s="2" t="s">
        <v>210</v>
      </c>
      <c r="G201" t="s">
        <v>231</v>
      </c>
      <c r="I201">
        <f t="shared" si="6"/>
        <v>0</v>
      </c>
      <c r="J201">
        <f t="shared" si="7"/>
        <v>11088796</v>
      </c>
    </row>
    <row r="202" spans="2:10">
      <c r="B202" t="s">
        <v>288</v>
      </c>
      <c r="C202" s="7">
        <v>47558630</v>
      </c>
      <c r="D202" s="7">
        <v>47519628</v>
      </c>
      <c r="F202" s="2" t="s">
        <v>24</v>
      </c>
      <c r="G202" t="s">
        <v>230</v>
      </c>
      <c r="I202">
        <f t="shared" si="6"/>
        <v>47519628</v>
      </c>
      <c r="J202">
        <f t="shared" si="7"/>
        <v>0</v>
      </c>
    </row>
    <row r="203" spans="2:10">
      <c r="B203" t="s">
        <v>316</v>
      </c>
      <c r="C203" s="7">
        <v>21832143</v>
      </c>
      <c r="D203" s="7">
        <v>21893579</v>
      </c>
      <c r="F203" s="2" t="s">
        <v>82</v>
      </c>
      <c r="G203" t="s">
        <v>231</v>
      </c>
      <c r="I203">
        <f t="shared" si="6"/>
        <v>0</v>
      </c>
      <c r="J203">
        <f t="shared" si="7"/>
        <v>21893579</v>
      </c>
    </row>
    <row r="204" spans="2:10">
      <c r="B204" t="s">
        <v>287</v>
      </c>
      <c r="C204" s="7">
        <v>46874204</v>
      </c>
      <c r="D204" s="7">
        <v>48109006</v>
      </c>
      <c r="F204" s="2" t="s">
        <v>104</v>
      </c>
      <c r="G204" t="s">
        <v>231</v>
      </c>
      <c r="I204">
        <f t="shared" si="6"/>
        <v>0</v>
      </c>
      <c r="J204">
        <f t="shared" si="7"/>
        <v>48109006</v>
      </c>
    </row>
    <row r="205" spans="2:10">
      <c r="B205" t="s">
        <v>425</v>
      </c>
      <c r="C205" s="7">
        <v>618041</v>
      </c>
      <c r="D205" s="7">
        <v>623237</v>
      </c>
      <c r="F205" s="2" t="s">
        <v>182</v>
      </c>
      <c r="G205" t="s">
        <v>231</v>
      </c>
      <c r="I205">
        <f t="shared" si="6"/>
        <v>0</v>
      </c>
      <c r="J205">
        <f t="shared" si="7"/>
        <v>623237</v>
      </c>
    </row>
    <row r="206" spans="2:10">
      <c r="B206" t="s">
        <v>342</v>
      </c>
      <c r="C206" s="7">
        <v>10549347</v>
      </c>
      <c r="D206" s="7">
        <v>10612086</v>
      </c>
      <c r="F206" s="2" t="s">
        <v>26</v>
      </c>
      <c r="G206" t="s">
        <v>230</v>
      </c>
      <c r="H206" t="s">
        <v>491</v>
      </c>
      <c r="I206">
        <f t="shared" si="6"/>
        <v>10612086</v>
      </c>
      <c r="J206">
        <f t="shared" si="7"/>
        <v>0</v>
      </c>
    </row>
    <row r="207" spans="2:10">
      <c r="B207" t="s">
        <v>255</v>
      </c>
      <c r="C207" s="7">
        <v>8740472</v>
      </c>
      <c r="D207" s="7">
        <v>8796669</v>
      </c>
      <c r="F207" s="2" t="s">
        <v>13</v>
      </c>
      <c r="G207" t="s">
        <v>230</v>
      </c>
      <c r="I207">
        <f t="shared" si="6"/>
        <v>8796669</v>
      </c>
      <c r="J207">
        <f t="shared" si="7"/>
        <v>0</v>
      </c>
    </row>
    <row r="208" spans="2:10">
      <c r="B208" t="s">
        <v>315</v>
      </c>
      <c r="C208" s="7">
        <v>22125249</v>
      </c>
      <c r="D208" s="7">
        <v>23227014</v>
      </c>
      <c r="F208" s="2" t="s">
        <v>109</v>
      </c>
      <c r="G208" t="s">
        <v>231</v>
      </c>
      <c r="I208">
        <f t="shared" si="6"/>
        <v>0</v>
      </c>
      <c r="J208">
        <f t="shared" si="7"/>
        <v>23227014</v>
      </c>
    </row>
    <row r="209" spans="2:12">
      <c r="B209" t="s">
        <v>312</v>
      </c>
      <c r="C209" s="7">
        <v>23893395</v>
      </c>
      <c r="D209" s="7">
        <v>23923277</v>
      </c>
      <c r="F209" s="2" t="s">
        <v>32</v>
      </c>
      <c r="G209" t="s">
        <v>231</v>
      </c>
      <c r="I209">
        <f t="shared" si="6"/>
        <v>0</v>
      </c>
      <c r="J209">
        <f t="shared" si="7"/>
        <v>23923277</v>
      </c>
    </row>
    <row r="210" spans="2:12">
      <c r="B210" t="s">
        <v>349</v>
      </c>
      <c r="C210" s="7">
        <v>9952787</v>
      </c>
      <c r="D210" s="7">
        <v>10143543</v>
      </c>
      <c r="F210" s="2" t="s">
        <v>157</v>
      </c>
      <c r="G210" t="s">
        <v>231</v>
      </c>
      <c r="I210">
        <f t="shared" si="6"/>
        <v>0</v>
      </c>
      <c r="J210">
        <f t="shared" si="7"/>
        <v>10143543</v>
      </c>
    </row>
    <row r="211" spans="2:12">
      <c r="B211" t="s">
        <v>278</v>
      </c>
      <c r="C211" s="7">
        <v>65497748</v>
      </c>
      <c r="D211" s="7">
        <v>67438106</v>
      </c>
      <c r="F211" s="2" t="s">
        <v>95</v>
      </c>
      <c r="G211" t="s">
        <v>231</v>
      </c>
      <c r="I211">
        <f t="shared" si="6"/>
        <v>0</v>
      </c>
      <c r="J211">
        <f t="shared" si="7"/>
        <v>67438106</v>
      </c>
    </row>
    <row r="212" spans="2:12">
      <c r="B212" t="s">
        <v>276</v>
      </c>
      <c r="C212" s="7">
        <v>71697030</v>
      </c>
      <c r="D212" s="7">
        <v>71801279</v>
      </c>
      <c r="F212" s="2" t="s">
        <v>40</v>
      </c>
      <c r="G212" t="s">
        <v>231</v>
      </c>
      <c r="I212">
        <f t="shared" si="6"/>
        <v>0</v>
      </c>
      <c r="J212">
        <f t="shared" si="7"/>
        <v>71801279</v>
      </c>
    </row>
    <row r="213" spans="2:12">
      <c r="B213" t="s">
        <v>354</v>
      </c>
      <c r="C213" s="7">
        <v>8848699</v>
      </c>
      <c r="D213" s="7">
        <v>9053799</v>
      </c>
      <c r="F213" s="2" t="s">
        <v>147</v>
      </c>
      <c r="G213" t="s">
        <v>231</v>
      </c>
      <c r="I213">
        <f t="shared" si="6"/>
        <v>0</v>
      </c>
      <c r="J213">
        <f t="shared" si="7"/>
        <v>9053799</v>
      </c>
    </row>
    <row r="214" spans="2:12">
      <c r="B214" t="s">
        <v>490</v>
      </c>
      <c r="C214" s="7">
        <v>1871</v>
      </c>
      <c r="D214" s="7">
        <v>1893</v>
      </c>
      <c r="G214" t="s">
        <v>230</v>
      </c>
      <c r="I214">
        <f t="shared" si="6"/>
        <v>1893</v>
      </c>
      <c r="J214">
        <f t="shared" si="7"/>
        <v>0</v>
      </c>
    </row>
    <row r="215" spans="2:12">
      <c r="B215" t="s">
        <v>451</v>
      </c>
      <c r="C215" s="7">
        <v>106858</v>
      </c>
      <c r="D215" s="7">
        <v>107773</v>
      </c>
      <c r="F215" s="2" t="s">
        <v>228</v>
      </c>
      <c r="G215" t="s">
        <v>231</v>
      </c>
      <c r="I215">
        <f t="shared" si="6"/>
        <v>0</v>
      </c>
      <c r="J215">
        <f t="shared" si="7"/>
        <v>107773</v>
      </c>
    </row>
    <row r="216" spans="2:12">
      <c r="B216" t="s">
        <v>408</v>
      </c>
      <c r="C216" s="7">
        <v>1531045</v>
      </c>
      <c r="D216" s="7">
        <v>1534937</v>
      </c>
      <c r="F216" s="2" t="s">
        <v>125</v>
      </c>
      <c r="G216" t="s">
        <v>231</v>
      </c>
      <c r="I216">
        <f t="shared" si="6"/>
        <v>0</v>
      </c>
      <c r="J216">
        <f t="shared" si="7"/>
        <v>1534937</v>
      </c>
    </row>
    <row r="217" spans="2:12">
      <c r="B217" t="s">
        <v>334</v>
      </c>
      <c r="C217" s="7">
        <v>12356117</v>
      </c>
      <c r="D217" s="7">
        <v>12458223</v>
      </c>
      <c r="F217" s="2" t="s">
        <v>81</v>
      </c>
      <c r="G217" t="s">
        <v>231</v>
      </c>
      <c r="I217">
        <f t="shared" si="6"/>
        <v>0</v>
      </c>
      <c r="J217">
        <f t="shared" si="7"/>
        <v>12458223</v>
      </c>
    </row>
    <row r="218" spans="2:12">
      <c r="B218" t="s">
        <v>274</v>
      </c>
      <c r="C218" s="7">
        <v>85341241</v>
      </c>
      <c r="D218" s="7">
        <v>85816199</v>
      </c>
      <c r="F218" s="2" t="s">
        <v>51</v>
      </c>
      <c r="G218" t="s">
        <v>230</v>
      </c>
      <c r="I218">
        <f t="shared" si="6"/>
        <v>85816199</v>
      </c>
      <c r="J218">
        <f t="shared" si="7"/>
        <v>0</v>
      </c>
    </row>
    <row r="219" spans="2:12">
      <c r="B219" t="s">
        <v>365</v>
      </c>
      <c r="C219" s="7">
        <v>6430771</v>
      </c>
      <c r="D219" s="7">
        <v>6516100</v>
      </c>
      <c r="F219" s="2" t="s">
        <v>195</v>
      </c>
      <c r="G219" t="s">
        <v>231</v>
      </c>
      <c r="I219">
        <f t="shared" si="6"/>
        <v>0</v>
      </c>
      <c r="J219">
        <f t="shared" si="7"/>
        <v>6516100</v>
      </c>
    </row>
    <row r="220" spans="2:12">
      <c r="B220" t="s">
        <v>467</v>
      </c>
      <c r="C220" s="7">
        <v>45703</v>
      </c>
      <c r="D220" s="7">
        <v>46062</v>
      </c>
      <c r="F220" s="2" t="s">
        <v>207</v>
      </c>
      <c r="G220" t="s">
        <v>231</v>
      </c>
      <c r="I220">
        <f t="shared" si="6"/>
        <v>0</v>
      </c>
      <c r="J220">
        <f t="shared" si="7"/>
        <v>46062</v>
      </c>
    </row>
    <row r="221" spans="2:12">
      <c r="B221" t="s">
        <v>483</v>
      </c>
      <c r="C221" s="7">
        <v>11312</v>
      </c>
      <c r="D221" s="7">
        <v>11396</v>
      </c>
      <c r="G221" t="s">
        <v>231</v>
      </c>
      <c r="I221">
        <f t="shared" si="6"/>
        <v>0</v>
      </c>
      <c r="J221">
        <f t="shared" si="7"/>
        <v>11396</v>
      </c>
    </row>
    <row r="222" spans="2:12">
      <c r="B222" t="s">
        <v>455</v>
      </c>
      <c r="C222" s="7">
        <v>99465</v>
      </c>
      <c r="D222" s="7">
        <v>98750</v>
      </c>
      <c r="G222" t="s">
        <v>230</v>
      </c>
      <c r="I222">
        <f t="shared" si="6"/>
        <v>98750</v>
      </c>
      <c r="J222">
        <f t="shared" si="7"/>
        <v>0</v>
      </c>
    </row>
    <row r="223" spans="2:12">
      <c r="B223" t="s">
        <v>286</v>
      </c>
      <c r="C223" s="7">
        <v>47249585</v>
      </c>
      <c r="D223" s="7">
        <v>48582334</v>
      </c>
      <c r="F223" s="2" t="s">
        <v>93</v>
      </c>
      <c r="G223" t="s">
        <v>231</v>
      </c>
      <c r="I223">
        <f t="shared" si="6"/>
        <v>0</v>
      </c>
      <c r="J223">
        <f t="shared" si="7"/>
        <v>48582334</v>
      </c>
    </row>
    <row r="224" spans="2:12">
      <c r="B224" t="s">
        <v>297</v>
      </c>
      <c r="C224" s="7">
        <v>39701739</v>
      </c>
      <c r="D224" s="7">
        <v>36744634</v>
      </c>
      <c r="F224" s="2" t="s">
        <v>76</v>
      </c>
      <c r="G224" t="s">
        <v>230</v>
      </c>
      <c r="I224">
        <f t="shared" si="6"/>
        <v>36744634</v>
      </c>
      <c r="J224">
        <f t="shared" si="7"/>
        <v>0</v>
      </c>
      <c r="L224" s="2"/>
    </row>
    <row r="225" spans="2:12">
      <c r="B225" t="s">
        <v>351</v>
      </c>
      <c r="C225" s="7">
        <v>9441129</v>
      </c>
      <c r="D225" s="7">
        <v>9516871</v>
      </c>
      <c r="F225" s="2" t="s">
        <v>54</v>
      </c>
      <c r="G225" t="s">
        <v>231</v>
      </c>
      <c r="I225">
        <f t="shared" si="6"/>
        <v>0</v>
      </c>
      <c r="J225">
        <f t="shared" si="7"/>
        <v>9516871</v>
      </c>
      <c r="L225" s="2"/>
    </row>
    <row r="226" spans="2:12">
      <c r="B226" t="s">
        <v>277</v>
      </c>
      <c r="C226" s="7">
        <v>67508936</v>
      </c>
      <c r="D226" s="7">
        <v>67736802</v>
      </c>
      <c r="F226" s="2" t="s">
        <v>8</v>
      </c>
      <c r="G226" t="s">
        <v>230</v>
      </c>
      <c r="I226">
        <f t="shared" si="6"/>
        <v>67736802</v>
      </c>
      <c r="J226">
        <f t="shared" si="7"/>
        <v>0</v>
      </c>
    </row>
    <row r="227" spans="2:12">
      <c r="B227" t="s">
        <v>259</v>
      </c>
      <c r="C227" s="7">
        <v>338289857</v>
      </c>
      <c r="D227" s="7">
        <v>339996564</v>
      </c>
      <c r="F227" s="2" t="s">
        <v>7</v>
      </c>
      <c r="G227" t="s">
        <v>230</v>
      </c>
      <c r="I227">
        <f t="shared" si="6"/>
        <v>339996564</v>
      </c>
      <c r="J227">
        <f t="shared" si="7"/>
        <v>0</v>
      </c>
    </row>
    <row r="228" spans="2:12">
      <c r="B228" t="s">
        <v>389</v>
      </c>
      <c r="C228" s="7">
        <v>3422794</v>
      </c>
      <c r="D228" s="7">
        <v>3423109</v>
      </c>
      <c r="F228" s="2" t="s">
        <v>117</v>
      </c>
      <c r="G228" t="s">
        <v>231</v>
      </c>
      <c r="I228">
        <f t="shared" si="6"/>
        <v>0</v>
      </c>
      <c r="J228">
        <f t="shared" si="7"/>
        <v>3423109</v>
      </c>
    </row>
    <row r="229" spans="2:12">
      <c r="B229" t="s">
        <v>299</v>
      </c>
      <c r="C229" s="7">
        <v>34627653</v>
      </c>
      <c r="D229" s="7">
        <v>35163944</v>
      </c>
      <c r="F229" s="2" t="s">
        <v>92</v>
      </c>
      <c r="G229" t="s">
        <v>231</v>
      </c>
      <c r="I229">
        <f t="shared" si="6"/>
        <v>0</v>
      </c>
      <c r="J229">
        <f t="shared" si="7"/>
        <v>35163944</v>
      </c>
    </row>
    <row r="230" spans="2:12">
      <c r="B230" t="s">
        <v>437</v>
      </c>
      <c r="C230" s="7">
        <v>326741</v>
      </c>
      <c r="D230" s="7">
        <v>334506</v>
      </c>
      <c r="F230" s="2" t="s">
        <v>209</v>
      </c>
      <c r="G230" t="s">
        <v>231</v>
      </c>
      <c r="I230">
        <f t="shared" si="6"/>
        <v>0</v>
      </c>
      <c r="J230">
        <f t="shared" si="7"/>
        <v>334506</v>
      </c>
    </row>
    <row r="231" spans="2:12">
      <c r="B231" t="s">
        <v>254</v>
      </c>
      <c r="C231">
        <v>510</v>
      </c>
      <c r="D231">
        <v>518</v>
      </c>
      <c r="F231" s="2" t="s">
        <v>187</v>
      </c>
      <c r="G231" t="s">
        <v>230</v>
      </c>
      <c r="I231">
        <f t="shared" si="6"/>
        <v>518</v>
      </c>
      <c r="J231">
        <f t="shared" si="7"/>
        <v>0</v>
      </c>
    </row>
    <row r="232" spans="2:12">
      <c r="B232" t="s">
        <v>307</v>
      </c>
      <c r="C232" s="7">
        <v>28301696</v>
      </c>
      <c r="D232" s="7">
        <v>28838499</v>
      </c>
      <c r="F232" s="2" t="s">
        <v>90</v>
      </c>
      <c r="G232" t="s">
        <v>231</v>
      </c>
      <c r="I232">
        <f t="shared" si="6"/>
        <v>0</v>
      </c>
      <c r="J232">
        <f t="shared" si="7"/>
        <v>28838499</v>
      </c>
    </row>
    <row r="233" spans="2:12">
      <c r="B233" t="s">
        <v>272</v>
      </c>
      <c r="C233" s="7">
        <v>98186856</v>
      </c>
      <c r="D233" s="7">
        <v>98858950</v>
      </c>
      <c r="F233" s="2" t="s">
        <v>59</v>
      </c>
      <c r="G233" t="s">
        <v>231</v>
      </c>
      <c r="I233">
        <f t="shared" si="6"/>
        <v>0</v>
      </c>
      <c r="J233">
        <f t="shared" si="7"/>
        <v>98858950</v>
      </c>
    </row>
    <row r="234" spans="2:12">
      <c r="B234" t="s">
        <v>482</v>
      </c>
      <c r="C234" s="7">
        <v>11573</v>
      </c>
      <c r="D234" s="7">
        <v>11502</v>
      </c>
      <c r="G234" t="s">
        <v>230</v>
      </c>
      <c r="I234">
        <f t="shared" si="6"/>
        <v>11502</v>
      </c>
      <c r="J234">
        <f t="shared" si="7"/>
        <v>0</v>
      </c>
    </row>
    <row r="235" spans="2:12">
      <c r="B235" t="s">
        <v>427</v>
      </c>
      <c r="C235" s="7">
        <v>575986</v>
      </c>
      <c r="D235" s="7">
        <v>587259</v>
      </c>
      <c r="G235" t="s">
        <v>231</v>
      </c>
      <c r="I235">
        <f t="shared" si="6"/>
        <v>0</v>
      </c>
      <c r="J235">
        <f t="shared" si="7"/>
        <v>587259</v>
      </c>
    </row>
    <row r="236" spans="2:12">
      <c r="B236" t="s">
        <v>300</v>
      </c>
      <c r="C236" s="7">
        <v>33696614</v>
      </c>
      <c r="D236" s="7">
        <v>34449825</v>
      </c>
      <c r="F236" s="2" t="s">
        <v>111</v>
      </c>
      <c r="G236" t="s">
        <v>231</v>
      </c>
      <c r="I236">
        <f t="shared" si="6"/>
        <v>0</v>
      </c>
      <c r="J236">
        <f t="shared" si="7"/>
        <v>34449825</v>
      </c>
    </row>
    <row r="237" spans="2:12">
      <c r="B237" t="s">
        <v>318</v>
      </c>
      <c r="C237" s="7">
        <v>20017675</v>
      </c>
      <c r="D237" s="7">
        <v>20569738</v>
      </c>
      <c r="F237" s="2" t="s">
        <v>122</v>
      </c>
      <c r="G237" t="s">
        <v>231</v>
      </c>
      <c r="I237">
        <f t="shared" si="6"/>
        <v>0</v>
      </c>
      <c r="J237">
        <f t="shared" si="7"/>
        <v>20569738</v>
      </c>
    </row>
    <row r="238" spans="2:12">
      <c r="B238" t="s">
        <v>329</v>
      </c>
      <c r="C238" s="7">
        <v>16320537</v>
      </c>
      <c r="D238" s="7">
        <v>16665409</v>
      </c>
      <c r="F238" s="2" t="s">
        <v>99</v>
      </c>
      <c r="G238" t="s">
        <v>231</v>
      </c>
      <c r="I238">
        <f t="shared" si="6"/>
        <v>0</v>
      </c>
      <c r="J238">
        <f t="shared" si="7"/>
        <v>16665409</v>
      </c>
    </row>
    <row r="241" spans="9:10">
      <c r="I241">
        <f>SUM(I2:I238)</f>
        <v>1442768648</v>
      </c>
      <c r="J241">
        <f>SUM(J2:J238)</f>
        <v>6599842536</v>
      </c>
    </row>
    <row r="242" spans="9:10">
      <c r="I242" s="9">
        <f>I241/(I241+J241)</f>
        <v>0.17939057539798134</v>
      </c>
      <c r="J242" s="9">
        <f>1-I242</f>
        <v>0.82060942460201869</v>
      </c>
    </row>
  </sheetData>
  <sortState xmlns:xlrd2="http://schemas.microsoft.com/office/spreadsheetml/2017/richdata2" ref="F2:G223">
    <sortCondition ref="F2:F2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85B5-C576-4B85-8AF2-D4415B8E3EE9}">
  <dimension ref="B4:H10"/>
  <sheetViews>
    <sheetView workbookViewId="0">
      <selection activeCell="B4" sqref="B4:H10"/>
    </sheetView>
  </sheetViews>
  <sheetFormatPr defaultRowHeight="15"/>
  <cols>
    <col min="3" max="3" width="33.5703125" customWidth="1"/>
    <col min="4" max="4" width="23.5703125" customWidth="1"/>
    <col min="5" max="5" width="23.42578125" customWidth="1"/>
  </cols>
  <sheetData>
    <row r="4" spans="2:8">
      <c r="D4" t="s">
        <v>494</v>
      </c>
    </row>
    <row r="5" spans="2:8">
      <c r="D5" t="s">
        <v>492</v>
      </c>
      <c r="E5" t="s">
        <v>493</v>
      </c>
      <c r="H5" t="s">
        <v>497</v>
      </c>
    </row>
    <row r="6" spans="2:8">
      <c r="B6" t="s">
        <v>495</v>
      </c>
      <c r="C6" t="s">
        <v>492</v>
      </c>
      <c r="D6">
        <v>75</v>
      </c>
      <c r="E6">
        <v>0</v>
      </c>
      <c r="F6" s="10">
        <f>D6+E6</f>
        <v>75</v>
      </c>
      <c r="G6" s="11">
        <f>F6/(F6+F7)</f>
        <v>0.63025210084033612</v>
      </c>
      <c r="H6" s="8">
        <v>0.17899999999999999</v>
      </c>
    </row>
    <row r="7" spans="2:8">
      <c r="C7" t="s">
        <v>493</v>
      </c>
      <c r="D7">
        <v>32</v>
      </c>
      <c r="E7">
        <v>12</v>
      </c>
      <c r="F7" s="10">
        <f>D7+E7</f>
        <v>44</v>
      </c>
      <c r="G7" s="11">
        <f>1-G6</f>
        <v>0.36974789915966388</v>
      </c>
      <c r="H7" s="8">
        <v>0.82099999999999995</v>
      </c>
    </row>
    <row r="8" spans="2:8">
      <c r="C8" s="10" t="s">
        <v>496</v>
      </c>
      <c r="D8" s="10">
        <f>D6+D7</f>
        <v>107</v>
      </c>
      <c r="E8" s="10">
        <f>E6+E7</f>
        <v>12</v>
      </c>
    </row>
    <row r="9" spans="2:8">
      <c r="D9" s="11">
        <f>D8/(D8+E8)</f>
        <v>0.89915966386554624</v>
      </c>
      <c r="E9" s="11">
        <f>1-D9</f>
        <v>0.10084033613445376</v>
      </c>
    </row>
    <row r="10" spans="2:8">
      <c r="C10" t="s">
        <v>497</v>
      </c>
      <c r="D10" s="5">
        <v>0.35</v>
      </c>
      <c r="E10" s="5">
        <v>0.65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Dell</dc:creator>
  <cp:lastModifiedBy>Brennan Dell</cp:lastModifiedBy>
  <dcterms:created xsi:type="dcterms:W3CDTF">2023-12-10T04:54:26Z</dcterms:created>
  <dcterms:modified xsi:type="dcterms:W3CDTF">2023-12-11T03:07:22Z</dcterms:modified>
</cp:coreProperties>
</file>