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guel\Documents\POO\m1\unidad3\Practicas\20191029\"/>
    </mc:Choice>
  </mc:AlternateContent>
  <bookViews>
    <workbookView xWindow="0" yWindow="0" windowWidth="28800" windowHeight="12330"/>
  </bookViews>
  <sheets>
    <sheet name="145" sheetId="1" r:id="rId1"/>
    <sheet name="Hoja1" sheetId="2" r:id="rId2"/>
  </sheets>
  <externalReferences>
    <externalReference r:id="rId3"/>
  </externalReferences>
  <definedNames>
    <definedName name="Abril">#REF!</definedName>
    <definedName name="anscount" hidden="1">2</definedName>
    <definedName name="Apellido">'[1]27'!$C$15:$C$22</definedName>
    <definedName name="base_datos">'[1]76'!$A$58:$E$74</definedName>
    <definedName name="BudgetTab">#REF!</definedName>
    <definedName name="Code">'[1]35'!$A$1:$A$12</definedName>
    <definedName name="Código">#REF!</definedName>
    <definedName name="Colegios">#REF!</definedName>
    <definedName name="Comida">#REF!</definedName>
    <definedName name="cuota">'[1]32'!$A$11:$D$28</definedName>
    <definedName name="Domicilio">'[1]27'!$D$15:$D$22</definedName>
    <definedName name="Enero">#REF!</definedName>
    <definedName name="Febrero">#REF!</definedName>
    <definedName name="Gasolina">#REF!</definedName>
    <definedName name="Luz">#REF!</definedName>
    <definedName name="Marzo">#REF!</definedName>
    <definedName name="Nombre">'[1]27'!$B$15:$B$22</definedName>
    <definedName name="Ocio">#REF!</definedName>
    <definedName name="Saldo_pdte.">'[1]27'!$F$15:$F$22</definedName>
    <definedName name="sencount" hidden="1">1</definedName>
    <definedName name="Teléfono">#REF!</definedName>
  </definedNames>
  <calcPr calcId="162913"/>
</workbook>
</file>

<file path=xl/calcChain.xml><?xml version="1.0" encoding="utf-8"?>
<calcChain xmlns="http://schemas.openxmlformats.org/spreadsheetml/2006/main">
  <c r="K40" i="1" l="1"/>
  <c r="K39" i="1"/>
  <c r="K38" i="1"/>
  <c r="K37" i="1"/>
  <c r="K36" i="1"/>
  <c r="K17" i="1" l="1"/>
  <c r="K18" i="1"/>
  <c r="K19" i="1"/>
  <c r="K20" i="1"/>
  <c r="K21" i="1"/>
  <c r="K22" i="1"/>
  <c r="K23" i="1"/>
  <c r="K24" i="1"/>
  <c r="K25" i="1"/>
  <c r="K26" i="1"/>
  <c r="K27" i="1"/>
  <c r="K28" i="1"/>
  <c r="I29" i="1"/>
  <c r="G29" i="1"/>
  <c r="F29" i="1"/>
  <c r="E29" i="1"/>
  <c r="J18" i="1"/>
  <c r="J19" i="1"/>
  <c r="J20" i="1"/>
  <c r="J21" i="1"/>
  <c r="J22" i="1"/>
  <c r="J23" i="1"/>
  <c r="J24" i="1"/>
  <c r="J25" i="1"/>
  <c r="J26" i="1"/>
  <c r="J27" i="1"/>
  <c r="J28" i="1"/>
  <c r="J17" i="1"/>
  <c r="H18" i="1"/>
  <c r="H19" i="1"/>
  <c r="H20" i="1"/>
  <c r="H21" i="1"/>
  <c r="H22" i="1"/>
  <c r="H23" i="1"/>
  <c r="H24" i="1"/>
  <c r="H25" i="1"/>
  <c r="H26" i="1"/>
  <c r="H27" i="1"/>
  <c r="H28" i="1"/>
  <c r="H17" i="1"/>
</calcChain>
</file>

<file path=xl/sharedStrings.xml><?xml version="1.0" encoding="utf-8"?>
<sst xmlns="http://schemas.openxmlformats.org/spreadsheetml/2006/main" count="35" uniqueCount="29">
  <si>
    <t>FUNCIONES DE BÚSQUEDA Y MATEMÁTICAS</t>
  </si>
  <si>
    <t>Titulares</t>
  </si>
  <si>
    <t>Dorsal</t>
  </si>
  <si>
    <t>Nombre</t>
  </si>
  <si>
    <t>Minutos</t>
  </si>
  <si>
    <t>Lanzamientos</t>
  </si>
  <si>
    <t>Lanzamientos que
son canasta</t>
  </si>
  <si>
    <t>% Acierto</t>
  </si>
  <si>
    <t>Puntos</t>
  </si>
  <si>
    <t>% Aportación</t>
  </si>
  <si>
    <t>X</t>
  </si>
  <si>
    <t>MARCEL</t>
  </si>
  <si>
    <t>ORIOL</t>
  </si>
  <si>
    <t>JORDI</t>
  </si>
  <si>
    <t>ABRAHAM</t>
  </si>
  <si>
    <t>VICTOR</t>
  </si>
  <si>
    <t>ISAAC</t>
  </si>
  <si>
    <t>JAUME</t>
  </si>
  <si>
    <t>RAUL</t>
  </si>
  <si>
    <t>SERGI</t>
  </si>
  <si>
    <t>PACO</t>
  </si>
  <si>
    <t>ALBERTO</t>
  </si>
  <si>
    <t>Total</t>
  </si>
  <si>
    <t>Puntuación del jugador que juega menos minutos</t>
  </si>
  <si>
    <t>Promedio de puntos anotados por cada jugador</t>
  </si>
  <si>
    <t>Promedio de puntos anotados por los Titulares</t>
  </si>
  <si>
    <t>Cuantos jugadores no entrenan el lunes</t>
  </si>
  <si>
    <t>Calcula el %Rentabilidad (Minutos/Puntos)</t>
  </si>
  <si>
    <t>Entrena lunes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</si>
</sst>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Red]\-&quot;$&quot;#,##0"/>
    <numFmt numFmtId="165" formatCode="&quot;$&quot;#,##0.00_);[Red]\(&quot;$&quot;#,##0.00\)"/>
    <numFmt numFmtId="166" formatCode="_-* #,##0.00\ [$€-1]_-;\-* #,##0.00\ [$€-1]_-;_-* &quot;-&quot;??\ [$€-1]_-"/>
  </numFmts>
  <fonts count="14" x14ac:knownFonts="1">
    <font>
      <sz val="10"/>
      <name val="Arial"/>
    </font>
    <font>
      <sz val="10"/>
      <name val="Arial"/>
    </font>
    <font>
      <b/>
      <sz val="10"/>
      <name val="Arial"/>
      <family val="2"/>
    </font>
    <font>
      <b/>
      <u/>
      <sz val="10"/>
      <name val="Arial"/>
      <family val="2"/>
    </font>
    <font>
      <u/>
      <sz val="10"/>
      <color indexed="12"/>
      <name val="Arial"/>
    </font>
    <font>
      <sz val="9"/>
      <color indexed="47"/>
      <name val="Arial"/>
      <family val="2"/>
    </font>
    <font>
      <sz val="10"/>
      <color indexed="47"/>
      <name val="Arial"/>
      <family val="2"/>
    </font>
    <font>
      <sz val="10"/>
      <name val="Arial"/>
      <family val="2"/>
    </font>
    <font>
      <sz val="10"/>
      <color indexed="47"/>
      <name val="Century Gothic"/>
      <family val="2"/>
    </font>
    <font>
      <sz val="10"/>
      <color indexed="47"/>
      <name val="Arial"/>
    </font>
    <font>
      <sz val="10"/>
      <color indexed="9"/>
      <name val="Arial"/>
    </font>
    <font>
      <sz val="8"/>
      <color indexed="60"/>
      <name val="Arial"/>
      <family val="2"/>
    </font>
    <font>
      <sz val="8"/>
      <name val="Helv"/>
    </font>
    <font>
      <sz val="10"/>
      <name val="MS Sans Serif"/>
    </font>
  </fonts>
  <fills count="5">
    <fill>
      <patternFill patternType="none"/>
    </fill>
    <fill>
      <patternFill patternType="gray125"/>
    </fill>
    <fill>
      <patternFill patternType="solid">
        <fgColor indexed="60"/>
        <bgColor indexed="64"/>
      </patternFill>
    </fill>
    <fill>
      <patternFill patternType="solid">
        <fgColor indexed="47"/>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xf numFmtId="0" fontId="4" fillId="0" borderId="0" applyNumberFormat="0" applyFill="0" applyBorder="0" applyAlignment="0" applyProtection="0">
      <alignment vertical="top"/>
      <protection locked="0"/>
    </xf>
    <xf numFmtId="38" fontId="1" fillId="0" borderId="0" applyFont="0" applyFill="0" applyBorder="0" applyAlignment="0" applyProtection="0"/>
    <xf numFmtId="4" fontId="12" fillId="0" borderId="0" applyFont="0" applyFill="0" applyBorder="0" applyAlignment="0" applyProtection="0"/>
    <xf numFmtId="164" fontId="1" fillId="0" borderId="0" applyFont="0" applyFill="0" applyBorder="0" applyAlignment="0" applyProtection="0"/>
    <xf numFmtId="165" fontId="13" fillId="0" borderId="0" applyFont="0" applyFill="0" applyBorder="0" applyAlignment="0" applyProtection="0"/>
    <xf numFmtId="166" fontId="1" fillId="0" borderId="0" applyFont="0" applyFill="0" applyBorder="0" applyAlignment="0" applyProtection="0"/>
  </cellStyleXfs>
  <cellXfs count="24">
    <xf numFmtId="0" fontId="0" fillId="0" borderId="0" xfId="0"/>
    <xf numFmtId="0" fontId="2" fillId="0" borderId="0" xfId="0" applyFont="1"/>
    <xf numFmtId="0" fontId="0" fillId="0" borderId="0" xfId="0" applyFill="1"/>
    <xf numFmtId="0" fontId="3" fillId="0" borderId="0" xfId="0" applyFont="1"/>
    <xf numFmtId="0" fontId="4" fillId="0" borderId="0" xfId="2" applyAlignment="1" applyProtection="1"/>
    <xf numFmtId="0" fontId="5" fillId="2" borderId="0" xfId="0" applyFont="1" applyFill="1" applyAlignment="1">
      <alignment horizontal="center" textRotation="75"/>
    </xf>
    <xf numFmtId="0" fontId="5" fillId="2" borderId="0" xfId="0" applyFont="1" applyFill="1" applyAlignment="1">
      <alignment horizontal="center" textRotation="75" wrapText="1"/>
    </xf>
    <xf numFmtId="0" fontId="6" fillId="2" borderId="0" xfId="0" applyFont="1" applyFill="1" applyAlignment="1">
      <alignment horizontal="center" textRotation="75"/>
    </xf>
    <xf numFmtId="0" fontId="0" fillId="0" borderId="1" xfId="0" applyFill="1" applyBorder="1" applyAlignment="1">
      <alignment horizontal="center"/>
    </xf>
    <xf numFmtId="9" fontId="0" fillId="0" borderId="1" xfId="1" applyFont="1" applyFill="1" applyBorder="1" applyAlignment="1">
      <alignment horizontal="center"/>
    </xf>
    <xf numFmtId="9" fontId="7" fillId="0" borderId="1" xfId="1" applyFont="1" applyFill="1" applyBorder="1" applyAlignment="1">
      <alignment horizontal="center"/>
    </xf>
    <xf numFmtId="0" fontId="7" fillId="0" borderId="1" xfId="0" applyFont="1" applyFill="1" applyBorder="1" applyAlignment="1">
      <alignment horizontal="center"/>
    </xf>
    <xf numFmtId="0" fontId="0" fillId="0" borderId="0" xfId="0" applyFill="1" applyAlignment="1">
      <alignment horizontal="right"/>
    </xf>
    <xf numFmtId="0" fontId="8" fillId="2" borderId="0" xfId="0" applyFont="1" applyFill="1"/>
    <xf numFmtId="0" fontId="9" fillId="2" borderId="0" xfId="0" applyFont="1" applyFill="1"/>
    <xf numFmtId="0" fontId="10" fillId="2" borderId="0" xfId="0" applyFont="1" applyFill="1"/>
    <xf numFmtId="0" fontId="6" fillId="2" borderId="0" xfId="0" applyFont="1" applyFill="1"/>
    <xf numFmtId="0" fontId="11" fillId="3" borderId="0" xfId="0" applyFont="1" applyFill="1" applyAlignment="1">
      <alignment horizontal="center"/>
    </xf>
    <xf numFmtId="0" fontId="0" fillId="4" borderId="1" xfId="0" applyFill="1" applyBorder="1" applyAlignment="1">
      <alignment horizontal="center"/>
    </xf>
    <xf numFmtId="9" fontId="0" fillId="0" borderId="0" xfId="0" applyNumberFormat="1" applyFill="1" applyAlignment="1">
      <alignment horizontal="center"/>
    </xf>
    <xf numFmtId="0" fontId="2" fillId="0" borderId="0" xfId="0" applyFont="1" applyAlignment="1">
      <alignment horizontal="left"/>
    </xf>
    <xf numFmtId="2" fontId="0" fillId="4" borderId="1" xfId="0" applyNumberFormat="1" applyFill="1" applyBorder="1" applyAlignment="1">
      <alignment horizontal="center"/>
    </xf>
    <xf numFmtId="9" fontId="0" fillId="4" borderId="1" xfId="1" applyFont="1" applyFill="1" applyBorder="1" applyAlignment="1">
      <alignment horizontal="center"/>
    </xf>
    <xf numFmtId="14" fontId="0" fillId="0" borderId="0" xfId="0" applyNumberFormat="1" applyFill="1"/>
  </cellXfs>
  <cellStyles count="8">
    <cellStyle name="Comma [0]" xfId="3"/>
    <cellStyle name="Comma_SOLVER1" xfId="4"/>
    <cellStyle name="Currency [0]" xfId="5"/>
    <cellStyle name="Currency_Solver Example" xfId="6"/>
    <cellStyle name="Euro" xfId="7"/>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
            </a:r>
            <a:r>
              <a:rPr lang="es-ES" baseline="0"/>
              <a:t> Aportación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53-4088-9242-3C6FB6F4EF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53-4088-9242-3C6FB6F4EF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53-4088-9242-3C6FB6F4EF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53-4088-9242-3C6FB6F4EF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53-4088-9242-3C6FB6F4EF1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353-4088-9242-3C6FB6F4EF1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53-4088-9242-3C6FB6F4EF1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353-4088-9242-3C6FB6F4EF1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353-4088-9242-3C6FB6F4EF1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353-4088-9242-3C6FB6F4EF1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353-4088-9242-3C6FB6F4EF1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353-4088-9242-3C6FB6F4EF1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'145'!$D$17:$D$28</c:f>
              <c:strCache>
                <c:ptCount val="12"/>
                <c:pt idx="0">
                  <c:v>MARCEL</c:v>
                </c:pt>
                <c:pt idx="1">
                  <c:v>ORIOL</c:v>
                </c:pt>
                <c:pt idx="2">
                  <c:v>JORDI</c:v>
                </c:pt>
                <c:pt idx="3">
                  <c:v>ABRAHAM</c:v>
                </c:pt>
                <c:pt idx="4">
                  <c:v>JORDI</c:v>
                </c:pt>
                <c:pt idx="5">
                  <c:v>VICTOR</c:v>
                </c:pt>
                <c:pt idx="6">
                  <c:v>ISAAC</c:v>
                </c:pt>
                <c:pt idx="7">
                  <c:v>JAUME</c:v>
                </c:pt>
                <c:pt idx="8">
                  <c:v>RAUL</c:v>
                </c:pt>
                <c:pt idx="9">
                  <c:v>SERGI</c:v>
                </c:pt>
                <c:pt idx="10">
                  <c:v>PACO</c:v>
                </c:pt>
                <c:pt idx="11">
                  <c:v>ALBERTO</c:v>
                </c:pt>
              </c:strCache>
            </c:strRef>
          </c:cat>
          <c:val>
            <c:numRef>
              <c:f>'145'!$J$17:$J$28</c:f>
              <c:numCache>
                <c:formatCode>0%</c:formatCode>
                <c:ptCount val="12"/>
                <c:pt idx="0">
                  <c:v>9.3457943925233638E-3</c:v>
                </c:pt>
                <c:pt idx="1">
                  <c:v>0.15887850467289719</c:v>
                </c:pt>
                <c:pt idx="2">
                  <c:v>5.6074766355140186E-2</c:v>
                </c:pt>
                <c:pt idx="3">
                  <c:v>0.10280373831775701</c:v>
                </c:pt>
                <c:pt idx="4">
                  <c:v>0.22429906542056074</c:v>
                </c:pt>
                <c:pt idx="5">
                  <c:v>0.24299065420560748</c:v>
                </c:pt>
                <c:pt idx="6">
                  <c:v>6.5420560747663545E-2</c:v>
                </c:pt>
                <c:pt idx="7">
                  <c:v>2.8037383177570093E-2</c:v>
                </c:pt>
                <c:pt idx="8">
                  <c:v>2.8037383177570093E-2</c:v>
                </c:pt>
                <c:pt idx="9">
                  <c:v>4.6728971962616821E-2</c:v>
                </c:pt>
                <c:pt idx="10">
                  <c:v>3.7383177570093455E-2</c:v>
                </c:pt>
                <c:pt idx="11">
                  <c:v>0</c:v>
                </c:pt>
              </c:numCache>
            </c:numRef>
          </c:val>
          <c:extLst>
            <c:ext xmlns:c16="http://schemas.microsoft.com/office/drawing/2014/chart" uri="{C3380CC4-5D6E-409C-BE32-E72D297353CC}">
              <c16:uniqueId val="{00000000-313C-4547-89CB-2A552C1FC8A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1</xdr:row>
      <xdr:rowOff>142875</xdr:rowOff>
    </xdr:from>
    <xdr:to>
      <xdr:col>11</xdr:col>
      <xdr:colOff>133350</xdr:colOff>
      <xdr:row>12</xdr:row>
      <xdr:rowOff>133350</xdr:rowOff>
    </xdr:to>
    <xdr:sp macro="" textlink="">
      <xdr:nvSpPr>
        <xdr:cNvPr id="2" name="Text Box 1"/>
        <xdr:cNvSpPr txBox="1">
          <a:spLocks noChangeArrowheads="1"/>
        </xdr:cNvSpPr>
      </xdr:nvSpPr>
      <xdr:spPr bwMode="auto">
        <a:xfrm>
          <a:off x="133350" y="304800"/>
          <a:ext cx="6724650" cy="17716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just" rtl="0">
            <a:defRPr sz="1000"/>
          </a:pPr>
          <a:r>
            <a:rPr lang="es-ES" sz="900" b="0" i="0" u="none" strike="noStrike" baseline="0">
              <a:solidFill>
                <a:srgbClr val="000000"/>
              </a:solidFill>
              <a:latin typeface="Arial"/>
              <a:cs typeface="Arial"/>
            </a:rPr>
            <a:t>Aquí tienes una tabla con los datos de un equipo de baloncesto junior correspondientes a su último partido. A partir de estos datos calcula:</a:t>
          </a:r>
        </a:p>
        <a:p>
          <a:pPr algn="just" rtl="0">
            <a:defRPr sz="1000"/>
          </a:pPr>
          <a:r>
            <a:rPr lang="es-ES" sz="900" b="0" i="0" u="none" strike="noStrike" baseline="0">
              <a:solidFill>
                <a:srgbClr val="000000"/>
              </a:solidFill>
              <a:latin typeface="Arial"/>
              <a:cs typeface="Arial"/>
            </a:rPr>
            <a:t>1. La columna </a:t>
          </a:r>
          <a:r>
            <a:rPr lang="es-ES" sz="900" b="1" i="0" u="none" strike="noStrike" baseline="0">
              <a:solidFill>
                <a:srgbClr val="000000"/>
              </a:solidFill>
              <a:latin typeface="Arial"/>
              <a:cs typeface="Arial"/>
            </a:rPr>
            <a:t>%Acierto</a:t>
          </a:r>
          <a:r>
            <a:rPr lang="es-ES" sz="900" b="0" i="0" u="none" strike="noStrike" baseline="0">
              <a:solidFill>
                <a:srgbClr val="000000"/>
              </a:solidFill>
              <a:latin typeface="Arial"/>
              <a:cs typeface="Arial"/>
            </a:rPr>
            <a:t>: porcentaje de</a:t>
          </a:r>
          <a:r>
            <a:rPr lang="es-ES" sz="900" b="1" i="0" u="none" strike="noStrike" baseline="0">
              <a:solidFill>
                <a:srgbClr val="000000"/>
              </a:solidFill>
              <a:latin typeface="Arial"/>
              <a:cs typeface="Arial"/>
            </a:rPr>
            <a:t> Lanzamientos Encertados</a:t>
          </a:r>
          <a:r>
            <a:rPr lang="es-ES" sz="900" b="0" i="0" u="none" strike="noStrike" baseline="0">
              <a:solidFill>
                <a:srgbClr val="000000"/>
              </a:solidFill>
              <a:latin typeface="Arial"/>
              <a:cs typeface="Arial"/>
            </a:rPr>
            <a:t> respecto a los </a:t>
          </a:r>
          <a:r>
            <a:rPr lang="es-ES" sz="900" b="1" i="0" u="none" strike="noStrike" baseline="0">
              <a:solidFill>
                <a:srgbClr val="000000"/>
              </a:solidFill>
              <a:latin typeface="Arial"/>
              <a:cs typeface="Arial"/>
            </a:rPr>
            <a:t>Lanzamientos</a:t>
          </a:r>
          <a:r>
            <a:rPr lang="es-ES" sz="900" b="0" i="0" u="none" strike="noStrike" baseline="0">
              <a:solidFill>
                <a:srgbClr val="000000"/>
              </a:solidFill>
              <a:latin typeface="Arial"/>
              <a:cs typeface="Arial"/>
            </a:rPr>
            <a:t> efectuados.</a:t>
          </a:r>
        </a:p>
        <a:p>
          <a:pPr algn="just" rtl="0">
            <a:defRPr sz="1000"/>
          </a:pPr>
          <a:r>
            <a:rPr lang="es-ES" sz="900" b="0" i="0" u="none" strike="noStrike" baseline="0">
              <a:solidFill>
                <a:srgbClr val="000000"/>
              </a:solidFill>
              <a:latin typeface="Arial"/>
              <a:cs typeface="Arial"/>
            </a:rPr>
            <a:t>2. La columna </a:t>
          </a:r>
          <a:r>
            <a:rPr lang="es-ES" sz="900" b="1" i="0" u="none" strike="noStrike" baseline="0">
              <a:solidFill>
                <a:srgbClr val="000000"/>
              </a:solidFill>
              <a:latin typeface="Arial"/>
              <a:cs typeface="Arial"/>
            </a:rPr>
            <a:t>%Aportación</a:t>
          </a:r>
          <a:r>
            <a:rPr lang="es-ES" sz="900" b="0" i="0" u="none" strike="noStrike" baseline="0">
              <a:solidFill>
                <a:srgbClr val="000000"/>
              </a:solidFill>
              <a:latin typeface="Arial"/>
              <a:cs typeface="Arial"/>
            </a:rPr>
            <a:t>: porcentaje de </a:t>
          </a:r>
          <a:r>
            <a:rPr lang="es-ES" sz="900" b="1" i="0" u="none" strike="noStrike" baseline="0">
              <a:solidFill>
                <a:srgbClr val="000000"/>
              </a:solidFill>
              <a:latin typeface="Arial"/>
              <a:cs typeface="Arial"/>
            </a:rPr>
            <a:t>Puntos</a:t>
          </a:r>
          <a:r>
            <a:rPr lang="es-ES" sz="900" b="0" i="0" u="none" strike="noStrike" baseline="0">
              <a:solidFill>
                <a:srgbClr val="000000"/>
              </a:solidFill>
              <a:latin typeface="Arial"/>
              <a:cs typeface="Arial"/>
            </a:rPr>
            <a:t> que aporta cada jugador a la puntuación final.</a:t>
          </a:r>
        </a:p>
        <a:p>
          <a:pPr algn="just" rtl="0">
            <a:defRPr sz="1000"/>
          </a:pPr>
          <a:r>
            <a:rPr lang="es-ES" sz="900" b="0" i="0" u="none" strike="noStrike" baseline="0">
              <a:solidFill>
                <a:srgbClr val="000000"/>
              </a:solidFill>
              <a:latin typeface="Arial"/>
              <a:cs typeface="Arial"/>
            </a:rPr>
            <a:t>3. La columna Entrena lunes: debe aparecer la palabra </a:t>
          </a:r>
          <a:r>
            <a:rPr lang="es-ES" sz="900" b="1" i="0" u="none" strike="noStrike" baseline="0">
              <a:solidFill>
                <a:srgbClr val="000000"/>
              </a:solidFill>
              <a:latin typeface="Arial"/>
              <a:cs typeface="Arial"/>
            </a:rPr>
            <a:t>"Sí"</a:t>
          </a:r>
          <a:r>
            <a:rPr lang="es-ES" sz="900" b="0" i="0" u="none" strike="noStrike" baseline="0">
              <a:solidFill>
                <a:srgbClr val="000000"/>
              </a:solidFill>
              <a:latin typeface="Arial"/>
              <a:cs typeface="Arial"/>
            </a:rPr>
            <a:t> cuando el jugador titular obtenga un %Aportación &lt; %Acierto o cuando el jugador no titular obtenga un %Aportación &lt;= %Acierto. En caso contrario, la celda debe quedar </a:t>
          </a:r>
          <a:r>
            <a:rPr lang="es-ES" sz="900" b="1" i="0" u="none" strike="noStrike" baseline="0">
              <a:solidFill>
                <a:srgbClr val="000000"/>
              </a:solidFill>
              <a:latin typeface="Arial"/>
              <a:cs typeface="Arial"/>
            </a:rPr>
            <a:t>en blanco</a:t>
          </a:r>
          <a:r>
            <a:rPr lang="es-ES" sz="900" b="0" i="0" u="none" strike="noStrike" baseline="0">
              <a:solidFill>
                <a:srgbClr val="000000"/>
              </a:solidFill>
              <a:latin typeface="Arial"/>
              <a:cs typeface="Arial"/>
            </a:rPr>
            <a:t>.</a:t>
          </a:r>
        </a:p>
        <a:p>
          <a:pPr algn="just" rtl="0">
            <a:defRPr sz="1000"/>
          </a:pPr>
          <a:r>
            <a:rPr lang="es-ES" sz="900" b="0" i="0" u="none" strike="noStrike" baseline="0">
              <a:solidFill>
                <a:srgbClr val="000000"/>
              </a:solidFill>
              <a:latin typeface="Arial"/>
              <a:cs typeface="Arial"/>
            </a:rPr>
            <a:t>4. La fila final de la tabla con los diferentes</a:t>
          </a:r>
          <a:r>
            <a:rPr lang="es-ES" sz="900" b="1" i="0" u="none" strike="noStrike" baseline="0">
              <a:solidFill>
                <a:srgbClr val="000000"/>
              </a:solidFill>
              <a:latin typeface="Arial"/>
              <a:cs typeface="Arial"/>
            </a:rPr>
            <a:t> TOTALES</a:t>
          </a:r>
          <a:r>
            <a:rPr lang="es-ES" sz="900" b="0" i="0" u="none" strike="noStrike" baseline="0">
              <a:solidFill>
                <a:srgbClr val="000000"/>
              </a:solidFill>
              <a:latin typeface="Arial"/>
              <a:cs typeface="Arial"/>
            </a:rPr>
            <a:t>.</a:t>
          </a:r>
        </a:p>
        <a:p>
          <a:pPr algn="just" rtl="0">
            <a:defRPr sz="1000"/>
          </a:pPr>
          <a:endParaRPr lang="es-ES" sz="900" b="0" i="0" u="none" strike="noStrike" baseline="0">
            <a:solidFill>
              <a:srgbClr val="000000"/>
            </a:solidFill>
            <a:latin typeface="Arial"/>
            <a:cs typeface="Arial"/>
          </a:endParaRPr>
        </a:p>
      </xdr:txBody>
    </xdr:sp>
    <xdr:clientData/>
  </xdr:twoCellAnchor>
  <xdr:twoCellAnchor>
    <xdr:from>
      <xdr:col>1</xdr:col>
      <xdr:colOff>47625</xdr:colOff>
      <xdr:row>30</xdr:row>
      <xdr:rowOff>114300</xdr:rowOff>
    </xdr:from>
    <xdr:to>
      <xdr:col>13</xdr:col>
      <xdr:colOff>428625</xdr:colOff>
      <xdr:row>34</xdr:row>
      <xdr:rowOff>47625</xdr:rowOff>
    </xdr:to>
    <xdr:sp macro="" textlink="">
      <xdr:nvSpPr>
        <xdr:cNvPr id="3" name="Text Box 2"/>
        <xdr:cNvSpPr txBox="1">
          <a:spLocks noChangeArrowheads="1"/>
        </xdr:cNvSpPr>
      </xdr:nvSpPr>
      <xdr:spPr bwMode="auto">
        <a:xfrm>
          <a:off x="809625" y="5762625"/>
          <a:ext cx="7867650" cy="581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Ahora responde a las siguientes preguntas sin utilizar ninguna otra celda que las seleccionadas con fondo gris. En la celda con fondo amarillo crea una lista desplegable con el nombre de todos los jugadores.</a:t>
          </a:r>
        </a:p>
      </xdr:txBody>
    </xdr:sp>
    <xdr:clientData/>
  </xdr:twoCellAnchor>
  <xdr:twoCellAnchor>
    <xdr:from>
      <xdr:col>1</xdr:col>
      <xdr:colOff>47625</xdr:colOff>
      <xdr:row>41</xdr:row>
      <xdr:rowOff>133350</xdr:rowOff>
    </xdr:from>
    <xdr:to>
      <xdr:col>13</xdr:col>
      <xdr:colOff>352425</xdr:colOff>
      <xdr:row>44</xdr:row>
      <xdr:rowOff>85725</xdr:rowOff>
    </xdr:to>
    <xdr:sp macro="" textlink="">
      <xdr:nvSpPr>
        <xdr:cNvPr id="4" name="Text Box 3"/>
        <xdr:cNvSpPr txBox="1">
          <a:spLocks noChangeArrowheads="1"/>
        </xdr:cNvSpPr>
      </xdr:nvSpPr>
      <xdr:spPr bwMode="auto">
        <a:xfrm>
          <a:off x="809625" y="7610475"/>
          <a:ext cx="779145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32004" rIns="27432" bIns="0" anchor="t" upright="1"/>
        <a:lstStyle/>
        <a:p>
          <a:pPr algn="just" rtl="0">
            <a:defRPr sz="1000"/>
          </a:pPr>
          <a:r>
            <a:rPr lang="es-ES" sz="900" b="0" i="0" u="none" strike="noStrike" baseline="0">
              <a:solidFill>
                <a:srgbClr val="000000"/>
              </a:solidFill>
              <a:latin typeface="Comic Sans MS"/>
            </a:rPr>
            <a:t>A continuación, crea una nueva hoja de cálculo llamada Gráfico que contenga un gráfico circular con el %Aportación de cada jugador y donde se pueda leer el nombre de cada uno de ellos.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1</xdr:row>
      <xdr:rowOff>28575</xdr:rowOff>
    </xdr:from>
    <xdr:to>
      <xdr:col>18</xdr:col>
      <xdr:colOff>57149</xdr:colOff>
      <xdr:row>45</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is%20documentos\Clases\Inform&#225;tica%20IQS\EjExcel9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Barna"/>
      <sheetName val="Madrid"/>
      <sheetName val="Bilbao"/>
      <sheetName val="Total"/>
      <sheetName val="65"/>
      <sheetName val="66"/>
      <sheetName val="67"/>
      <sheetName val="68"/>
      <sheetName val="69"/>
      <sheetName val="70"/>
      <sheetName val="71"/>
      <sheetName val="72"/>
      <sheetName val="73"/>
      <sheetName val="74"/>
      <sheetName val="75"/>
      <sheetName val="76"/>
      <sheetName val="7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5">
          <cell r="B15" t="str">
            <v>Angel</v>
          </cell>
          <cell r="C15" t="str">
            <v>Martín</v>
          </cell>
          <cell r="D15" t="str">
            <v>Lepanto 12</v>
          </cell>
          <cell r="F15">
            <v>505000</v>
          </cell>
        </row>
        <row r="16">
          <cell r="B16" t="str">
            <v>Jesús</v>
          </cell>
          <cell r="C16" t="str">
            <v>López</v>
          </cell>
          <cell r="D16" t="str">
            <v>Plaza  26</v>
          </cell>
          <cell r="F16">
            <v>50000</v>
          </cell>
        </row>
        <row r="17">
          <cell r="B17" t="str">
            <v>Marta</v>
          </cell>
          <cell r="C17" t="str">
            <v>Anderson</v>
          </cell>
          <cell r="D17" t="str">
            <v>Ramblas  55</v>
          </cell>
          <cell r="F17">
            <v>240000</v>
          </cell>
        </row>
        <row r="18">
          <cell r="B18" t="str">
            <v>Mercedes</v>
          </cell>
          <cell r="C18" t="str">
            <v>Antón</v>
          </cell>
          <cell r="D18" t="str">
            <v>Pº Colón  79</v>
          </cell>
          <cell r="F18">
            <v>75000</v>
          </cell>
        </row>
        <row r="19">
          <cell r="B19" t="str">
            <v>José</v>
          </cell>
          <cell r="C19" t="str">
            <v>Esteve</v>
          </cell>
          <cell r="D19" t="str">
            <v>París  2</v>
          </cell>
          <cell r="F19">
            <v>1125000</v>
          </cell>
        </row>
        <row r="20">
          <cell r="B20" t="str">
            <v>Fernando</v>
          </cell>
          <cell r="C20" t="str">
            <v>Moreno</v>
          </cell>
          <cell r="D20" t="str">
            <v>Ciudad  38</v>
          </cell>
          <cell r="F20">
            <v>985000</v>
          </cell>
        </row>
        <row r="21">
          <cell r="B21" t="str">
            <v>Isabel</v>
          </cell>
          <cell r="C21" t="str">
            <v>Gracia</v>
          </cell>
          <cell r="D21" t="str">
            <v>Frontera 123</v>
          </cell>
          <cell r="F21">
            <v>200000</v>
          </cell>
        </row>
        <row r="22">
          <cell r="B22" t="str">
            <v>Carlos</v>
          </cell>
          <cell r="C22" t="str">
            <v>Fernández</v>
          </cell>
          <cell r="D22" t="str">
            <v>Castilla  90</v>
          </cell>
          <cell r="F22">
            <v>750000</v>
          </cell>
        </row>
      </sheetData>
      <sheetData sheetId="28"/>
      <sheetData sheetId="29"/>
      <sheetData sheetId="30"/>
      <sheetData sheetId="31"/>
      <sheetData sheetId="32">
        <row r="11">
          <cell r="A11">
            <v>0</v>
          </cell>
          <cell r="B11">
            <v>0</v>
          </cell>
          <cell r="C11">
            <v>430000</v>
          </cell>
          <cell r="D11">
            <v>0</v>
          </cell>
        </row>
        <row r="12">
          <cell r="A12">
            <v>430000</v>
          </cell>
          <cell r="B12">
            <v>0</v>
          </cell>
          <cell r="C12">
            <v>642000</v>
          </cell>
          <cell r="D12">
            <v>20</v>
          </cell>
        </row>
        <row r="13">
          <cell r="A13">
            <v>1072000</v>
          </cell>
          <cell r="B13">
            <v>128400</v>
          </cell>
          <cell r="C13">
            <v>610000</v>
          </cell>
          <cell r="D13">
            <v>22</v>
          </cell>
        </row>
        <row r="14">
          <cell r="A14">
            <v>1682000</v>
          </cell>
          <cell r="B14">
            <v>262600</v>
          </cell>
          <cell r="C14">
            <v>610000</v>
          </cell>
          <cell r="D14">
            <v>24.5</v>
          </cell>
        </row>
        <row r="15">
          <cell r="A15">
            <v>2292000</v>
          </cell>
          <cell r="B15">
            <v>412050</v>
          </cell>
          <cell r="C15">
            <v>610000</v>
          </cell>
          <cell r="D15">
            <v>27</v>
          </cell>
        </row>
        <row r="16">
          <cell r="A16">
            <v>2902000</v>
          </cell>
          <cell r="B16">
            <v>576750</v>
          </cell>
          <cell r="C16">
            <v>610000</v>
          </cell>
          <cell r="D16">
            <v>30</v>
          </cell>
        </row>
        <row r="17">
          <cell r="A17">
            <v>3512000</v>
          </cell>
          <cell r="B17">
            <v>759750</v>
          </cell>
          <cell r="C17">
            <v>610000</v>
          </cell>
          <cell r="D17">
            <v>32</v>
          </cell>
        </row>
        <row r="18">
          <cell r="A18">
            <v>4122000</v>
          </cell>
          <cell r="B18">
            <v>954950</v>
          </cell>
          <cell r="C18">
            <v>610000</v>
          </cell>
          <cell r="D18">
            <v>34</v>
          </cell>
        </row>
        <row r="19">
          <cell r="A19">
            <v>4732000</v>
          </cell>
          <cell r="B19">
            <v>1162350</v>
          </cell>
          <cell r="C19">
            <v>610000</v>
          </cell>
          <cell r="D19">
            <v>36</v>
          </cell>
        </row>
        <row r="20">
          <cell r="A20">
            <v>5342000</v>
          </cell>
          <cell r="B20">
            <v>1381950</v>
          </cell>
          <cell r="C20">
            <v>610000</v>
          </cell>
          <cell r="D20">
            <v>38</v>
          </cell>
        </row>
        <row r="21">
          <cell r="A21">
            <v>5952000</v>
          </cell>
          <cell r="B21">
            <v>1613750</v>
          </cell>
          <cell r="C21">
            <v>610000</v>
          </cell>
          <cell r="D21">
            <v>40</v>
          </cell>
        </row>
        <row r="22">
          <cell r="A22">
            <v>6562000</v>
          </cell>
          <cell r="B22">
            <v>1857750</v>
          </cell>
          <cell r="C22">
            <v>610000</v>
          </cell>
          <cell r="D22">
            <v>42.5</v>
          </cell>
        </row>
        <row r="23">
          <cell r="A23">
            <v>7172000</v>
          </cell>
          <cell r="B23">
            <v>2117000</v>
          </cell>
          <cell r="C23">
            <v>610000</v>
          </cell>
          <cell r="D23">
            <v>45</v>
          </cell>
        </row>
        <row r="24">
          <cell r="A24">
            <v>7782000</v>
          </cell>
          <cell r="B24">
            <v>2391500</v>
          </cell>
          <cell r="C24">
            <v>610000</v>
          </cell>
          <cell r="D24">
            <v>47</v>
          </cell>
        </row>
        <row r="25">
          <cell r="A25">
            <v>8392000</v>
          </cell>
          <cell r="B25">
            <v>2678200</v>
          </cell>
          <cell r="C25">
            <v>610000</v>
          </cell>
          <cell r="D25">
            <v>49</v>
          </cell>
        </row>
        <row r="26">
          <cell r="A26">
            <v>9002000</v>
          </cell>
          <cell r="B26">
            <v>2977100</v>
          </cell>
          <cell r="C26">
            <v>610000</v>
          </cell>
          <cell r="D26">
            <v>51</v>
          </cell>
        </row>
        <row r="27">
          <cell r="A27">
            <v>9612000</v>
          </cell>
          <cell r="B27">
            <v>3288200</v>
          </cell>
          <cell r="C27">
            <v>610000</v>
          </cell>
          <cell r="D27">
            <v>53.5</v>
          </cell>
        </row>
        <row r="28">
          <cell r="A28">
            <v>10222000</v>
          </cell>
          <cell r="B28">
            <v>3614550</v>
          </cell>
          <cell r="C28" t="str">
            <v>en adelante</v>
          </cell>
          <cell r="D28">
            <v>56</v>
          </cell>
        </row>
      </sheetData>
      <sheetData sheetId="33"/>
      <sheetData sheetId="34"/>
      <sheetData sheetId="35">
        <row r="1">
          <cell r="A1" t="str">
            <v>EJERCICIO 35</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ow r="58">
          <cell r="A58" t="str">
            <v>Parador</v>
          </cell>
          <cell r="B58" t="str">
            <v>Categoría</v>
          </cell>
          <cell r="C58" t="str">
            <v>Provincia</v>
          </cell>
          <cell r="D58" t="str">
            <v>Precio</v>
          </cell>
          <cell r="E58" t="str">
            <v>Promoción</v>
          </cell>
        </row>
        <row r="59">
          <cell r="A59" t="str">
            <v>Antequera</v>
          </cell>
          <cell r="B59">
            <v>3</v>
          </cell>
          <cell r="C59" t="str">
            <v>Málaga</v>
          </cell>
          <cell r="D59">
            <v>7200</v>
          </cell>
          <cell r="E59" t="str">
            <v>Sí</v>
          </cell>
        </row>
        <row r="60">
          <cell r="A60" t="str">
            <v>Arcos</v>
          </cell>
          <cell r="B60">
            <v>3</v>
          </cell>
          <cell r="C60" t="str">
            <v>Cádiz</v>
          </cell>
          <cell r="D60">
            <v>9350</v>
          </cell>
          <cell r="E60" t="str">
            <v>Sí</v>
          </cell>
        </row>
        <row r="61">
          <cell r="A61" t="str">
            <v>Ayamonte</v>
          </cell>
          <cell r="B61">
            <v>4</v>
          </cell>
          <cell r="C61" t="str">
            <v>Huelva</v>
          </cell>
          <cell r="D61">
            <v>8000</v>
          </cell>
          <cell r="E61" t="str">
            <v>No</v>
          </cell>
        </row>
        <row r="62">
          <cell r="A62" t="str">
            <v>Cádiz</v>
          </cell>
          <cell r="B62">
            <v>4</v>
          </cell>
          <cell r="C62" t="str">
            <v>Cádiz</v>
          </cell>
          <cell r="D62">
            <v>8000</v>
          </cell>
          <cell r="E62" t="str">
            <v>Sí</v>
          </cell>
        </row>
        <row r="63">
          <cell r="A63" t="str">
            <v>Carmona</v>
          </cell>
          <cell r="B63">
            <v>4</v>
          </cell>
          <cell r="C63" t="str">
            <v>Sevilla</v>
          </cell>
          <cell r="D63">
            <v>9850</v>
          </cell>
          <cell r="E63" t="str">
            <v>No</v>
          </cell>
        </row>
        <row r="64">
          <cell r="A64" t="str">
            <v>Cazorla</v>
          </cell>
          <cell r="B64">
            <v>3</v>
          </cell>
          <cell r="C64" t="str">
            <v>Jaén</v>
          </cell>
          <cell r="D64">
            <v>8000</v>
          </cell>
          <cell r="E64" t="str">
            <v>Sí</v>
          </cell>
        </row>
        <row r="65">
          <cell r="A65" t="str">
            <v>Córdoba</v>
          </cell>
          <cell r="B65">
            <v>4</v>
          </cell>
          <cell r="C65" t="str">
            <v>Córdoba</v>
          </cell>
          <cell r="D65">
            <v>8000</v>
          </cell>
          <cell r="E65" t="str">
            <v>Sí</v>
          </cell>
        </row>
        <row r="66">
          <cell r="A66" t="str">
            <v>Gibralfaro</v>
          </cell>
          <cell r="B66">
            <v>4</v>
          </cell>
          <cell r="C66" t="str">
            <v>Málaga</v>
          </cell>
          <cell r="D66">
            <v>10150</v>
          </cell>
          <cell r="E66" t="str">
            <v>No</v>
          </cell>
        </row>
        <row r="67">
          <cell r="A67" t="str">
            <v>Granada</v>
          </cell>
          <cell r="B67">
            <v>4</v>
          </cell>
          <cell r="C67" t="str">
            <v>Granada</v>
          </cell>
          <cell r="D67">
            <v>17650</v>
          </cell>
          <cell r="E67" t="str">
            <v>No</v>
          </cell>
        </row>
        <row r="68">
          <cell r="A68" t="str">
            <v>Jaén</v>
          </cell>
          <cell r="B68">
            <v>4</v>
          </cell>
          <cell r="C68" t="str">
            <v>Jaén</v>
          </cell>
          <cell r="D68">
            <v>9350</v>
          </cell>
          <cell r="E68" t="str">
            <v>Sí</v>
          </cell>
        </row>
        <row r="69">
          <cell r="A69" t="str">
            <v>Málaga</v>
          </cell>
          <cell r="B69">
            <v>4</v>
          </cell>
          <cell r="C69" t="str">
            <v>Málaga</v>
          </cell>
          <cell r="D69">
            <v>9350</v>
          </cell>
          <cell r="E69" t="str">
            <v>No</v>
          </cell>
        </row>
        <row r="70">
          <cell r="A70" t="str">
            <v>Mazagón</v>
          </cell>
          <cell r="B70">
            <v>4</v>
          </cell>
          <cell r="C70" t="str">
            <v>Huelva</v>
          </cell>
          <cell r="D70">
            <v>10150</v>
          </cell>
          <cell r="E70" t="str">
            <v>No</v>
          </cell>
        </row>
        <row r="71">
          <cell r="A71" t="str">
            <v>Mojácar</v>
          </cell>
          <cell r="B71">
            <v>4</v>
          </cell>
          <cell r="C71" t="str">
            <v>Almería</v>
          </cell>
          <cell r="D71">
            <v>8000</v>
          </cell>
          <cell r="E71" t="str">
            <v>No</v>
          </cell>
        </row>
        <row r="72">
          <cell r="A72" t="str">
            <v>Nerja</v>
          </cell>
          <cell r="B72">
            <v>4</v>
          </cell>
          <cell r="C72" t="str">
            <v>Málaga</v>
          </cell>
          <cell r="D72">
            <v>10150</v>
          </cell>
          <cell r="E72" t="str">
            <v>No</v>
          </cell>
        </row>
        <row r="73">
          <cell r="A73" t="str">
            <v>Ronda</v>
          </cell>
          <cell r="B73">
            <v>4</v>
          </cell>
          <cell r="C73" t="str">
            <v>Málaga</v>
          </cell>
          <cell r="D73">
            <v>8000</v>
          </cell>
          <cell r="E73" t="str">
            <v>Sí</v>
          </cell>
        </row>
        <row r="74">
          <cell r="A74" t="str">
            <v>Ubeda</v>
          </cell>
          <cell r="B74">
            <v>4</v>
          </cell>
          <cell r="C74" t="str">
            <v>Jaén</v>
          </cell>
          <cell r="D74">
            <v>8800</v>
          </cell>
          <cell r="E74" t="str">
            <v>Sí</v>
          </cell>
        </row>
      </sheetData>
      <sheetData sheetId="8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abSelected="1" topLeftCell="A13" workbookViewId="0">
      <selection activeCell="K40" sqref="K40"/>
    </sheetView>
  </sheetViews>
  <sheetFormatPr baseColWidth="10" defaultRowHeight="12.75" x14ac:dyDescent="0.2"/>
  <cols>
    <col min="1" max="1" width="11.42578125" style="2"/>
    <col min="2" max="2" width="5.5703125" style="2" customWidth="1"/>
    <col min="3" max="3" width="4.28515625" style="2" customWidth="1"/>
    <col min="4" max="4" width="11.42578125" style="2"/>
    <col min="5" max="5" width="4.5703125" style="2" customWidth="1"/>
    <col min="6" max="6" width="6.85546875" style="2" customWidth="1"/>
    <col min="7" max="7" width="12.85546875" style="2" customWidth="1"/>
    <col min="8" max="8" width="5.7109375" style="2" bestFit="1" customWidth="1"/>
    <col min="9" max="9" width="5.7109375" style="2" customWidth="1"/>
    <col min="10" max="10" width="18.140625" style="2" bestFit="1" customWidth="1"/>
    <col min="11" max="11" width="15.42578125" style="2" customWidth="1"/>
    <col min="12" max="16384" width="11.42578125" style="2"/>
  </cols>
  <sheetData>
    <row r="1" spans="1:13" customFormat="1" x14ac:dyDescent="0.2">
      <c r="A1" s="1"/>
      <c r="B1" s="2"/>
      <c r="C1" s="20" t="s">
        <v>0</v>
      </c>
      <c r="D1" s="20"/>
      <c r="E1" s="20"/>
      <c r="F1" s="20"/>
      <c r="G1" s="20"/>
      <c r="H1" s="20"/>
      <c r="I1" s="20"/>
      <c r="J1" s="3"/>
      <c r="L1" s="2"/>
      <c r="M1" s="4"/>
    </row>
    <row r="16" spans="1:13" ht="65.25" x14ac:dyDescent="0.2">
      <c r="B16" s="5" t="s">
        <v>1</v>
      </c>
      <c r="C16" s="5" t="s">
        <v>2</v>
      </c>
      <c r="D16" s="5" t="s">
        <v>3</v>
      </c>
      <c r="E16" s="5" t="s">
        <v>4</v>
      </c>
      <c r="F16" s="5" t="s">
        <v>5</v>
      </c>
      <c r="G16" s="6" t="s">
        <v>6</v>
      </c>
      <c r="H16" s="7" t="s">
        <v>7</v>
      </c>
      <c r="I16" s="7" t="s">
        <v>8</v>
      </c>
      <c r="J16" s="7" t="s">
        <v>9</v>
      </c>
      <c r="K16" s="7" t="s">
        <v>28</v>
      </c>
    </row>
    <row r="17" spans="2:19" x14ac:dyDescent="0.2">
      <c r="B17" s="8" t="s">
        <v>10</v>
      </c>
      <c r="C17" s="8">
        <v>4</v>
      </c>
      <c r="D17" s="8" t="s">
        <v>11</v>
      </c>
      <c r="E17" s="8">
        <v>15</v>
      </c>
      <c r="F17" s="8">
        <v>8</v>
      </c>
      <c r="G17" s="8">
        <v>1</v>
      </c>
      <c r="H17" s="9">
        <f>G17/F17</f>
        <v>0.125</v>
      </c>
      <c r="I17" s="8">
        <v>1</v>
      </c>
      <c r="J17" s="10">
        <f>I17/SUM($I$17:$I$28)</f>
        <v>9.3457943925233638E-3</v>
      </c>
      <c r="K17" s="11" t="str">
        <f>IF(OR(AND(B17="X",J17&lt;H17),AND(B17="",J17&lt;=H17)),"SI","")</f>
        <v>SI</v>
      </c>
    </row>
    <row r="18" spans="2:19" x14ac:dyDescent="0.2">
      <c r="B18" s="8" t="s">
        <v>10</v>
      </c>
      <c r="C18" s="8">
        <v>5</v>
      </c>
      <c r="D18" s="8" t="s">
        <v>12</v>
      </c>
      <c r="E18" s="8">
        <v>24</v>
      </c>
      <c r="F18" s="8">
        <v>18</v>
      </c>
      <c r="G18" s="8">
        <v>9</v>
      </c>
      <c r="H18" s="9">
        <f t="shared" ref="H18:H28" si="0">G18/F18</f>
        <v>0.5</v>
      </c>
      <c r="I18" s="8">
        <v>17</v>
      </c>
      <c r="J18" s="10">
        <f t="shared" ref="J18:J28" si="1">I18/SUM($I$17:$I$28)</f>
        <v>0.15887850467289719</v>
      </c>
      <c r="K18" s="11" t="str">
        <f t="shared" ref="K18:K28" si="2">IF(OR(AND(B18="X",J18&lt;H18),AND(B18="",J18&lt;=H18)),"SI","")</f>
        <v>SI</v>
      </c>
    </row>
    <row r="19" spans="2:19" x14ac:dyDescent="0.2">
      <c r="B19" s="8" t="s">
        <v>10</v>
      </c>
      <c r="C19" s="8">
        <v>6</v>
      </c>
      <c r="D19" s="8" t="s">
        <v>13</v>
      </c>
      <c r="E19" s="8">
        <v>14</v>
      </c>
      <c r="F19" s="8">
        <v>13</v>
      </c>
      <c r="G19" s="8">
        <v>3</v>
      </c>
      <c r="H19" s="9">
        <f t="shared" si="0"/>
        <v>0.23076923076923078</v>
      </c>
      <c r="I19" s="8">
        <v>6</v>
      </c>
      <c r="J19" s="10">
        <f t="shared" si="1"/>
        <v>5.6074766355140186E-2</v>
      </c>
      <c r="K19" s="11" t="str">
        <f t="shared" si="2"/>
        <v>SI</v>
      </c>
    </row>
    <row r="20" spans="2:19" x14ac:dyDescent="0.2">
      <c r="B20" s="8"/>
      <c r="C20" s="8">
        <v>7</v>
      </c>
      <c r="D20" s="8" t="s">
        <v>14</v>
      </c>
      <c r="E20" s="8">
        <v>10</v>
      </c>
      <c r="F20" s="8">
        <v>24</v>
      </c>
      <c r="G20" s="8">
        <v>5</v>
      </c>
      <c r="H20" s="9">
        <f t="shared" si="0"/>
        <v>0.20833333333333334</v>
      </c>
      <c r="I20" s="8">
        <v>11</v>
      </c>
      <c r="J20" s="10">
        <f t="shared" si="1"/>
        <v>0.10280373831775701</v>
      </c>
      <c r="K20" s="11" t="str">
        <f t="shared" si="2"/>
        <v>SI</v>
      </c>
    </row>
    <row r="21" spans="2:19" x14ac:dyDescent="0.2">
      <c r="B21" s="8"/>
      <c r="C21" s="8">
        <v>8</v>
      </c>
      <c r="D21" s="8" t="s">
        <v>13</v>
      </c>
      <c r="E21" s="8">
        <v>30</v>
      </c>
      <c r="F21" s="8">
        <v>21</v>
      </c>
      <c r="G21" s="8">
        <v>12</v>
      </c>
      <c r="H21" s="9">
        <f t="shared" si="0"/>
        <v>0.5714285714285714</v>
      </c>
      <c r="I21" s="8">
        <v>24</v>
      </c>
      <c r="J21" s="10">
        <f t="shared" si="1"/>
        <v>0.22429906542056074</v>
      </c>
      <c r="K21" s="11" t="str">
        <f t="shared" si="2"/>
        <v>SI</v>
      </c>
    </row>
    <row r="22" spans="2:19" x14ac:dyDescent="0.2">
      <c r="B22" s="8"/>
      <c r="C22" s="8">
        <v>9</v>
      </c>
      <c r="D22" s="8" t="s">
        <v>15</v>
      </c>
      <c r="E22" s="8">
        <v>40</v>
      </c>
      <c r="F22" s="8">
        <v>29</v>
      </c>
      <c r="G22" s="8">
        <v>14</v>
      </c>
      <c r="H22" s="9">
        <f t="shared" si="0"/>
        <v>0.48275862068965519</v>
      </c>
      <c r="I22" s="8">
        <v>26</v>
      </c>
      <c r="J22" s="10">
        <f t="shared" si="1"/>
        <v>0.24299065420560748</v>
      </c>
      <c r="K22" s="11" t="str">
        <f t="shared" si="2"/>
        <v>SI</v>
      </c>
    </row>
    <row r="23" spans="2:19" x14ac:dyDescent="0.2">
      <c r="B23" s="8" t="s">
        <v>10</v>
      </c>
      <c r="C23" s="8">
        <v>10</v>
      </c>
      <c r="D23" s="8" t="s">
        <v>16</v>
      </c>
      <c r="E23" s="8">
        <v>19</v>
      </c>
      <c r="F23" s="8">
        <v>10</v>
      </c>
      <c r="G23" s="8">
        <v>4</v>
      </c>
      <c r="H23" s="9">
        <f t="shared" si="0"/>
        <v>0.4</v>
      </c>
      <c r="I23" s="8">
        <v>7</v>
      </c>
      <c r="J23" s="10">
        <f t="shared" si="1"/>
        <v>6.5420560747663545E-2</v>
      </c>
      <c r="K23" s="11" t="str">
        <f t="shared" si="2"/>
        <v>SI</v>
      </c>
      <c r="S23" s="23"/>
    </row>
    <row r="24" spans="2:19" x14ac:dyDescent="0.2">
      <c r="B24" s="8"/>
      <c r="C24" s="8">
        <v>11</v>
      </c>
      <c r="D24" s="8" t="s">
        <v>17</v>
      </c>
      <c r="E24" s="8">
        <v>15</v>
      </c>
      <c r="F24" s="8">
        <v>10</v>
      </c>
      <c r="G24" s="8">
        <v>3</v>
      </c>
      <c r="H24" s="9">
        <f t="shared" si="0"/>
        <v>0.3</v>
      </c>
      <c r="I24" s="8">
        <v>3</v>
      </c>
      <c r="J24" s="10">
        <f t="shared" si="1"/>
        <v>2.8037383177570093E-2</v>
      </c>
      <c r="K24" s="11" t="str">
        <f t="shared" si="2"/>
        <v>SI</v>
      </c>
    </row>
    <row r="25" spans="2:19" x14ac:dyDescent="0.2">
      <c r="B25" s="8"/>
      <c r="C25" s="8">
        <v>12</v>
      </c>
      <c r="D25" s="8" t="s">
        <v>18</v>
      </c>
      <c r="E25" s="8">
        <v>15</v>
      </c>
      <c r="F25" s="8">
        <v>12</v>
      </c>
      <c r="G25" s="8">
        <v>3</v>
      </c>
      <c r="H25" s="9">
        <f t="shared" si="0"/>
        <v>0.25</v>
      </c>
      <c r="I25" s="8">
        <v>3</v>
      </c>
      <c r="J25" s="10">
        <f t="shared" si="1"/>
        <v>2.8037383177570093E-2</v>
      </c>
      <c r="K25" s="11" t="str">
        <f t="shared" si="2"/>
        <v>SI</v>
      </c>
    </row>
    <row r="26" spans="2:19" x14ac:dyDescent="0.2">
      <c r="B26" s="8" t="s">
        <v>10</v>
      </c>
      <c r="C26" s="8">
        <v>13</v>
      </c>
      <c r="D26" s="8" t="s">
        <v>19</v>
      </c>
      <c r="E26" s="8">
        <v>29</v>
      </c>
      <c r="F26" s="8">
        <v>15</v>
      </c>
      <c r="G26" s="8">
        <v>3</v>
      </c>
      <c r="H26" s="9">
        <f t="shared" si="0"/>
        <v>0.2</v>
      </c>
      <c r="I26" s="8">
        <v>5</v>
      </c>
      <c r="J26" s="10">
        <f t="shared" si="1"/>
        <v>4.6728971962616821E-2</v>
      </c>
      <c r="K26" s="11" t="str">
        <f t="shared" si="2"/>
        <v>SI</v>
      </c>
    </row>
    <row r="27" spans="2:19" x14ac:dyDescent="0.2">
      <c r="B27" s="8"/>
      <c r="C27" s="8">
        <v>14</v>
      </c>
      <c r="D27" s="8" t="s">
        <v>20</v>
      </c>
      <c r="E27" s="8">
        <v>17</v>
      </c>
      <c r="F27" s="8">
        <v>6</v>
      </c>
      <c r="G27" s="8">
        <v>2</v>
      </c>
      <c r="H27" s="9">
        <f t="shared" si="0"/>
        <v>0.33333333333333331</v>
      </c>
      <c r="I27" s="8">
        <v>4</v>
      </c>
      <c r="J27" s="10">
        <f t="shared" si="1"/>
        <v>3.7383177570093455E-2</v>
      </c>
      <c r="K27" s="11" t="str">
        <f t="shared" si="2"/>
        <v>SI</v>
      </c>
    </row>
    <row r="28" spans="2:19" x14ac:dyDescent="0.2">
      <c r="B28" s="8"/>
      <c r="C28" s="8">
        <v>15</v>
      </c>
      <c r="D28" s="8" t="s">
        <v>21</v>
      </c>
      <c r="E28" s="8">
        <v>12</v>
      </c>
      <c r="F28" s="8">
        <v>2</v>
      </c>
      <c r="G28" s="8">
        <v>0</v>
      </c>
      <c r="H28" s="9">
        <f t="shared" si="0"/>
        <v>0</v>
      </c>
      <c r="I28" s="8">
        <v>0</v>
      </c>
      <c r="J28" s="10">
        <f t="shared" si="1"/>
        <v>0</v>
      </c>
      <c r="K28" s="11" t="str">
        <f t="shared" si="2"/>
        <v>SI</v>
      </c>
    </row>
    <row r="29" spans="2:19" x14ac:dyDescent="0.2">
      <c r="D29" s="12" t="s">
        <v>22</v>
      </c>
      <c r="E29" s="8">
        <f>SUM(E17:E28)</f>
        <v>240</v>
      </c>
      <c r="F29" s="8">
        <f>SUM(F17:F28)</f>
        <v>168</v>
      </c>
      <c r="G29" s="8">
        <f>SUM(G17:G28)</f>
        <v>59</v>
      </c>
      <c r="H29" s="9"/>
      <c r="I29" s="8">
        <f>SUM(I17:I28)</f>
        <v>107</v>
      </c>
      <c r="J29" s="19">
        <v>1</v>
      </c>
    </row>
    <row r="36" spans="2:11" ht="13.5" x14ac:dyDescent="0.25">
      <c r="B36" s="13" t="s">
        <v>23</v>
      </c>
      <c r="C36" s="14"/>
      <c r="D36" s="14"/>
      <c r="E36" s="14"/>
      <c r="F36" s="14"/>
      <c r="G36" s="14"/>
      <c r="H36" s="14"/>
      <c r="I36" s="14"/>
      <c r="J36" s="15"/>
      <c r="K36" s="18">
        <f>VLOOKUP(MIN(E17:E28),E17:I28,5,FALSE)</f>
        <v>11</v>
      </c>
    </row>
    <row r="37" spans="2:11" ht="13.5" x14ac:dyDescent="0.25">
      <c r="B37" s="13" t="s">
        <v>24</v>
      </c>
      <c r="C37" s="14"/>
      <c r="D37" s="14"/>
      <c r="E37" s="14"/>
      <c r="F37" s="14"/>
      <c r="G37" s="14"/>
      <c r="H37" s="14"/>
      <c r="I37" s="14"/>
      <c r="J37" s="15"/>
      <c r="K37" s="21">
        <f>AVERAGE(I17:I28)</f>
        <v>8.9166666666666661</v>
      </c>
    </row>
    <row r="38" spans="2:11" ht="13.5" x14ac:dyDescent="0.25">
      <c r="B38" s="13" t="s">
        <v>25</v>
      </c>
      <c r="C38" s="14"/>
      <c r="D38" s="14"/>
      <c r="E38" s="14"/>
      <c r="F38" s="14"/>
      <c r="G38" s="14"/>
      <c r="H38" s="14"/>
      <c r="I38" s="14"/>
      <c r="J38" s="15"/>
      <c r="K38" s="18" t="e">
        <f>AVERAGEIF(B17:B28,B17="X",I17:I28)</f>
        <v>#DIV/0!</v>
      </c>
    </row>
    <row r="39" spans="2:11" ht="13.5" x14ac:dyDescent="0.25">
      <c r="B39" s="13" t="s">
        <v>26</v>
      </c>
      <c r="C39" s="14"/>
      <c r="D39" s="14"/>
      <c r="E39" s="14"/>
      <c r="F39" s="14"/>
      <c r="G39" s="14"/>
      <c r="H39" s="14"/>
      <c r="I39" s="14"/>
      <c r="J39" s="15"/>
      <c r="K39" s="18" t="str">
        <f>IF(COUNTIF(K17:K28,"NO")=0,"Ninguno","")</f>
        <v>Ninguno</v>
      </c>
    </row>
    <row r="40" spans="2:11" ht="13.5" x14ac:dyDescent="0.25">
      <c r="B40" s="13" t="s">
        <v>27</v>
      </c>
      <c r="C40" s="16"/>
      <c r="D40" s="16"/>
      <c r="E40" s="16"/>
      <c r="F40" s="16"/>
      <c r="G40" s="16"/>
      <c r="H40" s="16"/>
      <c r="I40" s="16"/>
      <c r="J40" s="17" t="s">
        <v>17</v>
      </c>
      <c r="K40" s="22">
        <f>VLOOKUP(J40,D17:I28,2,FALSE)/VLOOKUP(J40,D17:I28,6,FALSE)</f>
        <v>5</v>
      </c>
    </row>
  </sheetData>
  <mergeCells count="1">
    <mergeCell ref="C1:I1"/>
  </mergeCells>
  <dataValidations count="1">
    <dataValidation type="list" allowBlank="1" showInputMessage="1" showErrorMessage="1" sqref="J40">
      <formula1>$D$17:$D$28</formula1>
    </dataValidation>
  </dataValidations>
  <pageMargins left="0.23622047244094491" right="0.75" top="0.23622047244094491" bottom="1" header="0" footer="0"/>
  <pageSetup paperSize="9" orientation="portrait" horizontalDpi="200" verticalDpi="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23" sqref="S23"/>
    </sheetView>
  </sheetViews>
  <sheetFormatPr baseColWidth="10"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145</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Miguel</cp:lastModifiedBy>
  <dcterms:created xsi:type="dcterms:W3CDTF">2014-06-12T11:55:28Z</dcterms:created>
  <dcterms:modified xsi:type="dcterms:W3CDTF">2019-10-31T09:00:41Z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5e6b3a0d-68d3-4bfd-8226-1b437d90a184</vt:lpwstr>
  </property>
</Properties>
</file>