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la" sheetId="1" r:id="rId4"/>
    <sheet state="visible" name="Tabela dinâmica 1" sheetId="2" r:id="rId5"/>
    <sheet state="visible" name="precos" sheetId="3" r:id="rId6"/>
    <sheet state="visible" name="bps" sheetId="4" r:id="rId7"/>
    <sheet state="visible" name="bps_anual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<sst xmlns="http://schemas.openxmlformats.org/spreadsheetml/2006/main" count="2520" uniqueCount="327">
  <si>
    <t>co_sigtal</t>
  </si>
  <si>
    <t>no_sigtap</t>
  </si>
  <si>
    <t>sg_medicamento</t>
  </si>
  <si>
    <t>ADALIMUMABE (A) 40 MG INJETAVEL- SERINGA PREENCHIDA (POR TRATAMENTO MENSAL) Revogado desde 06/2010</t>
  </si>
  <si>
    <t>ADA</t>
  </si>
  <si>
    <t>ADALIMUMABE 40 MG INJETÁVEL ( POR SERINGA PREENCHIDA)( BIOSSIMILAR A)</t>
  </si>
  <si>
    <t>ADALIMUMABE 40 MG INJETÁVEL (FRASCO AMPOLA)</t>
  </si>
  <si>
    <t>ADALIMUMABE 40 MG INJETAVEL (POR SERINGA PREENCHIDA)</t>
  </si>
  <si>
    <t>ADALIMUMABE 40 MG INJETÁVEL (POR SERINGA PREENCHIDA)</t>
  </si>
  <si>
    <t>ADALIMUMABE 40 MG INJETÁVEL (POR SERINGA PREENCHIDA) (BIOSSIMILAR B)</t>
  </si>
  <si>
    <t>CERTOLIZUMABE PEGOL 200 MG/ML INJETÁVEL (POR SERINGA PREENCHIDA)</t>
  </si>
  <si>
    <t>ETANERCEPTE (A)25 MG INJETAVEL -FRASCO-AMPOLA (POR TRATAMENTO MENSAL) Revogado desde 06/2010</t>
  </si>
  <si>
    <t>ETA25</t>
  </si>
  <si>
    <t>ETANERCEPTE 25 MG INJETÁVEL (POR FRASCO-AMPOLA OU SERINGA PREENCHIDA)</t>
  </si>
  <si>
    <t>ETANERCEPTE 50 MG INJETÁVEL (POR FRASCO-AMPOLA OU SERINGA PREENCHIDA)(BIOSSIMILAR A)</t>
  </si>
  <si>
    <t>ETA50</t>
  </si>
  <si>
    <t>ETANERCEPTE 50MG INJETAVEL (POR FRASCO-AMPOLA OU SERINGA PREENCHIDA)(ORIGINADOR)</t>
  </si>
  <si>
    <t>ETANERCEPTE 50MG INJETAVEL- FRASCO AMPOLA (POR TRATAMENTO MENSAL) Revogado desde 06/2010</t>
  </si>
  <si>
    <t>GOLIMUMABE 50 MG INJETÁVEL (POR SERINGA PREENCHIDA</t>
  </si>
  <si>
    <t>INFLIXIMABE (A)10 MG/ML 10 ML INJETAVEL (FRASCO-AMPOLA- POR TRATAMENTO MENSAL) Revogado desde 06/2010</t>
  </si>
  <si>
    <t>INFLIXIMABE 10 MG /ML INJETÁVEL (POR FRASCO-AMPOLA COM 10 ML) (BIOSSIMILAR A)</t>
  </si>
  <si>
    <t>INFLIXIMABE 10 MG/ML INJETAVEL (POR FRASCO-AMPOLA 10 ML) Revogado desde 06/2010</t>
  </si>
  <si>
    <t>INFLIXIMABE 10 MG/ML INJETAVEL (POR FRASCO-AMPOLA COM 10 ML)</t>
  </si>
  <si>
    <t>SECUQUINUMABE 150 MG/ML SOLUÇÃO INJETÁVEL (POR SERINGA PREENCHIDA)</t>
  </si>
  <si>
    <t>COUNTA de no_sigtap</t>
  </si>
  <si>
    <t>CER</t>
  </si>
  <si>
    <t>GOL</t>
  </si>
  <si>
    <t>INF</t>
  </si>
  <si>
    <t>SEC</t>
  </si>
  <si>
    <t>Total geral</t>
  </si>
  <si>
    <t>ano</t>
  </si>
  <si>
    <t>sigla</t>
  </si>
  <si>
    <t>Código BR</t>
  </si>
  <si>
    <t>Descrição</t>
  </si>
  <si>
    <t>Unidade de
fornecimento</t>
  </si>
  <si>
    <t>Classe</t>
  </si>
  <si>
    <t>Anvisa</t>
  </si>
  <si>
    <t>Compra</t>
  </si>
  <si>
    <t>Modalidade 
da compra</t>
  </si>
  <si>
    <t>Inserção</t>
  </si>
  <si>
    <t>Tipo</t>
  </si>
  <si>
    <t>Fabricante</t>
  </si>
  <si>
    <t>Nome Fabricante</t>
  </si>
  <si>
    <t>Fornecedor</t>
  </si>
  <si>
    <t>Nome Fornecedor</t>
  </si>
  <si>
    <t>Instituição</t>
  </si>
  <si>
    <t>Nome da Instituição</t>
  </si>
  <si>
    <t>Município</t>
  </si>
  <si>
    <t>UF</t>
  </si>
  <si>
    <t>Quantidade</t>
  </si>
  <si>
    <t>Unitário</t>
  </si>
  <si>
    <t>valor</t>
  </si>
  <si>
    <t>Total</t>
  </si>
  <si>
    <t>BR0290058</t>
  </si>
  <si>
    <t>ADALIMUMABE, CONCENTRAÇÃO:40 MG, APRESENTAÇÃO:SOLUÇÃO INJETÁVEL</t>
  </si>
  <si>
    <t>SERINGA</t>
  </si>
  <si>
    <t>Dispensa de Licitação</t>
  </si>
  <si>
    <t>J</t>
  </si>
  <si>
    <t>ABBOTT LABORATORIOS DO BRASIL LTDA</t>
  </si>
  <si>
    <t>SECRETARIA DE ESTADO DA SAUDE - SES</t>
  </si>
  <si>
    <t>JOAO PESSOA</t>
  </si>
  <si>
    <t>PB</t>
  </si>
  <si>
    <t>Pregão</t>
  </si>
  <si>
    <t>A</t>
  </si>
  <si>
    <t>ABBVIE FARMACEUTICA LTDA</t>
  </si>
  <si>
    <t>MAURO MARCIANO COMERCIO DE MEDICAMENTOS LTDA</t>
  </si>
  <si>
    <t>CONSORCIO INTERMUNICIPAL CATARINENSE-CIMCATARINA</t>
  </si>
  <si>
    <t>FLORIANOPOLIS</t>
  </si>
  <si>
    <t>SC</t>
  </si>
  <si>
    <t>CONSORCIO INTERMUNICIPAL DO VALE DO RIO CAI (CIS-CAI)</t>
  </si>
  <si>
    <t>MONTENEGRO</t>
  </si>
  <si>
    <t>RS</t>
  </si>
  <si>
    <t>ABBVIE FARMACEUTICA LTDA.</t>
  </si>
  <si>
    <t>MINAS GERAIS SECRETARIA DE ESTADO DA SAUDE</t>
  </si>
  <si>
    <t>BELO HORIZONTE</t>
  </si>
  <si>
    <t>MG</t>
  </si>
  <si>
    <t>GOVERNO DO ESTADO DE MATO GROSSO</t>
  </si>
  <si>
    <t>CUIABA</t>
  </si>
  <si>
    <t>MT</t>
  </si>
  <si>
    <t>FUNDO MUNICIPAL DE SAUDE DE JARAGUA DO SUL</t>
  </si>
  <si>
    <t>JARAGUA DO SUL</t>
  </si>
  <si>
    <t>FUNDO MUNICIPAL DE SAUDE DE JOINVILLE</t>
  </si>
  <si>
    <t>JOINVILLE</t>
  </si>
  <si>
    <t>FUNDO MUNICIPAL DE SAUDE DE FLORIANOPOLIS</t>
  </si>
  <si>
    <t>MUNICIPIO DE ITAPETININGA</t>
  </si>
  <si>
    <t>ITAPETININGA</t>
  </si>
  <si>
    <t>SP</t>
  </si>
  <si>
    <t>SECRETARIA DA SAUDE</t>
  </si>
  <si>
    <t>PORTO ALEGRE</t>
  </si>
  <si>
    <t>SECRETARIA DE ESTADO DA SAUDE</t>
  </si>
  <si>
    <t>SAO PAULO</t>
  </si>
  <si>
    <t>FRASCO-AMPOLA</t>
  </si>
  <si>
    <t>Inexigibilidade de Licitação</t>
  </si>
  <si>
    <t>MUNICIPIO DE FERNANDOPOLIS</t>
  </si>
  <si>
    <t>FERNANDOPOLIS</t>
  </si>
  <si>
    <t>CENTRAL DAS FRALDAS DISTRIBUIDORA LTDA</t>
  </si>
  <si>
    <t>FUNDO MUNICIPAL DE SAUDE DE JUAZEIRO DO NORTE</t>
  </si>
  <si>
    <t>JUAZEIRO DO NORTE</t>
  </si>
  <si>
    <t>CE</t>
  </si>
  <si>
    <t>MUNICIPIO DE CATANDUVA</t>
  </si>
  <si>
    <t>CATANDUVA</t>
  </si>
  <si>
    <t>FUNDO MUNICIPAL DE SAUDE DE MINEIROS</t>
  </si>
  <si>
    <t>MINEIROS</t>
  </si>
  <si>
    <t>GO</t>
  </si>
  <si>
    <t>GOIANIA</t>
  </si>
  <si>
    <t>SECRETARIA DE ESTADO DE PLANEJAMENTO E GESTAO</t>
  </si>
  <si>
    <t>MUNICIPIO DE SANTOS</t>
  </si>
  <si>
    <t>SANTOS</t>
  </si>
  <si>
    <t>MUNICIPIO DE SANTA CRUZ DO RIO PARDO</t>
  </si>
  <si>
    <t>SANTA CRUZ DO RIO PARDO</t>
  </si>
  <si>
    <t>MUNICIPIO DE GUAXUPE</t>
  </si>
  <si>
    <t>GUAXUPE</t>
  </si>
  <si>
    <t>MUNICIPIO DE SANTA CRUZ DAS PALMEIRAS</t>
  </si>
  <si>
    <t>SANTA CRUZ DAS PALMEIRAS</t>
  </si>
  <si>
    <t>AMGEN BIOTECNOLOGIA DO BRASIL LTDA.</t>
  </si>
  <si>
    <t>BIOHOSP PRODUTOS HOSPITALARES LTDA - EPP</t>
  </si>
  <si>
    <t>FUNDO MUNICIPAL DE SAUDE</t>
  </si>
  <si>
    <t>MACAE</t>
  </si>
  <si>
    <t>RJ</t>
  </si>
  <si>
    <t>Não</t>
  </si>
  <si>
    <t>4/16/2021</t>
  </si>
  <si>
    <t>15.800.545/0001-50</t>
  </si>
  <si>
    <t>15.800.545/0003-11</t>
  </si>
  <si>
    <t>58.200.015/0001-83</t>
  </si>
  <si>
    <t>5/20/2021</t>
  </si>
  <si>
    <t>SANDOZ DO BRASIL INDUSTRIA FARMACEUTICA LTDA.</t>
  </si>
  <si>
    <t>61.286.647/0001-16</t>
  </si>
  <si>
    <t>COMERCIAL CIRURGICA RIOCLARENSE LTDA</t>
  </si>
  <si>
    <t>67.729.178/0004-91</t>
  </si>
  <si>
    <t>46.371.654/0001-22</t>
  </si>
  <si>
    <t>3/26/2021</t>
  </si>
  <si>
    <t>6/30/2021</t>
  </si>
  <si>
    <t>DUPATRI HOSPITALAR COMERCIO, IMPORTACAO E EXPORTACAO LTDA.</t>
  </si>
  <si>
    <t>04.027.894/0007-50</t>
  </si>
  <si>
    <t>46.374.500/0262-31</t>
  </si>
  <si>
    <t>9/23/2021</t>
  </si>
  <si>
    <t>56.998.701/0001-16</t>
  </si>
  <si>
    <t>W2 COMERCIO DE MATERIAL MEDICO E MEDICAMENTOS LTDA</t>
  </si>
  <si>
    <t>19.079.667/0001-50</t>
  </si>
  <si>
    <t>11.422.073/0001-98</t>
  </si>
  <si>
    <t>10/14/2021</t>
  </si>
  <si>
    <t>MUNICIPIO DE JABOTICABAL</t>
  </si>
  <si>
    <t>50.387.844/0001-05</t>
  </si>
  <si>
    <t>JABOTICABAL</t>
  </si>
  <si>
    <t>10/20/2021</t>
  </si>
  <si>
    <t>46.231.890/0001-43</t>
  </si>
  <si>
    <t>PROMEFARMA REPRESENTAÇÕES COMERCIAIS LTDA</t>
  </si>
  <si>
    <t>81.706.251/0001-98</t>
  </si>
  <si>
    <t>INSTITUTO CURITIBA DE SAUDE</t>
  </si>
  <si>
    <t>03.518.900/0001-13</t>
  </si>
  <si>
    <t>CURITIBA</t>
  </si>
  <si>
    <t>PR</t>
  </si>
  <si>
    <t>12/26/2021</t>
  </si>
  <si>
    <t>3/21/2022</t>
  </si>
  <si>
    <t>47.842.836/0001-05</t>
  </si>
  <si>
    <t>N</t>
  </si>
  <si>
    <t>VIA MEDICAMENTOS COMERCIO E CONSULTORIA EM SAUDE LTDA</t>
  </si>
  <si>
    <t>ELFA MEDICAMENTOS LTDA</t>
  </si>
  <si>
    <t>SECRETARIA DA SAUDE DO ESTADO DO CEARA</t>
  </si>
  <si>
    <t>FORTALEZA</t>
  </si>
  <si>
    <t>VITORIA</t>
  </si>
  <si>
    <t>ES</t>
  </si>
  <si>
    <t>CIENTIFICA MEDICA HOSPITALAR LTDA</t>
  </si>
  <si>
    <t>FUNDO ESTADUAL DE SAUDE DO PARANA - FUNSAUDE</t>
  </si>
  <si>
    <t>BAURU</t>
  </si>
  <si>
    <t>MUNICIPIO DE ARUJA</t>
  </si>
  <si>
    <t>ARUJA</t>
  </si>
  <si>
    <t>INTERLAB FARMACEUTICA LTDA</t>
  </si>
  <si>
    <t>MAMED COMERCIAL LTDA - EPP</t>
  </si>
  <si>
    <t>MUNICIPIO DE ITAI</t>
  </si>
  <si>
    <t>ITAI</t>
  </si>
  <si>
    <t>WYETH INDUSTRIA FARMACEUTICA LTDA</t>
  </si>
  <si>
    <t>DISTRIBUICAO DE MEDICAMENTOS PAMED LTDA</t>
  </si>
  <si>
    <t>VASSOURAS</t>
  </si>
  <si>
    <t>BR0466095</t>
  </si>
  <si>
    <t>ADALIMUMABE, CONCENTRAÇÃO:80 MG, FORMA FARMACÊUTICA:SOLUÇÃO INJETÁVEL, CARACTERÍSTICAS ADICIONAIS:SERINGA PREENCHIDA</t>
  </si>
  <si>
    <t>BR0414435</t>
  </si>
  <si>
    <t>CERTOLIZUMABE PEGOL, CONCENTRAÇÃO:200 MG, FORMA FARMACÊUTICA:SOLUÇÃO INJETÁVEL, CARACTERÍSTICA ADICIONAL:SERINGA PREENCHIDA, COM LENÇO UMIDECIDO</t>
  </si>
  <si>
    <t>MEIZLER BIOPHARMA S/A</t>
  </si>
  <si>
    <t>PHARMA LOG PRODUTOS FARMACEUTICOS LTDA</t>
  </si>
  <si>
    <t>CM HOSPITALAR LTDA</t>
  </si>
  <si>
    <t>MEDCOMERCE COMERCIAL DE MEDICAMENTOS E PRODUTOS HOSPITALARES LTDA</t>
  </si>
  <si>
    <t>FARMALIBRA COMERCIO DE PRODUTOS HOSPITALARES LTDA - ME</t>
  </si>
  <si>
    <t>UCB BIOPHARMA S.A.</t>
  </si>
  <si>
    <t>ONCO PROD DISTRIBUIDORA DE PRODUTOS HOSPITALARES E ONCOLOGICOS LTDA.</t>
  </si>
  <si>
    <t>5/17/2021</t>
  </si>
  <si>
    <t>11/29/2021</t>
  </si>
  <si>
    <t>UCB BIOPHARMA LTDA.</t>
  </si>
  <si>
    <t>64.711.500/0001-14</t>
  </si>
  <si>
    <t>13.485.130/0001-03</t>
  </si>
  <si>
    <t>HOSPINOVA DISTRIBUIDORA DE PRODUTOS HOSPITALARES LTDA.</t>
  </si>
  <si>
    <t>SECRETARIA DE ESTADO DE SAUDE - SES</t>
  </si>
  <si>
    <t>RIO DE JANEIRO</t>
  </si>
  <si>
    <t>PARTNER FARMA DISTRIBUIDORA DE MEDICAMENTOS - EIRELI</t>
  </si>
  <si>
    <t>BR0448657</t>
  </si>
  <si>
    <t>ETANERCEPTE, CONCENTRAÇAO:25 MG, FORMA FARMACEUTICA:PÓ LIÓFILO P/ INJETÁVEL + DILUENTE, CARACTERÍSTICAS ADICIONAIS:C/ CONJUNTO DE APLICAÇÃO</t>
  </si>
  <si>
    <t>LABORATORIOS PFIZER LTDA</t>
  </si>
  <si>
    <t>CIRÚRGICA JAW COMÉRCIO MATERIAL MÉDICO HOSPITALAR LTDA</t>
  </si>
  <si>
    <t>MUNICIPIO DE DIADEMA</t>
  </si>
  <si>
    <t>DIADEMA</t>
  </si>
  <si>
    <t>CONJUNTO</t>
  </si>
  <si>
    <t>MUNICIPIO DE DRACENA</t>
  </si>
  <si>
    <t>DRACENA</t>
  </si>
  <si>
    <t>BUTERI COMERCIO E REPRESENTACOES LTDA</t>
  </si>
  <si>
    <t>MEDCOM COMERCIO DE MEDICAMENTOS HOSPITALARES LTDA</t>
  </si>
  <si>
    <t>FUNDACAO MUNICIPAL DE SAUDE DE TUBARAO</t>
  </si>
  <si>
    <t>TUBARAO</t>
  </si>
  <si>
    <t>3/22/2021</t>
  </si>
  <si>
    <t>6/28/2021</t>
  </si>
  <si>
    <t>46.070.868/0036-99</t>
  </si>
  <si>
    <t>MEDILAR IMPORTACAO E DISTRIBUICAO DE PRODUTOS MEDICO HOSPITALARES LTDA</t>
  </si>
  <si>
    <t>07.752.236/0001-23</t>
  </si>
  <si>
    <t>13.660.767/0001-99</t>
  </si>
  <si>
    <t>Não Informado</t>
  </si>
  <si>
    <t>9/16/2021</t>
  </si>
  <si>
    <t>61.072.393/0001-33</t>
  </si>
  <si>
    <t>25.211.499/0001-07</t>
  </si>
  <si>
    <t>02.529.964/0001-57</t>
  </si>
  <si>
    <t>12/17/2021</t>
  </si>
  <si>
    <t>08.597.121/0001-74</t>
  </si>
  <si>
    <t>CM HOSPITALAR S.A.</t>
  </si>
  <si>
    <t>SANPE DROGARIA LTDA</t>
  </si>
  <si>
    <t>MUNICIPIO DE SALTO</t>
  </si>
  <si>
    <t>SALTO</t>
  </si>
  <si>
    <t>BR0343608</t>
  </si>
  <si>
    <t>ETANERCEPTE, CONCENTRAÇAO:50 MG, FORMA FARMACEUTICA:PÓ LIÓFILO P/ INJETÁVEL, CARACTERÍSTICA ADICIONAL:COM KIT DE APLICAÇÃO</t>
  </si>
  <si>
    <t>PALHOCA</t>
  </si>
  <si>
    <t>BR0448702</t>
  </si>
  <si>
    <t>ETANERCEPTE, CONCENTRAÇAO:50 MG/ML, FORMA FARMACEUTICA:SOLUÇÃO INJETÁVEL, CARACTERÍSTICAS ADICIONAIS:SERINGA PREENCHIDA</t>
  </si>
  <si>
    <t>SERINGA 1,00 ML</t>
  </si>
  <si>
    <t>07.847.837/0001-10</t>
  </si>
  <si>
    <t>12/20/2021</t>
  </si>
  <si>
    <t>1/18/2022</t>
  </si>
  <si>
    <t>MUNICIPIO DE FLORES DA CUNHA</t>
  </si>
  <si>
    <t>87.843.819/0001-07</t>
  </si>
  <si>
    <t>FLORES DA CUNHA</t>
  </si>
  <si>
    <t>SERINGA 0,50 ML</t>
  </si>
  <si>
    <t>3/25/2022</t>
  </si>
  <si>
    <t>NOVARTIS BIOCIENCIAS SA</t>
  </si>
  <si>
    <t>56.994.502/0006-44</t>
  </si>
  <si>
    <t>ONCOVIT DISTRIBUIDORA DE MEDICAMENTOS LTDA - ME</t>
  </si>
  <si>
    <t>10.586.940/0001-68</t>
  </si>
  <si>
    <t>27.080.605/0001-96</t>
  </si>
  <si>
    <t>TRIMEDCALL COMERCIO DE MATERIAIS MEDICOS E HOSPITALARES LTDA</t>
  </si>
  <si>
    <t>BR0414430</t>
  </si>
  <si>
    <t>GOLIMUMABE, CONCENTRAÇÃO:50 MG, FORMA FARMACÊUTICA:SOLUÇÃO INJETÁVEL, CARACTERÍSTICA ADICIONAL:EM SERINGA PREENCHIDA</t>
  </si>
  <si>
    <t>JANSSEN-CILAG FARMACEUTICA LTDA</t>
  </si>
  <si>
    <t>51.780.468/0002-68</t>
  </si>
  <si>
    <t>51.780.468/0001-87</t>
  </si>
  <si>
    <t>BAXTER HOSPITALAR LTDA</t>
  </si>
  <si>
    <t>BR0414431</t>
  </si>
  <si>
    <t>GOLIMUMABE, CONCENTRAÇÃO:50 MG, FORMA FARMACÊUTICA:SOLUÇÃO INJETÁVEL, CARACTERÍSTICA ADICIONAL:EM SERINGA PREENCHIDA,ACOPLADA Á CANETA APLICADORA</t>
  </si>
  <si>
    <t>12.420.164/0009-04</t>
  </si>
  <si>
    <t>9/27/2021</t>
  </si>
  <si>
    <t>BR0333447</t>
  </si>
  <si>
    <t>INFLIXIMABE, DOSAGEM:100 MG, FORMA FARMACÊUTICA:PÓ LIÓFILO P/INJETÁVEL</t>
  </si>
  <si>
    <t>CELLTRION HEALTHCARE DISTRIBUICAO DE PRODUTOS FARMACEUTICOS DO BRASIL LTDA</t>
  </si>
  <si>
    <t>HOSPFAR IND. COM. PROD. HOSPITALARES LTDA</t>
  </si>
  <si>
    <t>PROFARMA SPECIALTY S.A</t>
  </si>
  <si>
    <t>BOM DESPACHO</t>
  </si>
  <si>
    <t>Tomada de Preços</t>
  </si>
  <si>
    <t>FARMACIA E DROGARIA NISSEI S.A.</t>
  </si>
  <si>
    <t>FUNDO MUNICIPAL DE SAUDE DE SAO PEDRO DO IGUACU</t>
  </si>
  <si>
    <t>SAO PEDRO DO IGUACU</t>
  </si>
  <si>
    <t>SECRETARIA DE SAUDE</t>
  </si>
  <si>
    <t>FUNDO MUNICIPAL DE SAUDE DE SAO VICENTE</t>
  </si>
  <si>
    <t>SAO VICENTE</t>
  </si>
  <si>
    <t>MUNICIPIO DE ATIBAIA</t>
  </si>
  <si>
    <t>ATIBAIA</t>
  </si>
  <si>
    <t>GENESIO A MENDES E CIA LTDA</t>
  </si>
  <si>
    <t>LUCIMED DISTRIBUIDORA DE MEDICAMENTOS, CORRELATOS E PRODUTOS MÉDICOS E HOSPITALARES LTDA</t>
  </si>
  <si>
    <t>FUNDO MUNICIPAL DE SAUDE DE TRES LAGOAS-MS</t>
  </si>
  <si>
    <t>TRES LAGOAS</t>
  </si>
  <si>
    <t>MS</t>
  </si>
  <si>
    <t>MUNICIPIO DE IPATINGA</t>
  </si>
  <si>
    <t>IPATINGA</t>
  </si>
  <si>
    <t>05.452.889/0001-61</t>
  </si>
  <si>
    <t>61.072.393/0039-06</t>
  </si>
  <si>
    <t>12.075.748/0001-32</t>
  </si>
  <si>
    <t>12/13/2021</t>
  </si>
  <si>
    <t>12/15/2021</t>
  </si>
  <si>
    <t>43.295.831/0001-40</t>
  </si>
  <si>
    <t>46.634.507/0001-06</t>
  </si>
  <si>
    <t>SAMSUNG BIOEPIS BR PHARMACEUTICAL LTDA.</t>
  </si>
  <si>
    <t>MUNICIPIO DE PIUMHI</t>
  </si>
  <si>
    <t>PIUMHI</t>
  </si>
  <si>
    <t>Concorrência</t>
  </si>
  <si>
    <t>MUNICIPIO DE GARCA</t>
  </si>
  <si>
    <t>GARCA</t>
  </si>
  <si>
    <t>MUNICIPIO DE MONTE ALTO</t>
  </si>
  <si>
    <t>MONTE ALTO</t>
  </si>
  <si>
    <t>BR0465482</t>
  </si>
  <si>
    <t>SECUQUINUMABE, CONCENTRAÇÃO:150 MG, FORMA FARMACÊUTICA:INJETÁVEL</t>
  </si>
  <si>
    <t>6/25/2021</t>
  </si>
  <si>
    <t>56.994.502/0001-30</t>
  </si>
  <si>
    <t>51.816.247/0001-11</t>
  </si>
  <si>
    <t>BR0465481</t>
  </si>
  <si>
    <t>SECUQUINUMABE, CONCENTRAÇÃO:150 MG/ML, FORMA FARMACÊUTICA:SOLUÇÃO INJETÁVEL</t>
  </si>
  <si>
    <t>NOVARTIS BIOCIENCIA S/A</t>
  </si>
  <si>
    <t>TOCANTINS SECRETARIA DE ESTADO DE SAUDE</t>
  </si>
  <si>
    <t>PALMAS</t>
  </si>
  <si>
    <t>TO</t>
  </si>
  <si>
    <t>SOQUÍMICA LABORATÓRIOS LTDA</t>
  </si>
  <si>
    <t>BR0437083</t>
  </si>
  <si>
    <t>SECUQUINUMABE, CONCENTRAÇÃO:150 MG/ML, FORMA FARMACÊUTICA:SOLUÇÃO INJETÁVEL, ADICIONAL:COM CANETA APLICADORA</t>
  </si>
  <si>
    <t>MUNICIPIO DE SAO JOAO DA BOA VISTA</t>
  </si>
  <si>
    <t>SAO JOAO DA BOA VISTA</t>
  </si>
  <si>
    <t>SECRETARIA DE ESTADO DE SAUDE</t>
  </si>
  <si>
    <t>RIO BRANCO</t>
  </si>
  <si>
    <t>AC</t>
  </si>
  <si>
    <t>Pedido de Cotação</t>
  </si>
  <si>
    <t>VIDA E SAUDE PRODUTOS MEDICOS E ORTOPEDICOS LTDA - ME</t>
  </si>
  <si>
    <t>MUNICIPIO DE LINDOLFO COLLOR</t>
  </si>
  <si>
    <t>LINDOLFO COLLOR</t>
  </si>
  <si>
    <t>DUPATRI HOSPITALAR COMERCIO, IMPORTACAO E EXPORTACAO LTDA</t>
  </si>
  <si>
    <t>SANOFI-AVENTIS FARMACEUTICA LTDA</t>
  </si>
  <si>
    <t>FARMA LINE - DISTRIBUIDORA DE MEDICAMENTOS LTDA</t>
  </si>
  <si>
    <t>23.906.560/0001-05</t>
  </si>
  <si>
    <t>GENESIO A MENDES &amp; CIA LTDA</t>
  </si>
  <si>
    <t>82.873.068/0007-35</t>
  </si>
  <si>
    <t>4/19/2022</t>
  </si>
  <si>
    <t>56.994.502/0027-79</t>
  </si>
  <si>
    <t>Valores</t>
  </si>
  <si>
    <t>qtd</t>
  </si>
  <si>
    <t>SUM de valor</t>
  </si>
  <si>
    <t>medicamento</t>
  </si>
  <si>
    <t>unidade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</si>
</sst>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R$&quot;\ #,##0.0000"/>
    <numFmt numFmtId="165" formatCode="0000000000000"/>
    <numFmt numFmtId="166" formatCode="yyyy-MM-DD"/>
    <numFmt numFmtId="167" formatCode="dd/mm/yy"/>
    <numFmt numFmtId="168" formatCode="00000000000000"/>
    <numFmt numFmtId="169" formatCode="_-* #,##0_-;\-* #,##0_-;_-* &quot;-&quot;??_-;_-@"/>
    <numFmt numFmtId="170" formatCode="d/m/yy"/>
    <numFmt numFmtId="171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theme="1"/>
      <name val="Calibri"/>
    </font>
    <font>
      <b/>
      <sz val="8.0"/>
      <color rgb="FFFFFFFF"/>
      <name val="Calibri"/>
    </font>
    <font>
      <sz val="8.0"/>
      <color theme="1"/>
      <name val="&quot;Liberation Sans&quot;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75623"/>
        <bgColor rgb="FF375623"/>
      </patternFill>
    </fill>
    <fill>
      <patternFill patternType="solid">
        <fgColor rgb="FF385623"/>
        <bgColor rgb="FF38562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horizontal="left" readingOrder="0" shrinkToFit="0" vertical="top" wrapText="1"/>
    </xf>
    <xf borderId="0" fillId="0" fontId="1" numFmtId="0" xfId="0" applyFont="1"/>
    <xf borderId="0" fillId="0" fontId="1" numFmtId="0" xfId="0" applyAlignment="1" applyFont="1">
      <alignment vertical="top"/>
    </xf>
    <xf borderId="0" fillId="0" fontId="1" numFmtId="3" xfId="0" applyAlignment="1" applyFont="1" applyNumberFormat="1">
      <alignment vertical="top"/>
    </xf>
    <xf borderId="0" fillId="0" fontId="3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4" numFmtId="0" xfId="0" applyAlignment="1" applyFont="1">
      <alignment horizontal="center"/>
    </xf>
    <xf borderId="0" fillId="3" fontId="4" numFmtId="165" xfId="0" applyAlignment="1" applyFont="1" applyNumberFormat="1">
      <alignment horizontal="center"/>
    </xf>
    <xf borderId="0" fillId="3" fontId="4" numFmtId="166" xfId="0" applyAlignment="1" applyFont="1" applyNumberFormat="1">
      <alignment horizontal="center"/>
    </xf>
    <xf borderId="0" fillId="4" fontId="4" numFmtId="0" xfId="0" applyAlignment="1" applyFill="1" applyFont="1">
      <alignment horizontal="center"/>
    </xf>
    <xf borderId="0" fillId="4" fontId="4" numFmtId="0" xfId="0" applyFont="1"/>
    <xf borderId="0" fillId="3" fontId="4" numFmtId="0" xfId="0" applyAlignment="1" applyFont="1">
      <alignment horizontal="center"/>
    </xf>
    <xf borderId="0" fillId="3" fontId="4" numFmtId="3" xfId="0" applyAlignment="1" applyFont="1" applyNumberFormat="1">
      <alignment horizontal="center" readingOrder="0"/>
    </xf>
    <xf borderId="0" fillId="3" fontId="4" numFmtId="3" xfId="0" applyAlignment="1" applyFont="1" applyNumberFormat="1">
      <alignment horizontal="center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5" xfId="0" applyAlignment="1" applyFont="1" applyNumberFormat="1">
      <alignment horizontal="right" readingOrder="0"/>
    </xf>
    <xf borderId="0" fillId="0" fontId="5" numFmtId="167" xfId="0" applyAlignment="1" applyFont="1" applyNumberFormat="1">
      <alignment horizontal="left" readingOrder="0"/>
    </xf>
    <xf borderId="0" fillId="0" fontId="5" numFmtId="166" xfId="0" applyAlignment="1" applyFont="1" applyNumberFormat="1">
      <alignment horizontal="left" readingOrder="0"/>
    </xf>
    <xf borderId="0" fillId="0" fontId="5" numFmtId="168" xfId="0" applyAlignment="1" applyFont="1" applyNumberFormat="1">
      <alignment horizontal="right" readingOrder="0"/>
    </xf>
    <xf borderId="0" fillId="0" fontId="5" numFmtId="168" xfId="0" applyAlignment="1" applyFont="1" applyNumberFormat="1">
      <alignment horizontal="left" readingOrder="0"/>
    </xf>
    <xf borderId="0" fillId="0" fontId="5" numFmtId="169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170" xfId="0" applyAlignment="1" applyFont="1" applyNumberFormat="1">
      <alignment horizontal="left" readingOrder="0"/>
    </xf>
    <xf borderId="0" fillId="0" fontId="5" numFmtId="171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right" readingOrder="0"/>
    </xf>
    <xf borderId="0" fillId="0" fontId="1" numFmtId="166" xfId="0" applyFont="1" applyNumberFormat="1"/>
    <xf borderId="0" fillId="0" fontId="1" numFmtId="0" xfId="0" applyFont="1"/>
    <xf borderId="0" fillId="0" fontId="1" numFmtId="3" xfId="0" applyFont="1" applyNumberFormat="1"/>
    <xf borderId="0" fillId="0" fontId="1" numFmtId="169" xfId="0" applyFont="1" applyNumberFormat="1"/>
    <xf borderId="0" fillId="0" fontId="1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igla-style">
      <tableStyleElement dxfId="1" type="headerRow"/>
      <tableStyleElement dxfId="2" type="firstRowStripe"/>
      <tableStyleElement dxfId="3" type="secondRowStripe"/>
    </tableStyle>
    <tableStyle count="3" pivot="0" name="prec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0" sheet="sigla"/>
  </cacheSource>
  <cacheFields>
    <cacheField name="co_sigtal" numFmtId="0">
      <sharedItems containsSemiMixedTypes="0" containsString="0" containsNumber="1" containsInteger="1">
        <n v="6.01010019E8"/>
        <n v="6.04380127E8"/>
        <n v="6.04380097E8"/>
        <n v="6.04380011E8"/>
        <n v="6.04380062E8"/>
        <n v="6.04380135E8"/>
        <n v="6.0438007E8"/>
        <n v="6.01010027E8"/>
        <n v="6.0438002E8"/>
        <n v="6.043801E8"/>
        <n v="6.04380038E8"/>
        <n v="6.01010051E8"/>
        <n v="6.04380089E8"/>
        <n v="6.01010035E8"/>
        <n v="6.04380119E8"/>
        <n v="6.01010043E8"/>
        <n v="6.04380046E8"/>
        <n v="6.04380054E8"/>
        <n v="6.04690029E8"/>
      </sharedItems>
    </cacheField>
    <cacheField name="no_sigtap" numFmtId="0">
      <sharedItems>
        <s v="ADALIMUMABE (A) 40 MG INJETAVEL- SERINGA PREENCHIDA (POR TRATAMENTO MENSAL) Revogado desde 06/2010"/>
        <s v="ADALIMUMABE 40 MG INJETÁVEL ( POR SERINGA PREENCHIDA)( BIOSSIMILAR A)"/>
        <s v="ADALIMUMABE 40 MG INJETÁVEL (FRASCO AMPOLA)"/>
        <s v="ADALIMUMABE 40 MG INJETAVEL (POR SERINGA PREENCHIDA)"/>
        <s v="ADALIMUMABE 40 MG INJETÁVEL (POR SERINGA PREENCHIDA)"/>
        <s v="ADALIMUMABE 40 MG INJETÁVEL (POR SERINGA PREENCHIDA) (BIOSSIMILAR B)"/>
        <s v="CERTOLIZUMABE PEGOL 200 MG/ML INJETÁVEL (POR SERINGA PREENCHIDA)"/>
        <s v="ETANERCEPTE (A)25 MG INJETAVEL -FRASCO-AMPOLA (POR TRATAMENTO MENSAL) Revogado desde 06/2010"/>
        <s v="ETANERCEPTE 25 MG INJETÁVEL (POR FRASCO-AMPOLA OU SERINGA PREENCHIDA)"/>
        <s v="ETANERCEPTE 50 MG INJETÁVEL (POR FRASCO-AMPOLA OU SERINGA PREENCHIDA)(BIOSSIMILAR A)"/>
        <s v="ETANERCEPTE 50MG INJETAVEL (POR FRASCO-AMPOLA OU SERINGA PREENCHIDA)(ORIGINADOR)"/>
        <s v="ETANERCEPTE 50MG INJETAVEL- FRASCO AMPOLA (POR TRATAMENTO MENSAL) Revogado desde 06/2010"/>
        <s v="GOLIMUMABE 50 MG INJETÁVEL (POR SERINGA PREENCHIDA"/>
        <s v="INFLIXIMABE (A)10 MG/ML 10 ML INJETAVEL (FRASCO-AMPOLA- POR TRATAMENTO MENSAL) Revogado desde 06/2010"/>
        <s v="INFLIXIMABE 10 MG /ML INJETÁVEL (POR FRASCO-AMPOLA COM 10 ML) (BIOSSIMILAR A)"/>
        <s v="INFLIXIMABE 10 MG/ML INJETAVEL (POR FRASCO-AMPOLA 10 ML) Revogado desde 06/2010"/>
        <s v="INFLIXIMABE 10 MG/ML INJETAVEL (POR FRASCO-AMPOLA COM 10 ML)"/>
        <s v="SECUQUINUMABE 150 MG/ML SOLUÇÃO INJETÁVEL (POR SERINGA PREENCHIDA)"/>
      </sharedItems>
    </cacheField>
    <cacheField name="sg_medicamento" numFmtId="0">
      <sharedItems>
        <s v="ADA"/>
        <s v="CER"/>
        <s v="ETA25"/>
        <s v="ETA50"/>
        <s v="GOL"/>
        <s v="INF"/>
        <s v="SE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00" sheet="bps"/>
  </cacheSource>
  <cacheFields>
    <cacheField name="ano" numFmtId="0">
      <sharedItems containsString="0" containsBlank="1" containsNumber="1" containsInteger="1">
        <n v="2018.0"/>
        <n v="2019.0"/>
        <n v="2020.0"/>
        <n v="2021.0"/>
        <n v="2022.0"/>
        <m/>
      </sharedItems>
    </cacheField>
    <cacheField name="sigla" numFmtId="0">
      <sharedItems containsBlank="1">
        <s v="ADA"/>
        <s v="CER"/>
        <s v="ETA25"/>
        <s v="ETA50"/>
        <s v="GOL"/>
        <s v="INF"/>
        <s v="SEC"/>
        <m/>
      </sharedItems>
    </cacheField>
    <cacheField name="Código BR" numFmtId="0">
      <sharedItems containsBlank="1">
        <s v="BR0290058"/>
        <s v="BR0466095"/>
        <s v="BR0414435"/>
        <s v="BR0448657"/>
        <s v="BR0343608"/>
        <s v="BR0448702"/>
        <s v="BR0414430"/>
        <s v="BR0414431"/>
        <s v="BR0333447"/>
        <s v="BR0465482"/>
        <s v="BR0465481"/>
        <s v="BR0437083"/>
        <m/>
      </sharedItems>
    </cacheField>
    <cacheField name="Descrição" numFmtId="0">
      <sharedItems containsBlank="1">
        <s v="ADALIMUMABE, CONCENTRAÇÃO:40 MG, APRESENTAÇÃO:SOLUÇÃO INJETÁVEL"/>
        <s v="ADALIMUMABE, CONCENTRAÇÃO:80 MG, FORMA FARMACÊUTICA:SOLUÇÃO INJETÁVEL, CARACTERÍSTICAS ADICIONAIS:SERINGA PREENCHIDA"/>
        <s v="CERTOLIZUMABE PEGOL, CONCENTRAÇÃO:200 MG, FORMA FARMACÊUTICA:SOLUÇÃO INJETÁVEL, CARACTERÍSTICA ADICIONAL:SERINGA PREENCHIDA, COM LENÇO UMIDECIDO"/>
        <s v="ETANERCEPTE, CONCENTRAÇAO:25 MG, FORMA FARMACEUTICA:PÓ LIÓFILO P/ INJETÁVEL + DILUENTE, CARACTERÍSTICAS ADICIONAIS:C/ CONJUNTO DE APLICAÇÃO"/>
        <s v="ETANERCEPTE, CONCENTRAÇAO:50 MG, FORMA FARMACEUTICA:PÓ LIÓFILO P/ INJETÁVEL, CARACTERÍSTICA ADICIONAL:COM KIT DE APLICAÇÃO"/>
        <s v="ETANERCEPTE, CONCENTRAÇAO:50 MG/ML, FORMA FARMACEUTICA:SOLUÇÃO INJETÁVEL, CARACTERÍSTICAS ADICIONAIS:SERINGA PREENCHIDA"/>
        <s v="GOLIMUMABE, CONCENTRAÇÃO:50 MG, FORMA FARMACÊUTICA:SOLUÇÃO INJETÁVEL, CARACTERÍSTICA ADICIONAL:EM SERINGA PREENCHIDA"/>
        <s v="GOLIMUMABE, CONCENTRAÇÃO:50 MG, FORMA FARMACÊUTICA:SOLUÇÃO INJETÁVEL, CARACTERÍSTICA ADICIONAL:EM SERINGA PREENCHIDA,ACOPLADA Á CANETA APLICADORA"/>
        <s v="INFLIXIMABE, DOSAGEM:100 MG, FORMA FARMACÊUTICA:PÓ LIÓFILO P/INJETÁVEL"/>
        <s v="SECUQUINUMABE, CONCENTRAÇÃO:150 MG, FORMA FARMACÊUTICA:INJETÁVEL"/>
        <s v="SECUQUINUMABE, CONCENTRAÇÃO:150 MG/ML, FORMA FARMACÊUTICA:SOLUÇÃO INJETÁVEL"/>
        <s v="SECUQUINUMABE, CONCENTRAÇÃO:150 MG/ML, FORMA FARMACÊUTICA:SOLUÇÃO INJETÁVEL, ADICIONAL:COM CANETA APLICADORA"/>
        <m/>
      </sharedItems>
    </cacheField>
    <cacheField name="Unidade de&#10;fornecimento" numFmtId="0">
      <sharedItems containsBlank="1">
        <s v="SERINGA"/>
        <s v="FRASCO-AMPOLA"/>
        <s v="CONJUNTO"/>
        <s v="SERINGA 1,00 ML"/>
        <s v="SERINGA 0,50 ML"/>
        <m/>
      </sharedItems>
    </cacheField>
    <cacheField name="Classe">
      <sharedItems containsBlank="1" containsMixedTypes="1" containsNumber="1" containsInteger="1">
        <n v="6505.0"/>
        <s v="Não"/>
        <s v="N"/>
        <m/>
      </sharedItems>
    </cacheField>
    <cacheField name="Anvisa">
      <sharedItems containsBlank="1" containsMixedTypes="1" containsNumber="1" containsInteger="1">
        <n v="1.055302940068E12"/>
        <n v="1.986000030023E12"/>
        <n v="1.986000030041E12"/>
        <n v="1.986000030082E12"/>
        <n v="1.98600003009E12"/>
        <n v="1.986000030074E12"/>
        <m/>
        <n v="1.024400150053E12"/>
        <n v="1.004706280014E12"/>
        <n v="1.055302940025E12"/>
        <n v="1.00470628003E12"/>
        <n v="1.211004790026E12"/>
        <n v="1.986000030139E12"/>
        <n v="1.236100870014E12"/>
        <n v="1.021602510021E12"/>
        <s v="Não Informado"/>
        <n v="1.021602500107E12"/>
        <n v="1.004706290079E12"/>
        <n v="1.004706290117E12"/>
        <n v="1.23634050037E11"/>
        <n v="1.123634050037E12"/>
        <n v="1.123634050029E12"/>
        <n v="1.123634030011E12"/>
        <n v="1.92160001001E12"/>
        <n v="1.211004480019E12"/>
        <n v="1.59210002001E12"/>
        <n v="1.024400190012E12"/>
        <n v="1.006811220014E12"/>
        <n v="1.006811220022E12"/>
        <n v="1.00681122003E12"/>
        <n v="1.006811220049E12"/>
        <n v="1.006811220057E12"/>
      </sharedItems>
    </cacheField>
    <cacheField name="Compra">
      <sharedItems containsDate="1" containsBlank="1" containsMixedTypes="1">
        <d v="2018-07-24T00:00:00Z"/>
        <d v="2018-03-26T00:00:00Z"/>
        <d v="2018-04-06T00:00:00Z"/>
        <d v="2018-05-17T00:00:00Z"/>
        <d v="2018-07-18T00:00:00Z"/>
        <d v="2018-08-02T00:00:00Z"/>
        <d v="2018-11-29T00:00:00Z"/>
        <d v="2018-08-17T00:00:00Z"/>
        <d v="2018-08-24T00:00:00Z"/>
        <d v="2018-10-04T00:00:00Z"/>
        <d v="2018-07-04T00:00:00Z"/>
        <d v="2018-11-23T00:00:00Z"/>
        <d v="2018-04-16T00:00:00Z"/>
        <d v="2019-04-04T00:00:00Z"/>
        <d v="2019-06-26T00:00:00Z"/>
        <d v="2019-07-17T00:00:00Z"/>
        <d v="2019-08-20T00:00:00Z"/>
        <d v="2019-02-05T00:00:00Z"/>
        <d v="2019-04-01T00:00:00Z"/>
        <d v="2019-01-09T00:00:00Z"/>
        <d v="2019-02-11T00:00:00Z"/>
        <d v="2019-02-26T00:00:00Z"/>
        <d v="2019-06-28T00:00:00Z"/>
        <d v="2019-08-14T00:00:00Z"/>
        <d v="2019-08-29T00:00:00Z"/>
        <d v="2019-09-18T00:00:00Z"/>
        <d v="2019-10-09T00:00:00Z"/>
        <d v="2019-02-20T00:00:00Z"/>
        <d v="2020-03-25T00:00:00Z"/>
        <d v="2020-05-14T00:00:00Z"/>
        <d v="2020-10-19T00:00:00Z"/>
        <d v="2020-05-04T00:00:00Z"/>
        <d v="2020-02-11T00:00:00Z"/>
        <d v="2020-03-05T00:00:00Z"/>
        <d v="2021-08-04T00:00:00Z"/>
        <s v="5/20/2021"/>
        <s v="3/26/2021"/>
        <d v="2021-01-06T00:00:00Z"/>
        <d v="2021-10-09T00:00:00Z"/>
        <d v="2021-03-05T00:00:00Z"/>
        <d v="2021-12-11T00:00:00Z"/>
        <s v="12/26/2021"/>
        <d v="2022-03-22T00:00:00Z"/>
        <d v="2022-04-09T00:00:00Z"/>
        <d v="2022-09-20T00:00:00Z"/>
        <d v="2022-07-14T00:00:00Z"/>
        <d v="2022-02-21T00:00:00Z"/>
        <d v="2022-05-16T00:00:00Z"/>
        <d v="2022-07-19T00:00:00Z"/>
        <d v="2022-08-24T00:00:00Z"/>
        <d v="2022-11-21T00:00:00Z"/>
        <d v="2022-03-25T00:00:00Z"/>
        <d v="2022-04-05T00:00:00Z"/>
        <d v="2022-04-29T00:00:00Z"/>
        <d v="2022-10-24T00:00:00Z"/>
        <d v="2022-10-25T00:00:00Z"/>
        <d v="2022-11-01T00:00:00Z"/>
        <d v="2022-08-25T00:00:00Z"/>
        <d v="2018-04-12T00:00:00Z"/>
        <d v="2019-10-18T00:00:00Z"/>
        <d v="2019-11-05T00:00:00Z"/>
        <d v="2019-02-21T00:00:00Z"/>
        <s v="5/17/2021"/>
        <d v="2022-02-23T00:00:00Z"/>
        <d v="2022-03-18T00:00:00Z"/>
        <d v="2022-10-11T00:00:00Z"/>
        <d v="2022-03-26T00:00:00Z"/>
        <d v="2022-09-22T00:00:00Z"/>
        <d v="2018-07-05T00:00:00Z"/>
        <d v="2018-12-26T00:00:00Z"/>
        <d v="2019-07-29T00:00:00Z"/>
        <d v="2019-12-06T00:00:00Z"/>
        <d v="2019-12-04T00:00:00Z"/>
        <d v="2020-04-22T00:00:00Z"/>
        <d v="2020-07-17T00:00:00Z"/>
        <s v="3/22/2021"/>
        <d v="2021-09-03T00:00:00Z"/>
        <s v="12/17/2021"/>
        <d v="2022-06-10T00:00:00Z"/>
        <d v="2022-04-26T00:00:00Z"/>
        <d v="2022-05-05T00:00:00Z"/>
        <d v="2022-05-18T00:00:00Z"/>
        <d v="2022-06-08T00:00:00Z"/>
        <d v="2022-06-23T00:00:00Z"/>
        <d v="2018-10-22T00:00:00Z"/>
        <d v="2020-03-12T00:00:00Z"/>
        <s v="12/20/2021"/>
        <d v="2021-11-11T00:00:00Z"/>
        <d v="2022-12-16T00:00:00Z"/>
        <d v="2022-09-26T00:00:00Z"/>
        <d v="2022-03-23T00:00:00Z"/>
        <d v="2022-03-15T00:00:00Z"/>
        <d v="2019-10-17T00:00:00Z"/>
        <d v="2018-02-15T00:00:00Z"/>
        <d v="2018-02-23T00:00:00Z"/>
        <s v="9/27/2021"/>
        <d v="2022-10-05T00:00:00Z"/>
        <d v="2022-02-04T00:00:00Z"/>
        <d v="2022-10-19T00:00:00Z"/>
        <d v="2018-02-16T00:00:00Z"/>
        <d v="2018-03-14T00:00:00Z"/>
        <d v="2018-05-11T00:00:00Z"/>
        <d v="2018-08-10T00:00:00Z"/>
        <d v="2018-02-06T00:00:00Z"/>
        <d v="2018-07-17T00:00:00Z"/>
        <d v="2019-02-27T00:00:00Z"/>
        <d v="2019-06-12T00:00:00Z"/>
        <d v="2019-12-07T00:00:00Z"/>
        <d v="2019-08-16T00:00:00Z"/>
        <d v="2019-08-27T00:00:00Z"/>
        <d v="2019-10-14T00:00:00Z"/>
        <d v="2020-01-15T00:00:00Z"/>
        <d v="2020-05-26T00:00:00Z"/>
        <d v="2020-08-06T00:00:00Z"/>
        <d v="2020-05-21T00:00:00Z"/>
        <d v="2020-09-01T00:00:00Z"/>
        <d v="2021-10-05T00:00:00Z"/>
        <s v="12/13/2021"/>
        <d v="2022-09-06T00:00:00Z"/>
        <d v="2022-02-10T00:00:00Z"/>
        <d v="2022-09-15T00:00:00Z"/>
        <d v="2022-03-04T00:00:00Z"/>
        <d v="2022-03-14T00:00:00Z"/>
        <d v="2022-04-14T00:00:00Z"/>
        <d v="2022-08-26T00:00:00Z"/>
        <s v="6/25/2021"/>
        <d v="2022-11-10T00:00:00Z"/>
        <d v="2020-07-28T00:00:00Z"/>
        <d v="2020-08-12T00:00:00Z"/>
        <d v="2018-05-30T00:00:00Z"/>
        <d v="2018-07-03T00:00:00Z"/>
        <d v="2018-04-17T00:00:00Z"/>
        <d v="2018-01-02T00:00:00Z"/>
        <d v="2018-05-15T00:00:00Z"/>
        <d v="2018-06-14T00:00:00Z"/>
        <d v="2018-07-25T00:00:00Z"/>
        <d v="2018-08-20T00:00:00Z"/>
        <d v="2018-10-02T00:00:00Z"/>
        <d v="2018-12-07T00:00:00Z"/>
        <d v="2018-02-28T00:00:00Z"/>
        <d v="2018-03-19T00:00:00Z"/>
        <d v="2019-12-18T00:00:00Z"/>
        <d v="2019-02-09T00:00:00Z"/>
        <d v="2019-03-20T00:00:00Z"/>
        <d v="2019-05-08T00:00:00Z"/>
        <d v="2019-05-30T00:00:00Z"/>
        <d v="2019-04-09T00:00:00Z"/>
        <d v="2019-06-13T00:00:00Z"/>
        <d v="2019-09-09T00:00:00Z"/>
        <d v="2020-01-14T00:00:00Z"/>
        <d v="2020-04-06T00:00:00Z"/>
        <d v="2020-01-29T00:00:00Z"/>
        <d v="2022-07-18T00:00:00Z"/>
        <d v="2022-01-11T00:00:00Z"/>
        <m/>
      </sharedItems>
    </cacheField>
    <cacheField name="Modalidade &#10;da compra" numFmtId="0">
      <sharedItems containsBlank="1">
        <s v="Dispensa de Licitação"/>
        <s v="Pregão"/>
        <s v="Inexigibilidade de Licitação"/>
        <s v="Tomada de Preços"/>
        <s v="Concorrência"/>
        <s v="Pedido de Cotação"/>
        <m/>
      </sharedItems>
    </cacheField>
    <cacheField name="Inserção">
      <sharedItems containsDate="1" containsBlank="1" containsMixedTypes="1">
        <d v="2019-01-11T00:00:00Z"/>
        <d v="2018-06-11T00:00:00Z"/>
        <d v="2018-07-19T00:00:00Z"/>
        <d v="2018-10-18T00:00:00Z"/>
        <d v="2018-11-21T00:00:00Z"/>
        <d v="2018-10-04T00:00:00Z"/>
        <d v="2019-03-22T00:00:00Z"/>
        <d v="2018-10-09T00:00:00Z"/>
        <d v="2019-05-21T00:00:00Z"/>
        <d v="2018-10-29T00:00:00Z"/>
        <d v="2018-07-13T00:00:00Z"/>
        <d v="2019-10-01T00:00:00Z"/>
        <d v="2018-07-20T00:00:00Z"/>
        <d v="2019-08-12T00:00:00Z"/>
        <d v="2019-09-09T00:00:00Z"/>
        <d v="2019-11-07T00:00:00Z"/>
        <d v="2019-08-06T00:00:00Z"/>
        <d v="2019-08-27T00:00:00Z"/>
        <d v="2019-04-22T00:00:00Z"/>
        <d v="2019-04-26T00:00:00Z"/>
        <d v="2019-10-02T00:00:00Z"/>
        <d v="2019-07-03T00:00:00Z"/>
        <d v="2020-01-20T00:00:00Z"/>
        <d v="2020-01-29T00:00:00Z"/>
        <d v="2019-09-23T00:00:00Z"/>
        <d v="2019-12-13T00:00:00Z"/>
        <d v="2019-05-20T00:00:00Z"/>
        <d v="2020-05-19T00:00:00Z"/>
        <d v="2020-05-28T00:00:00Z"/>
        <d v="2021-01-29T00:00:00Z"/>
        <d v="2020-06-01T00:00:00Z"/>
        <d v="2020-05-18T00:00:00Z"/>
        <d v="2020-05-29T00:00:00Z"/>
        <s v="4/16/2021"/>
        <d v="2021-07-06T00:00:00Z"/>
        <s v="6/30/2021"/>
        <s v="9/23/2021"/>
        <s v="10/14/2021"/>
        <s v="10/20/2021"/>
        <d v="2021-09-12T00:00:00Z"/>
        <s v="3/21/2022"/>
        <d v="2022-05-02T00:00:00Z"/>
        <d v="2022-10-07T00:00:00Z"/>
        <d v="2022-11-04T00:00:00Z"/>
        <d v="2022-07-28T00:00:00Z"/>
        <d v="2022-06-29T00:00:00Z"/>
        <d v="2022-09-30T00:00:00Z"/>
        <d v="2023-02-09T00:00:00Z"/>
        <d v="2022-09-21T00:00:00Z"/>
        <d v="2023-01-02T00:00:00Z"/>
        <d v="2022-10-14T00:00:00Z"/>
        <d v="2022-11-09T00:00:00Z"/>
        <d v="2023-01-04T00:00:00Z"/>
        <d v="2022-12-06T00:00:00Z"/>
        <d v="2023-02-27T00:00:00Z"/>
        <d v="2018-07-17T00:00:00Z"/>
        <d v="2019-12-09T00:00:00Z"/>
        <d v="2019-11-05T00:00:00Z"/>
        <d v="2019-05-16T00:00:00Z"/>
        <s v="11/29/2021"/>
        <d v="2022-09-29T00:00:00Z"/>
        <d v="2022-05-20T00:00:00Z"/>
        <d v="2023-01-19T00:00:00Z"/>
        <d v="2022-10-19T00:00:00Z"/>
        <d v="2022-11-01T00:00:00Z"/>
        <d v="2022-07-04T00:00:00Z"/>
        <d v="2018-10-05T00:00:00Z"/>
        <d v="2018-08-13T00:00:00Z"/>
        <d v="2019-06-06T00:00:00Z"/>
        <d v="2019-12-06T00:00:00Z"/>
        <d v="2019-12-10T00:00:00Z"/>
        <d v="2020-07-13T00:00:00Z"/>
        <d v="2020-10-06T00:00:00Z"/>
        <s v="6/28/2021"/>
        <s v="9/16/2021"/>
        <d v="2022-04-01T00:00:00Z"/>
        <d v="2022-09-28T00:00:00Z"/>
        <d v="2022-10-17T00:00:00Z"/>
        <d v="2022-05-11T00:00:00Z"/>
        <d v="2022-06-28T00:00:00Z"/>
        <d v="2022-06-10T00:00:00Z"/>
        <d v="2022-06-30T00:00:00Z"/>
        <d v="2018-12-06T00:00:00Z"/>
        <d v="2020-03-12T00:00:00Z"/>
        <s v="1/18/2022"/>
        <s v="3/25/2022"/>
        <d v="2023-01-05T00:00:00Z"/>
        <d v="2023-02-08T00:00:00Z"/>
        <d v="2022-03-24T00:00:00Z"/>
        <d v="2019-10-21T00:00:00Z"/>
        <d v="2022-10-13T00:00:00Z"/>
        <d v="2018-07-04T00:00:00Z"/>
        <d v="2018-10-11T00:00:00Z"/>
        <d v="2022-11-02T00:00:00Z"/>
        <d v="2022-09-19T00:00:00Z"/>
        <d v="2019-03-14T00:00:00Z"/>
        <d v="2019-01-23T00:00:00Z"/>
        <d v="2018-05-15T00:00:00Z"/>
        <d v="2018-07-24T00:00:00Z"/>
        <d v="2018-12-10T00:00:00Z"/>
        <d v="2018-05-28T00:00:00Z"/>
        <d v="2020-05-13T00:00:00Z"/>
        <d v="2019-04-04T00:00:00Z"/>
        <d v="2019-11-14T00:00:00Z"/>
        <d v="2020-01-30T00:00:00Z"/>
        <d v="2021-02-04T00:00:00Z"/>
        <d v="2019-08-26T00:00:00Z"/>
        <d v="2019-10-04T00:00:00Z"/>
        <d v="2019-11-08T00:00:00Z"/>
        <d v="2020-01-15T00:00:00Z"/>
        <d v="2020-07-15T00:00:00Z"/>
        <d v="2020-08-18T00:00:00Z"/>
        <d v="2020-06-24T00:00:00Z"/>
        <d v="2021-02-24T00:00:00Z"/>
        <d v="2021-08-11T00:00:00Z"/>
        <s v="12/15/2021"/>
        <d v="2022-10-24T00:00:00Z"/>
        <d v="2022-03-30T00:00:00Z"/>
        <d v="2022-12-16T00:00:00Z"/>
        <d v="2022-03-04T00:00:00Z"/>
        <d v="2022-11-08T00:00:00Z"/>
        <d v="2022-04-14T00:00:00Z"/>
        <d v="2022-11-03T00:00:00Z"/>
        <d v="2022-12-19T00:00:00Z"/>
        <d v="2023-03-06T00:00:00Z"/>
        <d v="2020-08-24T00:00:00Z"/>
        <d v="2020-11-25T00:00:00Z"/>
        <d v="2022-07-19T00:00:00Z"/>
        <d v="2018-07-18T00:00:00Z"/>
        <d v="2018-06-21T00:00:00Z"/>
        <d v="2018-10-15T00:00:00Z"/>
        <d v="2018-10-02T00:00:00Z"/>
        <d v="2019-10-08T00:00:00Z"/>
        <d v="2019-09-16T00:00:00Z"/>
        <d v="2018-08-20T00:00:00Z"/>
        <d v="2019-04-30T00:00:00Z"/>
        <d v="2019-01-15T00:00:00Z"/>
        <d v="2018-03-01T00:00:00Z"/>
        <d v="2018-11-26T00:00:00Z"/>
        <d v="2021-02-02T00:00:00Z"/>
        <d v="2019-09-12T00:00:00Z"/>
        <d v="2019-09-30T00:00:00Z"/>
        <d v="2020-01-28T00:00:00Z"/>
        <d v="2019-09-06T00:00:00Z"/>
        <d v="2020-01-14T00:00:00Z"/>
        <d v="2020-04-07T00:00:00Z"/>
        <d v="2020-06-25T00:00:00Z"/>
        <d v="2021-02-19T00:00:00Z"/>
        <s v="4/19/2022"/>
        <d v="2022-10-05T00:00:00Z"/>
        <m/>
      </sharedItems>
    </cacheField>
    <cacheField name="Tipo" numFmtId="0">
      <sharedItems containsBlank="1">
        <s v="J"/>
        <s v="A"/>
        <m/>
      </sharedItems>
    </cacheField>
    <cacheField name="Fabricante">
      <sharedItems containsBlank="1" containsMixedTypes="1" containsNumber="1" containsInteger="1">
        <n v="5.6998701000116E13"/>
        <n v="1.580054500015E13"/>
        <n v="1.8774815000193E13"/>
        <s v="ABBVIE FARMACEUTICA LTDA"/>
        <s v="SANDOZ DO BRASIL INDUSTRIA FARMACEUTICA LTDA."/>
        <s v="ABBOTT LABORATORIOS DO BRASIL LTDA"/>
        <s v="AMGEN BIOTECNOLOGIA DO BRASIL LTDA."/>
        <s v="WYETH INDUSTRIA FARMACEUTICA LTDA"/>
        <n v="6.4711500000114E13"/>
        <n v="6.4711500000386E13"/>
        <s v="UCB BIOPHARMA LTDA."/>
        <n v="4.6070868003699E13"/>
        <n v="6.1072393000133E13"/>
        <n v="4.6070868000169E13"/>
        <s v="LABORATORIOS PFIZER LTDA"/>
        <s v="NOVARTIS BIOCIENCIAS SA"/>
        <n v="5.1780468000268E13"/>
        <s v="JANSSEN-CILAG FARMACEUTICA LTDA"/>
        <s v="BAXTER HOSPITALAR LTDA"/>
        <n v="5.1780468000187E13"/>
        <n v="5.452889000161E12"/>
        <n v="6.1072393003906E13"/>
        <s v="CELLTRION HEALTHCARE DISTRIBUICAO DE PRODUTOS FARMACEUTICOS DO BRASIL LTDA"/>
        <s v="SAMSUNG BIOEPIS BR PHARMACEUTICAL LTDA."/>
        <n v="5.699450200013E13"/>
        <n v="5.6994502002779E13"/>
        <n v="2.685377000823E12"/>
        <m/>
      </sharedItems>
    </cacheField>
    <cacheField name="Nome Fabricante">
      <sharedItems containsBlank="1" containsMixedTypes="1" containsNumber="1" containsInteger="1">
        <s v="ABBOTT LABORATORIOS DO BRASIL LTDA"/>
        <s v="ABBVIE FARMACEUTICA LTDA"/>
        <s v="AMGEN BIOTECNOLOGIA DO BRASIL LTDA."/>
        <s v="15.800.545/0001-50"/>
        <s v="61.286.647/0001-16"/>
        <s v="56.998.701/0001-16"/>
        <n v="1.580054500015E13"/>
        <n v="6.1286647000116E13"/>
        <n v="1.8774815000193E13"/>
        <n v="6.1072393000133E13"/>
        <s v="MEIZLER BIOPHARMA S/A"/>
        <s v="UCB BIOPHARMA S.A."/>
        <s v="64.711.500/0001-14"/>
        <n v="6.4711500000114E13"/>
        <s v="LABORATORIOS PFIZER LTDA"/>
        <s v="WYETH INDUSTRIA FARMACEUTICA LTDA"/>
        <s v="46.070.868/0036-99"/>
        <s v="61.072.393/0001-33"/>
        <n v="4.6070868003699E13"/>
        <n v="4.6070868000169E13"/>
        <s v="56.994.502/0006-44"/>
        <n v="5.699450200013E13"/>
        <s v="JANSSEN-CILAG FARMACEUTICA LTDA"/>
        <s v="51.780.468/0002-68"/>
        <n v="4.9351786001071E13"/>
        <s v="51.780.468/0001-87"/>
        <n v="5.1780468000187E13"/>
        <s v="CELLTRION HEALTHCARE DISTRIBUICAO DE PRODUTOS FARMACEUTICOS DO BRASIL LTDA"/>
        <s v="05.452.889/0001-61"/>
        <s v="61.072.393/0039-06"/>
        <n v="2.4563776000188E13"/>
        <n v="5.452889000161E12"/>
        <s v="56.994.502/0001-30"/>
        <s v="NOVARTIS BIOCIENCIA S/A"/>
        <s v="NOVARTIS BIOCIENCIAS SA"/>
        <n v="5.6994502009862E13"/>
        <s v="SANOFI-AVENTIS FARMACEUTICA LTDA"/>
        <m/>
      </sharedItems>
    </cacheField>
    <cacheField name="Fornecedor">
      <sharedItems containsBlank="1" containsMixedTypes="1" containsNumber="1" containsInteger="1">
        <n v="5.6998701000116E13"/>
        <n v="9.4894169000186E13"/>
        <n v="1.5800545000311E13"/>
        <n v="2.6436406000105E13"/>
        <n v="1.580054500015E13"/>
        <n v="1.8269125000187E13"/>
        <s v="ABBVIE FARMACEUTICA LTDA."/>
        <s v="COMERCIAL CIRURGICA RIOCLARENSE LTDA"/>
        <s v="DUPATRI HOSPITALAR COMERCIO, IMPORTACAO E EXPORTACAO LTDA."/>
        <s v="W2 COMERCIO DE MATERIAL MEDICO E MEDICAMENTOS LTDA"/>
        <s v="PROMEFARMA REPRESENTAÇÕES COMERCIAIS LTDA"/>
        <s v="VIA MEDICAMENTOS COMERCIO E CONSULTORIA EM SAUDE LTDA"/>
        <s v="ELFA MEDICAMENTOS LTDA"/>
        <s v="AMGEN BIOTECNOLOGIA DO BRASIL LTDA."/>
        <s v="CIENTIFICA MEDICA HOSPITALAR LTDA"/>
        <s v="ABBVIE FARMACEUTICA LTDA"/>
        <s v="SANDOZ DO BRASIL INDUSTRIA FARMACEUTICA LTDA."/>
        <s v="INTERLAB FARMACEUTICA LTDA"/>
        <s v="MAMED COMERCIAL LTDA - EPP"/>
        <s v="DISTRIBUICAO DE MEDICAMENTOS PAMED LTDA"/>
        <n v="1.3485130000103E13"/>
        <n v="1.2420164000319E13"/>
        <n v="3.739601700011E13"/>
        <n v="8.09672000142E11"/>
        <n v="4.307650001298E12"/>
        <s v="PHARMA LOG PRODUTOS FARMACEUTICOS LTDA"/>
        <s v="HOSPINOVA DISTRIBUIDORA DE PRODUTOS HOSPITALARES LTDA."/>
        <s v="PARTNER FARMA DISTRIBUIDORA DE MEDICAMENTOS - EIRELI"/>
        <n v="7.9250676000193E13"/>
        <n v="4.329583100014E13"/>
        <n v="3.1474414000186E13"/>
        <n v="2.5211499000107E13"/>
        <s v="MEDILAR IMPORTACAO E DISTRIBUICAO DE PRODUTOS MEDICO HOSPITALARES LTDA"/>
        <s v="MEDCOM COMERCIO DE MEDICAMENTOS HOSPITALARES LTDA"/>
        <s v="CM HOSPITALAR S.A."/>
        <s v="CM HOSPITALAR LTDA"/>
        <s v="ONCO PROD DISTRIBUIDORA DE PRODUTOS HOSPITALARES E ONCOLOGICOS LTDA."/>
        <s v="SANPE DROGARIA LTDA"/>
        <s v="ONCOVIT DISTRIBUIDORA DE MEDICAMENTOS LTDA - ME"/>
        <s v="TRIMEDCALL COMERCIO DE MATERIAIS MEDICOS E HOSPITALARES LTDA"/>
        <n v="5.1780468000268E13"/>
        <s v="JANSSEN-CILAG FARMACEUTICA LTDA"/>
        <n v="5.1780468000187E13"/>
        <n v="9.053134000226E12"/>
        <n v="2.6921908000121E13"/>
        <n v="8.1887838000736E13"/>
        <n v="7.9430682014506E13"/>
        <n v="9.053134000145E12"/>
        <n v="8.287306800014E13"/>
        <n v="4.07124500016E12"/>
        <n v="1.2420164000904E13"/>
        <s v="BUTERI COMERCIO E REPRESENTACOES LTDA"/>
        <n v="4.30765000153E12"/>
        <s v="SOQUÍMICA LABORATÓRIOS LTDA"/>
        <n v="5.699450200013E13"/>
        <n v="5.6994502002698E13"/>
        <n v="5.6994502002779E13"/>
        <n v="9.18491100019E12"/>
        <n v="4.027894000164E12"/>
        <n v="4.02789400075E12"/>
        <s v="FARMA LINE - DISTRIBUIDORA DE MEDICAMENTOS LTDA"/>
        <s v="GENESIO A MENDES &amp; CIA LTDA"/>
        <s v="NOVARTIS BIOCIENCIAS SA"/>
        <m/>
      </sharedItems>
    </cacheField>
    <cacheField name="Nome Fornecedor">
      <sharedItems containsBlank="1" containsMixedTypes="1" containsNumber="1" containsInteger="1">
        <s v="ABBOTT LABORATORIOS DO BRASIL LTDA"/>
        <s v="MAURO MARCIANO COMERCIO DE MEDICAMENTOS LTDA"/>
        <s v="ABBVIE FARMACEUTICA LTDA."/>
        <s v="CENTRAL DAS FRALDAS DISTRIBUIDORA LTDA"/>
        <s v="ABBVIE FARMACEUTICA LTDA"/>
        <s v="BIOHOSP PRODUTOS HOSPITALARES LTDA - EPP"/>
        <s v="15.800.545/0003-11"/>
        <s v="67.729.178/0004-91"/>
        <s v="04.027.894/0007-50"/>
        <s v="19.079.667/0001-50"/>
        <s v="81.706.251/0001-98"/>
        <n v="1.0495121000105E13"/>
        <n v="9.053134000145E12"/>
        <n v="1.8774815000193E13"/>
        <n v="7.84783700011E12"/>
        <n v="1.580054500015E13"/>
        <n v="1.5800545000311E13"/>
        <n v="8.1706251000198E13"/>
        <n v="6.1286647000116E13"/>
        <n v="6.7729178000491E13"/>
        <n v="4.329583100014E13"/>
        <n v="2.1608296000106E13"/>
        <n v="2.424344000153E12"/>
        <s v="PHARMA LOG PRODUTOS FARMACEUTICOS LTDA"/>
        <s v="CM HOSPITALAR LTDA"/>
        <s v="MEDCOMERCE COMERCIAL DE MEDICAMENTOS E PRODUTOS HOSPITALARES LTDA"/>
        <s v="FARMALIBRA COMERCIO DE PRODUTOS HOSPITALARES LTDA - ME"/>
        <s v="ONCO PROD DISTRIBUIDORA DE PRODUTOS HOSPITALARES E ONCOLOGICOS LTDA."/>
        <s v="13.485.130/0001-03"/>
        <n v="1.3485130000103E13"/>
        <n v="1.249949400026E13"/>
        <n v="2.812341700016E13"/>
        <s v="CIRÚRGICA JAW COMÉRCIO MATERIAL MÉDICO HOSPITALAR LTDA"/>
        <s v="INTERLAB FARMACEUTICA LTDA"/>
        <s v="BUTERI COMERCIO E REPRESENTACOES LTDA"/>
        <s v="MEDCOM COMERCIO DE MEDICAMENTOS HOSPITALARES LTDA"/>
        <s v="07.752.236/0001-23"/>
        <s v="25.211.499/0001-07"/>
        <n v="1.2420164000904E13"/>
        <n v="1.2420164000157E13"/>
        <n v="4.307650002502E12"/>
        <n v="3.73644870001E13"/>
        <s v="07.847.837/0001-10"/>
        <s v="10.586.940/0001-68"/>
        <n v="7.090403000118E12"/>
        <n v="7.752236000123E12"/>
        <s v="JANSSEN-CILAG FARMACEUTICA LTDA"/>
        <s v="51.780.468/0001-87"/>
        <n v="5.1780468000268E13"/>
        <s v="12.420.164/0009-04"/>
        <s v="51.780.468/0002-68"/>
        <s v="ELFA MEDICAMENTOS LTDA"/>
        <s v="HOSPFAR IND. COM. PROD. HOSPITALARES LTDA"/>
        <s v="PROFARMA SPECIALTY S.A"/>
        <s v="FARMACIA E DROGARIA NISSEI S.A."/>
        <s v="GENESIO A MENDES E CIA LTDA"/>
        <s v="LUCIMED DISTRIBUIDORA DE MEDICAMENTOS, CORRELATOS E PRODUTOS MÉDICOS E HOSPITALARES LTDA"/>
        <s v="CM HOSPITALAR S.A."/>
        <s v="43.295.831/0001-40"/>
        <n v="3.1474414000186E13"/>
        <n v="1.2420164000238E13"/>
        <n v="5.9225268000174E13"/>
        <s v="NOVARTIS BIOCIENCIA S/A"/>
        <s v="NOVARTIS BIOCIENCIAS SA"/>
        <s v="VIDA E SAUDE PRODUTOS MEDICOS E ORTOPEDICOS LTDA - ME"/>
        <s v="DUPATRI HOSPITALAR COMERCIO, IMPORTACAO E EXPORTACAO LTDA"/>
        <s v="DUPATRI HOSPITALAR COMERCIO, IMPORTACAO E EXPORTACAO LTDA."/>
        <s v="23.906.560/0001-05"/>
        <s v="82.873.068/0007-35"/>
        <s v="56.994.502/0027-79"/>
        <n v="5.6994502002698E13"/>
        <n v="5.6994502002779E13"/>
        <m/>
      </sharedItems>
    </cacheField>
    <cacheField name="Instituição">
      <sharedItems containsBlank="1" containsMixedTypes="1" containsNumber="1" containsInteger="1">
        <n v="8.77826800016E12"/>
        <n v="1.2075748000132E13"/>
        <n v="7.662324000134E12"/>
        <n v="1.8715516000188E13"/>
        <n v="4.441389000161E12"/>
        <n v="1.400721100016E13"/>
        <n v="8.184821000137E12"/>
        <n v="8.935681000191E12"/>
        <n v="4.663429100017E13"/>
        <n v="8.7958625000149E13"/>
        <n v="4.6374500026231E13"/>
        <n v="4.7842836000105E13"/>
        <n v="1.1422073000198E13"/>
        <n v="4.5122603000102E13"/>
        <n v="1.1924138000101E13"/>
        <n v="2.529964000157E12"/>
        <n v="5.46114200017E12"/>
        <n v="5.8200015000183E13"/>
        <n v="4.6231890000143E13"/>
        <n v="1.8663401000197E13"/>
        <n v="4.6371654000122E13"/>
        <n v="1.1308894000106E13"/>
        <s v="MUNICIPIO DE SANTOS"/>
        <s v="MUNICIPIO DE SANTA CRUZ DAS PALMEIRAS"/>
        <s v="SECRETARIA DE ESTADO DA SAUDE"/>
        <s v="FUNDO MUNICIPAL DE SAUDE DE JUAZEIRO DO NORTE"/>
        <s v="MUNICIPIO DE JABOTICABAL"/>
        <s v="MUNICIPIO DE SANTA CRUZ DO RIO PARDO"/>
        <s v="INSTITUTO CURITIBA DE SAUDE"/>
        <s v="MUNICIPIO DE FERNANDOPOLIS"/>
        <s v="SECRETARIA DA SAUDE DO ESTADO DO CEARA"/>
        <s v="MUNICIPIO DE GUAXUPE"/>
        <s v="FUNDO ESTADUAL DE SAUDE DO PARANA - FUNSAUDE"/>
        <s v="MUNICIPIO DE ARUJA"/>
        <s v="MUNICIPIO DE ITAI"/>
        <s v="FUNDO MUNICIPAL DE SAUDE"/>
        <n v="2.7080605000196E13"/>
        <n v="4.6374500003614E13"/>
        <s v="SECRETARIA DE ESTADO DE SAUDE - SES"/>
        <n v="4.6523247000193E13"/>
        <n v="4.4880060000111E13"/>
        <n v="1.3660767000199E13"/>
        <s v="FUNDACAO MUNICIPAL DE SAUDE DE TUBARAO"/>
        <s v="MUNICIPIO DE SALTO"/>
        <n v="1.209263600019E13"/>
        <s v="MUNICIPIO DE FLORES DA CUNHA"/>
        <n v="8.597121000174E12"/>
        <n v="3.90877000136E11"/>
        <n v="9.258961000175E12"/>
        <n v="8.806754000145E12"/>
        <n v="1.1899413000176E13"/>
        <n v="4.5279635000108E13"/>
        <n v="1.3034603000156E13"/>
        <n v="1.9876424000142E13"/>
        <s v="CONSORCIO INTERMUNICIPAL CATARINENSE-CIMCATARINA"/>
        <s v="MUNICIPIO DE PIUMHI"/>
        <s v="FUNDO MUNICIPAL DE SAUDE DE TRES LAGOAS-MS"/>
        <s v="MUNICIPIO DE GARCA"/>
        <s v="MUNICIPIO DE MONTE ALTO"/>
        <n v="2.5053117000164E13"/>
        <n v="5.1816247000111E13"/>
        <n v="4.642937900015E13"/>
        <n v="4.034526000143E12"/>
        <n v="4.2498717000155E13"/>
        <n v="4.6374500000194E13"/>
        <n v="9.4707486000146E13"/>
        <m/>
      </sharedItems>
    </cacheField>
    <cacheField name="Nome da Instituição">
      <sharedItems containsBlank="1" containsMixedTypes="1" containsNumber="1" containsInteger="1">
        <s v="SECRETARIA DE ESTADO DA SAUDE - SES"/>
        <s v="CONSORCIO INTERMUNICIPAL CATARINENSE-CIMCATARINA"/>
        <s v="CONSORCIO INTERMUNICIPAL DO VALE DO RIO CAI (CIS-CAI)"/>
        <s v="MINAS GERAIS SECRETARIA DE ESTADO DA SAUDE"/>
        <s v="GOVERNO DO ESTADO DE MATO GROSSO"/>
        <s v="FUNDO MUNICIPAL DE SAUDE DE JARAGUA DO SUL"/>
        <s v="FUNDO MUNICIPAL DE SAUDE DE JOINVILLE"/>
        <s v="FUNDO MUNICIPAL DE SAUDE DE FLORIANOPOLIS"/>
        <s v="MUNICIPIO DE ITAPETININGA"/>
        <s v="SECRETARIA DA SAUDE"/>
        <s v="SECRETARIA DE ESTADO DA SAUDE"/>
        <s v="MUNICIPIO DE FERNANDOPOLIS"/>
        <s v="FUNDO MUNICIPAL DE SAUDE DE JUAZEIRO DO NORTE"/>
        <s v="MUNICIPIO DE CATANDUVA"/>
        <s v="FUNDO MUNICIPAL DE SAUDE DE MINEIROS"/>
        <s v="SECRETARIA DE ESTADO DE PLANEJAMENTO E GESTAO"/>
        <s v="MUNICIPIO DE SANTOS"/>
        <s v="MUNICIPIO DE SANTA CRUZ DO RIO PARDO"/>
        <s v="MUNICIPIO DE GUAXUPE"/>
        <s v="MUNICIPIO DE SANTA CRUZ DAS PALMEIRAS"/>
        <s v="FUNDO MUNICIPAL DE SAUDE"/>
        <s v="58.200.015/0001-83"/>
        <s v="46.371.654/0001-22"/>
        <s v="46.374.500/0262-31"/>
        <s v="11.422.073/0001-98"/>
        <s v="50.387.844/0001-05"/>
        <s v="46.231.890/0001-43"/>
        <s v="03.518.900/0001-13"/>
        <s v="47.842.836/0001-05"/>
        <n v="1.1422073000198E13"/>
        <n v="7.954571000104E12"/>
        <n v="2.7080605000196E13"/>
        <n v="2.529964000157E12"/>
        <n v="1.8663401000197E13"/>
        <n v="3.518900000113E12"/>
        <n v="8.597121000174E12"/>
        <n v="4.6374500026231E13"/>
        <n v="4.6374500003614E13"/>
        <n v="5.690127500015E13"/>
        <n v="5.0387844000105E13"/>
        <n v="4.6634200000105E13"/>
        <n v="1.1216262000104E13"/>
        <n v="4.2498717000155E13"/>
        <s v="MUNICIPIO DE DIADEMA"/>
        <s v="MUNICIPIO DE DRACENA"/>
        <s v="FUNDACAO MUNICIPAL DE SAUDE DE TUBARAO"/>
        <s v="13.660.767/0001-99"/>
        <s v="02.529.964/0001-57"/>
        <s v="08.597.121/0001-74"/>
        <n v="1.3660767000199E13"/>
        <n v="4.6634507000106E13"/>
        <s v="87.843.819/0001-07"/>
        <s v="27.080.605/0001-96"/>
        <n v="8.7843819000107E13"/>
        <s v="FUNDO ESTADUAL DE SAUDE DO PARANA - FUNSAUDE"/>
        <s v="FUNDO MUNICIPAL DE SAUDE DE SAO PEDRO DO IGUACU"/>
        <s v="SECRETARIA DE SAUDE"/>
        <s v="FUNDO MUNICIPAL DE SAUDE DE SAO VICENTE"/>
        <s v="MUNICIPIO DE ATIBAIA"/>
        <s v="FUNDO MUNICIPAL DE SAUDE DE TRES LAGOAS-MS"/>
        <s v="MUNICIPIO DE IPATINGA"/>
        <s v="12.075.748/0001-32"/>
        <s v="46.634.507/0001-06"/>
        <n v="1.6781346000104E13"/>
        <n v="1.3034603000156E13"/>
        <n v="4.4518371000135E13"/>
        <n v="5.1816247000111E13"/>
        <s v="51.816.247/0001-11"/>
        <s v="TOCANTINS SECRETARIA DE ESTADO DE SAUDE"/>
        <s v="MUNICIPIO DE MONTE ALTO"/>
        <s v="MUNICIPIO DE SAO JOAO DA BOA VISTA"/>
        <s v="SECRETARIA DE ESTADO DE SAUDE"/>
        <s v="SECRETARIA DE ESTADO DE SAUDE - SES"/>
        <s v="MUNICIPIO DE LINDOLFO COLLOR"/>
        <m/>
      </sharedItems>
    </cacheField>
    <cacheField name="Município" numFmtId="0">
      <sharedItems containsBlank="1">
        <s v="JOAO PESSOA"/>
        <s v="FLORIANOPOLIS"/>
        <s v="MONTENEGRO"/>
        <s v="BELO HORIZONTE"/>
        <s v="CUIABA"/>
        <s v="JARAGUA DO SUL"/>
        <s v="JOINVILLE"/>
        <s v="ITAPETININGA"/>
        <s v="PORTO ALEGRE"/>
        <s v="SAO PAULO"/>
        <s v="FERNANDOPOLIS"/>
        <s v="JUAZEIRO DO NORTE"/>
        <s v="CATANDUVA"/>
        <s v="MINEIROS"/>
        <s v="GOIANIA"/>
        <s v="SANTOS"/>
        <s v="SANTA CRUZ DO RIO PARDO"/>
        <s v="GUAXUPE"/>
        <s v="SANTA CRUZ DAS PALMEIRAS"/>
        <s v="MACAE"/>
        <s v="JABOTICABAL"/>
        <s v="CURITIBA"/>
        <s v="FORTALEZA"/>
        <s v="VITORIA"/>
        <s v="BAURU"/>
        <s v="ARUJA"/>
        <s v="ITAI"/>
        <s v="VASSOURAS"/>
        <s v="RIO DE JANEIRO"/>
        <s v="DIADEMA"/>
        <s v="DRACENA"/>
        <s v="TUBARAO"/>
        <s v="SALTO"/>
        <s v="PALHOCA"/>
        <s v="FLORES DA CUNHA"/>
        <s v="BOM DESPACHO"/>
        <s v="SAO PEDRO DO IGUACU"/>
        <s v="SAO VICENTE"/>
        <s v="ATIBAIA"/>
        <s v="TRES LAGOAS"/>
        <s v="IPATINGA"/>
        <s v="PIUMHI"/>
        <s v="GARCA"/>
        <s v="MONTE ALTO"/>
        <s v="PALMAS"/>
        <s v="SAO JOAO DA BOA VISTA"/>
        <s v="RIO BRANCO"/>
        <s v="LINDOLFO COLLOR"/>
        <m/>
      </sharedItems>
    </cacheField>
    <cacheField name="UF" numFmtId="0">
      <sharedItems containsBlank="1">
        <s v="PB"/>
        <s v="SC"/>
        <s v="RS"/>
        <s v="MG"/>
        <s v="MT"/>
        <s v="SP"/>
        <s v="CE"/>
        <s v="GO"/>
        <s v="RJ"/>
        <s v="PR"/>
        <s v="ES"/>
        <s v="MS"/>
        <s v="TO"/>
        <s v="AC"/>
        <m/>
      </sharedItems>
    </cacheField>
    <cacheField name="Quantidade" numFmtId="169">
      <sharedItems containsString="0" containsBlank="1" containsNumber="1" containsInteger="1">
        <n v="12.0"/>
        <n v="27.0"/>
        <n v="30.0"/>
        <n v="8280.0"/>
        <n v="500.0"/>
        <n v="90.0"/>
        <n v="192.0"/>
        <n v="96.0"/>
        <n v="3000.0"/>
        <n v="14.0"/>
        <n v="10200.0"/>
        <n v="28030.0"/>
        <n v="18.0"/>
        <n v="80.0"/>
        <n v="6.0"/>
        <n v="20.0"/>
        <n v="50.0"/>
        <n v="2.0"/>
        <n v="3240.0"/>
        <n v="11716.0"/>
        <n v="45.0"/>
        <n v="226.0"/>
        <n v="16.0"/>
        <n v="10.0"/>
        <n v="24.0"/>
        <n v="44.0"/>
        <n v="194.0"/>
        <n v="11434.0"/>
        <n v="8.0"/>
        <n v="29.0"/>
        <n v="150.0"/>
        <n v="60.0"/>
        <n v="2209200.0"/>
        <n v="1300.0"/>
        <n v="26904.0"/>
        <n v="48.0"/>
        <n v="376.0"/>
        <n v="1900.0"/>
        <n v="16704.0"/>
        <n v="200.0"/>
        <n v="25.0"/>
        <n v="120.0"/>
        <n v="1608.0"/>
        <n v="240.0"/>
        <n v="26.0"/>
        <n v="349800.0"/>
        <n v="160.0"/>
        <n v="218.0"/>
        <n v="1.0"/>
        <n v="19.0"/>
        <n v="18000.0"/>
        <n v="40.0"/>
        <n v="100.0"/>
        <n v="1500.0"/>
        <n v="2076.0"/>
        <n v="36.0"/>
        <n v="624.0"/>
        <n v="280.0"/>
        <n v="88800.0"/>
        <n v="8087.0"/>
        <n v="15.0"/>
        <n v="12000.0"/>
        <n v="20436.0"/>
        <n v="10404.0"/>
        <n v="248.0"/>
        <n v="1036800.0"/>
        <n v="300.0"/>
        <n v="480.0"/>
        <n v="1188.0"/>
        <n v="1512.0"/>
        <n v="169800.0"/>
        <n v="7525.0"/>
        <n v="4320.0"/>
        <n v="65.0"/>
        <n v="9.0"/>
        <n v="6900.0"/>
        <n v="2556.0"/>
        <n v="4000.0"/>
        <n v="108.0"/>
        <n v="3.0"/>
        <n v="4.0"/>
        <n v="3900.0"/>
        <n v="550.0"/>
        <n v="56.0"/>
        <n v="5.0"/>
        <n v="3095.0"/>
        <n v="132.0"/>
        <n v="2440.0"/>
        <n v="13.0"/>
        <n v="58.0"/>
        <n v="7.0"/>
        <n v="198.0"/>
        <n v="700.0"/>
        <n v="2520.0"/>
        <n v="3590.0"/>
        <n v="1524.0"/>
        <n v="52.0"/>
        <n v="260.0"/>
        <n v="72.0"/>
        <n v="5306.0"/>
        <m/>
      </sharedItems>
    </cacheField>
    <cacheField name="Unitário" numFmtId="0">
      <sharedItems containsString="0" containsBlank="1" containsNumber="1">
        <n v="2543.0"/>
        <n v="5099.1"/>
        <n v="10198.9"/>
        <n v="2542.99"/>
        <n v="2515.27"/>
        <n v="5100.0"/>
        <n v="2490.94"/>
        <n v="2515.28"/>
        <n v="2624.19"/>
        <n v="7576.91"/>
        <n v="5030.56"/>
        <n v="5248.38"/>
        <n v="2626.48"/>
        <n v="90.97"/>
        <n v="2662.46"/>
        <n v="939.755"/>
        <n v="655.71"/>
        <n v="9533.15"/>
        <n v="1879.51"/>
        <n v="866.615"/>
        <n v="1000.0"/>
        <n v="803.81"/>
        <n v="10605.0"/>
        <n v="522.0"/>
        <n v="490.0"/>
        <n v="455.38"/>
        <n v="801.0"/>
        <n v="3201.59"/>
        <n v="1195.75"/>
        <n v="450.0"/>
        <n v="415.0"/>
        <n v="9.4"/>
        <n v="585.6"/>
        <n v="2500.0"/>
        <n v="550.0"/>
        <n v="2445.46"/>
        <n v="644.15"/>
        <n v="644.14"/>
        <n v="664.71"/>
        <n v="664.72"/>
        <n v="637.12"/>
        <n v="674.41"/>
        <n v="731.33"/>
        <n v="1048.6"/>
        <n v="810.97"/>
        <n v="0.0"/>
        <n v="810.9"/>
        <n v="598.25"/>
        <n v="724.44"/>
        <n v="2469.39"/>
        <n v="773.23"/>
        <n v="755.81"/>
        <n v="2471.56"/>
        <n v="637.845"/>
        <n v="2505.41"/>
        <n v="770.33"/>
        <n v="679.22"/>
        <n v="679.21"/>
        <n v="3012.73"/>
        <n v="904.49"/>
        <n v="1.35"/>
        <n v="753.18"/>
        <n v="3674.5"/>
        <n v="1162.6575"/>
        <n v="4599.93"/>
        <n v="1431.86"/>
        <n v="1493.86"/>
        <n v="6010.91"/>
        <n v="685.54"/>
        <n v="930.3"/>
        <n v="750.0"/>
        <n v="570.3228"/>
        <n v="410.0"/>
        <n v="1709.04"/>
        <n v="377.88"/>
        <n v="1320.01"/>
        <n v="2531.98"/>
        <n v="2785.73"/>
        <n v="3089.1"/>
        <n v="2403.4"/>
        <n v="2785.74"/>
        <n v="2599.76"/>
        <n v="3083.0"/>
        <n v="2450.0"/>
        <n v="2250.0"/>
        <n v="2544.94"/>
        <n v="1623.78"/>
        <n v="2343.53"/>
        <n v="1590.54"/>
        <n v="3566.15"/>
        <n v="2517.2"/>
        <n v="3059.0"/>
        <n v="1669.2"/>
        <n v="4895.0"/>
        <n v="2626.18"/>
        <n v="1606.08"/>
        <n v="1675.62"/>
        <n v="2043.43"/>
        <n v="2626.19"/>
        <n v="2628.5"/>
        <n v="1677.02"/>
        <n v="1731.26"/>
        <n v="2600.0"/>
        <n v="1345.33"/>
        <n v="3065.62"/>
        <n v="2583.88"/>
        <n v="2801.95"/>
        <n v="1646.02"/>
        <n v="3242.5"/>
        <n v="780.0"/>
        <n v="2889.39"/>
        <n v="1800.0"/>
        <n v="1780.0"/>
        <n v="2857.6"/>
        <n v="2542.66"/>
        <n v="1694.98"/>
        <n v="2754.83"/>
        <n v="1825.27"/>
        <n v="751.41"/>
        <n v="3416.0"/>
        <n v="5819.58"/>
        <n v="3071.08"/>
        <n v="2645.58"/>
        <n v="5438.62"/>
        <n v="5448.97"/>
        <n v="3162.14"/>
        <n v="3130.0"/>
        <n v="2602.54"/>
        <n v="2566.42"/>
        <n v="5205.08"/>
        <n v="2623.06"/>
        <n v="2549.25"/>
        <n v="2134.07"/>
        <n v="2602.53"/>
        <n v="2574.16"/>
        <n v="3179.43"/>
        <n v="2110.81"/>
        <n v="3534.45"/>
        <n v="5098.52"/>
        <n v="3127.44"/>
        <n v="2685.61"/>
        <n v="2202.2"/>
        <n v="5148.32"/>
        <n v="5263.83"/>
        <n v="2648.36"/>
        <n v="2618.0"/>
        <n v="2631.89"/>
        <n v="2870.0"/>
        <n v="2872.73"/>
        <n v="2909.8"/>
        <n v="3138.89"/>
        <n v="3160.05"/>
        <n v="2386.02"/>
        <m/>
      </sharedItems>
    </cacheField>
    <cacheField name="valor" numFmtId="3">
      <sharedItems containsString="0" containsBlank="1" containsNumber="1">
        <n v="30516.0"/>
        <n v="137675.7"/>
        <n v="305967.0"/>
        <n v="2.105604E7"/>
        <n v="1271495.0"/>
        <n v="228870.0"/>
        <n v="488256.0"/>
        <n v="244128.0"/>
        <n v="7545810.0"/>
        <n v="71400.0"/>
        <n v="2.59386E7"/>
        <n v="7.05030181E7"/>
        <n v="44836.92"/>
        <n v="30183.36"/>
        <n v="31490.28"/>
        <n v="606152.8"/>
        <n v="36738.66"/>
        <n v="100611.20000000001"/>
        <n v="125764.00000000001"/>
        <n v="5030.56"/>
        <n v="8149507.2"/>
        <n v="2.9469020480000004E7"/>
        <n v="236177.1"/>
        <n v="593066.9400000001"/>
        <n v="41987.04"/>
        <n v="25152.800000000003"/>
        <n v="31517.760000000002"/>
        <n v="63035.520000000004"/>
        <n v="545.8199999999999"/>
        <n v="78794.4"/>
        <n v="42023.68"/>
        <n v="115464.36"/>
        <n v="516517.24"/>
        <n v="22554.12"/>
        <n v="7497388.140000001"/>
        <n v="76265.2"/>
        <n v="11277.06"/>
        <n v="25131.835"/>
        <n v="150000.0"/>
        <n v="48228.6"/>
        <n v="106050.0"/>
        <n v="1.1532024E9"/>
        <n v="1.082508E9"/>
        <n v="591994.0"/>
        <n v="2.1550104E7"/>
        <n v="38419.08"/>
        <n v="153676.32"/>
        <n v="449602.0"/>
        <n v="855000.0"/>
        <n v="6932160.0"/>
        <n v="4150.0"/>
        <n v="282.0"/>
        <n v="3513.6000000000004"/>
        <n v="500000.0"/>
        <n v="13750.0"/>
        <n v="117382.08"/>
        <n v="77298.0"/>
        <n v="15459.36"/>
        <n v="1068853.6800000002"/>
        <n v="159532.80000000002"/>
        <n v="16565.12"/>
        <n v="4046.46"/>
        <n v="2.55819234E8"/>
        <n v="167776.0"/>
        <n v="176791.46"/>
        <n v="0.0"/>
        <n v="13895.27"/>
        <n v="1.316394E7"/>
        <n v="4865.4"/>
        <n v="23930.0"/>
        <n v="57432.0"/>
        <n v="59825.0"/>
        <n v="1086660.0"/>
        <n v="64204.14"/>
        <n v="386615.0"/>
        <n v="1569061.5599999998"/>
        <n v="88976.16"/>
        <n v="76541.40000000001"/>
        <n v="90194.76"/>
        <n v="480685.92000000004"/>
        <n v="190181.6"/>
        <n v="6.0313848E7"/>
        <n v="108458.28"/>
        <n v="7314610.63"/>
        <n v="10.8"/>
        <n v="6025.44"/>
        <n v="29396.0"/>
        <n v="23253.15"/>
        <n v="68998.95000000001"/>
        <n v="1.718232E7"/>
        <n v="3.0528522959999997E7"/>
        <n v="901636.5"/>
        <n v="7132358.159999999"/>
        <n v="230714.4"/>
        <n v="6000.0"/>
        <n v="285161.4"/>
        <n v="4.25088E8"/>
        <n v="512712.0"/>
        <n v="181382.4"/>
        <n v="12000.0"/>
        <n v="63360.479999999996"/>
        <n v="3007992.24"/>
        <n v="334287.6"/>
        <n v="370692.0"/>
        <n v="14420.400000000001"/>
        <n v="151918.8"/>
        <n v="167144.4"/>
        <n v="3930837.12"/>
        <n v="4.73016954E8"/>
        <n v="41786.1"/>
        <n v="184980.0"/>
        <n v="148276.8"/>
        <n v="245000.0"/>
        <n v="180000.0"/>
        <n v="127247.0"/>
        <n v="2435670.0"/>
        <n v="210917.7"/>
        <n v="1.22189445E7"/>
        <n v="389707.2"/>
        <n v="23858.1"/>
        <n v="7132.3"/>
        <n v="30206.399999999998"/>
        <n v="91770.0"/>
        <n v="7210944.0"/>
        <n v="318175.0"/>
        <n v="236356.19999999998"/>
        <n v="23635.62"/>
        <n v="48182.399999999994"/>
        <n v="1.1561778E7"/>
        <n v="4105140.48"/>
        <n v="194853.6"/>
        <n v="6702480.0"/>
        <n v="3089666.16"/>
        <n v="105047.6"/>
        <n v="94626.0"/>
        <n v="181118.16"/>
        <n v="17312.6"/>
        <n v="46800.0"/>
        <n v="103875.6"/>
        <n v="145295.63999999998"/>
        <n v="42918.68"/>
        <n v="51677.600000000006"/>
        <n v="8405.849999999999"/>
        <n v="11207.8"/>
        <n v="6419478.0"/>
        <n v="77820.0"/>
        <n v="429000.0"/>
        <n v="161805.84"/>
        <n v="36000.0"/>
        <n v="192240.0"/>
        <n v="14288.0"/>
        <n v="2414100.0"/>
        <n v="152559.59999999998"/>
        <n v="223737.36000000002"/>
        <n v="41322.45"/>
        <n v="91263.5"/>
        <n v="1833440.4"/>
        <n v="683200.0"/>
        <n v="75654.54"/>
        <n v="79848.08"/>
        <n v="153443.63999999998"/>
        <n v="141404.12"/>
        <n v="158020.13"/>
        <n v="82215.64"/>
        <n v="156500.0"/>
        <n v="15615.24"/>
        <n v="17964.940000000002"/>
        <n v="62460.96"/>
        <n v="519365.88"/>
        <n v="35689.5"/>
        <n v="12804.420000000002"/>
        <n v="76826.52"/>
        <n v="92391.12"/>
        <n v="1821771.0000000002"/>
        <n v="6486883.199999999"/>
        <n v="76306.31999999999"/>
        <n v="50659.44"/>
        <n v="7068.9"/>
        <n v="30591.120000000003"/>
        <n v="156372.0"/>
        <n v="32227.32"/>
        <n v="33772.96"/>
        <n v="101318.88"/>
        <n v="11011.0"/>
        <n v="7905897.999999999"/>
        <n v="4092869.64"/>
        <n v="66928.16"/>
        <n v="68429.79"/>
        <n v="31230.36"/>
        <n v="317803.2"/>
        <n v="62832.0"/>
        <n v="10527.56"/>
        <n v="15791.34"/>
        <n v="40180.0"/>
        <n v="149381.96"/>
        <n v="756548.0"/>
        <n v="753333.6"/>
        <n v="227523.6"/>
        <n v="1.266022212E7"/>
        <m/>
      </sharedItems>
    </cacheField>
    <cacheField name="Total" numFmtId="3">
      <sharedItems containsString="0" containsBlank="1" containsNumber="1">
        <n v="30516.0"/>
        <n v="137675.7"/>
        <n v="305967.0"/>
        <n v="2.105604E7"/>
        <n v="1271495.0"/>
        <n v="228870.0"/>
        <n v="488256.0"/>
        <n v="244128.0"/>
        <n v="7545810.0"/>
        <n v="71400.0"/>
        <n v="2.59386E7"/>
        <n v="7.05030181E7"/>
        <n v="44836.92"/>
        <n v="30183.36"/>
        <n v="31490.28"/>
        <n v="606152.8"/>
        <n v="36738.66"/>
        <n v="100611.2"/>
        <n v="125764.0"/>
        <n v="5030.56"/>
        <n v="8149507.2"/>
        <n v="2.946902048E7"/>
        <n v="236177.1"/>
        <n v="593066.94"/>
        <n v="41987.04"/>
        <n v="25152.8"/>
        <n v="31517.76"/>
        <n v="63035.52"/>
        <n v="545.82"/>
        <n v="78794.4"/>
        <n v="42023.68"/>
        <n v="115464.36"/>
        <n v="3201.59"/>
        <n v="1042.1"/>
        <n v="0.0"/>
        <n v="106050.0"/>
        <n v="1.1532024E9"/>
        <n v="1.082508E9"/>
        <n v="591994.0"/>
        <n v="2.1550104E7"/>
        <n v="38419.08"/>
        <n v="153676.32"/>
        <n v="449602.0"/>
        <n v="855000.0"/>
        <n v="6932160.0"/>
        <n v="4150.0"/>
        <n v="281.93"/>
        <n v="3513.6"/>
        <n v="500000.0"/>
        <n v="13750.0"/>
        <n v="117382.08"/>
        <n v="77298.0"/>
        <n v="15459.36"/>
        <n v="1068853.68"/>
        <n v="159531.6"/>
        <n v="16565.12"/>
        <n v="810.975"/>
        <n v="2.55819234E8"/>
        <n v="167776.0"/>
        <n v="176791.46"/>
        <n v="13895.27"/>
        <n v="1.316394E7"/>
        <n v="4865.4"/>
        <n v="23930.0"/>
        <n v="57432.0"/>
        <n v="59825.0"/>
        <n v="1086660.0"/>
        <n v="64204.14"/>
        <n v="386616.25"/>
        <n v="1569061.56"/>
        <n v="88976.16"/>
        <n v="76541.4"/>
        <n v="753.1825"/>
        <n v="6.0313848E7"/>
        <n v="108458.28"/>
        <n v="7314610.63"/>
        <n v="10.8"/>
        <n v="6025.44"/>
        <n v="29396.0"/>
        <n v="23253.15"/>
        <n v="68998.95"/>
        <n v="1.718232E7"/>
        <n v="3.052852296E7"/>
        <n v="901636.5"/>
        <n v="2261.43"/>
        <n v="1785.08"/>
        <n v="4.25088E8"/>
        <n v="512712.0"/>
        <n v="181382.4"/>
        <n v="12000.0"/>
        <n v="63360.48"/>
        <n v="3007992.24"/>
        <n v="370692.0"/>
        <n v="14420.4"/>
        <n v="151918.8"/>
        <n v="3767.2"/>
        <n v="3721.81"/>
        <n v="4.73016954E8"/>
        <n v="41786.1"/>
        <n v="184980.0"/>
        <n v="148276.8"/>
        <n v="245000.0"/>
        <n v="180000.0"/>
        <n v="127247.0"/>
        <n v="2435670.0"/>
        <n v="210917.7"/>
        <n v="1.22189445E7"/>
        <n v="389707.2"/>
        <n v="23858.1"/>
        <n v="7132.3"/>
        <n v="30206.4"/>
        <n v="91770.0"/>
        <n v="7210944.0"/>
        <n v="318175.0"/>
        <n v="236356.2"/>
        <n v="23635.62"/>
        <n v="48182.4"/>
        <n v="1.1561778E7"/>
        <n v="4105140.48"/>
        <n v="194853.6"/>
        <n v="6702480.0"/>
        <n v="3089666.16"/>
        <n v="105047.6"/>
        <n v="94626.0"/>
        <n v="181118.16"/>
        <n v="17312.6"/>
        <n v="46800.0"/>
        <n v="103875.6"/>
        <n v="1825.27"/>
        <n v="3107.09"/>
        <n v="77820.0"/>
        <n v="429000.0"/>
        <n v="161805.84"/>
        <n v="36000.0"/>
        <n v="192240.0"/>
        <n v="14288.0"/>
        <n v="2414100.0"/>
        <n v="152559.6"/>
        <n v="223737.36"/>
        <n v="41322.45"/>
        <n v="91263.5"/>
        <n v="1833440.4"/>
        <n v="683200.0"/>
        <n v="4111.98"/>
        <n v="79848.08"/>
        <n v="153443.64"/>
        <n v="141404.12"/>
        <n v="3226.67"/>
        <n v="82215.64"/>
        <n v="156500.0"/>
        <n v="15615.24"/>
        <n v="17964.94"/>
        <n v="62460.96"/>
        <n v="519365.88"/>
        <n v="35689.5"/>
        <n v="12804.42"/>
        <n v="76826.52"/>
        <n v="92391.12"/>
        <n v="1821771.0"/>
        <n v="6486883.2"/>
        <n v="76306.32"/>
        <n v="50659.44"/>
        <n v="7068.9"/>
        <n v="30591.12"/>
        <n v="156372.0"/>
        <n v="32227.32"/>
        <n v="33772.96"/>
        <n v="101318.88"/>
        <n v="11011.0"/>
        <n v="7905898.0"/>
        <n v="4092869.64"/>
        <n v="66928.16"/>
        <n v="68429.79"/>
        <n v="31230.36"/>
        <n v="317803.2"/>
        <n v="62832.0"/>
        <n v="10527.56"/>
        <n v="15791.34"/>
        <n v="3226.7"/>
        <n v="753333.6"/>
        <n v="227523.6"/>
        <n v="1.266022212E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9" firstHeaderRow="0" firstDataRow="1" firstDataCol="0"/>
  <pivotFields>
    <pivotField name="co_sig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_sigt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g_medicament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dataFields>
    <dataField name="COUNTA of no_sigtap" fld="1" subtotal="count" baseField="0"/>
  </dataFields>
</pivotTableDefinition>
</file>

<file path=xl/tables/table1.xml><?xml version="1.0" encoding="utf-8"?>
<table xmlns="http://schemas.openxmlformats.org/spreadsheetml/2006/main" ref="A1:C20" displayName="Table_1" id="1">
  <tableColumns count="3">
    <tableColumn name="co_sigtal" id="1"/>
    <tableColumn name="no_sigtap" id="2"/>
    <tableColumn name="sg_medicamento" id="3"/>
  </tableColumns>
  <tableStyleInfo name="sigla-style" showColumnStripes="0" showFirstColumn="1" showLastColumn="1" showRowStripes="1"/>
</table>
</file>

<file path=xl/tables/table2.xml><?xml version="1.0" encoding="utf-8"?>
<table xmlns="http://schemas.openxmlformats.org/spreadsheetml/2006/main" headerRowCount="0" ref="A1:Y1000" display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prec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13"/>
    <col customWidth="1" min="3" max="3" width="15.5"/>
  </cols>
  <sheetData>
    <row r="1">
      <c r="A1" s="1" t="s">
        <v>0</v>
      </c>
      <c r="B1" s="2" t="s">
        <v>1</v>
      </c>
      <c r="C1" s="2" t="s">
        <v>2</v>
      </c>
    </row>
    <row r="2">
      <c r="A2" s="3">
        <v>6.01010019E8</v>
      </c>
      <c r="B2" s="2" t="s">
        <v>3</v>
      </c>
      <c r="C2" s="2" t="s">
        <v>4</v>
      </c>
    </row>
    <row r="3">
      <c r="A3" s="3">
        <v>6.04380127E8</v>
      </c>
      <c r="B3" s="2" t="s">
        <v>5</v>
      </c>
      <c r="C3" s="2" t="s">
        <v>4</v>
      </c>
    </row>
    <row r="4">
      <c r="A4" s="3">
        <v>6.04380097E8</v>
      </c>
      <c r="B4" s="2" t="s">
        <v>6</v>
      </c>
      <c r="C4" s="2" t="s">
        <v>4</v>
      </c>
    </row>
    <row r="5">
      <c r="A5" s="3">
        <v>6.04380011E8</v>
      </c>
      <c r="B5" s="2" t="s">
        <v>7</v>
      </c>
      <c r="C5" s="2" t="s">
        <v>4</v>
      </c>
    </row>
    <row r="6">
      <c r="A6" s="3">
        <v>6.04380062E8</v>
      </c>
      <c r="B6" s="2" t="s">
        <v>8</v>
      </c>
      <c r="C6" s="2" t="s">
        <v>4</v>
      </c>
    </row>
    <row r="7">
      <c r="A7" s="3">
        <v>6.04380135E8</v>
      </c>
      <c r="B7" s="2" t="s">
        <v>9</v>
      </c>
      <c r="C7" s="2" t="s">
        <v>4</v>
      </c>
    </row>
    <row r="8">
      <c r="A8" s="3">
        <v>6.0438007E8</v>
      </c>
      <c r="B8" s="2" t="s">
        <v>10</v>
      </c>
      <c r="C8" s="4" t="str">
        <f>LEFT(B8,3)</f>
        <v>CER</v>
      </c>
    </row>
    <row r="9">
      <c r="A9" s="3">
        <v>6.01010027E8</v>
      </c>
      <c r="B9" s="2" t="s">
        <v>11</v>
      </c>
      <c r="C9" s="2" t="s">
        <v>12</v>
      </c>
    </row>
    <row r="10">
      <c r="A10" s="3">
        <v>6.0438002E8</v>
      </c>
      <c r="B10" s="2" t="s">
        <v>13</v>
      </c>
      <c r="C10" s="2" t="s">
        <v>12</v>
      </c>
    </row>
    <row r="11">
      <c r="A11" s="3">
        <v>6.043801E8</v>
      </c>
      <c r="B11" s="2" t="s">
        <v>14</v>
      </c>
      <c r="C11" s="2" t="s">
        <v>15</v>
      </c>
    </row>
    <row r="12">
      <c r="A12" s="3">
        <v>6.04380038E8</v>
      </c>
      <c r="B12" s="2" t="s">
        <v>16</v>
      </c>
      <c r="C12" s="2" t="s">
        <v>15</v>
      </c>
    </row>
    <row r="13">
      <c r="A13" s="3">
        <v>6.01010051E8</v>
      </c>
      <c r="B13" s="2" t="s">
        <v>17</v>
      </c>
      <c r="C13" s="2" t="s">
        <v>15</v>
      </c>
    </row>
    <row r="14">
      <c r="A14" s="3">
        <v>6.04380089E8</v>
      </c>
      <c r="B14" s="2" t="s">
        <v>18</v>
      </c>
      <c r="C14" s="4" t="str">
        <f t="shared" ref="C14:C20" si="1">LEFT(B14,3)</f>
        <v>GOL</v>
      </c>
    </row>
    <row r="15">
      <c r="A15" s="3">
        <v>6.01010035E8</v>
      </c>
      <c r="B15" s="2" t="s">
        <v>19</v>
      </c>
      <c r="C15" s="4" t="str">
        <f t="shared" si="1"/>
        <v>INF</v>
      </c>
    </row>
    <row r="16">
      <c r="A16" s="3">
        <v>6.04380119E8</v>
      </c>
      <c r="B16" s="2" t="s">
        <v>20</v>
      </c>
      <c r="C16" s="4" t="str">
        <f t="shared" si="1"/>
        <v>INF</v>
      </c>
    </row>
    <row r="17">
      <c r="A17" s="3">
        <v>6.01010043E8</v>
      </c>
      <c r="B17" s="2" t="s">
        <v>21</v>
      </c>
      <c r="C17" s="4" t="str">
        <f t="shared" si="1"/>
        <v>INF</v>
      </c>
    </row>
    <row r="18">
      <c r="A18" s="3">
        <v>6.04380046E8</v>
      </c>
      <c r="B18" s="2" t="s">
        <v>22</v>
      </c>
      <c r="C18" s="4" t="str">
        <f t="shared" si="1"/>
        <v>INF</v>
      </c>
    </row>
    <row r="19">
      <c r="A19" s="3">
        <v>6.04380054E8</v>
      </c>
      <c r="B19" s="2" t="s">
        <v>22</v>
      </c>
      <c r="C19" s="4" t="str">
        <f t="shared" si="1"/>
        <v>INF</v>
      </c>
    </row>
    <row r="20">
      <c r="A20" s="1">
        <v>6.04690029E8</v>
      </c>
      <c r="B20" s="5" t="s">
        <v>23</v>
      </c>
      <c r="C20" s="4" t="str">
        <f t="shared" si="1"/>
        <v>SEC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2018.0</v>
      </c>
      <c r="C1" s="7">
        <f t="shared" ref="C1:F1" si="1">B1+1</f>
        <v>2019</v>
      </c>
      <c r="D1" s="7">
        <f t="shared" si="1"/>
        <v>2020</v>
      </c>
      <c r="E1" s="7">
        <f t="shared" si="1"/>
        <v>2021</v>
      </c>
      <c r="F1" s="7">
        <f t="shared" si="1"/>
        <v>2022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6" t="s">
        <v>4</v>
      </c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6" t="s">
        <v>27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6" t="s">
        <v>28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3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30</v>
      </c>
      <c r="B1" s="11" t="s">
        <v>31</v>
      </c>
      <c r="C1" s="12" t="s">
        <v>32</v>
      </c>
      <c r="D1" s="12" t="s">
        <v>33</v>
      </c>
      <c r="E1" s="12" t="s">
        <v>34</v>
      </c>
      <c r="F1" s="13" t="s">
        <v>35</v>
      </c>
      <c r="G1" s="14" t="s">
        <v>36</v>
      </c>
      <c r="H1" s="13" t="s">
        <v>37</v>
      </c>
      <c r="I1" s="12" t="s">
        <v>38</v>
      </c>
      <c r="J1" s="15" t="s">
        <v>39</v>
      </c>
      <c r="K1" s="13" t="s">
        <v>40</v>
      </c>
      <c r="L1" s="16" t="s">
        <v>41</v>
      </c>
      <c r="M1" s="17" t="s">
        <v>42</v>
      </c>
      <c r="N1" s="16" t="s">
        <v>43</v>
      </c>
      <c r="O1" s="17" t="s">
        <v>44</v>
      </c>
      <c r="P1" s="13" t="s">
        <v>45</v>
      </c>
      <c r="Q1" s="17" t="s">
        <v>46</v>
      </c>
      <c r="R1" s="12" t="s">
        <v>47</v>
      </c>
      <c r="S1" s="12" t="s">
        <v>48</v>
      </c>
      <c r="T1" s="13" t="s">
        <v>49</v>
      </c>
      <c r="U1" s="18" t="s">
        <v>50</v>
      </c>
      <c r="V1" s="19" t="s">
        <v>51</v>
      </c>
      <c r="W1" s="20" t="s">
        <v>52</v>
      </c>
    </row>
    <row r="2">
      <c r="A2" s="21">
        <v>2018.0</v>
      </c>
      <c r="B2" s="22" t="s">
        <v>4</v>
      </c>
      <c r="C2" s="23" t="s">
        <v>53</v>
      </c>
      <c r="D2" s="23" t="s">
        <v>54</v>
      </c>
      <c r="E2" s="23" t="s">
        <v>55</v>
      </c>
      <c r="F2" s="21">
        <v>6505.0</v>
      </c>
      <c r="G2" s="24">
        <v>1.055302940068E12</v>
      </c>
      <c r="H2" s="25">
        <v>43305.0</v>
      </c>
      <c r="I2" s="23" t="s">
        <v>56</v>
      </c>
      <c r="J2" s="26">
        <v>43476.0</v>
      </c>
      <c r="K2" s="23" t="s">
        <v>57</v>
      </c>
      <c r="L2" s="27">
        <v>5.6998701000116E13</v>
      </c>
      <c r="M2" s="28" t="s">
        <v>58</v>
      </c>
      <c r="N2" s="27">
        <v>5.6998701000116E13</v>
      </c>
      <c r="O2" s="28" t="s">
        <v>58</v>
      </c>
      <c r="P2" s="27">
        <v>8.77826800016E12</v>
      </c>
      <c r="Q2" s="28" t="s">
        <v>59</v>
      </c>
      <c r="R2" s="23" t="s">
        <v>60</v>
      </c>
      <c r="S2" s="23" t="s">
        <v>61</v>
      </c>
      <c r="T2" s="29">
        <v>12.0</v>
      </c>
      <c r="U2" s="23">
        <v>2543.0</v>
      </c>
      <c r="V2" s="30">
        <f t="shared" ref="V2:V208" si="1">U2*T2</f>
        <v>30516</v>
      </c>
      <c r="W2" s="30">
        <v>30516.0</v>
      </c>
    </row>
    <row r="3">
      <c r="A3" s="21">
        <v>2018.0</v>
      </c>
      <c r="B3" s="22" t="s">
        <v>4</v>
      </c>
      <c r="C3" s="23" t="s">
        <v>53</v>
      </c>
      <c r="D3" s="23" t="s">
        <v>54</v>
      </c>
      <c r="E3" s="23" t="s">
        <v>55</v>
      </c>
      <c r="F3" s="21">
        <v>6505.0</v>
      </c>
      <c r="G3" s="24">
        <v>1.986000030023E12</v>
      </c>
      <c r="H3" s="25">
        <v>43185.0</v>
      </c>
      <c r="I3" s="23" t="s">
        <v>62</v>
      </c>
      <c r="J3" s="26">
        <v>43262.0</v>
      </c>
      <c r="K3" s="23" t="s">
        <v>63</v>
      </c>
      <c r="L3" s="27">
        <v>1.580054500015E13</v>
      </c>
      <c r="M3" s="28" t="s">
        <v>64</v>
      </c>
      <c r="N3" s="27">
        <v>9.4894169000186E13</v>
      </c>
      <c r="O3" s="28" t="s">
        <v>65</v>
      </c>
      <c r="P3" s="27">
        <v>1.2075748000132E13</v>
      </c>
      <c r="Q3" s="28" t="s">
        <v>66</v>
      </c>
      <c r="R3" s="23" t="s">
        <v>67</v>
      </c>
      <c r="S3" s="23" t="s">
        <v>68</v>
      </c>
      <c r="T3" s="29">
        <v>27.0</v>
      </c>
      <c r="U3" s="23">
        <v>5099.1</v>
      </c>
      <c r="V3" s="30">
        <f t="shared" si="1"/>
        <v>137675.7</v>
      </c>
      <c r="W3" s="30">
        <v>137675.7</v>
      </c>
    </row>
    <row r="4">
      <c r="A4" s="21">
        <v>2018.0</v>
      </c>
      <c r="B4" s="22" t="s">
        <v>4</v>
      </c>
      <c r="C4" s="23" t="s">
        <v>53</v>
      </c>
      <c r="D4" s="23" t="s">
        <v>54</v>
      </c>
      <c r="E4" s="23" t="s">
        <v>55</v>
      </c>
      <c r="F4" s="21">
        <v>6505.0</v>
      </c>
      <c r="G4" s="24">
        <v>1.986000030023E12</v>
      </c>
      <c r="H4" s="25">
        <v>43196.0</v>
      </c>
      <c r="I4" s="23" t="s">
        <v>62</v>
      </c>
      <c r="J4" s="26">
        <v>43300.0</v>
      </c>
      <c r="K4" s="23" t="s">
        <v>63</v>
      </c>
      <c r="L4" s="27">
        <v>1.580054500015E13</v>
      </c>
      <c r="M4" s="28" t="s">
        <v>64</v>
      </c>
      <c r="N4" s="27">
        <v>9.4894169000186E13</v>
      </c>
      <c r="O4" s="28" t="s">
        <v>65</v>
      </c>
      <c r="P4" s="27">
        <v>7.662324000134E12</v>
      </c>
      <c r="Q4" s="28" t="s">
        <v>69</v>
      </c>
      <c r="R4" s="23" t="s">
        <v>70</v>
      </c>
      <c r="S4" s="23" t="s">
        <v>71</v>
      </c>
      <c r="T4" s="29">
        <v>30.0</v>
      </c>
      <c r="U4" s="23">
        <v>10198.9</v>
      </c>
      <c r="V4" s="30">
        <f t="shared" si="1"/>
        <v>305967</v>
      </c>
      <c r="W4" s="30">
        <v>305967.0</v>
      </c>
    </row>
    <row r="5">
      <c r="A5" s="21">
        <v>2018.0</v>
      </c>
      <c r="B5" s="22" t="s">
        <v>4</v>
      </c>
      <c r="C5" s="23" t="s">
        <v>53</v>
      </c>
      <c r="D5" s="23" t="s">
        <v>54</v>
      </c>
      <c r="E5" s="23" t="s">
        <v>55</v>
      </c>
      <c r="F5" s="21">
        <v>6505.0</v>
      </c>
      <c r="G5" s="24">
        <v>1.986000030023E12</v>
      </c>
      <c r="H5" s="25">
        <v>43237.0</v>
      </c>
      <c r="I5" s="23" t="s">
        <v>62</v>
      </c>
      <c r="J5" s="26">
        <v>43391.0</v>
      </c>
      <c r="K5" s="23" t="s">
        <v>57</v>
      </c>
      <c r="L5" s="27">
        <v>1.580054500015E13</v>
      </c>
      <c r="M5" s="28" t="s">
        <v>64</v>
      </c>
      <c r="N5" s="27">
        <v>1.5800545000311E13</v>
      </c>
      <c r="O5" s="28" t="s">
        <v>72</v>
      </c>
      <c r="P5" s="27">
        <v>1.8715516000188E13</v>
      </c>
      <c r="Q5" s="28" t="s">
        <v>73</v>
      </c>
      <c r="R5" s="23" t="s">
        <v>74</v>
      </c>
      <c r="S5" s="23" t="s">
        <v>75</v>
      </c>
      <c r="T5" s="29">
        <v>8280.0</v>
      </c>
      <c r="U5" s="23">
        <v>2543.0</v>
      </c>
      <c r="V5" s="30">
        <f t="shared" si="1"/>
        <v>21056040</v>
      </c>
      <c r="W5" s="30">
        <v>2.105604E7</v>
      </c>
    </row>
    <row r="6">
      <c r="A6" s="21">
        <v>2018.0</v>
      </c>
      <c r="B6" s="22" t="s">
        <v>4</v>
      </c>
      <c r="C6" s="23" t="s">
        <v>53</v>
      </c>
      <c r="D6" s="23" t="s">
        <v>54</v>
      </c>
      <c r="E6" s="23" t="s">
        <v>55</v>
      </c>
      <c r="F6" s="21">
        <v>6505.0</v>
      </c>
      <c r="G6" s="24">
        <v>1.986000030023E12</v>
      </c>
      <c r="H6" s="25">
        <v>43299.0</v>
      </c>
      <c r="I6" s="23" t="s">
        <v>62</v>
      </c>
      <c r="J6" s="26">
        <v>43425.0</v>
      </c>
      <c r="K6" s="23" t="s">
        <v>57</v>
      </c>
      <c r="L6" s="27">
        <v>1.580054500015E13</v>
      </c>
      <c r="M6" s="28" t="s">
        <v>64</v>
      </c>
      <c r="N6" s="27">
        <v>1.5800545000311E13</v>
      </c>
      <c r="O6" s="28" t="s">
        <v>72</v>
      </c>
      <c r="P6" s="27">
        <v>4.441389000161E12</v>
      </c>
      <c r="Q6" s="28" t="s">
        <v>76</v>
      </c>
      <c r="R6" s="23" t="s">
        <v>77</v>
      </c>
      <c r="S6" s="23" t="s">
        <v>78</v>
      </c>
      <c r="T6" s="29">
        <v>500.0</v>
      </c>
      <c r="U6" s="23">
        <v>2542.99</v>
      </c>
      <c r="V6" s="30">
        <f t="shared" si="1"/>
        <v>1271495</v>
      </c>
      <c r="W6" s="30">
        <v>1271495.0</v>
      </c>
    </row>
    <row r="7">
      <c r="A7" s="21">
        <v>2018.0</v>
      </c>
      <c r="B7" s="22" t="s">
        <v>4</v>
      </c>
      <c r="C7" s="23" t="s">
        <v>53</v>
      </c>
      <c r="D7" s="23" t="s">
        <v>54</v>
      </c>
      <c r="E7" s="23" t="s">
        <v>55</v>
      </c>
      <c r="F7" s="21">
        <v>6505.0</v>
      </c>
      <c r="G7" s="24">
        <v>1.986000030023E12</v>
      </c>
      <c r="H7" s="25">
        <v>43314.0</v>
      </c>
      <c r="I7" s="23" t="s">
        <v>62</v>
      </c>
      <c r="J7" s="26">
        <v>43377.0</v>
      </c>
      <c r="K7" s="23" t="s">
        <v>57</v>
      </c>
      <c r="L7" s="27">
        <v>1.580054500015E13</v>
      </c>
      <c r="M7" s="28" t="s">
        <v>64</v>
      </c>
      <c r="N7" s="27">
        <v>1.5800545000311E13</v>
      </c>
      <c r="O7" s="28" t="s">
        <v>72</v>
      </c>
      <c r="P7" s="27">
        <v>1.400721100016E13</v>
      </c>
      <c r="Q7" s="28" t="s">
        <v>79</v>
      </c>
      <c r="R7" s="23" t="s">
        <v>80</v>
      </c>
      <c r="S7" s="23" t="s">
        <v>68</v>
      </c>
      <c r="T7" s="29">
        <v>90.0</v>
      </c>
      <c r="U7" s="23">
        <v>2543.0</v>
      </c>
      <c r="V7" s="30">
        <f t="shared" si="1"/>
        <v>228870</v>
      </c>
      <c r="W7" s="30">
        <v>228870.0</v>
      </c>
    </row>
    <row r="8">
      <c r="A8" s="21">
        <v>2018.0</v>
      </c>
      <c r="B8" s="22" t="s">
        <v>4</v>
      </c>
      <c r="C8" s="23" t="s">
        <v>53</v>
      </c>
      <c r="D8" s="23" t="s">
        <v>54</v>
      </c>
      <c r="E8" s="23" t="s">
        <v>55</v>
      </c>
      <c r="F8" s="21">
        <v>6505.0</v>
      </c>
      <c r="G8" s="24">
        <v>1.986000030023E12</v>
      </c>
      <c r="H8" s="25">
        <v>43433.0</v>
      </c>
      <c r="I8" s="23" t="s">
        <v>62</v>
      </c>
      <c r="J8" s="26">
        <v>43546.0</v>
      </c>
      <c r="K8" s="23" t="s">
        <v>57</v>
      </c>
      <c r="L8" s="27">
        <v>1.580054500015E13</v>
      </c>
      <c r="M8" s="28" t="s">
        <v>64</v>
      </c>
      <c r="N8" s="27">
        <v>1.5800545000311E13</v>
      </c>
      <c r="O8" s="28" t="s">
        <v>72</v>
      </c>
      <c r="P8" s="27">
        <v>8.184821000137E12</v>
      </c>
      <c r="Q8" s="28" t="s">
        <v>81</v>
      </c>
      <c r="R8" s="23" t="s">
        <v>82</v>
      </c>
      <c r="S8" s="23" t="s">
        <v>68</v>
      </c>
      <c r="T8" s="29">
        <v>192.0</v>
      </c>
      <c r="U8" s="23">
        <v>2543.0</v>
      </c>
      <c r="V8" s="30">
        <f t="shared" si="1"/>
        <v>488256</v>
      </c>
      <c r="W8" s="30">
        <v>488256.0</v>
      </c>
    </row>
    <row r="9">
      <c r="A9" s="21">
        <v>2018.0</v>
      </c>
      <c r="B9" s="22" t="s">
        <v>4</v>
      </c>
      <c r="C9" s="23" t="s">
        <v>53</v>
      </c>
      <c r="D9" s="23" t="s">
        <v>54</v>
      </c>
      <c r="E9" s="23" t="s">
        <v>55</v>
      </c>
      <c r="F9" s="21">
        <v>6505.0</v>
      </c>
      <c r="G9" s="24">
        <v>1.986000030041E12</v>
      </c>
      <c r="H9" s="25">
        <v>43329.0</v>
      </c>
      <c r="I9" s="23" t="s">
        <v>62</v>
      </c>
      <c r="J9" s="26">
        <v>43382.0</v>
      </c>
      <c r="K9" s="23" t="s">
        <v>57</v>
      </c>
      <c r="L9" s="27">
        <v>1.580054500015E13</v>
      </c>
      <c r="M9" s="28" t="s">
        <v>64</v>
      </c>
      <c r="N9" s="27">
        <v>1.5800545000311E13</v>
      </c>
      <c r="O9" s="28" t="s">
        <v>72</v>
      </c>
      <c r="P9" s="27">
        <v>8.935681000191E12</v>
      </c>
      <c r="Q9" s="28" t="s">
        <v>83</v>
      </c>
      <c r="R9" s="23" t="s">
        <v>67</v>
      </c>
      <c r="S9" s="23" t="s">
        <v>68</v>
      </c>
      <c r="T9" s="29">
        <v>96.0</v>
      </c>
      <c r="U9" s="23">
        <v>2543.0</v>
      </c>
      <c r="V9" s="30">
        <f t="shared" si="1"/>
        <v>244128</v>
      </c>
      <c r="W9" s="30">
        <v>244128.0</v>
      </c>
    </row>
    <row r="10">
      <c r="A10" s="21">
        <v>2018.0</v>
      </c>
      <c r="B10" s="22" t="s">
        <v>4</v>
      </c>
      <c r="C10" s="23" t="s">
        <v>53</v>
      </c>
      <c r="D10" s="23" t="s">
        <v>54</v>
      </c>
      <c r="E10" s="23" t="s">
        <v>55</v>
      </c>
      <c r="F10" s="21">
        <v>6505.0</v>
      </c>
      <c r="G10" s="24">
        <v>1.986000030041E12</v>
      </c>
      <c r="H10" s="25">
        <v>43336.0</v>
      </c>
      <c r="I10" s="23" t="s">
        <v>62</v>
      </c>
      <c r="J10" s="26">
        <v>43606.0</v>
      </c>
      <c r="K10" s="23" t="s">
        <v>57</v>
      </c>
      <c r="L10" s="27">
        <v>1.580054500015E13</v>
      </c>
      <c r="M10" s="28" t="s">
        <v>64</v>
      </c>
      <c r="N10" s="27">
        <v>1.5800545000311E13</v>
      </c>
      <c r="O10" s="28" t="s">
        <v>72</v>
      </c>
      <c r="P10" s="27">
        <v>4.663429100017E13</v>
      </c>
      <c r="Q10" s="28" t="s">
        <v>84</v>
      </c>
      <c r="R10" s="23" t="s">
        <v>85</v>
      </c>
      <c r="S10" s="23" t="s">
        <v>86</v>
      </c>
      <c r="T10" s="29">
        <v>3000.0</v>
      </c>
      <c r="U10" s="23">
        <v>2515.27</v>
      </c>
      <c r="V10" s="30">
        <f t="shared" si="1"/>
        <v>7545810</v>
      </c>
      <c r="W10" s="30">
        <v>7545810.0</v>
      </c>
    </row>
    <row r="11">
      <c r="A11" s="21">
        <v>2018.0</v>
      </c>
      <c r="B11" s="22" t="s">
        <v>4</v>
      </c>
      <c r="C11" s="23" t="s">
        <v>53</v>
      </c>
      <c r="D11" s="23" t="s">
        <v>54</v>
      </c>
      <c r="E11" s="23" t="s">
        <v>55</v>
      </c>
      <c r="F11" s="21">
        <v>6505.0</v>
      </c>
      <c r="G11" s="24">
        <v>1.986000030041E12</v>
      </c>
      <c r="H11" s="25">
        <v>43377.0</v>
      </c>
      <c r="I11" s="23" t="s">
        <v>62</v>
      </c>
      <c r="J11" s="26">
        <v>43402.0</v>
      </c>
      <c r="K11" s="23" t="s">
        <v>63</v>
      </c>
      <c r="L11" s="27">
        <v>1.580054500015E13</v>
      </c>
      <c r="M11" s="28" t="s">
        <v>64</v>
      </c>
      <c r="N11" s="27">
        <v>9.4894169000186E13</v>
      </c>
      <c r="O11" s="28" t="s">
        <v>65</v>
      </c>
      <c r="P11" s="27">
        <v>1.2075748000132E13</v>
      </c>
      <c r="Q11" s="28" t="s">
        <v>66</v>
      </c>
      <c r="R11" s="23" t="s">
        <v>67</v>
      </c>
      <c r="S11" s="23" t="s">
        <v>68</v>
      </c>
      <c r="T11" s="29">
        <v>14.0</v>
      </c>
      <c r="U11" s="23">
        <v>5100.0</v>
      </c>
      <c r="V11" s="30">
        <f t="shared" si="1"/>
        <v>71400</v>
      </c>
      <c r="W11" s="30">
        <v>71400.0</v>
      </c>
    </row>
    <row r="12">
      <c r="A12" s="21">
        <v>2018.0</v>
      </c>
      <c r="B12" s="22" t="s">
        <v>4</v>
      </c>
      <c r="C12" s="23" t="s">
        <v>53</v>
      </c>
      <c r="D12" s="23" t="s">
        <v>54</v>
      </c>
      <c r="E12" s="23" t="s">
        <v>55</v>
      </c>
      <c r="F12" s="21">
        <v>6505.0</v>
      </c>
      <c r="G12" s="24">
        <v>1.986000030082E12</v>
      </c>
      <c r="H12" s="25">
        <v>43285.0</v>
      </c>
      <c r="I12" s="23" t="s">
        <v>62</v>
      </c>
      <c r="J12" s="26">
        <v>43294.0</v>
      </c>
      <c r="K12" s="23" t="s">
        <v>57</v>
      </c>
      <c r="L12" s="27">
        <v>1.580054500015E13</v>
      </c>
      <c r="M12" s="28" t="s">
        <v>64</v>
      </c>
      <c r="N12" s="27">
        <v>1.5800545000311E13</v>
      </c>
      <c r="O12" s="28" t="s">
        <v>72</v>
      </c>
      <c r="P12" s="27">
        <v>8.7958625000149E13</v>
      </c>
      <c r="Q12" s="28" t="s">
        <v>87</v>
      </c>
      <c r="R12" s="23" t="s">
        <v>88</v>
      </c>
      <c r="S12" s="23" t="s">
        <v>71</v>
      </c>
      <c r="T12" s="29">
        <v>10200.0</v>
      </c>
      <c r="U12" s="23">
        <v>2543.0</v>
      </c>
      <c r="V12" s="30">
        <f t="shared" si="1"/>
        <v>25938600</v>
      </c>
      <c r="W12" s="30">
        <v>2.59386E7</v>
      </c>
    </row>
    <row r="13">
      <c r="A13" s="21">
        <v>2018.0</v>
      </c>
      <c r="B13" s="22" t="s">
        <v>4</v>
      </c>
      <c r="C13" s="23" t="s">
        <v>53</v>
      </c>
      <c r="D13" s="23" t="s">
        <v>54</v>
      </c>
      <c r="E13" s="23" t="s">
        <v>55</v>
      </c>
      <c r="F13" s="21">
        <v>6505.0</v>
      </c>
      <c r="G13" s="24">
        <v>1.986000030082E12</v>
      </c>
      <c r="H13" s="25">
        <v>43427.0</v>
      </c>
      <c r="I13" s="23" t="s">
        <v>62</v>
      </c>
      <c r="J13" s="26">
        <v>43739.0</v>
      </c>
      <c r="K13" s="23" t="s">
        <v>63</v>
      </c>
      <c r="L13" s="27">
        <v>1.580054500015E13</v>
      </c>
      <c r="M13" s="28" t="s">
        <v>64</v>
      </c>
      <c r="N13" s="27">
        <v>1.5800545000311E13</v>
      </c>
      <c r="O13" s="28" t="s">
        <v>72</v>
      </c>
      <c r="P13" s="27">
        <v>4.6374500026231E13</v>
      </c>
      <c r="Q13" s="28" t="s">
        <v>89</v>
      </c>
      <c r="R13" s="23" t="s">
        <v>90</v>
      </c>
      <c r="S13" s="23" t="s">
        <v>86</v>
      </c>
      <c r="T13" s="29">
        <v>28030.0</v>
      </c>
      <c r="U13" s="23">
        <v>2515.27</v>
      </c>
      <c r="V13" s="30">
        <f t="shared" si="1"/>
        <v>70503018.1</v>
      </c>
      <c r="W13" s="30">
        <v>7.05030181E7</v>
      </c>
    </row>
    <row r="14">
      <c r="A14" s="21">
        <v>2018.0</v>
      </c>
      <c r="B14" s="22" t="s">
        <v>4</v>
      </c>
      <c r="C14" s="23" t="s">
        <v>53</v>
      </c>
      <c r="D14" s="23" t="s">
        <v>54</v>
      </c>
      <c r="E14" s="23" t="s">
        <v>55</v>
      </c>
      <c r="F14" s="21">
        <v>6505.0</v>
      </c>
      <c r="G14" s="24">
        <v>1.98600003009E12</v>
      </c>
      <c r="H14" s="25">
        <v>43206.0</v>
      </c>
      <c r="I14" s="23" t="s">
        <v>62</v>
      </c>
      <c r="J14" s="26">
        <v>43301.0</v>
      </c>
      <c r="K14" s="23" t="s">
        <v>57</v>
      </c>
      <c r="L14" s="27">
        <v>1.580054500015E13</v>
      </c>
      <c r="M14" s="28" t="s">
        <v>64</v>
      </c>
      <c r="N14" s="27">
        <v>1.5800545000311E13</v>
      </c>
      <c r="O14" s="28" t="s">
        <v>72</v>
      </c>
      <c r="P14" s="27">
        <v>8.935681000191E12</v>
      </c>
      <c r="Q14" s="28" t="s">
        <v>83</v>
      </c>
      <c r="R14" s="23" t="s">
        <v>67</v>
      </c>
      <c r="S14" s="23" t="s">
        <v>68</v>
      </c>
      <c r="T14" s="29">
        <v>18.0</v>
      </c>
      <c r="U14" s="23">
        <v>2490.94</v>
      </c>
      <c r="V14" s="30">
        <f t="shared" si="1"/>
        <v>44836.92</v>
      </c>
      <c r="W14" s="30">
        <v>44836.92</v>
      </c>
    </row>
    <row r="15">
      <c r="A15" s="21">
        <v>2019.0</v>
      </c>
      <c r="B15" s="22" t="s">
        <v>4</v>
      </c>
      <c r="C15" s="23" t="s">
        <v>53</v>
      </c>
      <c r="D15" s="23" t="s">
        <v>54</v>
      </c>
      <c r="E15" s="23" t="s">
        <v>91</v>
      </c>
      <c r="F15" s="21">
        <v>6505.0</v>
      </c>
      <c r="G15" s="21">
        <v>1.986000030041E12</v>
      </c>
      <c r="H15" s="25">
        <v>43559.0</v>
      </c>
      <c r="I15" s="23" t="s">
        <v>92</v>
      </c>
      <c r="J15" s="26">
        <v>43689.0</v>
      </c>
      <c r="K15" s="23" t="s">
        <v>57</v>
      </c>
      <c r="L15" s="21">
        <v>1.580054500015E13</v>
      </c>
      <c r="M15" s="23" t="s">
        <v>64</v>
      </c>
      <c r="N15" s="21">
        <v>1.5800545000311E13</v>
      </c>
      <c r="O15" s="23" t="s">
        <v>72</v>
      </c>
      <c r="P15" s="21">
        <v>4.7842836000105E13</v>
      </c>
      <c r="Q15" s="23" t="s">
        <v>93</v>
      </c>
      <c r="R15" s="23" t="s">
        <v>94</v>
      </c>
      <c r="S15" s="23" t="s">
        <v>86</v>
      </c>
      <c r="T15" s="21">
        <v>12.0</v>
      </c>
      <c r="U15" s="23">
        <v>2515.28</v>
      </c>
      <c r="V15" s="30">
        <f t="shared" si="1"/>
        <v>30183.36</v>
      </c>
      <c r="W15" s="30">
        <v>30183.36</v>
      </c>
    </row>
    <row r="16">
      <c r="A16" s="21">
        <v>2019.0</v>
      </c>
      <c r="B16" s="22" t="s">
        <v>4</v>
      </c>
      <c r="C16" s="23" t="s">
        <v>53</v>
      </c>
      <c r="D16" s="23" t="s">
        <v>54</v>
      </c>
      <c r="E16" s="23" t="s">
        <v>91</v>
      </c>
      <c r="F16" s="21">
        <v>6505.0</v>
      </c>
      <c r="G16" s="21">
        <v>1.986000030041E12</v>
      </c>
      <c r="H16" s="25">
        <v>43642.0</v>
      </c>
      <c r="I16" s="23" t="s">
        <v>92</v>
      </c>
      <c r="J16" s="26">
        <v>43689.0</v>
      </c>
      <c r="K16" s="23" t="s">
        <v>57</v>
      </c>
      <c r="L16" s="21">
        <v>1.580054500015E13</v>
      </c>
      <c r="M16" s="23" t="s">
        <v>64</v>
      </c>
      <c r="N16" s="21">
        <v>1.5800545000311E13</v>
      </c>
      <c r="O16" s="23" t="s">
        <v>72</v>
      </c>
      <c r="P16" s="21">
        <v>4.7842836000105E13</v>
      </c>
      <c r="Q16" s="23" t="s">
        <v>93</v>
      </c>
      <c r="R16" s="23" t="s">
        <v>94</v>
      </c>
      <c r="S16" s="23" t="s">
        <v>86</v>
      </c>
      <c r="T16" s="21">
        <v>12.0</v>
      </c>
      <c r="U16" s="23">
        <v>2624.19</v>
      </c>
      <c r="V16" s="30">
        <f t="shared" si="1"/>
        <v>31490.28</v>
      </c>
      <c r="W16" s="30">
        <v>31490.28</v>
      </c>
    </row>
    <row r="17">
      <c r="A17" s="21">
        <v>2019.0</v>
      </c>
      <c r="B17" s="22" t="s">
        <v>4</v>
      </c>
      <c r="C17" s="23" t="s">
        <v>53</v>
      </c>
      <c r="D17" s="23" t="s">
        <v>54</v>
      </c>
      <c r="E17" s="23" t="s">
        <v>55</v>
      </c>
      <c r="F17" s="21">
        <v>6505.0</v>
      </c>
      <c r="G17" s="21">
        <v>1.986000030023E12</v>
      </c>
      <c r="H17" s="25">
        <v>43663.0</v>
      </c>
      <c r="I17" s="23" t="s">
        <v>62</v>
      </c>
      <c r="J17" s="26">
        <v>43717.0</v>
      </c>
      <c r="K17" s="23" t="s">
        <v>63</v>
      </c>
      <c r="L17" s="21">
        <v>1.580054500015E13</v>
      </c>
      <c r="M17" s="23" t="s">
        <v>64</v>
      </c>
      <c r="N17" s="21">
        <v>2.6436406000105E13</v>
      </c>
      <c r="O17" s="23" t="s">
        <v>95</v>
      </c>
      <c r="P17" s="21">
        <v>1.1422073000198E13</v>
      </c>
      <c r="Q17" s="23" t="s">
        <v>96</v>
      </c>
      <c r="R17" s="23" t="s">
        <v>97</v>
      </c>
      <c r="S17" s="23" t="s">
        <v>98</v>
      </c>
      <c r="T17" s="21">
        <v>80.0</v>
      </c>
      <c r="U17" s="23">
        <v>7576.91</v>
      </c>
      <c r="V17" s="30">
        <f t="shared" si="1"/>
        <v>606152.8</v>
      </c>
      <c r="W17" s="30">
        <v>606152.8</v>
      </c>
    </row>
    <row r="18">
      <c r="A18" s="21">
        <v>2019.0</v>
      </c>
      <c r="B18" s="22" t="s">
        <v>4</v>
      </c>
      <c r="C18" s="23" t="s">
        <v>53</v>
      </c>
      <c r="D18" s="23" t="s">
        <v>54</v>
      </c>
      <c r="E18" s="23" t="s">
        <v>55</v>
      </c>
      <c r="F18" s="21">
        <v>6505.0</v>
      </c>
      <c r="G18" s="21">
        <v>1.986000030023E12</v>
      </c>
      <c r="H18" s="25">
        <v>43697.0</v>
      </c>
      <c r="I18" s="23" t="s">
        <v>62</v>
      </c>
      <c r="J18" s="26">
        <v>43776.0</v>
      </c>
      <c r="K18" s="23" t="s">
        <v>63</v>
      </c>
      <c r="L18" s="21">
        <v>1.580054500015E13</v>
      </c>
      <c r="M18" s="23" t="s">
        <v>64</v>
      </c>
      <c r="N18" s="21">
        <v>1.5800545000311E13</v>
      </c>
      <c r="O18" s="23" t="s">
        <v>72</v>
      </c>
      <c r="P18" s="21">
        <v>1.2075748000132E13</v>
      </c>
      <c r="Q18" s="23" t="s">
        <v>66</v>
      </c>
      <c r="R18" s="23" t="s">
        <v>67</v>
      </c>
      <c r="S18" s="23" t="s">
        <v>68</v>
      </c>
      <c r="T18" s="21">
        <v>14.0</v>
      </c>
      <c r="U18" s="23">
        <v>2624.19</v>
      </c>
      <c r="V18" s="30">
        <f t="shared" si="1"/>
        <v>36738.66</v>
      </c>
      <c r="W18" s="30">
        <v>36738.66</v>
      </c>
    </row>
    <row r="19">
      <c r="A19" s="21">
        <v>2019.0</v>
      </c>
      <c r="B19" s="22" t="s">
        <v>4</v>
      </c>
      <c r="C19" s="23" t="s">
        <v>53</v>
      </c>
      <c r="D19" s="23" t="s">
        <v>54</v>
      </c>
      <c r="E19" s="23" t="s">
        <v>55</v>
      </c>
      <c r="F19" s="21">
        <v>6505.0</v>
      </c>
      <c r="G19" s="21">
        <v>1.986000030041E12</v>
      </c>
      <c r="H19" s="25">
        <v>43501.0</v>
      </c>
      <c r="I19" s="23" t="s">
        <v>92</v>
      </c>
      <c r="J19" s="26">
        <v>43683.0</v>
      </c>
      <c r="K19" s="23" t="s">
        <v>57</v>
      </c>
      <c r="L19" s="21">
        <v>1.580054500015E13</v>
      </c>
      <c r="M19" s="23" t="s">
        <v>64</v>
      </c>
      <c r="N19" s="21">
        <v>1.5800545000311E13</v>
      </c>
      <c r="O19" s="23" t="s">
        <v>72</v>
      </c>
      <c r="P19" s="21">
        <v>4.7842836000105E13</v>
      </c>
      <c r="Q19" s="23" t="s">
        <v>93</v>
      </c>
      <c r="R19" s="23" t="s">
        <v>94</v>
      </c>
      <c r="S19" s="23" t="s">
        <v>86</v>
      </c>
      <c r="T19" s="21">
        <v>6.0</v>
      </c>
      <c r="U19" s="23">
        <v>5030.56</v>
      </c>
      <c r="V19" s="30">
        <f t="shared" si="1"/>
        <v>30183.36</v>
      </c>
      <c r="W19" s="30">
        <v>30183.36</v>
      </c>
    </row>
    <row r="20">
      <c r="A20" s="21">
        <v>2019.0</v>
      </c>
      <c r="B20" s="22" t="s">
        <v>4</v>
      </c>
      <c r="C20" s="23" t="s">
        <v>53</v>
      </c>
      <c r="D20" s="23" t="s">
        <v>54</v>
      </c>
      <c r="E20" s="23" t="s">
        <v>55</v>
      </c>
      <c r="F20" s="21">
        <v>6505.0</v>
      </c>
      <c r="G20" s="21">
        <v>1.986000030041E12</v>
      </c>
      <c r="H20" s="25">
        <v>43556.0</v>
      </c>
      <c r="I20" s="23" t="s">
        <v>62</v>
      </c>
      <c r="J20" s="26">
        <v>43704.0</v>
      </c>
      <c r="K20" s="23" t="s">
        <v>63</v>
      </c>
      <c r="L20" s="21">
        <v>1.580054500015E13</v>
      </c>
      <c r="M20" s="23" t="s">
        <v>64</v>
      </c>
      <c r="N20" s="21">
        <v>1.580054500015E13</v>
      </c>
      <c r="O20" s="23" t="s">
        <v>64</v>
      </c>
      <c r="P20" s="21">
        <v>7.662324000134E12</v>
      </c>
      <c r="Q20" s="23" t="s">
        <v>69</v>
      </c>
      <c r="R20" s="23" t="s">
        <v>70</v>
      </c>
      <c r="S20" s="23" t="s">
        <v>71</v>
      </c>
      <c r="T20" s="21">
        <v>20.0</v>
      </c>
      <c r="U20" s="23">
        <v>5030.56</v>
      </c>
      <c r="V20" s="30">
        <f t="shared" si="1"/>
        <v>100611.2</v>
      </c>
      <c r="W20" s="30">
        <v>100611.2</v>
      </c>
    </row>
    <row r="21">
      <c r="A21" s="21">
        <v>2019.0</v>
      </c>
      <c r="B21" s="22" t="s">
        <v>4</v>
      </c>
      <c r="C21" s="23" t="s">
        <v>53</v>
      </c>
      <c r="D21" s="23" t="s">
        <v>54</v>
      </c>
      <c r="E21" s="23" t="s">
        <v>55</v>
      </c>
      <c r="F21" s="21">
        <v>6505.0</v>
      </c>
      <c r="G21" s="21">
        <v>1.986000030074E12</v>
      </c>
      <c r="H21" s="25">
        <v>43474.0</v>
      </c>
      <c r="I21" s="23" t="s">
        <v>92</v>
      </c>
      <c r="J21" s="26">
        <v>43739.0</v>
      </c>
      <c r="K21" s="23" t="s">
        <v>57</v>
      </c>
      <c r="L21" s="21">
        <v>1.580054500015E13</v>
      </c>
      <c r="M21" s="23" t="s">
        <v>64</v>
      </c>
      <c r="N21" s="21">
        <v>1.5800545000311E13</v>
      </c>
      <c r="O21" s="23" t="s">
        <v>72</v>
      </c>
      <c r="P21" s="21">
        <v>4.7842836000105E13</v>
      </c>
      <c r="Q21" s="23" t="s">
        <v>93</v>
      </c>
      <c r="R21" s="23" t="s">
        <v>94</v>
      </c>
      <c r="S21" s="23" t="s">
        <v>86</v>
      </c>
      <c r="T21" s="21">
        <v>12.0</v>
      </c>
      <c r="U21" s="23">
        <v>2515.28</v>
      </c>
      <c r="V21" s="30">
        <f t="shared" si="1"/>
        <v>30183.36</v>
      </c>
      <c r="W21" s="30">
        <v>30183.36</v>
      </c>
    </row>
    <row r="22">
      <c r="A22" s="21">
        <v>2019.0</v>
      </c>
      <c r="B22" s="22" t="s">
        <v>4</v>
      </c>
      <c r="C22" s="23" t="s">
        <v>53</v>
      </c>
      <c r="D22" s="23" t="s">
        <v>54</v>
      </c>
      <c r="E22" s="23" t="s">
        <v>55</v>
      </c>
      <c r="F22" s="21">
        <v>6505.0</v>
      </c>
      <c r="G22" s="21">
        <v>1.986000030074E12</v>
      </c>
      <c r="H22" s="25">
        <v>43507.0</v>
      </c>
      <c r="I22" s="23" t="s">
        <v>62</v>
      </c>
      <c r="J22" s="26">
        <v>43577.0</v>
      </c>
      <c r="K22" s="23" t="s">
        <v>57</v>
      </c>
      <c r="L22" s="21">
        <v>1.580054500015E13</v>
      </c>
      <c r="M22" s="23" t="s">
        <v>64</v>
      </c>
      <c r="N22" s="21">
        <v>1.5800545000311E13</v>
      </c>
      <c r="O22" s="23" t="s">
        <v>72</v>
      </c>
      <c r="P22" s="21">
        <v>4.5122603000102E13</v>
      </c>
      <c r="Q22" s="23" t="s">
        <v>99</v>
      </c>
      <c r="R22" s="23" t="s">
        <v>100</v>
      </c>
      <c r="S22" s="23" t="s">
        <v>86</v>
      </c>
      <c r="T22" s="21">
        <v>50.0</v>
      </c>
      <c r="U22" s="23">
        <v>2515.28</v>
      </c>
      <c r="V22" s="30">
        <f t="shared" si="1"/>
        <v>125764</v>
      </c>
      <c r="W22" s="30">
        <v>125764.0</v>
      </c>
    </row>
    <row r="23">
      <c r="A23" s="21">
        <v>2019.0</v>
      </c>
      <c r="B23" s="22" t="s">
        <v>4</v>
      </c>
      <c r="C23" s="23" t="s">
        <v>53</v>
      </c>
      <c r="D23" s="23" t="s">
        <v>54</v>
      </c>
      <c r="E23" s="23" t="s">
        <v>55</v>
      </c>
      <c r="F23" s="21">
        <v>6505.0</v>
      </c>
      <c r="G23" s="21">
        <v>1.986000030074E12</v>
      </c>
      <c r="H23" s="25">
        <v>43522.0</v>
      </c>
      <c r="I23" s="23" t="s">
        <v>56</v>
      </c>
      <c r="J23" s="26">
        <v>43581.0</v>
      </c>
      <c r="K23" s="23" t="s">
        <v>63</v>
      </c>
      <c r="L23" s="21">
        <v>1.580054500015E13</v>
      </c>
      <c r="M23" s="23" t="s">
        <v>64</v>
      </c>
      <c r="N23" s="21">
        <v>1.5800545000311E13</v>
      </c>
      <c r="O23" s="23" t="s">
        <v>72</v>
      </c>
      <c r="P23" s="21">
        <v>1.1924138000101E13</v>
      </c>
      <c r="Q23" s="23" t="s">
        <v>101</v>
      </c>
      <c r="R23" s="23" t="s">
        <v>102</v>
      </c>
      <c r="S23" s="23" t="s">
        <v>103</v>
      </c>
      <c r="T23" s="21">
        <v>2.0</v>
      </c>
      <c r="U23" s="23">
        <v>2515.28</v>
      </c>
      <c r="V23" s="30">
        <f t="shared" si="1"/>
        <v>5030.56</v>
      </c>
      <c r="W23" s="30">
        <v>5030.56</v>
      </c>
    </row>
    <row r="24">
      <c r="A24" s="21">
        <v>2019.0</v>
      </c>
      <c r="B24" s="22" t="s">
        <v>4</v>
      </c>
      <c r="C24" s="23" t="s">
        <v>53</v>
      </c>
      <c r="D24" s="23" t="s">
        <v>54</v>
      </c>
      <c r="E24" s="23" t="s">
        <v>55</v>
      </c>
      <c r="F24" s="21">
        <v>6505.0</v>
      </c>
      <c r="G24" s="21">
        <v>1.986000030074E12</v>
      </c>
      <c r="H24" s="25">
        <v>43559.0</v>
      </c>
      <c r="I24" s="23" t="s">
        <v>92</v>
      </c>
      <c r="J24" s="26">
        <v>43740.0</v>
      </c>
      <c r="K24" s="23" t="s">
        <v>57</v>
      </c>
      <c r="L24" s="21">
        <v>1.580054500015E13</v>
      </c>
      <c r="M24" s="23" t="s">
        <v>64</v>
      </c>
      <c r="N24" s="21">
        <v>1.5800545000311E13</v>
      </c>
      <c r="O24" s="23" t="s">
        <v>72</v>
      </c>
      <c r="P24" s="21">
        <v>4.7842836000105E13</v>
      </c>
      <c r="Q24" s="23" t="s">
        <v>93</v>
      </c>
      <c r="R24" s="23" t="s">
        <v>94</v>
      </c>
      <c r="S24" s="23" t="s">
        <v>86</v>
      </c>
      <c r="T24" s="21">
        <v>12.0</v>
      </c>
      <c r="U24" s="23">
        <v>2515.28</v>
      </c>
      <c r="V24" s="30">
        <f t="shared" si="1"/>
        <v>30183.36</v>
      </c>
      <c r="W24" s="30">
        <v>30183.36</v>
      </c>
    </row>
    <row r="25">
      <c r="A25" s="21">
        <v>2019.0</v>
      </c>
      <c r="B25" s="22" t="s">
        <v>4</v>
      </c>
      <c r="C25" s="23" t="s">
        <v>53</v>
      </c>
      <c r="D25" s="23" t="s">
        <v>54</v>
      </c>
      <c r="E25" s="23" t="s">
        <v>55</v>
      </c>
      <c r="F25" s="21">
        <v>6505.0</v>
      </c>
      <c r="G25" s="21">
        <v>1.986000030074E12</v>
      </c>
      <c r="H25" s="25">
        <v>43644.0</v>
      </c>
      <c r="I25" s="23" t="s">
        <v>62</v>
      </c>
      <c r="J25" s="26">
        <v>43649.0</v>
      </c>
      <c r="K25" s="23" t="s">
        <v>63</v>
      </c>
      <c r="L25" s="21">
        <v>1.580054500015E13</v>
      </c>
      <c r="M25" s="23" t="s">
        <v>64</v>
      </c>
      <c r="N25" s="21">
        <v>1.5800545000311E13</v>
      </c>
      <c r="O25" s="23" t="s">
        <v>72</v>
      </c>
      <c r="P25" s="21">
        <v>2.529964000157E12</v>
      </c>
      <c r="Q25" s="23" t="s">
        <v>89</v>
      </c>
      <c r="R25" s="23" t="s">
        <v>104</v>
      </c>
      <c r="S25" s="23" t="s">
        <v>103</v>
      </c>
      <c r="T25" s="21">
        <v>3240.0</v>
      </c>
      <c r="U25" s="23">
        <v>2515.28</v>
      </c>
      <c r="V25" s="30">
        <f t="shared" si="1"/>
        <v>8149507.2</v>
      </c>
      <c r="W25" s="30">
        <v>8149507.2</v>
      </c>
    </row>
    <row r="26">
      <c r="A26" s="21">
        <v>2019.0</v>
      </c>
      <c r="B26" s="22" t="s">
        <v>4</v>
      </c>
      <c r="C26" s="23" t="s">
        <v>53</v>
      </c>
      <c r="D26" s="23" t="s">
        <v>54</v>
      </c>
      <c r="E26" s="23" t="s">
        <v>55</v>
      </c>
      <c r="F26" s="21">
        <v>6505.0</v>
      </c>
      <c r="G26" s="21">
        <v>1.986000030074E12</v>
      </c>
      <c r="H26" s="25">
        <v>43691.0</v>
      </c>
      <c r="I26" s="23" t="s">
        <v>62</v>
      </c>
      <c r="J26" s="26">
        <v>43850.0</v>
      </c>
      <c r="K26" s="23" t="s">
        <v>63</v>
      </c>
      <c r="L26" s="21">
        <v>1.580054500015E13</v>
      </c>
      <c r="M26" s="23" t="s">
        <v>64</v>
      </c>
      <c r="N26" s="21">
        <v>1.5800545000311E13</v>
      </c>
      <c r="O26" s="23" t="s">
        <v>72</v>
      </c>
      <c r="P26" s="21">
        <v>5.46114200017E12</v>
      </c>
      <c r="Q26" s="23" t="s">
        <v>105</v>
      </c>
      <c r="R26" s="23" t="s">
        <v>74</v>
      </c>
      <c r="S26" s="23" t="s">
        <v>75</v>
      </c>
      <c r="T26" s="21">
        <v>11716.0</v>
      </c>
      <c r="U26" s="23">
        <v>2515.28</v>
      </c>
      <c r="V26" s="30">
        <f t="shared" si="1"/>
        <v>29469020.48</v>
      </c>
      <c r="W26" s="30">
        <v>2.946902048E7</v>
      </c>
    </row>
    <row r="27">
      <c r="A27" s="21">
        <v>2019.0</v>
      </c>
      <c r="B27" s="22" t="s">
        <v>4</v>
      </c>
      <c r="C27" s="23" t="s">
        <v>53</v>
      </c>
      <c r="D27" s="23" t="s">
        <v>54</v>
      </c>
      <c r="E27" s="23" t="s">
        <v>55</v>
      </c>
      <c r="F27" s="21">
        <v>6505.0</v>
      </c>
      <c r="G27" s="21">
        <v>1.986000030074E12</v>
      </c>
      <c r="H27" s="25">
        <v>43706.0</v>
      </c>
      <c r="I27" s="23" t="s">
        <v>62</v>
      </c>
      <c r="J27" s="26">
        <v>43859.0</v>
      </c>
      <c r="K27" s="23" t="s">
        <v>57</v>
      </c>
      <c r="L27" s="21">
        <v>1.580054500015E13</v>
      </c>
      <c r="M27" s="23" t="s">
        <v>64</v>
      </c>
      <c r="N27" s="21">
        <v>1.5800545000311E13</v>
      </c>
      <c r="O27" s="23" t="s">
        <v>72</v>
      </c>
      <c r="P27" s="21">
        <v>1.400721100016E13</v>
      </c>
      <c r="Q27" s="23" t="s">
        <v>79</v>
      </c>
      <c r="R27" s="23" t="s">
        <v>80</v>
      </c>
      <c r="S27" s="23" t="s">
        <v>68</v>
      </c>
      <c r="T27" s="21">
        <v>45.0</v>
      </c>
      <c r="U27" s="23">
        <v>5248.38</v>
      </c>
      <c r="V27" s="30">
        <f t="shared" si="1"/>
        <v>236177.1</v>
      </c>
      <c r="W27" s="30">
        <v>236177.1</v>
      </c>
    </row>
    <row r="28">
      <c r="A28" s="21">
        <v>2019.0</v>
      </c>
      <c r="B28" s="22" t="s">
        <v>4</v>
      </c>
      <c r="C28" s="23" t="s">
        <v>53</v>
      </c>
      <c r="D28" s="23" t="s">
        <v>54</v>
      </c>
      <c r="E28" s="23" t="s">
        <v>55</v>
      </c>
      <c r="F28" s="21">
        <v>6505.0</v>
      </c>
      <c r="G28" s="21">
        <v>1.986000030074E12</v>
      </c>
      <c r="H28" s="25">
        <v>43726.0</v>
      </c>
      <c r="I28" s="23" t="s">
        <v>62</v>
      </c>
      <c r="J28" s="26">
        <v>43731.0</v>
      </c>
      <c r="K28" s="23" t="s">
        <v>57</v>
      </c>
      <c r="L28" s="21">
        <v>1.580054500015E13</v>
      </c>
      <c r="M28" s="23" t="s">
        <v>64</v>
      </c>
      <c r="N28" s="21">
        <v>1.5800545000311E13</v>
      </c>
      <c r="O28" s="23" t="s">
        <v>72</v>
      </c>
      <c r="P28" s="21">
        <v>5.8200015000183E13</v>
      </c>
      <c r="Q28" s="23" t="s">
        <v>106</v>
      </c>
      <c r="R28" s="23" t="s">
        <v>107</v>
      </c>
      <c r="S28" s="23" t="s">
        <v>86</v>
      </c>
      <c r="T28" s="21">
        <v>226.0</v>
      </c>
      <c r="U28" s="23">
        <v>2624.19</v>
      </c>
      <c r="V28" s="30">
        <f t="shared" si="1"/>
        <v>593066.94</v>
      </c>
      <c r="W28" s="30">
        <v>593066.94</v>
      </c>
    </row>
    <row r="29">
      <c r="A29" s="21">
        <v>2019.0</v>
      </c>
      <c r="B29" s="22" t="s">
        <v>4</v>
      </c>
      <c r="C29" s="23" t="s">
        <v>53</v>
      </c>
      <c r="D29" s="23" t="s">
        <v>54</v>
      </c>
      <c r="E29" s="23" t="s">
        <v>55</v>
      </c>
      <c r="F29" s="21">
        <v>6505.0</v>
      </c>
      <c r="G29" s="21">
        <v>1.986000030074E12</v>
      </c>
      <c r="H29" s="25">
        <v>43747.0</v>
      </c>
      <c r="I29" s="23" t="s">
        <v>92</v>
      </c>
      <c r="J29" s="26">
        <v>43812.0</v>
      </c>
      <c r="K29" s="23" t="s">
        <v>57</v>
      </c>
      <c r="L29" s="21">
        <v>1.580054500015E13</v>
      </c>
      <c r="M29" s="23" t="s">
        <v>64</v>
      </c>
      <c r="N29" s="21">
        <v>1.5800545000311E13</v>
      </c>
      <c r="O29" s="23" t="s">
        <v>72</v>
      </c>
      <c r="P29" s="21">
        <v>4.7842836000105E13</v>
      </c>
      <c r="Q29" s="23" t="s">
        <v>93</v>
      </c>
      <c r="R29" s="23" t="s">
        <v>94</v>
      </c>
      <c r="S29" s="23" t="s">
        <v>86</v>
      </c>
      <c r="T29" s="21">
        <v>16.0</v>
      </c>
      <c r="U29" s="23">
        <v>2624.19</v>
      </c>
      <c r="V29" s="30">
        <f t="shared" si="1"/>
        <v>41987.04</v>
      </c>
      <c r="W29" s="30">
        <v>41987.04</v>
      </c>
    </row>
    <row r="30">
      <c r="A30" s="21">
        <v>2019.0</v>
      </c>
      <c r="B30" s="22" t="s">
        <v>4</v>
      </c>
      <c r="C30" s="23" t="s">
        <v>53</v>
      </c>
      <c r="D30" s="23" t="s">
        <v>54</v>
      </c>
      <c r="E30" s="23" t="s">
        <v>55</v>
      </c>
      <c r="F30" s="21">
        <v>6505.0</v>
      </c>
      <c r="G30" s="21">
        <v>1.986000030082E12</v>
      </c>
      <c r="H30" s="25">
        <v>43516.0</v>
      </c>
      <c r="I30" s="23" t="s">
        <v>92</v>
      </c>
      <c r="J30" s="26">
        <v>43605.0</v>
      </c>
      <c r="K30" s="23" t="s">
        <v>57</v>
      </c>
      <c r="L30" s="21">
        <v>1.580054500015E13</v>
      </c>
      <c r="M30" s="23" t="s">
        <v>64</v>
      </c>
      <c r="N30" s="21">
        <v>1.5800545000311E13</v>
      </c>
      <c r="O30" s="23" t="s">
        <v>72</v>
      </c>
      <c r="P30" s="21">
        <v>4.6231890000143E13</v>
      </c>
      <c r="Q30" s="23" t="s">
        <v>108</v>
      </c>
      <c r="R30" s="23" t="s">
        <v>109</v>
      </c>
      <c r="S30" s="23" t="s">
        <v>86</v>
      </c>
      <c r="T30" s="21">
        <v>10.0</v>
      </c>
      <c r="U30" s="23">
        <v>2515.28</v>
      </c>
      <c r="V30" s="30">
        <f t="shared" si="1"/>
        <v>25152.8</v>
      </c>
      <c r="W30" s="30">
        <v>25152.8</v>
      </c>
    </row>
    <row r="31">
      <c r="A31" s="21">
        <v>2020.0</v>
      </c>
      <c r="B31" s="22" t="s">
        <v>4</v>
      </c>
      <c r="C31" s="23" t="s">
        <v>53</v>
      </c>
      <c r="D31" s="23" t="s">
        <v>54</v>
      </c>
      <c r="E31" s="23" t="s">
        <v>91</v>
      </c>
      <c r="F31" s="21">
        <v>6505.0</v>
      </c>
      <c r="G31" s="31"/>
      <c r="H31" s="25">
        <v>43915.0</v>
      </c>
      <c r="I31" s="23" t="s">
        <v>56</v>
      </c>
      <c r="J31" s="26">
        <v>43970.0</v>
      </c>
      <c r="K31" s="23" t="s">
        <v>63</v>
      </c>
      <c r="L31" s="21">
        <v>1.580054500015E13</v>
      </c>
      <c r="M31" s="23" t="s">
        <v>64</v>
      </c>
      <c r="N31" s="21">
        <v>1.5800545000311E13</v>
      </c>
      <c r="O31" s="23" t="s">
        <v>72</v>
      </c>
      <c r="P31" s="21">
        <v>1.8663401000197E13</v>
      </c>
      <c r="Q31" s="23" t="s">
        <v>110</v>
      </c>
      <c r="R31" s="23" t="s">
        <v>111</v>
      </c>
      <c r="S31" s="23" t="s">
        <v>75</v>
      </c>
      <c r="T31" s="21">
        <v>12.0</v>
      </c>
      <c r="U31" s="23">
        <v>2626.48</v>
      </c>
      <c r="V31" s="30">
        <f t="shared" si="1"/>
        <v>31517.76</v>
      </c>
      <c r="W31" s="30">
        <v>31517.76</v>
      </c>
    </row>
    <row r="32">
      <c r="A32" s="21">
        <v>2020.0</v>
      </c>
      <c r="B32" s="22" t="s">
        <v>4</v>
      </c>
      <c r="C32" s="23" t="s">
        <v>53</v>
      </c>
      <c r="D32" s="23" t="s">
        <v>54</v>
      </c>
      <c r="E32" s="23" t="s">
        <v>91</v>
      </c>
      <c r="F32" s="21">
        <v>6505.0</v>
      </c>
      <c r="G32" s="31"/>
      <c r="H32" s="25">
        <v>43965.0</v>
      </c>
      <c r="I32" s="23" t="s">
        <v>62</v>
      </c>
      <c r="J32" s="26">
        <v>43979.0</v>
      </c>
      <c r="K32" s="23" t="s">
        <v>63</v>
      </c>
      <c r="L32" s="21">
        <v>1.580054500015E13</v>
      </c>
      <c r="M32" s="23" t="s">
        <v>64</v>
      </c>
      <c r="N32" s="21">
        <v>1.5800545000311E13</v>
      </c>
      <c r="O32" s="23" t="s">
        <v>72</v>
      </c>
      <c r="P32" s="21">
        <v>4.6371654000122E13</v>
      </c>
      <c r="Q32" s="23" t="s">
        <v>112</v>
      </c>
      <c r="R32" s="23" t="s">
        <v>113</v>
      </c>
      <c r="S32" s="23" t="s">
        <v>86</v>
      </c>
      <c r="T32" s="21">
        <v>24.0</v>
      </c>
      <c r="U32" s="23">
        <v>2626.48</v>
      </c>
      <c r="V32" s="30">
        <f t="shared" si="1"/>
        <v>63035.52</v>
      </c>
      <c r="W32" s="30">
        <v>63035.52</v>
      </c>
    </row>
    <row r="33">
      <c r="A33" s="21">
        <v>2020.0</v>
      </c>
      <c r="B33" s="22" t="s">
        <v>4</v>
      </c>
      <c r="C33" s="23" t="s">
        <v>53</v>
      </c>
      <c r="D33" s="23" t="s">
        <v>54</v>
      </c>
      <c r="E33" s="23" t="s">
        <v>55</v>
      </c>
      <c r="F33" s="21">
        <v>6505.0</v>
      </c>
      <c r="G33" s="21">
        <v>1.024400150053E12</v>
      </c>
      <c r="H33" s="32">
        <v>44123.0</v>
      </c>
      <c r="I33" s="23" t="s">
        <v>62</v>
      </c>
      <c r="J33" s="26">
        <v>44225.0</v>
      </c>
      <c r="K33" s="23" t="s">
        <v>63</v>
      </c>
      <c r="L33" s="21">
        <v>1.8774815000193E13</v>
      </c>
      <c r="M33" s="23" t="s">
        <v>114</v>
      </c>
      <c r="N33" s="21">
        <v>1.8269125000187E13</v>
      </c>
      <c r="O33" s="23" t="s">
        <v>115</v>
      </c>
      <c r="P33" s="21">
        <v>1.8663401000197E13</v>
      </c>
      <c r="Q33" s="23" t="s">
        <v>110</v>
      </c>
      <c r="R33" s="23" t="s">
        <v>111</v>
      </c>
      <c r="S33" s="23" t="s">
        <v>75</v>
      </c>
      <c r="T33" s="21">
        <v>6.0</v>
      </c>
      <c r="U33" s="23">
        <v>90.97</v>
      </c>
      <c r="V33" s="30">
        <f t="shared" si="1"/>
        <v>545.82</v>
      </c>
      <c r="W33" s="30">
        <v>545.82</v>
      </c>
    </row>
    <row r="34">
      <c r="A34" s="21">
        <v>2020.0</v>
      </c>
      <c r="B34" s="22" t="s">
        <v>4</v>
      </c>
      <c r="C34" s="23" t="s">
        <v>53</v>
      </c>
      <c r="D34" s="23" t="s">
        <v>54</v>
      </c>
      <c r="E34" s="23" t="s">
        <v>55</v>
      </c>
      <c r="F34" s="21">
        <v>6505.0</v>
      </c>
      <c r="G34" s="21">
        <v>1.986000030041E12</v>
      </c>
      <c r="H34" s="25">
        <v>43955.0</v>
      </c>
      <c r="I34" s="23" t="s">
        <v>62</v>
      </c>
      <c r="J34" s="26">
        <v>43983.0</v>
      </c>
      <c r="K34" s="23" t="s">
        <v>63</v>
      </c>
      <c r="L34" s="21">
        <v>1.580054500015E13</v>
      </c>
      <c r="M34" s="23" t="s">
        <v>64</v>
      </c>
      <c r="N34" s="21">
        <v>1.5800545000311E13</v>
      </c>
      <c r="O34" s="23" t="s">
        <v>72</v>
      </c>
      <c r="P34" s="21">
        <v>4.7842836000105E13</v>
      </c>
      <c r="Q34" s="23" t="s">
        <v>93</v>
      </c>
      <c r="R34" s="23" t="s">
        <v>94</v>
      </c>
      <c r="S34" s="23" t="s">
        <v>86</v>
      </c>
      <c r="T34" s="21">
        <v>30.0</v>
      </c>
      <c r="U34" s="23">
        <v>2626.48</v>
      </c>
      <c r="V34" s="30">
        <f t="shared" si="1"/>
        <v>78794.4</v>
      </c>
      <c r="W34" s="30">
        <v>78794.4</v>
      </c>
    </row>
    <row r="35">
      <c r="A35" s="21">
        <v>2020.0</v>
      </c>
      <c r="B35" s="22" t="s">
        <v>4</v>
      </c>
      <c r="C35" s="23" t="s">
        <v>53</v>
      </c>
      <c r="D35" s="23" t="s">
        <v>54</v>
      </c>
      <c r="E35" s="23" t="s">
        <v>55</v>
      </c>
      <c r="F35" s="21">
        <v>6505.0</v>
      </c>
      <c r="G35" s="21">
        <v>1.986000030074E12</v>
      </c>
      <c r="H35" s="25">
        <v>43872.0</v>
      </c>
      <c r="I35" s="23" t="s">
        <v>56</v>
      </c>
      <c r="J35" s="26">
        <v>43969.0</v>
      </c>
      <c r="K35" s="23" t="s">
        <v>57</v>
      </c>
      <c r="L35" s="21">
        <v>1.580054500015E13</v>
      </c>
      <c r="M35" s="23" t="s">
        <v>64</v>
      </c>
      <c r="N35" s="21">
        <v>1.5800545000311E13</v>
      </c>
      <c r="O35" s="23" t="s">
        <v>72</v>
      </c>
      <c r="P35" s="21">
        <v>4.7842836000105E13</v>
      </c>
      <c r="Q35" s="23" t="s">
        <v>93</v>
      </c>
      <c r="R35" s="23" t="s">
        <v>94</v>
      </c>
      <c r="S35" s="23" t="s">
        <v>86</v>
      </c>
      <c r="T35" s="21">
        <v>16.0</v>
      </c>
      <c r="U35" s="23">
        <v>2626.48</v>
      </c>
      <c r="V35" s="30">
        <f t="shared" si="1"/>
        <v>42023.68</v>
      </c>
      <c r="W35" s="30">
        <v>42023.68</v>
      </c>
    </row>
    <row r="36">
      <c r="A36" s="21">
        <v>2020.0</v>
      </c>
      <c r="B36" s="22" t="s">
        <v>4</v>
      </c>
      <c r="C36" s="23" t="s">
        <v>53</v>
      </c>
      <c r="D36" s="23" t="s">
        <v>54</v>
      </c>
      <c r="E36" s="23" t="s">
        <v>55</v>
      </c>
      <c r="F36" s="21">
        <v>6505.0</v>
      </c>
      <c r="G36" s="21">
        <v>1.986000030074E12</v>
      </c>
      <c r="H36" s="25">
        <v>43895.0</v>
      </c>
      <c r="I36" s="23" t="s">
        <v>62</v>
      </c>
      <c r="J36" s="26">
        <v>43980.0</v>
      </c>
      <c r="K36" s="23" t="s">
        <v>57</v>
      </c>
      <c r="L36" s="21">
        <v>1.580054500015E13</v>
      </c>
      <c r="M36" s="23" t="s">
        <v>64</v>
      </c>
      <c r="N36" s="21">
        <v>1.580054500015E13</v>
      </c>
      <c r="O36" s="23" t="s">
        <v>64</v>
      </c>
      <c r="P36" s="21">
        <v>1.1308894000106E13</v>
      </c>
      <c r="Q36" s="23" t="s">
        <v>116</v>
      </c>
      <c r="R36" s="23" t="s">
        <v>117</v>
      </c>
      <c r="S36" s="23" t="s">
        <v>118</v>
      </c>
      <c r="T36" s="21">
        <v>44.0</v>
      </c>
      <c r="U36" s="23">
        <v>2624.19</v>
      </c>
      <c r="V36" s="30">
        <f t="shared" si="1"/>
        <v>115464.36</v>
      </c>
      <c r="W36" s="30">
        <v>115464.36</v>
      </c>
    </row>
    <row r="37">
      <c r="A37" s="21">
        <v>2021.0</v>
      </c>
      <c r="B37" s="22" t="s">
        <v>4</v>
      </c>
      <c r="C37" s="23" t="s">
        <v>53</v>
      </c>
      <c r="D37" s="23" t="s">
        <v>54</v>
      </c>
      <c r="E37" s="23" t="s">
        <v>55</v>
      </c>
      <c r="F37" s="23" t="s">
        <v>119</v>
      </c>
      <c r="G37" s="21">
        <v>1.986000030074E12</v>
      </c>
      <c r="H37" s="33">
        <v>44412.0</v>
      </c>
      <c r="I37" s="23" t="s">
        <v>62</v>
      </c>
      <c r="J37" s="26" t="s">
        <v>120</v>
      </c>
      <c r="K37" s="23" t="s">
        <v>57</v>
      </c>
      <c r="L37" s="23" t="s">
        <v>64</v>
      </c>
      <c r="M37" s="23" t="s">
        <v>121</v>
      </c>
      <c r="N37" s="23" t="s">
        <v>72</v>
      </c>
      <c r="O37" s="23" t="s">
        <v>122</v>
      </c>
      <c r="P37" s="23" t="s">
        <v>106</v>
      </c>
      <c r="Q37" s="23" t="s">
        <v>123</v>
      </c>
      <c r="R37" s="23" t="s">
        <v>107</v>
      </c>
      <c r="S37" s="23" t="s">
        <v>86</v>
      </c>
      <c r="T37" s="21">
        <v>194.0</v>
      </c>
      <c r="U37" s="21">
        <v>2662.46</v>
      </c>
      <c r="V37" s="30">
        <f t="shared" si="1"/>
        <v>516517.24</v>
      </c>
      <c r="W37" s="34">
        <v>3201.59</v>
      </c>
    </row>
    <row r="38">
      <c r="A38" s="21">
        <v>2021.0</v>
      </c>
      <c r="B38" s="22" t="s">
        <v>4</v>
      </c>
      <c r="C38" s="23" t="s">
        <v>53</v>
      </c>
      <c r="D38" s="23" t="s">
        <v>54</v>
      </c>
      <c r="E38" s="23" t="s">
        <v>55</v>
      </c>
      <c r="F38" s="23" t="s">
        <v>119</v>
      </c>
      <c r="G38" s="21">
        <v>1.004706280014E12</v>
      </c>
      <c r="H38" s="23" t="s">
        <v>124</v>
      </c>
      <c r="I38" s="23" t="s">
        <v>62</v>
      </c>
      <c r="J38" s="26">
        <v>44383.0</v>
      </c>
      <c r="K38" s="23" t="s">
        <v>63</v>
      </c>
      <c r="L38" s="23" t="s">
        <v>125</v>
      </c>
      <c r="M38" s="23" t="s">
        <v>126</v>
      </c>
      <c r="N38" s="23" t="s">
        <v>127</v>
      </c>
      <c r="O38" s="23" t="s">
        <v>128</v>
      </c>
      <c r="P38" s="23" t="s">
        <v>112</v>
      </c>
      <c r="Q38" s="23" t="s">
        <v>129</v>
      </c>
      <c r="R38" s="23" t="s">
        <v>113</v>
      </c>
      <c r="S38" s="23" t="s">
        <v>86</v>
      </c>
      <c r="T38" s="21">
        <v>24.0</v>
      </c>
      <c r="U38" s="21">
        <v>939.755</v>
      </c>
      <c r="V38" s="30">
        <f t="shared" si="1"/>
        <v>22554.12</v>
      </c>
      <c r="W38" s="34">
        <v>1042.1</v>
      </c>
    </row>
    <row r="39">
      <c r="A39" s="21">
        <v>2021.0</v>
      </c>
      <c r="B39" s="22" t="s">
        <v>4</v>
      </c>
      <c r="C39" s="23" t="s">
        <v>53</v>
      </c>
      <c r="D39" s="23" t="s">
        <v>54</v>
      </c>
      <c r="E39" s="23" t="s">
        <v>55</v>
      </c>
      <c r="F39" s="23" t="s">
        <v>119</v>
      </c>
      <c r="G39" s="21">
        <v>1.004706280014E12</v>
      </c>
      <c r="H39" s="23" t="s">
        <v>130</v>
      </c>
      <c r="I39" s="23" t="s">
        <v>62</v>
      </c>
      <c r="J39" s="26" t="s">
        <v>131</v>
      </c>
      <c r="K39" s="23" t="s">
        <v>63</v>
      </c>
      <c r="L39" s="23" t="s">
        <v>125</v>
      </c>
      <c r="M39" s="23" t="s">
        <v>126</v>
      </c>
      <c r="N39" s="23" t="s">
        <v>132</v>
      </c>
      <c r="O39" s="23" t="s">
        <v>133</v>
      </c>
      <c r="P39" s="23" t="s">
        <v>89</v>
      </c>
      <c r="Q39" s="23" t="s">
        <v>134</v>
      </c>
      <c r="R39" s="23" t="s">
        <v>90</v>
      </c>
      <c r="S39" s="23" t="s">
        <v>86</v>
      </c>
      <c r="T39" s="21">
        <v>11434.0</v>
      </c>
      <c r="U39" s="21">
        <v>655.71</v>
      </c>
      <c r="V39" s="30">
        <f t="shared" si="1"/>
        <v>7497388.14</v>
      </c>
      <c r="W39" s="34">
        <v>1042.1</v>
      </c>
    </row>
    <row r="40">
      <c r="A40" s="21">
        <v>2021.0</v>
      </c>
      <c r="B40" s="22" t="s">
        <v>4</v>
      </c>
      <c r="C40" s="23" t="s">
        <v>53</v>
      </c>
      <c r="D40" s="23" t="s">
        <v>54</v>
      </c>
      <c r="E40" s="23" t="s">
        <v>55</v>
      </c>
      <c r="F40" s="23" t="s">
        <v>119</v>
      </c>
      <c r="G40" s="21">
        <v>1.055302940025E12</v>
      </c>
      <c r="H40" s="33">
        <v>44202.0</v>
      </c>
      <c r="I40" s="23" t="s">
        <v>62</v>
      </c>
      <c r="J40" s="26" t="s">
        <v>135</v>
      </c>
      <c r="K40" s="23" t="s">
        <v>63</v>
      </c>
      <c r="L40" s="23" t="s">
        <v>58</v>
      </c>
      <c r="M40" s="23" t="s">
        <v>136</v>
      </c>
      <c r="N40" s="23" t="s">
        <v>137</v>
      </c>
      <c r="O40" s="23" t="s">
        <v>138</v>
      </c>
      <c r="P40" s="23" t="s">
        <v>96</v>
      </c>
      <c r="Q40" s="23" t="s">
        <v>139</v>
      </c>
      <c r="R40" s="23" t="s">
        <v>97</v>
      </c>
      <c r="S40" s="23" t="s">
        <v>98</v>
      </c>
      <c r="T40" s="21">
        <v>8.0</v>
      </c>
      <c r="U40" s="21">
        <v>9533.15</v>
      </c>
      <c r="V40" s="30">
        <f t="shared" si="1"/>
        <v>76265.2</v>
      </c>
      <c r="W40" s="34">
        <v>0.0</v>
      </c>
    </row>
    <row r="41">
      <c r="A41" s="21">
        <v>2021.0</v>
      </c>
      <c r="B41" s="22" t="s">
        <v>4</v>
      </c>
      <c r="C41" s="23" t="s">
        <v>53</v>
      </c>
      <c r="D41" s="23" t="s">
        <v>54</v>
      </c>
      <c r="E41" s="23" t="s">
        <v>55</v>
      </c>
      <c r="F41" s="23" t="s">
        <v>119</v>
      </c>
      <c r="G41" s="21">
        <v>1.004706280014E12</v>
      </c>
      <c r="H41" s="33">
        <v>44478.0</v>
      </c>
      <c r="I41" s="23" t="s">
        <v>62</v>
      </c>
      <c r="J41" s="26" t="s">
        <v>140</v>
      </c>
      <c r="K41" s="23" t="s">
        <v>57</v>
      </c>
      <c r="L41" s="23" t="s">
        <v>125</v>
      </c>
      <c r="M41" s="23" t="s">
        <v>126</v>
      </c>
      <c r="N41" s="23" t="s">
        <v>132</v>
      </c>
      <c r="O41" s="23" t="s">
        <v>133</v>
      </c>
      <c r="P41" s="23" t="s">
        <v>141</v>
      </c>
      <c r="Q41" s="23" t="s">
        <v>142</v>
      </c>
      <c r="R41" s="23" t="s">
        <v>143</v>
      </c>
      <c r="S41" s="23" t="s">
        <v>86</v>
      </c>
      <c r="T41" s="21">
        <v>6.0</v>
      </c>
      <c r="U41" s="21">
        <v>1879.51</v>
      </c>
      <c r="V41" s="30">
        <f t="shared" si="1"/>
        <v>11277.06</v>
      </c>
      <c r="W41" s="34">
        <v>1042.1</v>
      </c>
    </row>
    <row r="42">
      <c r="A42" s="21">
        <v>2021.0</v>
      </c>
      <c r="B42" s="22" t="s">
        <v>4</v>
      </c>
      <c r="C42" s="23" t="s">
        <v>53</v>
      </c>
      <c r="D42" s="23" t="s">
        <v>54</v>
      </c>
      <c r="E42" s="23" t="s">
        <v>55</v>
      </c>
      <c r="F42" s="23" t="s">
        <v>119</v>
      </c>
      <c r="G42" s="21">
        <v>1.004706280014E12</v>
      </c>
      <c r="H42" s="33">
        <v>44260.0</v>
      </c>
      <c r="I42" s="23" t="s">
        <v>62</v>
      </c>
      <c r="J42" s="26" t="s">
        <v>144</v>
      </c>
      <c r="K42" s="23" t="s">
        <v>57</v>
      </c>
      <c r="L42" s="23" t="s">
        <v>125</v>
      </c>
      <c r="M42" s="23" t="s">
        <v>126</v>
      </c>
      <c r="N42" s="23" t="s">
        <v>132</v>
      </c>
      <c r="O42" s="23" t="s">
        <v>133</v>
      </c>
      <c r="P42" s="23" t="s">
        <v>108</v>
      </c>
      <c r="Q42" s="23" t="s">
        <v>145</v>
      </c>
      <c r="R42" s="23" t="s">
        <v>109</v>
      </c>
      <c r="S42" s="23" t="s">
        <v>86</v>
      </c>
      <c r="T42" s="21">
        <v>29.0</v>
      </c>
      <c r="U42" s="21">
        <v>866.615</v>
      </c>
      <c r="V42" s="30">
        <f t="shared" si="1"/>
        <v>25131.835</v>
      </c>
      <c r="W42" s="34">
        <v>1042.1</v>
      </c>
    </row>
    <row r="43">
      <c r="A43" s="21">
        <v>2021.0</v>
      </c>
      <c r="B43" s="22" t="s">
        <v>4</v>
      </c>
      <c r="C43" s="23" t="s">
        <v>53</v>
      </c>
      <c r="D43" s="23" t="s">
        <v>54</v>
      </c>
      <c r="E43" s="23" t="s">
        <v>55</v>
      </c>
      <c r="F43" s="23" t="s">
        <v>119</v>
      </c>
      <c r="G43" s="21">
        <v>1.00470628003E12</v>
      </c>
      <c r="H43" s="33">
        <v>44541.0</v>
      </c>
      <c r="I43" s="23" t="s">
        <v>62</v>
      </c>
      <c r="J43" s="26">
        <v>44451.0</v>
      </c>
      <c r="K43" s="23" t="s">
        <v>63</v>
      </c>
      <c r="L43" s="23" t="s">
        <v>125</v>
      </c>
      <c r="M43" s="23" t="s">
        <v>126</v>
      </c>
      <c r="N43" s="23" t="s">
        <v>146</v>
      </c>
      <c r="O43" s="23" t="s">
        <v>147</v>
      </c>
      <c r="P43" s="23" t="s">
        <v>148</v>
      </c>
      <c r="Q43" s="23" t="s">
        <v>149</v>
      </c>
      <c r="R43" s="23" t="s">
        <v>150</v>
      </c>
      <c r="S43" s="23" t="s">
        <v>151</v>
      </c>
      <c r="T43" s="21">
        <v>150.0</v>
      </c>
      <c r="U43" s="21">
        <v>1000.0</v>
      </c>
      <c r="V43" s="30">
        <f t="shared" si="1"/>
        <v>150000</v>
      </c>
      <c r="W43" s="34">
        <v>1042.1</v>
      </c>
    </row>
    <row r="44">
      <c r="A44" s="21">
        <v>2021.0</v>
      </c>
      <c r="B44" s="22" t="s">
        <v>4</v>
      </c>
      <c r="C44" s="23" t="s">
        <v>53</v>
      </c>
      <c r="D44" s="23" t="s">
        <v>54</v>
      </c>
      <c r="E44" s="23" t="s">
        <v>55</v>
      </c>
      <c r="F44" s="23" t="s">
        <v>119</v>
      </c>
      <c r="G44" s="21">
        <v>1.004706280014E12</v>
      </c>
      <c r="H44" s="23" t="s">
        <v>152</v>
      </c>
      <c r="I44" s="23" t="s">
        <v>62</v>
      </c>
      <c r="J44" s="26" t="s">
        <v>153</v>
      </c>
      <c r="K44" s="23" t="s">
        <v>57</v>
      </c>
      <c r="L44" s="23" t="s">
        <v>125</v>
      </c>
      <c r="M44" s="23" t="s">
        <v>126</v>
      </c>
      <c r="N44" s="23" t="s">
        <v>132</v>
      </c>
      <c r="O44" s="23" t="s">
        <v>133</v>
      </c>
      <c r="P44" s="23" t="s">
        <v>93</v>
      </c>
      <c r="Q44" s="23" t="s">
        <v>154</v>
      </c>
      <c r="R44" s="23" t="s">
        <v>94</v>
      </c>
      <c r="S44" s="23" t="s">
        <v>86</v>
      </c>
      <c r="T44" s="21">
        <v>60.0</v>
      </c>
      <c r="U44" s="21">
        <v>803.81</v>
      </c>
      <c r="V44" s="30">
        <f t="shared" si="1"/>
        <v>48228.6</v>
      </c>
      <c r="W44" s="34">
        <v>1042.1</v>
      </c>
    </row>
    <row r="45">
      <c r="A45" s="21">
        <v>2022.0</v>
      </c>
      <c r="B45" s="22" t="s">
        <v>4</v>
      </c>
      <c r="C45" s="23" t="s">
        <v>53</v>
      </c>
      <c r="D45" s="23" t="s">
        <v>54</v>
      </c>
      <c r="E45" s="23" t="s">
        <v>55</v>
      </c>
      <c r="F45" s="23" t="s">
        <v>155</v>
      </c>
      <c r="G45" s="21">
        <v>1.986000030023E12</v>
      </c>
      <c r="H45" s="25">
        <v>44642.0</v>
      </c>
      <c r="I45" s="23" t="s">
        <v>62</v>
      </c>
      <c r="J45" s="26">
        <v>44683.0</v>
      </c>
      <c r="K45" s="23" t="s">
        <v>63</v>
      </c>
      <c r="L45" s="23" t="s">
        <v>64</v>
      </c>
      <c r="M45" s="21">
        <v>1.580054500015E13</v>
      </c>
      <c r="N45" s="23" t="s">
        <v>156</v>
      </c>
      <c r="O45" s="21">
        <v>1.0495121000105E13</v>
      </c>
      <c r="P45" s="23" t="s">
        <v>96</v>
      </c>
      <c r="Q45" s="21">
        <v>1.1422073000198E13</v>
      </c>
      <c r="R45" s="23" t="s">
        <v>97</v>
      </c>
      <c r="S45" s="23" t="s">
        <v>98</v>
      </c>
      <c r="T45" s="21">
        <v>10.0</v>
      </c>
      <c r="U45" s="23">
        <v>10605.0</v>
      </c>
      <c r="V45" s="30">
        <f t="shared" si="1"/>
        <v>106050</v>
      </c>
      <c r="W45" s="30">
        <v>106050.0</v>
      </c>
    </row>
    <row r="46">
      <c r="A46" s="21">
        <v>2022.0</v>
      </c>
      <c r="B46" s="22" t="s">
        <v>4</v>
      </c>
      <c r="C46" s="23" t="s">
        <v>53</v>
      </c>
      <c r="D46" s="23" t="s">
        <v>54</v>
      </c>
      <c r="E46" s="23" t="s">
        <v>55</v>
      </c>
      <c r="F46" s="23" t="s">
        <v>155</v>
      </c>
      <c r="G46" s="21">
        <v>1.004706280014E12</v>
      </c>
      <c r="H46" s="25">
        <v>44660.0</v>
      </c>
      <c r="I46" s="23" t="s">
        <v>62</v>
      </c>
      <c r="J46" s="26">
        <v>44841.0</v>
      </c>
      <c r="K46" s="23" t="s">
        <v>63</v>
      </c>
      <c r="L46" s="23" t="s">
        <v>125</v>
      </c>
      <c r="M46" s="21">
        <v>6.1286647000116E13</v>
      </c>
      <c r="N46" s="23" t="s">
        <v>157</v>
      </c>
      <c r="O46" s="21">
        <v>9.053134000145E12</v>
      </c>
      <c r="P46" s="23" t="s">
        <v>158</v>
      </c>
      <c r="Q46" s="21">
        <v>7.954571000104E12</v>
      </c>
      <c r="R46" s="23" t="s">
        <v>159</v>
      </c>
      <c r="S46" s="23" t="s">
        <v>98</v>
      </c>
      <c r="T46" s="21">
        <v>2209200.0</v>
      </c>
      <c r="U46" s="23">
        <v>522.0</v>
      </c>
      <c r="V46" s="30">
        <f t="shared" si="1"/>
        <v>1153202400</v>
      </c>
      <c r="W46" s="30">
        <v>1.1532024E9</v>
      </c>
    </row>
    <row r="47">
      <c r="A47" s="21">
        <v>2022.0</v>
      </c>
      <c r="B47" s="22" t="s">
        <v>4</v>
      </c>
      <c r="C47" s="23" t="s">
        <v>53</v>
      </c>
      <c r="D47" s="23" t="s">
        <v>54</v>
      </c>
      <c r="E47" s="23" t="s">
        <v>55</v>
      </c>
      <c r="F47" s="23" t="s">
        <v>155</v>
      </c>
      <c r="G47" s="21">
        <v>1.004706280014E12</v>
      </c>
      <c r="H47" s="25">
        <v>44824.0</v>
      </c>
      <c r="I47" s="23" t="s">
        <v>62</v>
      </c>
      <c r="J47" s="26">
        <v>44869.0</v>
      </c>
      <c r="K47" s="23" t="s">
        <v>63</v>
      </c>
      <c r="L47" s="23" t="s">
        <v>125</v>
      </c>
      <c r="M47" s="21">
        <v>6.1286647000116E13</v>
      </c>
      <c r="N47" s="23" t="s">
        <v>157</v>
      </c>
      <c r="O47" s="21">
        <v>9.053134000145E12</v>
      </c>
      <c r="P47" s="23" t="s">
        <v>158</v>
      </c>
      <c r="Q47" s="21">
        <v>7.954571000104E12</v>
      </c>
      <c r="R47" s="23" t="s">
        <v>159</v>
      </c>
      <c r="S47" s="23" t="s">
        <v>98</v>
      </c>
      <c r="T47" s="21">
        <v>2209200.0</v>
      </c>
      <c r="U47" s="23">
        <v>490.0</v>
      </c>
      <c r="V47" s="30">
        <f t="shared" si="1"/>
        <v>1082508000</v>
      </c>
      <c r="W47" s="30">
        <v>1.082508E9</v>
      </c>
    </row>
    <row r="48">
      <c r="A48" s="21">
        <v>2022.0</v>
      </c>
      <c r="B48" s="22" t="s">
        <v>4</v>
      </c>
      <c r="C48" s="23" t="s">
        <v>53</v>
      </c>
      <c r="D48" s="23" t="s">
        <v>54</v>
      </c>
      <c r="E48" s="23" t="s">
        <v>55</v>
      </c>
      <c r="F48" s="23" t="s">
        <v>155</v>
      </c>
      <c r="G48" s="21">
        <v>1.024400150053E12</v>
      </c>
      <c r="H48" s="25">
        <v>44756.0</v>
      </c>
      <c r="I48" s="23" t="s">
        <v>62</v>
      </c>
      <c r="J48" s="26">
        <v>44770.0</v>
      </c>
      <c r="K48" s="23" t="s">
        <v>63</v>
      </c>
      <c r="L48" s="23" t="s">
        <v>114</v>
      </c>
      <c r="M48" s="21">
        <v>1.8774815000193E13</v>
      </c>
      <c r="N48" s="23" t="s">
        <v>114</v>
      </c>
      <c r="O48" s="21">
        <v>1.8774815000193E13</v>
      </c>
      <c r="P48" s="23" t="s">
        <v>89</v>
      </c>
      <c r="Q48" s="21">
        <v>2.7080605000196E13</v>
      </c>
      <c r="R48" s="23" t="s">
        <v>160</v>
      </c>
      <c r="S48" s="23" t="s">
        <v>161</v>
      </c>
      <c r="T48" s="21">
        <v>1300.0</v>
      </c>
      <c r="U48" s="23">
        <v>455.38</v>
      </c>
      <c r="V48" s="30">
        <f t="shared" si="1"/>
        <v>591994</v>
      </c>
      <c r="W48" s="30">
        <v>591994.0</v>
      </c>
    </row>
    <row r="49">
      <c r="A49" s="21">
        <v>2022.0</v>
      </c>
      <c r="B49" s="22" t="s">
        <v>4</v>
      </c>
      <c r="C49" s="23" t="s">
        <v>53</v>
      </c>
      <c r="D49" s="23" t="s">
        <v>54</v>
      </c>
      <c r="E49" s="23" t="s">
        <v>55</v>
      </c>
      <c r="F49" s="23" t="s">
        <v>155</v>
      </c>
      <c r="G49" s="21">
        <v>1.004706280014E12</v>
      </c>
      <c r="H49" s="25">
        <v>44613.0</v>
      </c>
      <c r="I49" s="23" t="s">
        <v>62</v>
      </c>
      <c r="J49" s="26">
        <v>44741.0</v>
      </c>
      <c r="K49" s="23" t="s">
        <v>63</v>
      </c>
      <c r="L49" s="23" t="s">
        <v>125</v>
      </c>
      <c r="M49" s="21">
        <v>6.1286647000116E13</v>
      </c>
      <c r="N49" s="23" t="s">
        <v>162</v>
      </c>
      <c r="O49" s="21">
        <v>7.84783700011E12</v>
      </c>
      <c r="P49" s="23" t="s">
        <v>89</v>
      </c>
      <c r="Q49" s="21">
        <v>2.529964000157E12</v>
      </c>
      <c r="R49" s="23" t="s">
        <v>104</v>
      </c>
      <c r="S49" s="23" t="s">
        <v>103</v>
      </c>
      <c r="T49" s="21">
        <v>26904.0</v>
      </c>
      <c r="U49" s="23">
        <v>801.0</v>
      </c>
      <c r="V49" s="30">
        <f t="shared" si="1"/>
        <v>21550104</v>
      </c>
      <c r="W49" s="30">
        <v>2.1550104E7</v>
      </c>
    </row>
    <row r="50">
      <c r="A50" s="21">
        <v>2022.0</v>
      </c>
      <c r="B50" s="22" t="s">
        <v>4</v>
      </c>
      <c r="C50" s="23" t="s">
        <v>53</v>
      </c>
      <c r="D50" s="23" t="s">
        <v>54</v>
      </c>
      <c r="E50" s="23" t="s">
        <v>55</v>
      </c>
      <c r="F50" s="23" t="s">
        <v>155</v>
      </c>
      <c r="G50" s="21">
        <v>1.986000030082E12</v>
      </c>
      <c r="H50" s="25">
        <v>44697.0</v>
      </c>
      <c r="I50" s="23" t="s">
        <v>56</v>
      </c>
      <c r="J50" s="26">
        <v>44834.0</v>
      </c>
      <c r="K50" s="23" t="s">
        <v>63</v>
      </c>
      <c r="L50" s="23" t="s">
        <v>64</v>
      </c>
      <c r="M50" s="21">
        <v>1.580054500015E13</v>
      </c>
      <c r="N50" s="23" t="s">
        <v>64</v>
      </c>
      <c r="O50" s="21">
        <v>1.580054500015E13</v>
      </c>
      <c r="P50" s="23" t="s">
        <v>110</v>
      </c>
      <c r="Q50" s="21">
        <v>1.8663401000197E13</v>
      </c>
      <c r="R50" s="23" t="s">
        <v>111</v>
      </c>
      <c r="S50" s="23" t="s">
        <v>75</v>
      </c>
      <c r="T50" s="21">
        <v>12.0</v>
      </c>
      <c r="U50" s="23">
        <v>3201.59</v>
      </c>
      <c r="V50" s="30">
        <f t="shared" si="1"/>
        <v>38419.08</v>
      </c>
      <c r="W50" s="30">
        <v>38419.08</v>
      </c>
    </row>
    <row r="51">
      <c r="A51" s="21">
        <v>2022.0</v>
      </c>
      <c r="B51" s="22" t="s">
        <v>4</v>
      </c>
      <c r="C51" s="23" t="s">
        <v>53</v>
      </c>
      <c r="D51" s="23" t="s">
        <v>54</v>
      </c>
      <c r="E51" s="23" t="s">
        <v>55</v>
      </c>
      <c r="F51" s="23" t="s">
        <v>155</v>
      </c>
      <c r="G51" s="21">
        <v>1.00470628003E12</v>
      </c>
      <c r="H51" s="25">
        <v>44761.0</v>
      </c>
      <c r="I51" s="23" t="s">
        <v>62</v>
      </c>
      <c r="J51" s="26">
        <v>44966.0</v>
      </c>
      <c r="K51" s="23" t="s">
        <v>63</v>
      </c>
      <c r="L51" s="23" t="s">
        <v>125</v>
      </c>
      <c r="M51" s="21">
        <v>6.1286647000116E13</v>
      </c>
      <c r="N51" s="23" t="s">
        <v>72</v>
      </c>
      <c r="O51" s="21">
        <v>1.5800545000311E13</v>
      </c>
      <c r="P51" s="23" t="s">
        <v>110</v>
      </c>
      <c r="Q51" s="21">
        <v>1.8663401000197E13</v>
      </c>
      <c r="R51" s="23" t="s">
        <v>111</v>
      </c>
      <c r="S51" s="23" t="s">
        <v>75</v>
      </c>
      <c r="T51" s="21">
        <v>48.0</v>
      </c>
      <c r="U51" s="23">
        <v>3201.59</v>
      </c>
      <c r="V51" s="30">
        <f t="shared" si="1"/>
        <v>153676.32</v>
      </c>
      <c r="W51" s="30">
        <v>153676.32</v>
      </c>
    </row>
    <row r="52">
      <c r="A52" s="21">
        <v>2022.0</v>
      </c>
      <c r="B52" s="22" t="s">
        <v>4</v>
      </c>
      <c r="C52" s="23" t="s">
        <v>53</v>
      </c>
      <c r="D52" s="23" t="s">
        <v>54</v>
      </c>
      <c r="E52" s="23" t="s">
        <v>55</v>
      </c>
      <c r="F52" s="23" t="s">
        <v>155</v>
      </c>
      <c r="G52" s="21">
        <v>1.00470628003E12</v>
      </c>
      <c r="H52" s="25">
        <v>44797.0</v>
      </c>
      <c r="I52" s="23" t="s">
        <v>62</v>
      </c>
      <c r="J52" s="26">
        <v>44825.0</v>
      </c>
      <c r="K52" s="23" t="s">
        <v>63</v>
      </c>
      <c r="L52" s="23" t="s">
        <v>125</v>
      </c>
      <c r="M52" s="21">
        <v>6.1286647000116E13</v>
      </c>
      <c r="N52" s="23" t="s">
        <v>146</v>
      </c>
      <c r="O52" s="21">
        <v>8.1706251000198E13</v>
      </c>
      <c r="P52" s="23" t="s">
        <v>148</v>
      </c>
      <c r="Q52" s="21">
        <v>3.518900000113E12</v>
      </c>
      <c r="R52" s="23" t="s">
        <v>150</v>
      </c>
      <c r="S52" s="23" t="s">
        <v>151</v>
      </c>
      <c r="T52" s="21">
        <v>376.0</v>
      </c>
      <c r="U52" s="23">
        <v>1195.75</v>
      </c>
      <c r="V52" s="30">
        <f t="shared" si="1"/>
        <v>449602</v>
      </c>
      <c r="W52" s="30">
        <v>449602.0</v>
      </c>
    </row>
    <row r="53">
      <c r="A53" s="21">
        <v>2022.0</v>
      </c>
      <c r="B53" s="22" t="s">
        <v>4</v>
      </c>
      <c r="C53" s="23" t="s">
        <v>53</v>
      </c>
      <c r="D53" s="23" t="s">
        <v>54</v>
      </c>
      <c r="E53" s="23" t="s">
        <v>55</v>
      </c>
      <c r="F53" s="23" t="s">
        <v>155</v>
      </c>
      <c r="G53" s="21">
        <v>1.00470628003E12</v>
      </c>
      <c r="H53" s="32">
        <v>44886.0</v>
      </c>
      <c r="I53" s="23" t="s">
        <v>62</v>
      </c>
      <c r="J53" s="26">
        <v>44928.0</v>
      </c>
      <c r="K53" s="23" t="s">
        <v>63</v>
      </c>
      <c r="L53" s="23" t="s">
        <v>125</v>
      </c>
      <c r="M53" s="21">
        <v>6.1286647000116E13</v>
      </c>
      <c r="N53" s="23" t="s">
        <v>125</v>
      </c>
      <c r="O53" s="21">
        <v>6.1286647000116E13</v>
      </c>
      <c r="P53" s="23" t="s">
        <v>163</v>
      </c>
      <c r="Q53" s="21">
        <v>8.597121000174E12</v>
      </c>
      <c r="R53" s="23" t="s">
        <v>150</v>
      </c>
      <c r="S53" s="23" t="s">
        <v>151</v>
      </c>
      <c r="T53" s="21">
        <v>1900.0</v>
      </c>
      <c r="U53" s="23">
        <v>450.0</v>
      </c>
      <c r="V53" s="30">
        <f t="shared" si="1"/>
        <v>855000</v>
      </c>
      <c r="W53" s="30">
        <v>855000.0</v>
      </c>
    </row>
    <row r="54">
      <c r="A54" s="21">
        <v>2022.0</v>
      </c>
      <c r="B54" s="22" t="s">
        <v>4</v>
      </c>
      <c r="C54" s="23" t="s">
        <v>53</v>
      </c>
      <c r="D54" s="23" t="s">
        <v>54</v>
      </c>
      <c r="E54" s="23" t="s">
        <v>55</v>
      </c>
      <c r="F54" s="23" t="s">
        <v>155</v>
      </c>
      <c r="G54" s="21">
        <v>1.00470628003E12</v>
      </c>
      <c r="H54" s="25">
        <v>44645.0</v>
      </c>
      <c r="I54" s="23" t="s">
        <v>62</v>
      </c>
      <c r="J54" s="26">
        <v>44848.0</v>
      </c>
      <c r="K54" s="23" t="s">
        <v>63</v>
      </c>
      <c r="L54" s="23" t="s">
        <v>125</v>
      </c>
      <c r="M54" s="21">
        <v>6.1286647000116E13</v>
      </c>
      <c r="N54" s="23" t="s">
        <v>125</v>
      </c>
      <c r="O54" s="21">
        <v>6.1286647000116E13</v>
      </c>
      <c r="P54" s="23" t="s">
        <v>89</v>
      </c>
      <c r="Q54" s="21">
        <v>4.6374500026231E13</v>
      </c>
      <c r="R54" s="23" t="s">
        <v>90</v>
      </c>
      <c r="S54" s="23" t="s">
        <v>86</v>
      </c>
      <c r="T54" s="21">
        <v>16704.0</v>
      </c>
      <c r="U54" s="23">
        <v>415.0</v>
      </c>
      <c r="V54" s="30">
        <f t="shared" si="1"/>
        <v>6932160</v>
      </c>
      <c r="W54" s="30">
        <v>6932160.0</v>
      </c>
    </row>
    <row r="55">
      <c r="A55" s="21">
        <v>2022.0</v>
      </c>
      <c r="B55" s="22" t="s">
        <v>4</v>
      </c>
      <c r="C55" s="23" t="s">
        <v>53</v>
      </c>
      <c r="D55" s="23" t="s">
        <v>54</v>
      </c>
      <c r="E55" s="23" t="s">
        <v>55</v>
      </c>
      <c r="F55" s="23" t="s">
        <v>155</v>
      </c>
      <c r="G55" s="21">
        <v>1.004706280014E12</v>
      </c>
      <c r="H55" s="25">
        <v>44656.0</v>
      </c>
      <c r="I55" s="23" t="s">
        <v>62</v>
      </c>
      <c r="J55" s="26">
        <v>44874.0</v>
      </c>
      <c r="K55" s="23" t="s">
        <v>63</v>
      </c>
      <c r="L55" s="23" t="s">
        <v>125</v>
      </c>
      <c r="M55" s="21">
        <v>6.1286647000116E13</v>
      </c>
      <c r="N55" s="23" t="s">
        <v>125</v>
      </c>
      <c r="O55" s="21">
        <v>6.1286647000116E13</v>
      </c>
      <c r="P55" s="23" t="s">
        <v>89</v>
      </c>
      <c r="Q55" s="21">
        <v>4.6374500003614E13</v>
      </c>
      <c r="R55" s="23" t="s">
        <v>164</v>
      </c>
      <c r="S55" s="23" t="s">
        <v>86</v>
      </c>
      <c r="T55" s="21">
        <v>10.0</v>
      </c>
      <c r="U55" s="23">
        <v>415.0</v>
      </c>
      <c r="V55" s="30">
        <f t="shared" si="1"/>
        <v>4150</v>
      </c>
      <c r="W55" s="30">
        <v>4150.0</v>
      </c>
    </row>
    <row r="56">
      <c r="A56" s="21">
        <v>2022.0</v>
      </c>
      <c r="B56" s="22" t="s">
        <v>4</v>
      </c>
      <c r="C56" s="23" t="s">
        <v>53</v>
      </c>
      <c r="D56" s="23" t="s">
        <v>54</v>
      </c>
      <c r="E56" s="23" t="s">
        <v>55</v>
      </c>
      <c r="F56" s="23" t="s">
        <v>155</v>
      </c>
      <c r="G56" s="21">
        <v>1.00470628003E12</v>
      </c>
      <c r="H56" s="25">
        <v>44680.0</v>
      </c>
      <c r="I56" s="23" t="s">
        <v>62</v>
      </c>
      <c r="J56" s="26">
        <v>44930.0</v>
      </c>
      <c r="K56" s="23" t="s">
        <v>63</v>
      </c>
      <c r="L56" s="23" t="s">
        <v>125</v>
      </c>
      <c r="M56" s="21">
        <v>6.1286647000116E13</v>
      </c>
      <c r="N56" s="23" t="s">
        <v>127</v>
      </c>
      <c r="O56" s="21">
        <v>6.7729178000491E13</v>
      </c>
      <c r="P56" s="23" t="s">
        <v>165</v>
      </c>
      <c r="Q56" s="21">
        <v>5.690127500015E13</v>
      </c>
      <c r="R56" s="23" t="s">
        <v>166</v>
      </c>
      <c r="S56" s="23" t="s">
        <v>86</v>
      </c>
      <c r="T56" s="21">
        <v>30.0</v>
      </c>
      <c r="U56" s="23">
        <v>9.4</v>
      </c>
      <c r="V56" s="30">
        <f t="shared" si="1"/>
        <v>282</v>
      </c>
      <c r="W56" s="30">
        <v>281.93</v>
      </c>
    </row>
    <row r="57">
      <c r="A57" s="21">
        <v>2022.0</v>
      </c>
      <c r="B57" s="22" t="s">
        <v>4</v>
      </c>
      <c r="C57" s="23" t="s">
        <v>53</v>
      </c>
      <c r="D57" s="23" t="s">
        <v>54</v>
      </c>
      <c r="E57" s="23" t="s">
        <v>55</v>
      </c>
      <c r="F57" s="23" t="s">
        <v>155</v>
      </c>
      <c r="G57" s="21">
        <v>1.004706280014E12</v>
      </c>
      <c r="H57" s="32">
        <v>44858.0</v>
      </c>
      <c r="I57" s="23" t="s">
        <v>62</v>
      </c>
      <c r="J57" s="26">
        <v>44901.0</v>
      </c>
      <c r="K57" s="23" t="s">
        <v>57</v>
      </c>
      <c r="L57" s="23" t="s">
        <v>125</v>
      </c>
      <c r="M57" s="21">
        <v>6.1286647000116E13</v>
      </c>
      <c r="N57" s="23" t="s">
        <v>167</v>
      </c>
      <c r="O57" s="21">
        <v>4.329583100014E13</v>
      </c>
      <c r="P57" s="23" t="s">
        <v>141</v>
      </c>
      <c r="Q57" s="21">
        <v>5.0387844000105E13</v>
      </c>
      <c r="R57" s="23" t="s">
        <v>143</v>
      </c>
      <c r="S57" s="23" t="s">
        <v>86</v>
      </c>
      <c r="T57" s="21">
        <v>6.0</v>
      </c>
      <c r="U57" s="23">
        <v>585.6</v>
      </c>
      <c r="V57" s="30">
        <f t="shared" si="1"/>
        <v>3513.6</v>
      </c>
      <c r="W57" s="30">
        <v>3513.6</v>
      </c>
    </row>
    <row r="58">
      <c r="A58" s="21">
        <v>2022.0</v>
      </c>
      <c r="B58" s="22" t="s">
        <v>4</v>
      </c>
      <c r="C58" s="23" t="s">
        <v>53</v>
      </c>
      <c r="D58" s="23" t="s">
        <v>54</v>
      </c>
      <c r="E58" s="23" t="s">
        <v>91</v>
      </c>
      <c r="F58" s="23" t="s">
        <v>155</v>
      </c>
      <c r="G58" s="31"/>
      <c r="H58" s="32">
        <v>44859.0</v>
      </c>
      <c r="I58" s="23" t="s">
        <v>62</v>
      </c>
      <c r="J58" s="26">
        <v>44874.0</v>
      </c>
      <c r="K58" s="23" t="s">
        <v>63</v>
      </c>
      <c r="L58" s="23" t="s">
        <v>64</v>
      </c>
      <c r="M58" s="21">
        <v>1.580054500015E13</v>
      </c>
      <c r="N58" s="23" t="s">
        <v>168</v>
      </c>
      <c r="O58" s="21">
        <v>2.1608296000106E13</v>
      </c>
      <c r="P58" s="23" t="s">
        <v>169</v>
      </c>
      <c r="Q58" s="21">
        <v>4.6634200000105E13</v>
      </c>
      <c r="R58" s="23" t="s">
        <v>170</v>
      </c>
      <c r="S58" s="23" t="s">
        <v>86</v>
      </c>
      <c r="T58" s="21">
        <v>200.0</v>
      </c>
      <c r="U58" s="23">
        <v>2500.0</v>
      </c>
      <c r="V58" s="30">
        <f t="shared" si="1"/>
        <v>500000</v>
      </c>
      <c r="W58" s="30">
        <v>500000.0</v>
      </c>
    </row>
    <row r="59">
      <c r="A59" s="21">
        <v>2022.0</v>
      </c>
      <c r="B59" s="22" t="s">
        <v>4</v>
      </c>
      <c r="C59" s="23" t="s">
        <v>53</v>
      </c>
      <c r="D59" s="23" t="s">
        <v>54</v>
      </c>
      <c r="E59" s="23" t="s">
        <v>55</v>
      </c>
      <c r="F59" s="23" t="s">
        <v>155</v>
      </c>
      <c r="G59" s="21">
        <v>1.211004790026E12</v>
      </c>
      <c r="H59" s="25">
        <v>44866.0</v>
      </c>
      <c r="I59" s="23" t="s">
        <v>62</v>
      </c>
      <c r="J59" s="26">
        <v>44984.0</v>
      </c>
      <c r="K59" s="23" t="s">
        <v>57</v>
      </c>
      <c r="L59" s="23" t="s">
        <v>171</v>
      </c>
      <c r="M59" s="21">
        <v>6.1072393000133E13</v>
      </c>
      <c r="N59" s="23" t="s">
        <v>172</v>
      </c>
      <c r="O59" s="21">
        <v>2.424344000153E12</v>
      </c>
      <c r="P59" s="23" t="s">
        <v>116</v>
      </c>
      <c r="Q59" s="21">
        <v>1.1216262000104E13</v>
      </c>
      <c r="R59" s="23" t="s">
        <v>173</v>
      </c>
      <c r="S59" s="23" t="s">
        <v>118</v>
      </c>
      <c r="T59" s="21">
        <v>25.0</v>
      </c>
      <c r="U59" s="23">
        <v>550.0</v>
      </c>
      <c r="V59" s="30">
        <f t="shared" si="1"/>
        <v>13750</v>
      </c>
      <c r="W59" s="30">
        <v>13750.0</v>
      </c>
    </row>
    <row r="60">
      <c r="A60" s="21">
        <v>2022.0</v>
      </c>
      <c r="B60" s="22" t="s">
        <v>4</v>
      </c>
      <c r="C60" s="23" t="s">
        <v>174</v>
      </c>
      <c r="D60" s="23" t="s">
        <v>175</v>
      </c>
      <c r="E60" s="23" t="s">
        <v>55</v>
      </c>
      <c r="F60" s="23" t="s">
        <v>155</v>
      </c>
      <c r="G60" s="21">
        <v>1.986000030139E12</v>
      </c>
      <c r="H60" s="25">
        <v>44798.0</v>
      </c>
      <c r="I60" s="23" t="s">
        <v>62</v>
      </c>
      <c r="J60" s="26">
        <v>44825.0</v>
      </c>
      <c r="K60" s="23" t="s">
        <v>63</v>
      </c>
      <c r="L60" s="23" t="s">
        <v>64</v>
      </c>
      <c r="M60" s="21">
        <v>1.580054500015E13</v>
      </c>
      <c r="N60" s="23" t="s">
        <v>72</v>
      </c>
      <c r="O60" s="21">
        <v>1.5800545000311E13</v>
      </c>
      <c r="P60" s="23" t="s">
        <v>148</v>
      </c>
      <c r="Q60" s="21">
        <v>3.518900000113E12</v>
      </c>
      <c r="R60" s="23" t="s">
        <v>150</v>
      </c>
      <c r="S60" s="23" t="s">
        <v>151</v>
      </c>
      <c r="T60" s="21">
        <v>48.0</v>
      </c>
      <c r="U60" s="23">
        <v>2445.46</v>
      </c>
      <c r="V60" s="30">
        <f t="shared" si="1"/>
        <v>117382.08</v>
      </c>
      <c r="W60" s="30">
        <v>117382.08</v>
      </c>
    </row>
    <row r="61">
      <c r="A61" s="21">
        <v>2018.0</v>
      </c>
      <c r="B61" s="2" t="str">
        <f t="shared" ref="B61:B73" si="2">LEFT(D61,3)</f>
        <v>CER</v>
      </c>
      <c r="C61" s="23" t="s">
        <v>176</v>
      </c>
      <c r="D61" s="23" t="s">
        <v>177</v>
      </c>
      <c r="E61" s="23" t="s">
        <v>55</v>
      </c>
      <c r="F61" s="21">
        <v>6505.0</v>
      </c>
      <c r="G61" s="21">
        <v>1.236100870014E12</v>
      </c>
      <c r="H61" s="25">
        <v>43202.0</v>
      </c>
      <c r="I61" s="23" t="s">
        <v>62</v>
      </c>
      <c r="J61" s="26">
        <v>43298.0</v>
      </c>
      <c r="K61" s="23" t="s">
        <v>57</v>
      </c>
      <c r="L61" s="21">
        <v>6.4711500000114E13</v>
      </c>
      <c r="M61" s="23" t="s">
        <v>178</v>
      </c>
      <c r="N61" s="21">
        <v>1.3485130000103E13</v>
      </c>
      <c r="O61" s="23" t="s">
        <v>179</v>
      </c>
      <c r="P61" s="21">
        <v>8.7958625000149E13</v>
      </c>
      <c r="Q61" s="23" t="s">
        <v>87</v>
      </c>
      <c r="R61" s="23" t="s">
        <v>88</v>
      </c>
      <c r="S61" s="23" t="s">
        <v>71</v>
      </c>
      <c r="T61" s="21">
        <v>120.0</v>
      </c>
      <c r="U61" s="23">
        <v>644.15</v>
      </c>
      <c r="V61" s="30">
        <f t="shared" si="1"/>
        <v>77298</v>
      </c>
      <c r="W61" s="30">
        <v>77298.0</v>
      </c>
    </row>
    <row r="62">
      <c r="A62" s="21">
        <v>2018.0</v>
      </c>
      <c r="B62" s="2" t="str">
        <f t="shared" si="2"/>
        <v>CER</v>
      </c>
      <c r="C62" s="23" t="s">
        <v>176</v>
      </c>
      <c r="D62" s="23" t="s">
        <v>177</v>
      </c>
      <c r="E62" s="23" t="s">
        <v>55</v>
      </c>
      <c r="F62" s="21">
        <v>6505.0</v>
      </c>
      <c r="G62" s="21">
        <v>1.236100870014E12</v>
      </c>
      <c r="H62" s="32">
        <v>43433.0</v>
      </c>
      <c r="I62" s="23" t="s">
        <v>62</v>
      </c>
      <c r="J62" s="26">
        <v>43546.0</v>
      </c>
      <c r="K62" s="23" t="s">
        <v>57</v>
      </c>
      <c r="L62" s="21">
        <v>6.4711500000114E13</v>
      </c>
      <c r="M62" s="23" t="s">
        <v>178</v>
      </c>
      <c r="N62" s="21">
        <v>1.2420164000319E13</v>
      </c>
      <c r="O62" s="23" t="s">
        <v>180</v>
      </c>
      <c r="P62" s="21">
        <v>8.184821000137E12</v>
      </c>
      <c r="Q62" s="23" t="s">
        <v>81</v>
      </c>
      <c r="R62" s="23" t="s">
        <v>82</v>
      </c>
      <c r="S62" s="23" t="s">
        <v>68</v>
      </c>
      <c r="T62" s="21">
        <v>24.0</v>
      </c>
      <c r="U62" s="23">
        <v>644.14</v>
      </c>
      <c r="V62" s="30">
        <f t="shared" si="1"/>
        <v>15459.36</v>
      </c>
      <c r="W62" s="30">
        <v>15459.36</v>
      </c>
    </row>
    <row r="63">
      <c r="A63" s="21">
        <v>2019.0</v>
      </c>
      <c r="B63" s="2" t="str">
        <f t="shared" si="2"/>
        <v>CER</v>
      </c>
      <c r="C63" s="23" t="s">
        <v>176</v>
      </c>
      <c r="D63" s="23" t="s">
        <v>177</v>
      </c>
      <c r="E63" s="23" t="s">
        <v>55</v>
      </c>
      <c r="F63" s="21">
        <v>6505.0</v>
      </c>
      <c r="G63" s="21">
        <v>1.236100870014E12</v>
      </c>
      <c r="H63" s="32">
        <v>43756.0</v>
      </c>
      <c r="I63" s="23" t="s">
        <v>62</v>
      </c>
      <c r="J63" s="26">
        <v>43808.0</v>
      </c>
      <c r="K63" s="23" t="s">
        <v>63</v>
      </c>
      <c r="L63" s="21">
        <v>6.4711500000114E13</v>
      </c>
      <c r="M63" s="23" t="s">
        <v>178</v>
      </c>
      <c r="N63" s="21">
        <v>3.739601700011E13</v>
      </c>
      <c r="O63" s="23" t="s">
        <v>181</v>
      </c>
      <c r="P63" s="21">
        <v>2.529964000157E12</v>
      </c>
      <c r="Q63" s="23" t="s">
        <v>89</v>
      </c>
      <c r="R63" s="23" t="s">
        <v>104</v>
      </c>
      <c r="S63" s="23" t="s">
        <v>103</v>
      </c>
      <c r="T63" s="21">
        <v>1608.0</v>
      </c>
      <c r="U63" s="23">
        <v>664.71</v>
      </c>
      <c r="V63" s="30">
        <f t="shared" si="1"/>
        <v>1068853.68</v>
      </c>
      <c r="W63" s="30">
        <v>1068853.68</v>
      </c>
    </row>
    <row r="64">
      <c r="A64" s="21">
        <v>2019.0</v>
      </c>
      <c r="B64" s="2" t="str">
        <f t="shared" si="2"/>
        <v>CER</v>
      </c>
      <c r="C64" s="23" t="s">
        <v>176</v>
      </c>
      <c r="D64" s="23" t="s">
        <v>177</v>
      </c>
      <c r="E64" s="23" t="s">
        <v>55</v>
      </c>
      <c r="F64" s="21">
        <v>6505.0</v>
      </c>
      <c r="G64" s="21">
        <v>1.236100870014E12</v>
      </c>
      <c r="H64" s="25">
        <v>43774.0</v>
      </c>
      <c r="I64" s="23" t="s">
        <v>62</v>
      </c>
      <c r="J64" s="26">
        <v>43774.0</v>
      </c>
      <c r="K64" s="23" t="s">
        <v>63</v>
      </c>
      <c r="L64" s="21">
        <v>6.4711500000114E13</v>
      </c>
      <c r="M64" s="23" t="s">
        <v>178</v>
      </c>
      <c r="N64" s="21">
        <v>8.09672000142E11</v>
      </c>
      <c r="O64" s="23" t="s">
        <v>182</v>
      </c>
      <c r="P64" s="21">
        <v>2.7080605000196E13</v>
      </c>
      <c r="Q64" s="23" t="s">
        <v>89</v>
      </c>
      <c r="R64" s="23" t="s">
        <v>160</v>
      </c>
      <c r="S64" s="23" t="s">
        <v>161</v>
      </c>
      <c r="T64" s="21">
        <v>240.0</v>
      </c>
      <c r="U64" s="23">
        <v>664.72</v>
      </c>
      <c r="V64" s="30">
        <f t="shared" si="1"/>
        <v>159532.8</v>
      </c>
      <c r="W64" s="30">
        <v>159531.6</v>
      </c>
    </row>
    <row r="65">
      <c r="A65" s="21">
        <v>2019.0</v>
      </c>
      <c r="B65" s="2" t="str">
        <f t="shared" si="2"/>
        <v>CER</v>
      </c>
      <c r="C65" s="23" t="s">
        <v>176</v>
      </c>
      <c r="D65" s="23" t="s">
        <v>177</v>
      </c>
      <c r="E65" s="23" t="s">
        <v>55</v>
      </c>
      <c r="F65" s="21">
        <v>6505.0</v>
      </c>
      <c r="G65" s="31"/>
      <c r="H65" s="25">
        <v>43517.0</v>
      </c>
      <c r="I65" s="23" t="s">
        <v>62</v>
      </c>
      <c r="J65" s="26">
        <v>43601.0</v>
      </c>
      <c r="K65" s="23" t="s">
        <v>57</v>
      </c>
      <c r="L65" s="21">
        <v>6.4711500000386E13</v>
      </c>
      <c r="M65" s="23" t="s">
        <v>183</v>
      </c>
      <c r="N65" s="21">
        <v>4.307650001298E12</v>
      </c>
      <c r="O65" s="23" t="s">
        <v>184</v>
      </c>
      <c r="P65" s="21">
        <v>4.6374500003614E13</v>
      </c>
      <c r="Q65" s="23" t="s">
        <v>89</v>
      </c>
      <c r="R65" s="23" t="s">
        <v>164</v>
      </c>
      <c r="S65" s="23" t="s">
        <v>86</v>
      </c>
      <c r="T65" s="21">
        <v>26.0</v>
      </c>
      <c r="U65" s="23">
        <v>637.12</v>
      </c>
      <c r="V65" s="30">
        <f t="shared" si="1"/>
        <v>16565.12</v>
      </c>
      <c r="W65" s="30">
        <v>16565.12</v>
      </c>
    </row>
    <row r="66">
      <c r="A66" s="21">
        <v>2021.0</v>
      </c>
      <c r="B66" s="2" t="str">
        <f t="shared" si="2"/>
        <v>CER</v>
      </c>
      <c r="C66" s="23" t="s">
        <v>176</v>
      </c>
      <c r="D66" s="23" t="s">
        <v>177</v>
      </c>
      <c r="E66" s="23" t="s">
        <v>55</v>
      </c>
      <c r="F66" s="23" t="s">
        <v>119</v>
      </c>
      <c r="G66" s="21">
        <v>1.236100870014E12</v>
      </c>
      <c r="H66" s="23" t="s">
        <v>185</v>
      </c>
      <c r="I66" s="23" t="s">
        <v>62</v>
      </c>
      <c r="J66" s="26" t="s">
        <v>186</v>
      </c>
      <c r="K66" s="23" t="s">
        <v>63</v>
      </c>
      <c r="L66" s="23" t="s">
        <v>187</v>
      </c>
      <c r="M66" s="23" t="s">
        <v>188</v>
      </c>
      <c r="N66" s="23" t="s">
        <v>179</v>
      </c>
      <c r="O66" s="23" t="s">
        <v>189</v>
      </c>
      <c r="P66" s="23" t="s">
        <v>148</v>
      </c>
      <c r="Q66" s="23" t="s">
        <v>149</v>
      </c>
      <c r="R66" s="23" t="s">
        <v>150</v>
      </c>
      <c r="S66" s="23" t="s">
        <v>151</v>
      </c>
      <c r="T66" s="21">
        <v>6.0</v>
      </c>
      <c r="U66" s="21">
        <v>674.41</v>
      </c>
      <c r="V66" s="30">
        <f t="shared" si="1"/>
        <v>4046.46</v>
      </c>
      <c r="W66" s="34">
        <v>810.975</v>
      </c>
    </row>
    <row r="67">
      <c r="A67" s="21">
        <v>2022.0</v>
      </c>
      <c r="B67" s="2" t="str">
        <f t="shared" si="2"/>
        <v>CER</v>
      </c>
      <c r="C67" s="23" t="s">
        <v>176</v>
      </c>
      <c r="D67" s="23" t="s">
        <v>177</v>
      </c>
      <c r="E67" s="23" t="s">
        <v>55</v>
      </c>
      <c r="F67" s="23" t="s">
        <v>155</v>
      </c>
      <c r="G67" s="21">
        <v>1.236100870014E12</v>
      </c>
      <c r="H67" s="25">
        <v>44615.0</v>
      </c>
      <c r="I67" s="23" t="s">
        <v>62</v>
      </c>
      <c r="J67" s="26">
        <v>44833.0</v>
      </c>
      <c r="K67" s="23" t="s">
        <v>63</v>
      </c>
      <c r="L67" s="23" t="s">
        <v>187</v>
      </c>
      <c r="M67" s="21">
        <v>6.4711500000114E13</v>
      </c>
      <c r="N67" s="23" t="s">
        <v>157</v>
      </c>
      <c r="O67" s="21">
        <v>9.053134000145E12</v>
      </c>
      <c r="P67" s="23" t="s">
        <v>158</v>
      </c>
      <c r="Q67" s="21">
        <v>7.954571000104E12</v>
      </c>
      <c r="R67" s="23" t="s">
        <v>159</v>
      </c>
      <c r="S67" s="23" t="s">
        <v>98</v>
      </c>
      <c r="T67" s="21">
        <v>349800.0</v>
      </c>
      <c r="U67" s="23">
        <v>731.33</v>
      </c>
      <c r="V67" s="30">
        <f t="shared" si="1"/>
        <v>255819234</v>
      </c>
      <c r="W67" s="30">
        <v>2.55819234E8</v>
      </c>
    </row>
    <row r="68">
      <c r="A68" s="21">
        <v>2022.0</v>
      </c>
      <c r="B68" s="2" t="str">
        <f t="shared" si="2"/>
        <v>CER</v>
      </c>
      <c r="C68" s="23" t="s">
        <v>176</v>
      </c>
      <c r="D68" s="23" t="s">
        <v>177</v>
      </c>
      <c r="E68" s="23" t="s">
        <v>55</v>
      </c>
      <c r="F68" s="23" t="s">
        <v>155</v>
      </c>
      <c r="G68" s="21">
        <v>1.236100870014E12</v>
      </c>
      <c r="H68" s="25">
        <v>44638.0</v>
      </c>
      <c r="I68" s="23" t="s">
        <v>62</v>
      </c>
      <c r="J68" s="26">
        <v>44701.0</v>
      </c>
      <c r="K68" s="23" t="s">
        <v>63</v>
      </c>
      <c r="L68" s="23" t="s">
        <v>187</v>
      </c>
      <c r="M68" s="21">
        <v>6.4711500000114E13</v>
      </c>
      <c r="N68" s="23" t="s">
        <v>179</v>
      </c>
      <c r="O68" s="21">
        <v>1.3485130000103E13</v>
      </c>
      <c r="P68" s="23" t="s">
        <v>148</v>
      </c>
      <c r="Q68" s="21">
        <v>3.518900000113E12</v>
      </c>
      <c r="R68" s="23" t="s">
        <v>150</v>
      </c>
      <c r="S68" s="23" t="s">
        <v>151</v>
      </c>
      <c r="T68" s="21">
        <v>160.0</v>
      </c>
      <c r="U68" s="23">
        <v>1048.6</v>
      </c>
      <c r="V68" s="30">
        <f t="shared" si="1"/>
        <v>167776</v>
      </c>
      <c r="W68" s="30">
        <v>167776.0</v>
      </c>
    </row>
    <row r="69">
      <c r="A69" s="21">
        <v>2022.0</v>
      </c>
      <c r="B69" s="2" t="str">
        <f t="shared" si="2"/>
        <v>CER</v>
      </c>
      <c r="C69" s="23" t="s">
        <v>176</v>
      </c>
      <c r="D69" s="23" t="s">
        <v>177</v>
      </c>
      <c r="E69" s="23" t="s">
        <v>55</v>
      </c>
      <c r="F69" s="23" t="s">
        <v>155</v>
      </c>
      <c r="G69" s="21">
        <v>1.236100870014E12</v>
      </c>
      <c r="H69" s="32">
        <v>44845.0</v>
      </c>
      <c r="I69" s="23" t="s">
        <v>62</v>
      </c>
      <c r="J69" s="26">
        <v>44945.0</v>
      </c>
      <c r="K69" s="23" t="s">
        <v>57</v>
      </c>
      <c r="L69" s="23" t="s">
        <v>187</v>
      </c>
      <c r="M69" s="21">
        <v>6.4711500000114E13</v>
      </c>
      <c r="N69" s="23" t="s">
        <v>190</v>
      </c>
      <c r="O69" s="21">
        <v>1.249949400026E13</v>
      </c>
      <c r="P69" s="23" t="s">
        <v>191</v>
      </c>
      <c r="Q69" s="21">
        <v>4.2498717000155E13</v>
      </c>
      <c r="R69" s="23" t="s">
        <v>192</v>
      </c>
      <c r="S69" s="23" t="s">
        <v>118</v>
      </c>
      <c r="T69" s="21">
        <v>218.0</v>
      </c>
      <c r="U69" s="23">
        <v>810.97</v>
      </c>
      <c r="V69" s="30">
        <f t="shared" si="1"/>
        <v>176791.46</v>
      </c>
      <c r="W69" s="30">
        <v>176791.46</v>
      </c>
    </row>
    <row r="70">
      <c r="A70" s="21">
        <v>2022.0</v>
      </c>
      <c r="B70" s="2" t="str">
        <f t="shared" si="2"/>
        <v>CER</v>
      </c>
      <c r="C70" s="23" t="s">
        <v>176</v>
      </c>
      <c r="D70" s="23" t="s">
        <v>177</v>
      </c>
      <c r="E70" s="23" t="s">
        <v>55</v>
      </c>
      <c r="F70" s="23" t="s">
        <v>155</v>
      </c>
      <c r="G70" s="21">
        <v>1.236100870014E12</v>
      </c>
      <c r="H70" s="25">
        <v>44645.0</v>
      </c>
      <c r="I70" s="23" t="s">
        <v>62</v>
      </c>
      <c r="J70" s="26">
        <v>44853.0</v>
      </c>
      <c r="K70" s="23" t="s">
        <v>63</v>
      </c>
      <c r="L70" s="23" t="s">
        <v>187</v>
      </c>
      <c r="M70" s="21">
        <v>6.4711500000114E13</v>
      </c>
      <c r="N70" s="23" t="s">
        <v>193</v>
      </c>
      <c r="O70" s="21">
        <v>2.812341700016E13</v>
      </c>
      <c r="P70" s="23" t="s">
        <v>89</v>
      </c>
      <c r="Q70" s="21">
        <v>4.6374500026231E13</v>
      </c>
      <c r="R70" s="23" t="s">
        <v>90</v>
      </c>
      <c r="S70" s="23" t="s">
        <v>86</v>
      </c>
      <c r="T70" s="21">
        <v>1.0</v>
      </c>
      <c r="U70" s="23">
        <v>0.0</v>
      </c>
      <c r="V70" s="30">
        <f t="shared" si="1"/>
        <v>0</v>
      </c>
      <c r="W70" s="30">
        <v>0.0</v>
      </c>
    </row>
    <row r="71">
      <c r="A71" s="21">
        <v>2022.0</v>
      </c>
      <c r="B71" s="2" t="str">
        <f t="shared" si="2"/>
        <v>CER</v>
      </c>
      <c r="C71" s="23" t="s">
        <v>176</v>
      </c>
      <c r="D71" s="23" t="s">
        <v>177</v>
      </c>
      <c r="E71" s="23" t="s">
        <v>55</v>
      </c>
      <c r="F71" s="23" t="s">
        <v>155</v>
      </c>
      <c r="G71" s="21">
        <v>1.236100870014E12</v>
      </c>
      <c r="H71" s="25">
        <v>44645.0</v>
      </c>
      <c r="I71" s="23" t="s">
        <v>62</v>
      </c>
      <c r="J71" s="26">
        <v>44866.0</v>
      </c>
      <c r="K71" s="23" t="s">
        <v>57</v>
      </c>
      <c r="L71" s="23" t="s">
        <v>187</v>
      </c>
      <c r="M71" s="21">
        <v>6.4711500000114E13</v>
      </c>
      <c r="N71" s="23" t="s">
        <v>193</v>
      </c>
      <c r="O71" s="21">
        <v>2.812341700016E13</v>
      </c>
      <c r="P71" s="23" t="s">
        <v>89</v>
      </c>
      <c r="Q71" s="21">
        <v>4.6374500026231E13</v>
      </c>
      <c r="R71" s="23" t="s">
        <v>90</v>
      </c>
      <c r="S71" s="23" t="s">
        <v>86</v>
      </c>
      <c r="T71" s="21">
        <v>19.0</v>
      </c>
      <c r="U71" s="23">
        <v>731.33</v>
      </c>
      <c r="V71" s="30">
        <f t="shared" si="1"/>
        <v>13895.27</v>
      </c>
      <c r="W71" s="30">
        <v>13895.27</v>
      </c>
    </row>
    <row r="72">
      <c r="A72" s="21">
        <v>2022.0</v>
      </c>
      <c r="B72" s="2" t="str">
        <f t="shared" si="2"/>
        <v>CER</v>
      </c>
      <c r="C72" s="23" t="s">
        <v>176</v>
      </c>
      <c r="D72" s="23" t="s">
        <v>177</v>
      </c>
      <c r="E72" s="23" t="s">
        <v>55</v>
      </c>
      <c r="F72" s="23" t="s">
        <v>155</v>
      </c>
      <c r="G72" s="21">
        <v>1.236100870014E12</v>
      </c>
      <c r="H72" s="25">
        <v>44646.0</v>
      </c>
      <c r="I72" s="23" t="s">
        <v>62</v>
      </c>
      <c r="J72" s="26">
        <v>44746.0</v>
      </c>
      <c r="K72" s="23" t="s">
        <v>57</v>
      </c>
      <c r="L72" s="23" t="s">
        <v>187</v>
      </c>
      <c r="M72" s="21">
        <v>6.4711500000114E13</v>
      </c>
      <c r="N72" s="23" t="s">
        <v>193</v>
      </c>
      <c r="O72" s="21">
        <v>2.812341700016E13</v>
      </c>
      <c r="P72" s="23" t="s">
        <v>89</v>
      </c>
      <c r="Q72" s="21">
        <v>4.6374500026231E13</v>
      </c>
      <c r="R72" s="23" t="s">
        <v>90</v>
      </c>
      <c r="S72" s="23" t="s">
        <v>86</v>
      </c>
      <c r="T72" s="21">
        <v>18000.0</v>
      </c>
      <c r="U72" s="23">
        <v>731.33</v>
      </c>
      <c r="V72" s="30">
        <f t="shared" si="1"/>
        <v>13163940</v>
      </c>
      <c r="W72" s="30">
        <v>1.316394E7</v>
      </c>
    </row>
    <row r="73">
      <c r="A73" s="21">
        <v>2022.0</v>
      </c>
      <c r="B73" s="2" t="str">
        <f t="shared" si="2"/>
        <v>CER</v>
      </c>
      <c r="C73" s="23" t="s">
        <v>176</v>
      </c>
      <c r="D73" s="23" t="s">
        <v>177</v>
      </c>
      <c r="E73" s="23" t="s">
        <v>55</v>
      </c>
      <c r="F73" s="23" t="s">
        <v>155</v>
      </c>
      <c r="G73" s="21">
        <v>1.236100870014E12</v>
      </c>
      <c r="H73" s="25">
        <v>44826.0</v>
      </c>
      <c r="I73" s="23" t="s">
        <v>62</v>
      </c>
      <c r="J73" s="26">
        <v>44874.0</v>
      </c>
      <c r="K73" s="23" t="s">
        <v>57</v>
      </c>
      <c r="L73" s="23" t="s">
        <v>187</v>
      </c>
      <c r="M73" s="21">
        <v>6.4711500000114E13</v>
      </c>
      <c r="N73" s="23" t="s">
        <v>193</v>
      </c>
      <c r="O73" s="21">
        <v>2.812341700016E13</v>
      </c>
      <c r="P73" s="23" t="s">
        <v>89</v>
      </c>
      <c r="Q73" s="21">
        <v>4.6374500026231E13</v>
      </c>
      <c r="R73" s="23" t="s">
        <v>90</v>
      </c>
      <c r="S73" s="23" t="s">
        <v>86</v>
      </c>
      <c r="T73" s="21">
        <v>6.0</v>
      </c>
      <c r="U73" s="23">
        <v>810.9</v>
      </c>
      <c r="V73" s="30">
        <f t="shared" si="1"/>
        <v>4865.4</v>
      </c>
      <c r="W73" s="30">
        <v>4865.4</v>
      </c>
    </row>
    <row r="74">
      <c r="A74" s="21">
        <v>2018.0</v>
      </c>
      <c r="B74" s="2" t="s">
        <v>12</v>
      </c>
      <c r="C74" s="23" t="s">
        <v>194</v>
      </c>
      <c r="D74" s="23" t="s">
        <v>195</v>
      </c>
      <c r="E74" s="23" t="s">
        <v>91</v>
      </c>
      <c r="F74" s="21">
        <v>6505.0</v>
      </c>
      <c r="G74" s="21">
        <v>1.021602510021E12</v>
      </c>
      <c r="H74" s="25">
        <v>43314.0</v>
      </c>
      <c r="I74" s="23" t="s">
        <v>62</v>
      </c>
      <c r="J74" s="26">
        <v>43378.0</v>
      </c>
      <c r="K74" s="23" t="s">
        <v>57</v>
      </c>
      <c r="L74" s="21">
        <v>4.6070868003699E13</v>
      </c>
      <c r="M74" s="23" t="s">
        <v>196</v>
      </c>
      <c r="N74" s="21">
        <v>7.9250676000193E13</v>
      </c>
      <c r="O74" s="23" t="s">
        <v>197</v>
      </c>
      <c r="P74" s="21">
        <v>1.400721100016E13</v>
      </c>
      <c r="Q74" s="23" t="s">
        <v>79</v>
      </c>
      <c r="R74" s="23" t="s">
        <v>80</v>
      </c>
      <c r="S74" s="23" t="s">
        <v>68</v>
      </c>
      <c r="T74" s="21">
        <v>40.0</v>
      </c>
      <c r="U74" s="23">
        <v>598.25</v>
      </c>
      <c r="V74" s="30">
        <f t="shared" si="1"/>
        <v>23930</v>
      </c>
      <c r="W74" s="30">
        <v>23930.0</v>
      </c>
    </row>
    <row r="75">
      <c r="A75" s="21">
        <v>2018.0</v>
      </c>
      <c r="B75" s="2" t="s">
        <v>12</v>
      </c>
      <c r="C75" s="23" t="s">
        <v>194</v>
      </c>
      <c r="D75" s="23" t="s">
        <v>195</v>
      </c>
      <c r="E75" s="23" t="s">
        <v>91</v>
      </c>
      <c r="F75" s="21">
        <v>6505.0</v>
      </c>
      <c r="G75" s="21">
        <v>1.021602510021E12</v>
      </c>
      <c r="H75" s="32">
        <v>43433.0</v>
      </c>
      <c r="I75" s="23" t="s">
        <v>62</v>
      </c>
      <c r="J75" s="26">
        <v>43546.0</v>
      </c>
      <c r="K75" s="23" t="s">
        <v>57</v>
      </c>
      <c r="L75" s="21">
        <v>4.6070868003699E13</v>
      </c>
      <c r="M75" s="23" t="s">
        <v>196</v>
      </c>
      <c r="N75" s="21">
        <v>7.9250676000193E13</v>
      </c>
      <c r="O75" s="23" t="s">
        <v>197</v>
      </c>
      <c r="P75" s="21">
        <v>8.184821000137E12</v>
      </c>
      <c r="Q75" s="23" t="s">
        <v>81</v>
      </c>
      <c r="R75" s="23" t="s">
        <v>82</v>
      </c>
      <c r="S75" s="23" t="s">
        <v>68</v>
      </c>
      <c r="T75" s="21">
        <v>96.0</v>
      </c>
      <c r="U75" s="23">
        <v>598.25</v>
      </c>
      <c r="V75" s="30">
        <f t="shared" si="1"/>
        <v>57432</v>
      </c>
      <c r="W75" s="30">
        <v>57432.0</v>
      </c>
    </row>
    <row r="76">
      <c r="A76" s="21">
        <v>2018.0</v>
      </c>
      <c r="B76" s="2" t="s">
        <v>12</v>
      </c>
      <c r="C76" s="23" t="s">
        <v>194</v>
      </c>
      <c r="D76" s="23" t="s">
        <v>195</v>
      </c>
      <c r="E76" s="23" t="s">
        <v>91</v>
      </c>
      <c r="F76" s="21">
        <v>6505.0</v>
      </c>
      <c r="G76" s="31"/>
      <c r="H76" s="25">
        <v>43286.0</v>
      </c>
      <c r="I76" s="23" t="s">
        <v>62</v>
      </c>
      <c r="J76" s="26">
        <v>43325.0</v>
      </c>
      <c r="K76" s="23" t="s">
        <v>57</v>
      </c>
      <c r="L76" s="21">
        <v>6.1072393000133E13</v>
      </c>
      <c r="M76" s="23" t="s">
        <v>171</v>
      </c>
      <c r="N76" s="21">
        <v>4.329583100014E13</v>
      </c>
      <c r="O76" s="23" t="s">
        <v>167</v>
      </c>
      <c r="P76" s="21">
        <v>4.6523247000193E13</v>
      </c>
      <c r="Q76" s="23" t="s">
        <v>198</v>
      </c>
      <c r="R76" s="23" t="s">
        <v>199</v>
      </c>
      <c r="S76" s="23" t="s">
        <v>86</v>
      </c>
      <c r="T76" s="21">
        <v>100.0</v>
      </c>
      <c r="U76" s="23">
        <v>598.25</v>
      </c>
      <c r="V76" s="30">
        <f t="shared" si="1"/>
        <v>59825</v>
      </c>
      <c r="W76" s="30">
        <v>59825.0</v>
      </c>
    </row>
    <row r="77">
      <c r="A77" s="21">
        <v>2018.0</v>
      </c>
      <c r="B77" s="2" t="s">
        <v>12</v>
      </c>
      <c r="C77" s="23" t="s">
        <v>194</v>
      </c>
      <c r="D77" s="23" t="s">
        <v>195</v>
      </c>
      <c r="E77" s="23" t="s">
        <v>91</v>
      </c>
      <c r="F77" s="21">
        <v>6505.0</v>
      </c>
      <c r="G77" s="31"/>
      <c r="H77" s="32">
        <v>43460.0</v>
      </c>
      <c r="I77" s="23" t="s">
        <v>62</v>
      </c>
      <c r="J77" s="26">
        <v>43622.0</v>
      </c>
      <c r="K77" s="23" t="s">
        <v>63</v>
      </c>
      <c r="L77" s="21">
        <v>4.6070868000169E13</v>
      </c>
      <c r="M77" s="23" t="s">
        <v>196</v>
      </c>
      <c r="N77" s="21">
        <v>3.739601700011E13</v>
      </c>
      <c r="O77" s="23" t="s">
        <v>181</v>
      </c>
      <c r="P77" s="21">
        <v>2.529964000157E12</v>
      </c>
      <c r="Q77" s="23" t="s">
        <v>89</v>
      </c>
      <c r="R77" s="23" t="s">
        <v>104</v>
      </c>
      <c r="S77" s="23" t="s">
        <v>103</v>
      </c>
      <c r="T77" s="21">
        <v>1500.0</v>
      </c>
      <c r="U77" s="23">
        <v>724.44</v>
      </c>
      <c r="V77" s="30">
        <f t="shared" si="1"/>
        <v>1086660</v>
      </c>
      <c r="W77" s="30">
        <v>1086660.0</v>
      </c>
    </row>
    <row r="78">
      <c r="A78" s="21">
        <v>2019.0</v>
      </c>
      <c r="B78" s="2" t="s">
        <v>12</v>
      </c>
      <c r="C78" s="23" t="s">
        <v>194</v>
      </c>
      <c r="D78" s="23" t="s">
        <v>195</v>
      </c>
      <c r="E78" s="23" t="s">
        <v>200</v>
      </c>
      <c r="F78" s="21">
        <v>6505.0</v>
      </c>
      <c r="G78" s="31"/>
      <c r="H78" s="25">
        <v>43675.0</v>
      </c>
      <c r="I78" s="23" t="s">
        <v>62</v>
      </c>
      <c r="J78" s="26">
        <v>43717.0</v>
      </c>
      <c r="K78" s="23" t="s">
        <v>57</v>
      </c>
      <c r="L78" s="21">
        <v>4.6070868000169E13</v>
      </c>
      <c r="M78" s="23" t="s">
        <v>196</v>
      </c>
      <c r="N78" s="21">
        <v>1.2420164000319E13</v>
      </c>
      <c r="O78" s="23" t="s">
        <v>180</v>
      </c>
      <c r="P78" s="21">
        <v>4.4880060000111E13</v>
      </c>
      <c r="Q78" s="23" t="s">
        <v>201</v>
      </c>
      <c r="R78" s="23" t="s">
        <v>202</v>
      </c>
      <c r="S78" s="23" t="s">
        <v>86</v>
      </c>
      <c r="T78" s="21">
        <v>26.0</v>
      </c>
      <c r="U78" s="23">
        <v>2469.39</v>
      </c>
      <c r="V78" s="30">
        <f t="shared" si="1"/>
        <v>64204.14</v>
      </c>
      <c r="W78" s="30">
        <v>64204.14</v>
      </c>
    </row>
    <row r="79">
      <c r="A79" s="21">
        <v>2019.0</v>
      </c>
      <c r="B79" s="2" t="s">
        <v>12</v>
      </c>
      <c r="C79" s="23" t="s">
        <v>194</v>
      </c>
      <c r="D79" s="23" t="s">
        <v>195</v>
      </c>
      <c r="E79" s="23" t="s">
        <v>200</v>
      </c>
      <c r="F79" s="21">
        <v>6505.0</v>
      </c>
      <c r="G79" s="31"/>
      <c r="H79" s="25">
        <v>43805.0</v>
      </c>
      <c r="I79" s="23" t="s">
        <v>62</v>
      </c>
      <c r="J79" s="26">
        <v>43805.0</v>
      </c>
      <c r="K79" s="23" t="s">
        <v>63</v>
      </c>
      <c r="L79" s="21">
        <v>4.6070868000169E13</v>
      </c>
      <c r="M79" s="23" t="s">
        <v>196</v>
      </c>
      <c r="N79" s="21">
        <v>3.1474414000186E13</v>
      </c>
      <c r="O79" s="23" t="s">
        <v>203</v>
      </c>
      <c r="P79" s="21">
        <v>2.7080605000196E13</v>
      </c>
      <c r="Q79" s="23" t="s">
        <v>89</v>
      </c>
      <c r="R79" s="23" t="s">
        <v>160</v>
      </c>
      <c r="S79" s="23" t="s">
        <v>161</v>
      </c>
      <c r="T79" s="21">
        <v>500.0</v>
      </c>
      <c r="U79" s="23">
        <v>773.23</v>
      </c>
      <c r="V79" s="30">
        <f t="shared" si="1"/>
        <v>386615</v>
      </c>
      <c r="W79" s="30">
        <v>386616.25</v>
      </c>
    </row>
    <row r="80">
      <c r="A80" s="21">
        <v>2019.0</v>
      </c>
      <c r="B80" s="2" t="s">
        <v>12</v>
      </c>
      <c r="C80" s="23" t="s">
        <v>194</v>
      </c>
      <c r="D80" s="23" t="s">
        <v>195</v>
      </c>
      <c r="E80" s="23" t="s">
        <v>91</v>
      </c>
      <c r="F80" s="21">
        <v>6505.0</v>
      </c>
      <c r="G80" s="21">
        <v>1.021602510021E12</v>
      </c>
      <c r="H80" s="25">
        <v>43803.0</v>
      </c>
      <c r="I80" s="23" t="s">
        <v>62</v>
      </c>
      <c r="J80" s="26">
        <v>43809.0</v>
      </c>
      <c r="K80" s="23" t="s">
        <v>63</v>
      </c>
      <c r="L80" s="21">
        <v>4.6070868003699E13</v>
      </c>
      <c r="M80" s="23" t="s">
        <v>196</v>
      </c>
      <c r="N80" s="21">
        <v>2.5211499000107E13</v>
      </c>
      <c r="O80" s="23" t="s">
        <v>204</v>
      </c>
      <c r="P80" s="21">
        <v>2.529964000157E12</v>
      </c>
      <c r="Q80" s="23" t="s">
        <v>89</v>
      </c>
      <c r="R80" s="23" t="s">
        <v>104</v>
      </c>
      <c r="S80" s="23" t="s">
        <v>103</v>
      </c>
      <c r="T80" s="21">
        <v>2076.0</v>
      </c>
      <c r="U80" s="23">
        <v>755.81</v>
      </c>
      <c r="V80" s="30">
        <f t="shared" si="1"/>
        <v>1569061.56</v>
      </c>
      <c r="W80" s="30">
        <v>1569061.56</v>
      </c>
    </row>
    <row r="81">
      <c r="A81" s="21">
        <v>2020.0</v>
      </c>
      <c r="B81" s="2" t="s">
        <v>12</v>
      </c>
      <c r="C81" s="23" t="s">
        <v>194</v>
      </c>
      <c r="D81" s="23" t="s">
        <v>195</v>
      </c>
      <c r="E81" s="23" t="s">
        <v>200</v>
      </c>
      <c r="F81" s="21">
        <v>6505.0</v>
      </c>
      <c r="G81" s="21">
        <v>1.021602510021E12</v>
      </c>
      <c r="H81" s="25">
        <v>43943.0</v>
      </c>
      <c r="I81" s="23" t="s">
        <v>62</v>
      </c>
      <c r="J81" s="26">
        <v>44025.0</v>
      </c>
      <c r="K81" s="23" t="s">
        <v>57</v>
      </c>
      <c r="L81" s="21">
        <v>4.6070868003699E13</v>
      </c>
      <c r="M81" s="23" t="s">
        <v>196</v>
      </c>
      <c r="N81" s="21">
        <v>7.9250676000193E13</v>
      </c>
      <c r="O81" s="23" t="s">
        <v>197</v>
      </c>
      <c r="P81" s="21">
        <v>1.3660767000199E13</v>
      </c>
      <c r="Q81" s="23" t="s">
        <v>205</v>
      </c>
      <c r="R81" s="23" t="s">
        <v>206</v>
      </c>
      <c r="S81" s="23" t="s">
        <v>68</v>
      </c>
      <c r="T81" s="21">
        <v>36.0</v>
      </c>
      <c r="U81" s="23">
        <v>2471.56</v>
      </c>
      <c r="V81" s="30">
        <f t="shared" si="1"/>
        <v>88976.16</v>
      </c>
      <c r="W81" s="30">
        <v>88976.16</v>
      </c>
    </row>
    <row r="82">
      <c r="A82" s="21">
        <v>2020.0</v>
      </c>
      <c r="B82" s="2" t="s">
        <v>12</v>
      </c>
      <c r="C82" s="23" t="s">
        <v>194</v>
      </c>
      <c r="D82" s="23" t="s">
        <v>195</v>
      </c>
      <c r="E82" s="23" t="s">
        <v>200</v>
      </c>
      <c r="F82" s="21">
        <v>6505.0</v>
      </c>
      <c r="G82" s="31"/>
      <c r="H82" s="25">
        <v>44029.0</v>
      </c>
      <c r="I82" s="23" t="s">
        <v>62</v>
      </c>
      <c r="J82" s="26">
        <v>44110.0</v>
      </c>
      <c r="K82" s="23" t="s">
        <v>57</v>
      </c>
      <c r="L82" s="21">
        <v>4.6070868000169E13</v>
      </c>
      <c r="M82" s="23" t="s">
        <v>196</v>
      </c>
      <c r="N82" s="21">
        <v>4.329583100014E13</v>
      </c>
      <c r="O82" s="23" t="s">
        <v>167</v>
      </c>
      <c r="P82" s="21">
        <v>4.4880060000111E13</v>
      </c>
      <c r="Q82" s="23" t="s">
        <v>201</v>
      </c>
      <c r="R82" s="23" t="s">
        <v>202</v>
      </c>
      <c r="S82" s="23" t="s">
        <v>86</v>
      </c>
      <c r="T82" s="21">
        <v>120.0</v>
      </c>
      <c r="U82" s="23">
        <v>637.845</v>
      </c>
      <c r="V82" s="30">
        <f t="shared" si="1"/>
        <v>76541.4</v>
      </c>
      <c r="W82" s="30">
        <v>76541.4</v>
      </c>
    </row>
    <row r="83">
      <c r="A83" s="21">
        <v>2021.0</v>
      </c>
      <c r="B83" s="2" t="s">
        <v>12</v>
      </c>
      <c r="C83" s="23" t="s">
        <v>194</v>
      </c>
      <c r="D83" s="23" t="s">
        <v>195</v>
      </c>
      <c r="E83" s="23" t="s">
        <v>200</v>
      </c>
      <c r="F83" s="23" t="s">
        <v>119</v>
      </c>
      <c r="G83" s="21">
        <v>1.021602510021E12</v>
      </c>
      <c r="H83" s="23" t="s">
        <v>207</v>
      </c>
      <c r="I83" s="23" t="s">
        <v>62</v>
      </c>
      <c r="J83" s="26" t="s">
        <v>208</v>
      </c>
      <c r="K83" s="23" t="s">
        <v>57</v>
      </c>
      <c r="L83" s="23" t="s">
        <v>196</v>
      </c>
      <c r="M83" s="23" t="s">
        <v>209</v>
      </c>
      <c r="N83" s="23" t="s">
        <v>210</v>
      </c>
      <c r="O83" s="23" t="s">
        <v>211</v>
      </c>
      <c r="P83" s="23" t="s">
        <v>205</v>
      </c>
      <c r="Q83" s="23" t="s">
        <v>212</v>
      </c>
      <c r="R83" s="23" t="s">
        <v>206</v>
      </c>
      <c r="S83" s="23" t="s">
        <v>68</v>
      </c>
      <c r="T83" s="21">
        <v>36.0</v>
      </c>
      <c r="U83" s="21">
        <v>2505.41</v>
      </c>
      <c r="V83" s="30">
        <f t="shared" si="1"/>
        <v>90194.76</v>
      </c>
      <c r="W83" s="34">
        <v>753.1825</v>
      </c>
    </row>
    <row r="84">
      <c r="A84" s="21">
        <v>2021.0</v>
      </c>
      <c r="B84" s="2" t="s">
        <v>12</v>
      </c>
      <c r="C84" s="23" t="s">
        <v>194</v>
      </c>
      <c r="D84" s="23" t="s">
        <v>195</v>
      </c>
      <c r="E84" s="23" t="s">
        <v>91</v>
      </c>
      <c r="F84" s="23" t="s">
        <v>119</v>
      </c>
      <c r="G84" s="23" t="s">
        <v>213</v>
      </c>
      <c r="H84" s="33">
        <v>44442.0</v>
      </c>
      <c r="I84" s="23" t="s">
        <v>62</v>
      </c>
      <c r="J84" s="26" t="s">
        <v>214</v>
      </c>
      <c r="K84" s="23" t="s">
        <v>63</v>
      </c>
      <c r="L84" s="23" t="s">
        <v>171</v>
      </c>
      <c r="M84" s="23" t="s">
        <v>215</v>
      </c>
      <c r="N84" s="23" t="s">
        <v>204</v>
      </c>
      <c r="O84" s="23" t="s">
        <v>216</v>
      </c>
      <c r="P84" s="23" t="s">
        <v>89</v>
      </c>
      <c r="Q84" s="23" t="s">
        <v>217</v>
      </c>
      <c r="R84" s="23" t="s">
        <v>104</v>
      </c>
      <c r="S84" s="23" t="s">
        <v>103</v>
      </c>
      <c r="T84" s="21">
        <v>624.0</v>
      </c>
      <c r="U84" s="21">
        <v>770.33</v>
      </c>
      <c r="V84" s="30">
        <f t="shared" si="1"/>
        <v>480685.92</v>
      </c>
      <c r="W84" s="34">
        <v>0.0</v>
      </c>
    </row>
    <row r="85">
      <c r="A85" s="21">
        <v>2021.0</v>
      </c>
      <c r="B85" s="2" t="s">
        <v>12</v>
      </c>
      <c r="C85" s="23" t="s">
        <v>194</v>
      </c>
      <c r="D85" s="23" t="s">
        <v>195</v>
      </c>
      <c r="E85" s="23" t="s">
        <v>91</v>
      </c>
      <c r="F85" s="23" t="s">
        <v>119</v>
      </c>
      <c r="G85" s="21">
        <v>1.021602510021E12</v>
      </c>
      <c r="H85" s="23" t="s">
        <v>218</v>
      </c>
      <c r="I85" s="23" t="s">
        <v>62</v>
      </c>
      <c r="J85" s="26">
        <v>44652.0</v>
      </c>
      <c r="K85" s="23" t="s">
        <v>57</v>
      </c>
      <c r="L85" s="23" t="s">
        <v>196</v>
      </c>
      <c r="M85" s="23" t="s">
        <v>209</v>
      </c>
      <c r="N85" s="23" t="s">
        <v>210</v>
      </c>
      <c r="O85" s="23" t="s">
        <v>211</v>
      </c>
      <c r="P85" s="23" t="s">
        <v>163</v>
      </c>
      <c r="Q85" s="23" t="s">
        <v>219</v>
      </c>
      <c r="R85" s="23" t="s">
        <v>150</v>
      </c>
      <c r="S85" s="23" t="s">
        <v>151</v>
      </c>
      <c r="T85" s="21">
        <v>280.0</v>
      </c>
      <c r="U85" s="21">
        <v>679.22</v>
      </c>
      <c r="V85" s="30">
        <f t="shared" si="1"/>
        <v>190181.6</v>
      </c>
      <c r="W85" s="34">
        <v>753.1825</v>
      </c>
    </row>
    <row r="86">
      <c r="A86" s="21">
        <v>2022.0</v>
      </c>
      <c r="B86" s="2" t="s">
        <v>12</v>
      </c>
      <c r="C86" s="23" t="s">
        <v>194</v>
      </c>
      <c r="D86" s="23" t="s">
        <v>195</v>
      </c>
      <c r="E86" s="23" t="s">
        <v>91</v>
      </c>
      <c r="F86" s="23" t="s">
        <v>155</v>
      </c>
      <c r="G86" s="21">
        <v>1.021602510021E12</v>
      </c>
      <c r="H86" s="25">
        <v>44615.0</v>
      </c>
      <c r="I86" s="23" t="s">
        <v>62</v>
      </c>
      <c r="J86" s="26">
        <v>44832.0</v>
      </c>
      <c r="K86" s="23" t="s">
        <v>63</v>
      </c>
      <c r="L86" s="23" t="s">
        <v>196</v>
      </c>
      <c r="M86" s="21">
        <v>4.6070868003699E13</v>
      </c>
      <c r="N86" s="23" t="s">
        <v>220</v>
      </c>
      <c r="O86" s="21">
        <v>1.2420164000904E13</v>
      </c>
      <c r="P86" s="23" t="s">
        <v>158</v>
      </c>
      <c r="Q86" s="21">
        <v>7.954571000104E12</v>
      </c>
      <c r="R86" s="23" t="s">
        <v>159</v>
      </c>
      <c r="S86" s="23" t="s">
        <v>98</v>
      </c>
      <c r="T86" s="21">
        <v>88800.0</v>
      </c>
      <c r="U86" s="23">
        <v>679.21</v>
      </c>
      <c r="V86" s="30">
        <f t="shared" si="1"/>
        <v>60313848</v>
      </c>
      <c r="W86" s="30">
        <v>6.0313848E7</v>
      </c>
    </row>
    <row r="87">
      <c r="A87" s="21">
        <v>2022.0</v>
      </c>
      <c r="B87" s="2" t="s">
        <v>12</v>
      </c>
      <c r="C87" s="23" t="s">
        <v>194</v>
      </c>
      <c r="D87" s="23" t="s">
        <v>195</v>
      </c>
      <c r="E87" s="23" t="s">
        <v>200</v>
      </c>
      <c r="F87" s="23" t="s">
        <v>155</v>
      </c>
      <c r="G87" s="31"/>
      <c r="H87" s="25">
        <v>44722.0</v>
      </c>
      <c r="I87" s="23" t="s">
        <v>62</v>
      </c>
      <c r="J87" s="26">
        <v>44746.0</v>
      </c>
      <c r="K87" s="23" t="s">
        <v>57</v>
      </c>
      <c r="L87" s="23" t="s">
        <v>196</v>
      </c>
      <c r="M87" s="21">
        <v>4.6070868000169E13</v>
      </c>
      <c r="N87" s="23" t="s">
        <v>180</v>
      </c>
      <c r="O87" s="21">
        <v>1.2420164000157E13</v>
      </c>
      <c r="P87" s="23" t="s">
        <v>205</v>
      </c>
      <c r="Q87" s="21">
        <v>1.3660767000199E13</v>
      </c>
      <c r="R87" s="23" t="s">
        <v>206</v>
      </c>
      <c r="S87" s="23" t="s">
        <v>68</v>
      </c>
      <c r="T87" s="21">
        <v>36.0</v>
      </c>
      <c r="U87" s="23">
        <v>3012.73</v>
      </c>
      <c r="V87" s="30">
        <f t="shared" si="1"/>
        <v>108458.28</v>
      </c>
      <c r="W87" s="30">
        <v>108458.28</v>
      </c>
    </row>
    <row r="88">
      <c r="A88" s="21">
        <v>2022.0</v>
      </c>
      <c r="B88" s="2" t="s">
        <v>12</v>
      </c>
      <c r="C88" s="23" t="s">
        <v>194</v>
      </c>
      <c r="D88" s="23" t="s">
        <v>195</v>
      </c>
      <c r="E88" s="23" t="s">
        <v>91</v>
      </c>
      <c r="F88" s="23" t="s">
        <v>155</v>
      </c>
      <c r="G88" s="21">
        <v>1.021602510021E12</v>
      </c>
      <c r="H88" s="25">
        <v>44677.0</v>
      </c>
      <c r="I88" s="23" t="s">
        <v>62</v>
      </c>
      <c r="J88" s="26">
        <v>44851.0</v>
      </c>
      <c r="K88" s="23" t="s">
        <v>63</v>
      </c>
      <c r="L88" s="23" t="s">
        <v>196</v>
      </c>
      <c r="M88" s="21">
        <v>4.6070868003699E13</v>
      </c>
      <c r="N88" s="23" t="s">
        <v>184</v>
      </c>
      <c r="O88" s="21">
        <v>4.307650002502E12</v>
      </c>
      <c r="P88" s="23" t="s">
        <v>89</v>
      </c>
      <c r="Q88" s="21">
        <v>4.6374500026231E13</v>
      </c>
      <c r="R88" s="23" t="s">
        <v>90</v>
      </c>
      <c r="S88" s="23" t="s">
        <v>86</v>
      </c>
      <c r="T88" s="21">
        <v>8087.0</v>
      </c>
      <c r="U88" s="23">
        <v>904.49</v>
      </c>
      <c r="V88" s="30">
        <f t="shared" si="1"/>
        <v>7314610.63</v>
      </c>
      <c r="W88" s="30">
        <v>7314610.63</v>
      </c>
    </row>
    <row r="89">
      <c r="A89" s="21">
        <v>2022.0</v>
      </c>
      <c r="B89" s="2" t="s">
        <v>12</v>
      </c>
      <c r="C89" s="23" t="s">
        <v>194</v>
      </c>
      <c r="D89" s="23" t="s">
        <v>195</v>
      </c>
      <c r="E89" s="23" t="s">
        <v>91</v>
      </c>
      <c r="F89" s="23" t="s">
        <v>155</v>
      </c>
      <c r="G89" s="21">
        <v>1.021602510021E12</v>
      </c>
      <c r="H89" s="25">
        <v>44686.0</v>
      </c>
      <c r="I89" s="23" t="s">
        <v>56</v>
      </c>
      <c r="J89" s="26">
        <v>44692.0</v>
      </c>
      <c r="K89" s="23" t="s">
        <v>57</v>
      </c>
      <c r="L89" s="23" t="s">
        <v>196</v>
      </c>
      <c r="M89" s="21">
        <v>4.6070868003699E13</v>
      </c>
      <c r="N89" s="23" t="s">
        <v>221</v>
      </c>
      <c r="O89" s="21">
        <v>3.73644870001E13</v>
      </c>
      <c r="P89" s="23" t="s">
        <v>222</v>
      </c>
      <c r="Q89" s="21">
        <v>4.6634507000106E13</v>
      </c>
      <c r="R89" s="23" t="s">
        <v>223</v>
      </c>
      <c r="S89" s="23" t="s">
        <v>86</v>
      </c>
      <c r="T89" s="21">
        <v>8.0</v>
      </c>
      <c r="U89" s="23">
        <v>1.35</v>
      </c>
      <c r="V89" s="30">
        <f t="shared" si="1"/>
        <v>10.8</v>
      </c>
      <c r="W89" s="30">
        <v>10.8</v>
      </c>
    </row>
    <row r="90">
      <c r="A90" s="21">
        <v>2022.0</v>
      </c>
      <c r="B90" s="2" t="s">
        <v>12</v>
      </c>
      <c r="C90" s="23" t="s">
        <v>194</v>
      </c>
      <c r="D90" s="23" t="s">
        <v>195</v>
      </c>
      <c r="E90" s="23" t="s">
        <v>91</v>
      </c>
      <c r="F90" s="23" t="s">
        <v>155</v>
      </c>
      <c r="G90" s="21">
        <v>1.021602510021E12</v>
      </c>
      <c r="H90" s="25">
        <v>44699.0</v>
      </c>
      <c r="I90" s="23" t="s">
        <v>62</v>
      </c>
      <c r="J90" s="26">
        <v>44740.0</v>
      </c>
      <c r="K90" s="23" t="s">
        <v>63</v>
      </c>
      <c r="L90" s="23" t="s">
        <v>196</v>
      </c>
      <c r="M90" s="21">
        <v>4.6070868003699E13</v>
      </c>
      <c r="N90" s="23" t="s">
        <v>184</v>
      </c>
      <c r="O90" s="21">
        <v>4.307650002502E12</v>
      </c>
      <c r="P90" s="23" t="s">
        <v>89</v>
      </c>
      <c r="Q90" s="21">
        <v>4.6374500026231E13</v>
      </c>
      <c r="R90" s="23" t="s">
        <v>90</v>
      </c>
      <c r="S90" s="23" t="s">
        <v>86</v>
      </c>
      <c r="T90" s="21">
        <v>8087.0</v>
      </c>
      <c r="U90" s="23">
        <v>904.49</v>
      </c>
      <c r="V90" s="30">
        <f t="shared" si="1"/>
        <v>7314610.63</v>
      </c>
      <c r="W90" s="30">
        <v>7314610.63</v>
      </c>
    </row>
    <row r="91">
      <c r="A91" s="21">
        <v>2022.0</v>
      </c>
      <c r="B91" s="2" t="s">
        <v>12</v>
      </c>
      <c r="C91" s="23" t="s">
        <v>194</v>
      </c>
      <c r="D91" s="23" t="s">
        <v>195</v>
      </c>
      <c r="E91" s="23" t="s">
        <v>91</v>
      </c>
      <c r="F91" s="23" t="s">
        <v>155</v>
      </c>
      <c r="G91" s="21">
        <v>1.021602510021E12</v>
      </c>
      <c r="H91" s="25">
        <v>44720.0</v>
      </c>
      <c r="I91" s="23" t="s">
        <v>56</v>
      </c>
      <c r="J91" s="26">
        <v>44722.0</v>
      </c>
      <c r="K91" s="23" t="s">
        <v>57</v>
      </c>
      <c r="L91" s="23" t="s">
        <v>196</v>
      </c>
      <c r="M91" s="21">
        <v>4.6070868003699E13</v>
      </c>
      <c r="N91" s="23" t="s">
        <v>167</v>
      </c>
      <c r="O91" s="21">
        <v>4.329583100014E13</v>
      </c>
      <c r="P91" s="23" t="s">
        <v>222</v>
      </c>
      <c r="Q91" s="21">
        <v>4.6634507000106E13</v>
      </c>
      <c r="R91" s="23" t="s">
        <v>223</v>
      </c>
      <c r="S91" s="23" t="s">
        <v>86</v>
      </c>
      <c r="T91" s="21">
        <v>8.0</v>
      </c>
      <c r="U91" s="23">
        <v>753.18</v>
      </c>
      <c r="V91" s="30">
        <f t="shared" si="1"/>
        <v>6025.44</v>
      </c>
      <c r="W91" s="30">
        <v>6025.44</v>
      </c>
    </row>
    <row r="92">
      <c r="A92" s="21">
        <v>2022.0</v>
      </c>
      <c r="B92" s="2" t="s">
        <v>12</v>
      </c>
      <c r="C92" s="23" t="s">
        <v>194</v>
      </c>
      <c r="D92" s="23" t="s">
        <v>195</v>
      </c>
      <c r="E92" s="23" t="s">
        <v>91</v>
      </c>
      <c r="F92" s="23" t="s">
        <v>155</v>
      </c>
      <c r="G92" s="21">
        <v>1.021602510021E12</v>
      </c>
      <c r="H92" s="25">
        <v>44735.0</v>
      </c>
      <c r="I92" s="23" t="s">
        <v>56</v>
      </c>
      <c r="J92" s="26">
        <v>44742.0</v>
      </c>
      <c r="K92" s="23" t="s">
        <v>57</v>
      </c>
      <c r="L92" s="23" t="s">
        <v>196</v>
      </c>
      <c r="M92" s="21">
        <v>4.6070868003699E13</v>
      </c>
      <c r="N92" s="23" t="s">
        <v>167</v>
      </c>
      <c r="O92" s="21">
        <v>4.329583100014E13</v>
      </c>
      <c r="P92" s="23" t="s">
        <v>222</v>
      </c>
      <c r="Q92" s="21">
        <v>4.6634507000106E13</v>
      </c>
      <c r="R92" s="23" t="s">
        <v>223</v>
      </c>
      <c r="S92" s="23" t="s">
        <v>86</v>
      </c>
      <c r="T92" s="21">
        <v>8.0</v>
      </c>
      <c r="U92" s="23">
        <v>3674.5</v>
      </c>
      <c r="V92" s="30">
        <f t="shared" si="1"/>
        <v>29396</v>
      </c>
      <c r="W92" s="30">
        <v>29396.0</v>
      </c>
    </row>
    <row r="93">
      <c r="A93" s="21">
        <v>2018.0</v>
      </c>
      <c r="B93" s="2" t="s">
        <v>15</v>
      </c>
      <c r="C93" s="23" t="s">
        <v>224</v>
      </c>
      <c r="D93" s="23" t="s">
        <v>225</v>
      </c>
      <c r="E93" s="23" t="s">
        <v>91</v>
      </c>
      <c r="F93" s="21">
        <v>6505.0</v>
      </c>
      <c r="G93" s="21">
        <v>1.021602500107E12</v>
      </c>
      <c r="H93" s="25">
        <v>43314.0</v>
      </c>
      <c r="I93" s="23" t="s">
        <v>62</v>
      </c>
      <c r="J93" s="26">
        <v>43378.0</v>
      </c>
      <c r="K93" s="23" t="s">
        <v>57</v>
      </c>
      <c r="L93" s="21">
        <v>4.6070868003699E13</v>
      </c>
      <c r="M93" s="23" t="s">
        <v>196</v>
      </c>
      <c r="N93" s="21">
        <v>7.9250676000193E13</v>
      </c>
      <c r="O93" s="23" t="s">
        <v>197</v>
      </c>
      <c r="P93" s="21">
        <v>1.400721100016E13</v>
      </c>
      <c r="Q93" s="23" t="s">
        <v>79</v>
      </c>
      <c r="R93" s="23" t="s">
        <v>80</v>
      </c>
      <c r="S93" s="23" t="s">
        <v>68</v>
      </c>
      <c r="T93" s="21">
        <v>20.0</v>
      </c>
      <c r="U93" s="23">
        <v>1162.6575</v>
      </c>
      <c r="V93" s="30">
        <f t="shared" si="1"/>
        <v>23253.15</v>
      </c>
      <c r="W93" s="30">
        <v>23253.15</v>
      </c>
    </row>
    <row r="94">
      <c r="A94" s="21">
        <v>2018.0</v>
      </c>
      <c r="B94" s="2" t="s">
        <v>15</v>
      </c>
      <c r="C94" s="23" t="s">
        <v>224</v>
      </c>
      <c r="D94" s="23" t="s">
        <v>225</v>
      </c>
      <c r="E94" s="23" t="s">
        <v>91</v>
      </c>
      <c r="F94" s="21">
        <v>6505.0</v>
      </c>
      <c r="G94" s="31"/>
      <c r="H94" s="32">
        <v>43395.0</v>
      </c>
      <c r="I94" s="23" t="s">
        <v>62</v>
      </c>
      <c r="J94" s="26">
        <v>43440.0</v>
      </c>
      <c r="K94" s="23" t="s">
        <v>63</v>
      </c>
      <c r="L94" s="21">
        <v>4.6070868000169E13</v>
      </c>
      <c r="M94" s="23" t="s">
        <v>196</v>
      </c>
      <c r="N94" s="21">
        <v>3.739601700011E13</v>
      </c>
      <c r="O94" s="23" t="s">
        <v>181</v>
      </c>
      <c r="P94" s="21">
        <v>1.209263600019E13</v>
      </c>
      <c r="Q94" s="23" t="s">
        <v>116</v>
      </c>
      <c r="R94" s="23" t="s">
        <v>226</v>
      </c>
      <c r="S94" s="23" t="s">
        <v>68</v>
      </c>
      <c r="T94" s="21">
        <v>15.0</v>
      </c>
      <c r="U94" s="23">
        <v>4599.93</v>
      </c>
      <c r="V94" s="30">
        <f t="shared" si="1"/>
        <v>68998.95</v>
      </c>
      <c r="W94" s="30">
        <v>68998.95</v>
      </c>
    </row>
    <row r="95">
      <c r="A95" s="21">
        <v>2018.0</v>
      </c>
      <c r="B95" s="2" t="s">
        <v>15</v>
      </c>
      <c r="C95" s="23" t="s">
        <v>227</v>
      </c>
      <c r="D95" s="23" t="s">
        <v>228</v>
      </c>
      <c r="E95" s="23" t="s">
        <v>229</v>
      </c>
      <c r="F95" s="21">
        <v>6505.0</v>
      </c>
      <c r="G95" s="31"/>
      <c r="H95" s="32">
        <v>43460.0</v>
      </c>
      <c r="I95" s="23" t="s">
        <v>62</v>
      </c>
      <c r="J95" s="26">
        <v>43622.0</v>
      </c>
      <c r="K95" s="23" t="s">
        <v>63</v>
      </c>
      <c r="L95" s="21">
        <v>4.6070868000169E13</v>
      </c>
      <c r="M95" s="23" t="s">
        <v>196</v>
      </c>
      <c r="N95" s="21">
        <v>3.739601700011E13</v>
      </c>
      <c r="O95" s="23" t="s">
        <v>181</v>
      </c>
      <c r="P95" s="21">
        <v>2.529964000157E12</v>
      </c>
      <c r="Q95" s="23" t="s">
        <v>89</v>
      </c>
      <c r="R95" s="23" t="s">
        <v>104</v>
      </c>
      <c r="S95" s="23" t="s">
        <v>103</v>
      </c>
      <c r="T95" s="21">
        <v>12000.0</v>
      </c>
      <c r="U95" s="23">
        <v>1431.86</v>
      </c>
      <c r="V95" s="30">
        <f t="shared" si="1"/>
        <v>17182320</v>
      </c>
      <c r="W95" s="30">
        <v>1.718232E7</v>
      </c>
    </row>
    <row r="96">
      <c r="A96" s="21">
        <v>2019.0</v>
      </c>
      <c r="B96" s="2" t="s">
        <v>15</v>
      </c>
      <c r="C96" s="23" t="s">
        <v>227</v>
      </c>
      <c r="D96" s="23" t="s">
        <v>228</v>
      </c>
      <c r="E96" s="23" t="s">
        <v>229</v>
      </c>
      <c r="F96" s="21">
        <v>6505.0</v>
      </c>
      <c r="G96" s="21">
        <v>1.021602500107E12</v>
      </c>
      <c r="H96" s="25">
        <v>43803.0</v>
      </c>
      <c r="I96" s="23" t="s">
        <v>62</v>
      </c>
      <c r="J96" s="26">
        <v>43809.0</v>
      </c>
      <c r="K96" s="23" t="s">
        <v>63</v>
      </c>
      <c r="L96" s="21">
        <v>4.6070868003699E13</v>
      </c>
      <c r="M96" s="23" t="s">
        <v>196</v>
      </c>
      <c r="N96" s="21">
        <v>2.5211499000107E13</v>
      </c>
      <c r="O96" s="23" t="s">
        <v>204</v>
      </c>
      <c r="P96" s="21">
        <v>2.529964000157E12</v>
      </c>
      <c r="Q96" s="23" t="s">
        <v>89</v>
      </c>
      <c r="R96" s="23" t="s">
        <v>104</v>
      </c>
      <c r="S96" s="23" t="s">
        <v>103</v>
      </c>
      <c r="T96" s="21">
        <v>20436.0</v>
      </c>
      <c r="U96" s="23">
        <v>1493.86</v>
      </c>
      <c r="V96" s="30">
        <f t="shared" si="1"/>
        <v>30528522.96</v>
      </c>
      <c r="W96" s="30">
        <v>3.052852296E7</v>
      </c>
    </row>
    <row r="97">
      <c r="A97" s="21">
        <v>2020.0</v>
      </c>
      <c r="B97" s="2" t="s">
        <v>15</v>
      </c>
      <c r="C97" s="23" t="s">
        <v>227</v>
      </c>
      <c r="D97" s="23" t="s">
        <v>228</v>
      </c>
      <c r="E97" s="23" t="s">
        <v>229</v>
      </c>
      <c r="F97" s="21">
        <v>6505.0</v>
      </c>
      <c r="G97" s="21">
        <v>1.021602500107E12</v>
      </c>
      <c r="H97" s="25">
        <v>43902.0</v>
      </c>
      <c r="I97" s="23" t="s">
        <v>62</v>
      </c>
      <c r="J97" s="26">
        <v>43902.0</v>
      </c>
      <c r="K97" s="23" t="s">
        <v>63</v>
      </c>
      <c r="L97" s="21">
        <v>4.6070868003699E13</v>
      </c>
      <c r="M97" s="23" t="s">
        <v>196</v>
      </c>
      <c r="N97" s="21">
        <v>3.1474414000186E13</v>
      </c>
      <c r="O97" s="23" t="s">
        <v>203</v>
      </c>
      <c r="P97" s="21">
        <v>2.7080605000196E13</v>
      </c>
      <c r="Q97" s="23" t="s">
        <v>89</v>
      </c>
      <c r="R97" s="23" t="s">
        <v>160</v>
      </c>
      <c r="S97" s="23" t="s">
        <v>161</v>
      </c>
      <c r="T97" s="21">
        <v>150.0</v>
      </c>
      <c r="U97" s="23">
        <v>6010.91</v>
      </c>
      <c r="V97" s="30">
        <f t="shared" si="1"/>
        <v>901636.5</v>
      </c>
      <c r="W97" s="30">
        <v>901636.5</v>
      </c>
    </row>
    <row r="98">
      <c r="A98" s="21">
        <v>2021.0</v>
      </c>
      <c r="B98" s="2" t="s">
        <v>15</v>
      </c>
      <c r="C98" s="23" t="s">
        <v>227</v>
      </c>
      <c r="D98" s="23" t="s">
        <v>228</v>
      </c>
      <c r="E98" s="23" t="s">
        <v>229</v>
      </c>
      <c r="F98" s="23" t="s">
        <v>119</v>
      </c>
      <c r="G98" s="21">
        <v>1.004706290079E12</v>
      </c>
      <c r="H98" s="33">
        <v>44442.0</v>
      </c>
      <c r="I98" s="23" t="s">
        <v>62</v>
      </c>
      <c r="J98" s="26" t="s">
        <v>214</v>
      </c>
      <c r="K98" s="23" t="s">
        <v>63</v>
      </c>
      <c r="L98" s="23" t="s">
        <v>125</v>
      </c>
      <c r="M98" s="23" t="s">
        <v>126</v>
      </c>
      <c r="N98" s="23" t="s">
        <v>162</v>
      </c>
      <c r="O98" s="23" t="s">
        <v>230</v>
      </c>
      <c r="P98" s="23" t="s">
        <v>89</v>
      </c>
      <c r="Q98" s="23" t="s">
        <v>217</v>
      </c>
      <c r="R98" s="23" t="s">
        <v>104</v>
      </c>
      <c r="S98" s="23" t="s">
        <v>103</v>
      </c>
      <c r="T98" s="21">
        <v>10404.0</v>
      </c>
      <c r="U98" s="21">
        <v>685.54</v>
      </c>
      <c r="V98" s="30">
        <f t="shared" si="1"/>
        <v>7132358.16</v>
      </c>
      <c r="W98" s="34">
        <v>0.0</v>
      </c>
    </row>
    <row r="99">
      <c r="A99" s="21">
        <v>2021.0</v>
      </c>
      <c r="B99" s="2" t="s">
        <v>15</v>
      </c>
      <c r="C99" s="23" t="s">
        <v>227</v>
      </c>
      <c r="D99" s="23" t="s">
        <v>228</v>
      </c>
      <c r="E99" s="23" t="s">
        <v>229</v>
      </c>
      <c r="F99" s="23" t="s">
        <v>119</v>
      </c>
      <c r="G99" s="21">
        <v>1.004706290117E12</v>
      </c>
      <c r="H99" s="33">
        <v>44541.0</v>
      </c>
      <c r="I99" s="23" t="s">
        <v>62</v>
      </c>
      <c r="J99" s="26">
        <v>44451.0</v>
      </c>
      <c r="K99" s="23" t="s">
        <v>63</v>
      </c>
      <c r="L99" s="23" t="s">
        <v>125</v>
      </c>
      <c r="M99" s="23" t="s">
        <v>126</v>
      </c>
      <c r="N99" s="23" t="s">
        <v>146</v>
      </c>
      <c r="O99" s="23" t="s">
        <v>147</v>
      </c>
      <c r="P99" s="23" t="s">
        <v>148</v>
      </c>
      <c r="Q99" s="23" t="s">
        <v>149</v>
      </c>
      <c r="R99" s="23" t="s">
        <v>150</v>
      </c>
      <c r="S99" s="23" t="s">
        <v>151</v>
      </c>
      <c r="T99" s="21">
        <v>248.0</v>
      </c>
      <c r="U99" s="21">
        <v>930.3</v>
      </c>
      <c r="V99" s="30">
        <f t="shared" si="1"/>
        <v>230714.4</v>
      </c>
      <c r="W99" s="34">
        <v>2261.43</v>
      </c>
    </row>
    <row r="100">
      <c r="A100" s="21">
        <v>2021.0</v>
      </c>
      <c r="B100" s="2" t="s">
        <v>15</v>
      </c>
      <c r="C100" s="23" t="s">
        <v>227</v>
      </c>
      <c r="D100" s="23" t="s">
        <v>228</v>
      </c>
      <c r="E100" s="23" t="s">
        <v>229</v>
      </c>
      <c r="F100" s="23" t="s">
        <v>119</v>
      </c>
      <c r="G100" s="21">
        <v>1.004706290079E12</v>
      </c>
      <c r="H100" s="23" t="s">
        <v>231</v>
      </c>
      <c r="I100" s="23" t="s">
        <v>62</v>
      </c>
      <c r="J100" s="26" t="s">
        <v>232</v>
      </c>
      <c r="K100" s="23" t="s">
        <v>57</v>
      </c>
      <c r="L100" s="23" t="s">
        <v>125</v>
      </c>
      <c r="M100" s="23" t="s">
        <v>126</v>
      </c>
      <c r="N100" s="23" t="s">
        <v>210</v>
      </c>
      <c r="O100" s="23" t="s">
        <v>211</v>
      </c>
      <c r="P100" s="23" t="s">
        <v>233</v>
      </c>
      <c r="Q100" s="23" t="s">
        <v>234</v>
      </c>
      <c r="R100" s="23" t="s">
        <v>235</v>
      </c>
      <c r="S100" s="23" t="s">
        <v>71</v>
      </c>
      <c r="T100" s="21">
        <v>8.0</v>
      </c>
      <c r="U100" s="21">
        <v>750.0</v>
      </c>
      <c r="V100" s="30">
        <f t="shared" si="1"/>
        <v>6000</v>
      </c>
      <c r="W100" s="34">
        <v>1785.08</v>
      </c>
    </row>
    <row r="101">
      <c r="A101" s="21">
        <v>2021.0</v>
      </c>
      <c r="B101" s="2" t="s">
        <v>15</v>
      </c>
      <c r="C101" s="23" t="s">
        <v>227</v>
      </c>
      <c r="D101" s="23" t="s">
        <v>228</v>
      </c>
      <c r="E101" s="23" t="s">
        <v>236</v>
      </c>
      <c r="F101" s="23" t="s">
        <v>119</v>
      </c>
      <c r="G101" s="23" t="s">
        <v>213</v>
      </c>
      <c r="H101" s="33">
        <v>44511.0</v>
      </c>
      <c r="I101" s="23" t="s">
        <v>62</v>
      </c>
      <c r="J101" s="26" t="s">
        <v>237</v>
      </c>
      <c r="K101" s="23" t="s">
        <v>57</v>
      </c>
      <c r="L101" s="23" t="s">
        <v>238</v>
      </c>
      <c r="M101" s="23" t="s">
        <v>239</v>
      </c>
      <c r="N101" s="23" t="s">
        <v>240</v>
      </c>
      <c r="O101" s="23" t="s">
        <v>241</v>
      </c>
      <c r="P101" s="23" t="s">
        <v>89</v>
      </c>
      <c r="Q101" s="23" t="s">
        <v>242</v>
      </c>
      <c r="R101" s="23" t="s">
        <v>160</v>
      </c>
      <c r="S101" s="23" t="s">
        <v>161</v>
      </c>
      <c r="T101" s="21">
        <v>500.0</v>
      </c>
      <c r="U101" s="21">
        <v>570.3228</v>
      </c>
      <c r="V101" s="30">
        <f t="shared" si="1"/>
        <v>285161.4</v>
      </c>
      <c r="W101" s="34">
        <v>0.0</v>
      </c>
    </row>
    <row r="102">
      <c r="A102" s="21">
        <v>2022.0</v>
      </c>
      <c r="B102" s="2" t="s">
        <v>15</v>
      </c>
      <c r="C102" s="23" t="s">
        <v>227</v>
      </c>
      <c r="D102" s="23" t="s">
        <v>228</v>
      </c>
      <c r="E102" s="23" t="s">
        <v>229</v>
      </c>
      <c r="F102" s="23" t="s">
        <v>155</v>
      </c>
      <c r="G102" s="21">
        <v>1.004706290079E12</v>
      </c>
      <c r="H102" s="32">
        <v>44911.0</v>
      </c>
      <c r="I102" s="23" t="s">
        <v>62</v>
      </c>
      <c r="J102" s="26">
        <v>44931.0</v>
      </c>
      <c r="K102" s="23" t="s">
        <v>63</v>
      </c>
      <c r="L102" s="23" t="s">
        <v>125</v>
      </c>
      <c r="M102" s="21">
        <v>6.1286647000116E13</v>
      </c>
      <c r="N102" s="23" t="s">
        <v>157</v>
      </c>
      <c r="O102" s="21">
        <v>9.053134000145E12</v>
      </c>
      <c r="P102" s="23" t="s">
        <v>158</v>
      </c>
      <c r="Q102" s="21">
        <v>7.954571000104E12</v>
      </c>
      <c r="R102" s="23" t="s">
        <v>159</v>
      </c>
      <c r="S102" s="23" t="s">
        <v>98</v>
      </c>
      <c r="T102" s="21">
        <v>1036800.0</v>
      </c>
      <c r="U102" s="23">
        <v>410.0</v>
      </c>
      <c r="V102" s="30">
        <f t="shared" si="1"/>
        <v>425088000</v>
      </c>
      <c r="W102" s="30">
        <v>4.25088E8</v>
      </c>
    </row>
    <row r="103">
      <c r="A103" s="21">
        <v>2022.0</v>
      </c>
      <c r="B103" s="2" t="s">
        <v>15</v>
      </c>
      <c r="C103" s="23" t="s">
        <v>227</v>
      </c>
      <c r="D103" s="23" t="s">
        <v>228</v>
      </c>
      <c r="E103" s="23" t="s">
        <v>229</v>
      </c>
      <c r="F103" s="23" t="s">
        <v>155</v>
      </c>
      <c r="G103" s="21">
        <v>1.021602500107E12</v>
      </c>
      <c r="H103" s="25">
        <v>44797.0</v>
      </c>
      <c r="I103" s="23" t="s">
        <v>62</v>
      </c>
      <c r="J103" s="26">
        <v>44825.0</v>
      </c>
      <c r="K103" s="23" t="s">
        <v>63</v>
      </c>
      <c r="L103" s="23" t="s">
        <v>196</v>
      </c>
      <c r="M103" s="21">
        <v>4.6070868003699E13</v>
      </c>
      <c r="N103" s="23" t="s">
        <v>243</v>
      </c>
      <c r="O103" s="21">
        <v>7.090403000118E12</v>
      </c>
      <c r="P103" s="23" t="s">
        <v>148</v>
      </c>
      <c r="Q103" s="21">
        <v>3.518900000113E12</v>
      </c>
      <c r="R103" s="23" t="s">
        <v>150</v>
      </c>
      <c r="S103" s="23" t="s">
        <v>151</v>
      </c>
      <c r="T103" s="21">
        <v>300.0</v>
      </c>
      <c r="U103" s="23">
        <v>1709.04</v>
      </c>
      <c r="V103" s="30">
        <f t="shared" si="1"/>
        <v>512712</v>
      </c>
      <c r="W103" s="30">
        <v>512712.0</v>
      </c>
    </row>
    <row r="104">
      <c r="A104" s="21">
        <v>2022.0</v>
      </c>
      <c r="B104" s="2" t="s">
        <v>15</v>
      </c>
      <c r="C104" s="23" t="s">
        <v>227</v>
      </c>
      <c r="D104" s="23" t="s">
        <v>228</v>
      </c>
      <c r="E104" s="23" t="s">
        <v>229</v>
      </c>
      <c r="F104" s="23" t="s">
        <v>155</v>
      </c>
      <c r="G104" s="21">
        <v>1.021602500107E12</v>
      </c>
      <c r="H104" s="25">
        <v>44830.0</v>
      </c>
      <c r="I104" s="23" t="s">
        <v>62</v>
      </c>
      <c r="J104" s="26">
        <v>44869.0</v>
      </c>
      <c r="K104" s="23" t="s">
        <v>57</v>
      </c>
      <c r="L104" s="23" t="s">
        <v>196</v>
      </c>
      <c r="M104" s="21">
        <v>4.6070868003699E13</v>
      </c>
      <c r="N104" s="23" t="s">
        <v>243</v>
      </c>
      <c r="O104" s="21">
        <v>7.090403000118E12</v>
      </c>
      <c r="P104" s="23" t="s">
        <v>163</v>
      </c>
      <c r="Q104" s="21">
        <v>8.597121000174E12</v>
      </c>
      <c r="R104" s="23" t="s">
        <v>150</v>
      </c>
      <c r="S104" s="23" t="s">
        <v>151</v>
      </c>
      <c r="T104" s="21">
        <v>480.0</v>
      </c>
      <c r="U104" s="23">
        <v>377.88</v>
      </c>
      <c r="V104" s="30">
        <f t="shared" si="1"/>
        <v>181382.4</v>
      </c>
      <c r="W104" s="30">
        <v>181382.4</v>
      </c>
    </row>
    <row r="105">
      <c r="A105" s="21">
        <v>2022.0</v>
      </c>
      <c r="B105" s="2" t="s">
        <v>15</v>
      </c>
      <c r="C105" s="23" t="s">
        <v>227</v>
      </c>
      <c r="D105" s="23" t="s">
        <v>228</v>
      </c>
      <c r="E105" s="23" t="s">
        <v>229</v>
      </c>
      <c r="F105" s="23" t="s">
        <v>155</v>
      </c>
      <c r="G105" s="31"/>
      <c r="H105" s="25">
        <v>44643.0</v>
      </c>
      <c r="I105" s="23" t="s">
        <v>62</v>
      </c>
      <c r="J105" s="26">
        <v>44965.0</v>
      </c>
      <c r="K105" s="23" t="s">
        <v>57</v>
      </c>
      <c r="L105" s="23" t="s">
        <v>238</v>
      </c>
      <c r="M105" s="21">
        <v>5.699450200013E13</v>
      </c>
      <c r="N105" s="23" t="s">
        <v>210</v>
      </c>
      <c r="O105" s="21">
        <v>7.752236000123E12</v>
      </c>
      <c r="P105" s="23" t="s">
        <v>233</v>
      </c>
      <c r="Q105" s="21">
        <v>8.7843819000107E13</v>
      </c>
      <c r="R105" s="23" t="s">
        <v>235</v>
      </c>
      <c r="S105" s="23" t="s">
        <v>71</v>
      </c>
      <c r="T105" s="21">
        <v>16.0</v>
      </c>
      <c r="U105" s="23">
        <v>750.0</v>
      </c>
      <c r="V105" s="30">
        <f t="shared" si="1"/>
        <v>12000</v>
      </c>
      <c r="W105" s="30">
        <v>12000.0</v>
      </c>
    </row>
    <row r="106">
      <c r="A106" s="21">
        <v>2022.0</v>
      </c>
      <c r="B106" s="2" t="s">
        <v>15</v>
      </c>
      <c r="C106" s="23" t="s">
        <v>227</v>
      </c>
      <c r="D106" s="23" t="s">
        <v>228</v>
      </c>
      <c r="E106" s="23" t="s">
        <v>229</v>
      </c>
      <c r="F106" s="23" t="s">
        <v>155</v>
      </c>
      <c r="G106" s="21">
        <v>1.021602500107E12</v>
      </c>
      <c r="H106" s="25">
        <v>44635.0</v>
      </c>
      <c r="I106" s="23" t="s">
        <v>62</v>
      </c>
      <c r="J106" s="26">
        <v>44644.0</v>
      </c>
      <c r="K106" s="23" t="s">
        <v>57</v>
      </c>
      <c r="L106" s="23" t="s">
        <v>196</v>
      </c>
      <c r="M106" s="21">
        <v>4.6070868003699E13</v>
      </c>
      <c r="N106" s="23" t="s">
        <v>167</v>
      </c>
      <c r="O106" s="21">
        <v>4.329583100014E13</v>
      </c>
      <c r="P106" s="23" t="s">
        <v>222</v>
      </c>
      <c r="Q106" s="21">
        <v>4.6634507000106E13</v>
      </c>
      <c r="R106" s="23" t="s">
        <v>223</v>
      </c>
      <c r="S106" s="23" t="s">
        <v>86</v>
      </c>
      <c r="T106" s="21">
        <v>48.0</v>
      </c>
      <c r="U106" s="23">
        <v>1320.01</v>
      </c>
      <c r="V106" s="30">
        <f t="shared" si="1"/>
        <v>63360.48</v>
      </c>
      <c r="W106" s="30">
        <v>63360.48</v>
      </c>
    </row>
    <row r="107">
      <c r="A107" s="21">
        <v>2019.0</v>
      </c>
      <c r="B107" s="2" t="str">
        <f t="shared" ref="B107:B208" si="3">LEFT(D107,3)</f>
        <v>GOL</v>
      </c>
      <c r="C107" s="23" t="s">
        <v>244</v>
      </c>
      <c r="D107" s="23" t="s">
        <v>245</v>
      </c>
      <c r="E107" s="23" t="s">
        <v>55</v>
      </c>
      <c r="F107" s="21">
        <v>6505.0</v>
      </c>
      <c r="G107" s="31"/>
      <c r="H107" s="32">
        <v>43755.0</v>
      </c>
      <c r="I107" s="23" t="s">
        <v>62</v>
      </c>
      <c r="J107" s="26">
        <v>43759.0</v>
      </c>
      <c r="K107" s="23" t="s">
        <v>63</v>
      </c>
      <c r="L107" s="21">
        <v>5.1780468000268E13</v>
      </c>
      <c r="M107" s="23" t="s">
        <v>246</v>
      </c>
      <c r="N107" s="21">
        <v>5.1780468000268E13</v>
      </c>
      <c r="O107" s="23" t="s">
        <v>246</v>
      </c>
      <c r="P107" s="21">
        <v>2.529964000157E12</v>
      </c>
      <c r="Q107" s="23" t="s">
        <v>89</v>
      </c>
      <c r="R107" s="23" t="s">
        <v>104</v>
      </c>
      <c r="S107" s="23" t="s">
        <v>103</v>
      </c>
      <c r="T107" s="21">
        <v>1188.0</v>
      </c>
      <c r="U107" s="23">
        <v>2531.98</v>
      </c>
      <c r="V107" s="30">
        <f t="shared" si="1"/>
        <v>3007992.24</v>
      </c>
      <c r="W107" s="30">
        <v>3007992.24</v>
      </c>
    </row>
    <row r="108">
      <c r="A108" s="21">
        <v>2021.0</v>
      </c>
      <c r="B108" s="2" t="str">
        <f t="shared" si="3"/>
        <v>GOL</v>
      </c>
      <c r="C108" s="23" t="s">
        <v>244</v>
      </c>
      <c r="D108" s="23" t="s">
        <v>245</v>
      </c>
      <c r="E108" s="23" t="s">
        <v>55</v>
      </c>
      <c r="F108" s="23" t="s">
        <v>119</v>
      </c>
      <c r="G108" s="23" t="s">
        <v>213</v>
      </c>
      <c r="H108" s="33">
        <v>44511.0</v>
      </c>
      <c r="I108" s="23" t="s">
        <v>62</v>
      </c>
      <c r="J108" s="26" t="s">
        <v>237</v>
      </c>
      <c r="K108" s="23" t="s">
        <v>57</v>
      </c>
      <c r="L108" s="23" t="s">
        <v>246</v>
      </c>
      <c r="M108" s="23" t="s">
        <v>247</v>
      </c>
      <c r="N108" s="23" t="s">
        <v>246</v>
      </c>
      <c r="O108" s="23" t="s">
        <v>248</v>
      </c>
      <c r="P108" s="23" t="s">
        <v>89</v>
      </c>
      <c r="Q108" s="23" t="s">
        <v>242</v>
      </c>
      <c r="R108" s="23" t="s">
        <v>160</v>
      </c>
      <c r="S108" s="23" t="s">
        <v>161</v>
      </c>
      <c r="T108" s="21">
        <v>120.0</v>
      </c>
      <c r="U108" s="21">
        <v>2785.73</v>
      </c>
      <c r="V108" s="30">
        <f t="shared" si="1"/>
        <v>334287.6</v>
      </c>
      <c r="W108" s="34">
        <v>0.0</v>
      </c>
    </row>
    <row r="109">
      <c r="A109" s="21">
        <v>2022.0</v>
      </c>
      <c r="B109" s="2" t="str">
        <f t="shared" si="3"/>
        <v>GOL</v>
      </c>
      <c r="C109" s="23" t="s">
        <v>244</v>
      </c>
      <c r="D109" s="23" t="s">
        <v>245</v>
      </c>
      <c r="E109" s="23" t="s">
        <v>55</v>
      </c>
      <c r="F109" s="23" t="s">
        <v>155</v>
      </c>
      <c r="G109" s="21">
        <v>1.23634050037E11</v>
      </c>
      <c r="H109" s="25">
        <v>44824.0</v>
      </c>
      <c r="I109" s="23" t="s">
        <v>62</v>
      </c>
      <c r="J109" s="26">
        <v>44847.0</v>
      </c>
      <c r="K109" s="23" t="s">
        <v>63</v>
      </c>
      <c r="L109" s="23" t="s">
        <v>249</v>
      </c>
      <c r="M109" s="21">
        <v>4.9351786001071E13</v>
      </c>
      <c r="N109" s="23" t="s">
        <v>246</v>
      </c>
      <c r="O109" s="21">
        <v>5.1780468000268E13</v>
      </c>
      <c r="P109" s="23" t="s">
        <v>163</v>
      </c>
      <c r="Q109" s="21">
        <v>8.597121000174E12</v>
      </c>
      <c r="R109" s="23" t="s">
        <v>150</v>
      </c>
      <c r="S109" s="23" t="s">
        <v>151</v>
      </c>
      <c r="T109" s="21">
        <v>120.0</v>
      </c>
      <c r="U109" s="23">
        <v>3089.1</v>
      </c>
      <c r="V109" s="30">
        <f t="shared" si="1"/>
        <v>370692</v>
      </c>
      <c r="W109" s="30">
        <v>370692.0</v>
      </c>
    </row>
    <row r="110">
      <c r="A110" s="21">
        <v>2018.0</v>
      </c>
      <c r="B110" s="2" t="str">
        <f t="shared" si="3"/>
        <v>GOL</v>
      </c>
      <c r="C110" s="23" t="s">
        <v>250</v>
      </c>
      <c r="D110" s="23" t="s">
        <v>251</v>
      </c>
      <c r="E110" s="23" t="s">
        <v>55</v>
      </c>
      <c r="F110" s="21">
        <v>6505.0</v>
      </c>
      <c r="G110" s="21">
        <v>1.123634050037E12</v>
      </c>
      <c r="H110" s="25">
        <v>43146.0</v>
      </c>
      <c r="I110" s="23" t="s">
        <v>62</v>
      </c>
      <c r="J110" s="26">
        <v>43285.0</v>
      </c>
      <c r="K110" s="23" t="s">
        <v>57</v>
      </c>
      <c r="L110" s="21">
        <v>5.1780468000187E13</v>
      </c>
      <c r="M110" s="23" t="s">
        <v>246</v>
      </c>
      <c r="N110" s="21">
        <v>1.2420164000319E13</v>
      </c>
      <c r="O110" s="23" t="s">
        <v>180</v>
      </c>
      <c r="P110" s="21">
        <v>4.6374500003614E13</v>
      </c>
      <c r="Q110" s="23" t="s">
        <v>89</v>
      </c>
      <c r="R110" s="23" t="s">
        <v>164</v>
      </c>
      <c r="S110" s="23" t="s">
        <v>86</v>
      </c>
      <c r="T110" s="21">
        <v>6.0</v>
      </c>
      <c r="U110" s="23">
        <v>2403.4</v>
      </c>
      <c r="V110" s="30">
        <f t="shared" si="1"/>
        <v>14420.4</v>
      </c>
      <c r="W110" s="30">
        <v>14420.4</v>
      </c>
    </row>
    <row r="111">
      <c r="A111" s="21">
        <v>2018.0</v>
      </c>
      <c r="B111" s="2" t="str">
        <f t="shared" si="3"/>
        <v>GOL</v>
      </c>
      <c r="C111" s="23" t="s">
        <v>250</v>
      </c>
      <c r="D111" s="23" t="s">
        <v>251</v>
      </c>
      <c r="E111" s="23" t="s">
        <v>55</v>
      </c>
      <c r="F111" s="21">
        <v>6505.0</v>
      </c>
      <c r="G111" s="21">
        <v>1.123634050037E12</v>
      </c>
      <c r="H111" s="25">
        <v>43154.0</v>
      </c>
      <c r="I111" s="23" t="s">
        <v>62</v>
      </c>
      <c r="J111" s="26">
        <v>43384.0</v>
      </c>
      <c r="K111" s="23" t="s">
        <v>57</v>
      </c>
      <c r="L111" s="21">
        <v>5.1780468000187E13</v>
      </c>
      <c r="M111" s="23" t="s">
        <v>246</v>
      </c>
      <c r="N111" s="21">
        <v>1.2420164000319E13</v>
      </c>
      <c r="O111" s="23" t="s">
        <v>180</v>
      </c>
      <c r="P111" s="21">
        <v>4.6374500003614E13</v>
      </c>
      <c r="Q111" s="23" t="s">
        <v>89</v>
      </c>
      <c r="R111" s="23" t="s">
        <v>164</v>
      </c>
      <c r="S111" s="23" t="s">
        <v>86</v>
      </c>
      <c r="T111" s="21">
        <v>6.0</v>
      </c>
      <c r="U111" s="23">
        <v>2403.4</v>
      </c>
      <c r="V111" s="30">
        <f t="shared" si="1"/>
        <v>14420.4</v>
      </c>
      <c r="W111" s="30">
        <v>14420.4</v>
      </c>
    </row>
    <row r="112">
      <c r="A112" s="21">
        <v>2019.0</v>
      </c>
      <c r="B112" s="2" t="str">
        <f t="shared" si="3"/>
        <v>GOL</v>
      </c>
      <c r="C112" s="23" t="s">
        <v>250</v>
      </c>
      <c r="D112" s="23" t="s">
        <v>251</v>
      </c>
      <c r="E112" s="23" t="s">
        <v>55</v>
      </c>
      <c r="F112" s="21">
        <v>6505.0</v>
      </c>
      <c r="G112" s="21">
        <v>1.123634050037E12</v>
      </c>
      <c r="H112" s="25">
        <v>43691.0</v>
      </c>
      <c r="I112" s="23" t="s">
        <v>62</v>
      </c>
      <c r="J112" s="26">
        <v>43850.0</v>
      </c>
      <c r="K112" s="23" t="s">
        <v>63</v>
      </c>
      <c r="L112" s="21">
        <v>5.1780468000187E13</v>
      </c>
      <c r="M112" s="23" t="s">
        <v>246</v>
      </c>
      <c r="N112" s="21">
        <v>5.1780468000268E13</v>
      </c>
      <c r="O112" s="23" t="s">
        <v>246</v>
      </c>
      <c r="P112" s="21">
        <v>5.46114200017E12</v>
      </c>
      <c r="Q112" s="23" t="s">
        <v>105</v>
      </c>
      <c r="R112" s="23" t="s">
        <v>74</v>
      </c>
      <c r="S112" s="23" t="s">
        <v>75</v>
      </c>
      <c r="T112" s="21">
        <v>60.0</v>
      </c>
      <c r="U112" s="23">
        <v>2531.98</v>
      </c>
      <c r="V112" s="30">
        <f t="shared" si="1"/>
        <v>151918.8</v>
      </c>
      <c r="W112" s="30">
        <v>151918.8</v>
      </c>
    </row>
    <row r="113">
      <c r="A113" s="21">
        <v>2021.0</v>
      </c>
      <c r="B113" s="2" t="str">
        <f t="shared" si="3"/>
        <v>GOL</v>
      </c>
      <c r="C113" s="23" t="s">
        <v>250</v>
      </c>
      <c r="D113" s="23" t="s">
        <v>251</v>
      </c>
      <c r="E113" s="23" t="s">
        <v>55</v>
      </c>
      <c r="F113" s="23" t="s">
        <v>119</v>
      </c>
      <c r="G113" s="21">
        <v>1.123634050029E12</v>
      </c>
      <c r="H113" s="33">
        <v>44541.0</v>
      </c>
      <c r="I113" s="23" t="s">
        <v>62</v>
      </c>
      <c r="J113" s="26">
        <v>44451.0</v>
      </c>
      <c r="K113" s="23" t="s">
        <v>63</v>
      </c>
      <c r="L113" s="23" t="s">
        <v>246</v>
      </c>
      <c r="M113" s="23" t="s">
        <v>248</v>
      </c>
      <c r="N113" s="23" t="s">
        <v>220</v>
      </c>
      <c r="O113" s="23" t="s">
        <v>252</v>
      </c>
      <c r="P113" s="23" t="s">
        <v>148</v>
      </c>
      <c r="Q113" s="23" t="s">
        <v>149</v>
      </c>
      <c r="R113" s="23" t="s">
        <v>150</v>
      </c>
      <c r="S113" s="23" t="s">
        <v>151</v>
      </c>
      <c r="T113" s="21">
        <v>60.0</v>
      </c>
      <c r="U113" s="21">
        <v>2785.74</v>
      </c>
      <c r="V113" s="30">
        <f t="shared" si="1"/>
        <v>167144.4</v>
      </c>
      <c r="W113" s="34">
        <v>3767.2</v>
      </c>
    </row>
    <row r="114">
      <c r="A114" s="21">
        <v>2021.0</v>
      </c>
      <c r="B114" s="2" t="str">
        <f t="shared" si="3"/>
        <v>GOL</v>
      </c>
      <c r="C114" s="23" t="s">
        <v>250</v>
      </c>
      <c r="D114" s="23" t="s">
        <v>251</v>
      </c>
      <c r="E114" s="23" t="s">
        <v>55</v>
      </c>
      <c r="F114" s="23" t="s">
        <v>119</v>
      </c>
      <c r="G114" s="21">
        <v>1.123634050037E12</v>
      </c>
      <c r="H114" s="23" t="s">
        <v>253</v>
      </c>
      <c r="I114" s="23" t="s">
        <v>62</v>
      </c>
      <c r="J114" s="26">
        <v>44867.0</v>
      </c>
      <c r="K114" s="23" t="s">
        <v>63</v>
      </c>
      <c r="L114" s="23" t="s">
        <v>246</v>
      </c>
      <c r="M114" s="23" t="s">
        <v>248</v>
      </c>
      <c r="N114" s="23" t="s">
        <v>246</v>
      </c>
      <c r="O114" s="23" t="s">
        <v>247</v>
      </c>
      <c r="P114" s="23" t="s">
        <v>89</v>
      </c>
      <c r="Q114" s="23" t="s">
        <v>217</v>
      </c>
      <c r="R114" s="23" t="s">
        <v>104</v>
      </c>
      <c r="S114" s="23" t="s">
        <v>103</v>
      </c>
      <c r="T114" s="21">
        <v>1512.0</v>
      </c>
      <c r="U114" s="21">
        <v>2599.76</v>
      </c>
      <c r="V114" s="30">
        <f t="shared" si="1"/>
        <v>3930837.12</v>
      </c>
      <c r="W114" s="34">
        <v>3721.81</v>
      </c>
    </row>
    <row r="115">
      <c r="A115" s="21">
        <v>2022.0</v>
      </c>
      <c r="B115" s="2" t="str">
        <f t="shared" si="3"/>
        <v>GOL</v>
      </c>
      <c r="C115" s="23" t="s">
        <v>250</v>
      </c>
      <c r="D115" s="23" t="s">
        <v>251</v>
      </c>
      <c r="E115" s="23" t="s">
        <v>55</v>
      </c>
      <c r="F115" s="23" t="s">
        <v>155</v>
      </c>
      <c r="G115" s="21">
        <v>1.123634050037E12</v>
      </c>
      <c r="H115" s="25">
        <v>44722.0</v>
      </c>
      <c r="I115" s="23" t="s">
        <v>62</v>
      </c>
      <c r="J115" s="26">
        <v>44823.0</v>
      </c>
      <c r="K115" s="23" t="s">
        <v>63</v>
      </c>
      <c r="L115" s="23" t="s">
        <v>246</v>
      </c>
      <c r="M115" s="21">
        <v>5.1780468000187E13</v>
      </c>
      <c r="N115" s="23" t="s">
        <v>246</v>
      </c>
      <c r="O115" s="21">
        <v>5.1780468000268E13</v>
      </c>
      <c r="P115" s="23" t="s">
        <v>158</v>
      </c>
      <c r="Q115" s="21">
        <v>7.954571000104E12</v>
      </c>
      <c r="R115" s="23" t="s">
        <v>159</v>
      </c>
      <c r="S115" s="23" t="s">
        <v>98</v>
      </c>
      <c r="T115" s="21">
        <v>169800.0</v>
      </c>
      <c r="U115" s="23">
        <v>2785.73</v>
      </c>
      <c r="V115" s="30">
        <f t="shared" si="1"/>
        <v>473016954</v>
      </c>
      <c r="W115" s="30">
        <v>4.73016954E8</v>
      </c>
    </row>
    <row r="116">
      <c r="A116" s="21">
        <v>2022.0</v>
      </c>
      <c r="B116" s="2" t="str">
        <f t="shared" si="3"/>
        <v>GOL</v>
      </c>
      <c r="C116" s="23" t="s">
        <v>250</v>
      </c>
      <c r="D116" s="23" t="s">
        <v>251</v>
      </c>
      <c r="E116" s="23" t="s">
        <v>55</v>
      </c>
      <c r="F116" s="23" t="s">
        <v>155</v>
      </c>
      <c r="G116" s="21">
        <v>1.123634050037E12</v>
      </c>
      <c r="H116" s="25">
        <v>44839.0</v>
      </c>
      <c r="I116" s="23" t="s">
        <v>62</v>
      </c>
      <c r="J116" s="26">
        <v>44869.0</v>
      </c>
      <c r="K116" s="23" t="s">
        <v>57</v>
      </c>
      <c r="L116" s="23" t="s">
        <v>246</v>
      </c>
      <c r="M116" s="21">
        <v>5.1780468000187E13</v>
      </c>
      <c r="N116" s="23" t="s">
        <v>246</v>
      </c>
      <c r="O116" s="21">
        <v>5.1780468000268E13</v>
      </c>
      <c r="P116" s="23" t="s">
        <v>89</v>
      </c>
      <c r="Q116" s="21">
        <v>2.7080605000196E13</v>
      </c>
      <c r="R116" s="23" t="s">
        <v>160</v>
      </c>
      <c r="S116" s="23" t="s">
        <v>161</v>
      </c>
      <c r="T116" s="21">
        <v>120.0</v>
      </c>
      <c r="U116" s="23">
        <v>3089.1</v>
      </c>
      <c r="V116" s="30">
        <f t="shared" si="1"/>
        <v>370692</v>
      </c>
      <c r="W116" s="30">
        <v>370692.0</v>
      </c>
    </row>
    <row r="117">
      <c r="A117" s="21">
        <v>2022.0</v>
      </c>
      <c r="B117" s="2" t="str">
        <f t="shared" si="3"/>
        <v>GOL</v>
      </c>
      <c r="C117" s="23" t="s">
        <v>250</v>
      </c>
      <c r="D117" s="23" t="s">
        <v>251</v>
      </c>
      <c r="E117" s="23" t="s">
        <v>55</v>
      </c>
      <c r="F117" s="23" t="s">
        <v>155</v>
      </c>
      <c r="G117" s="21">
        <v>1.123634050037E12</v>
      </c>
      <c r="H117" s="25">
        <v>44596.0</v>
      </c>
      <c r="I117" s="23" t="s">
        <v>62</v>
      </c>
      <c r="J117" s="26">
        <v>44701.0</v>
      </c>
      <c r="K117" s="23" t="s">
        <v>63</v>
      </c>
      <c r="L117" s="23" t="s">
        <v>246</v>
      </c>
      <c r="M117" s="21">
        <v>5.1780468000187E13</v>
      </c>
      <c r="N117" s="23" t="s">
        <v>220</v>
      </c>
      <c r="O117" s="21">
        <v>1.2420164000904E13</v>
      </c>
      <c r="P117" s="23" t="s">
        <v>148</v>
      </c>
      <c r="Q117" s="21">
        <v>3.518900000113E12</v>
      </c>
      <c r="R117" s="23" t="s">
        <v>150</v>
      </c>
      <c r="S117" s="23" t="s">
        <v>151</v>
      </c>
      <c r="T117" s="21">
        <v>15.0</v>
      </c>
      <c r="U117" s="23">
        <v>2785.74</v>
      </c>
      <c r="V117" s="30">
        <f t="shared" si="1"/>
        <v>41786.1</v>
      </c>
      <c r="W117" s="30">
        <v>41786.1</v>
      </c>
    </row>
    <row r="118">
      <c r="A118" s="21">
        <v>2022.0</v>
      </c>
      <c r="B118" s="2" t="str">
        <f t="shared" si="3"/>
        <v>GOL</v>
      </c>
      <c r="C118" s="23" t="s">
        <v>250</v>
      </c>
      <c r="D118" s="23" t="s">
        <v>251</v>
      </c>
      <c r="E118" s="23" t="s">
        <v>55</v>
      </c>
      <c r="F118" s="23" t="s">
        <v>155</v>
      </c>
      <c r="G118" s="21">
        <v>1.123634050037E12</v>
      </c>
      <c r="H118" s="25">
        <v>44797.0</v>
      </c>
      <c r="I118" s="23" t="s">
        <v>62</v>
      </c>
      <c r="J118" s="26">
        <v>44825.0</v>
      </c>
      <c r="K118" s="23" t="s">
        <v>63</v>
      </c>
      <c r="L118" s="23" t="s">
        <v>246</v>
      </c>
      <c r="M118" s="21">
        <v>5.1780468000187E13</v>
      </c>
      <c r="N118" s="23" t="s">
        <v>220</v>
      </c>
      <c r="O118" s="21">
        <v>1.2420164000904E13</v>
      </c>
      <c r="P118" s="23" t="s">
        <v>148</v>
      </c>
      <c r="Q118" s="21">
        <v>3.518900000113E12</v>
      </c>
      <c r="R118" s="23" t="s">
        <v>150</v>
      </c>
      <c r="S118" s="23" t="s">
        <v>151</v>
      </c>
      <c r="T118" s="21">
        <v>60.0</v>
      </c>
      <c r="U118" s="23">
        <v>3083.0</v>
      </c>
      <c r="V118" s="30">
        <f t="shared" si="1"/>
        <v>184980</v>
      </c>
      <c r="W118" s="30">
        <v>184980.0</v>
      </c>
    </row>
    <row r="119">
      <c r="A119" s="21">
        <v>2022.0</v>
      </c>
      <c r="B119" s="2" t="str">
        <f t="shared" si="3"/>
        <v>GOL</v>
      </c>
      <c r="C119" s="23" t="s">
        <v>250</v>
      </c>
      <c r="D119" s="23" t="s">
        <v>251</v>
      </c>
      <c r="E119" s="23" t="s">
        <v>55</v>
      </c>
      <c r="F119" s="23" t="s">
        <v>155</v>
      </c>
      <c r="G119" s="21">
        <v>1.123634050037E12</v>
      </c>
      <c r="H119" s="32">
        <v>44853.0</v>
      </c>
      <c r="I119" s="23" t="s">
        <v>62</v>
      </c>
      <c r="J119" s="26">
        <v>44874.0</v>
      </c>
      <c r="K119" s="23" t="s">
        <v>57</v>
      </c>
      <c r="L119" s="23" t="s">
        <v>246</v>
      </c>
      <c r="M119" s="21">
        <v>5.1780468000187E13</v>
      </c>
      <c r="N119" s="23" t="s">
        <v>246</v>
      </c>
      <c r="O119" s="21">
        <v>5.1780468000268E13</v>
      </c>
      <c r="P119" s="23" t="s">
        <v>89</v>
      </c>
      <c r="Q119" s="21">
        <v>4.6374500026231E13</v>
      </c>
      <c r="R119" s="23" t="s">
        <v>90</v>
      </c>
      <c r="S119" s="23" t="s">
        <v>86</v>
      </c>
      <c r="T119" s="21">
        <v>48.0</v>
      </c>
      <c r="U119" s="23">
        <v>3089.1</v>
      </c>
      <c r="V119" s="30">
        <f t="shared" si="1"/>
        <v>148276.8</v>
      </c>
      <c r="W119" s="30">
        <v>148276.8</v>
      </c>
    </row>
    <row r="120">
      <c r="A120" s="21">
        <v>2018.0</v>
      </c>
      <c r="B120" s="2" t="str">
        <f t="shared" si="3"/>
        <v>INF</v>
      </c>
      <c r="C120" s="23" t="s">
        <v>254</v>
      </c>
      <c r="D120" s="23" t="s">
        <v>255</v>
      </c>
      <c r="E120" s="23" t="s">
        <v>91</v>
      </c>
      <c r="F120" s="21">
        <v>6505.0</v>
      </c>
      <c r="G120" s="21">
        <v>1.123634030011E12</v>
      </c>
      <c r="H120" s="25">
        <v>43147.0</v>
      </c>
      <c r="I120" s="23" t="s">
        <v>62</v>
      </c>
      <c r="J120" s="26">
        <v>43538.0</v>
      </c>
      <c r="K120" s="23" t="s">
        <v>63</v>
      </c>
      <c r="L120" s="21">
        <v>5.1780468000187E13</v>
      </c>
      <c r="M120" s="23" t="s">
        <v>246</v>
      </c>
      <c r="N120" s="21">
        <v>5.1780468000187E13</v>
      </c>
      <c r="O120" s="23" t="s">
        <v>246</v>
      </c>
      <c r="P120" s="21">
        <v>8.77826800016E12</v>
      </c>
      <c r="Q120" s="23" t="s">
        <v>59</v>
      </c>
      <c r="R120" s="23" t="s">
        <v>60</v>
      </c>
      <c r="S120" s="23" t="s">
        <v>61</v>
      </c>
      <c r="T120" s="21">
        <v>100.0</v>
      </c>
      <c r="U120" s="23">
        <v>2450.0</v>
      </c>
      <c r="V120" s="30">
        <f t="shared" si="1"/>
        <v>245000</v>
      </c>
      <c r="W120" s="30">
        <v>245000.0</v>
      </c>
    </row>
    <row r="121">
      <c r="A121" s="21">
        <v>2018.0</v>
      </c>
      <c r="B121" s="2" t="str">
        <f t="shared" si="3"/>
        <v>INF</v>
      </c>
      <c r="C121" s="23" t="s">
        <v>254</v>
      </c>
      <c r="D121" s="23" t="s">
        <v>255</v>
      </c>
      <c r="E121" s="23" t="s">
        <v>91</v>
      </c>
      <c r="F121" s="21">
        <v>6505.0</v>
      </c>
      <c r="G121" s="21">
        <v>1.123634030011E12</v>
      </c>
      <c r="H121" s="25">
        <v>43173.0</v>
      </c>
      <c r="I121" s="23" t="s">
        <v>62</v>
      </c>
      <c r="J121" s="26">
        <v>43488.0</v>
      </c>
      <c r="K121" s="23" t="s">
        <v>63</v>
      </c>
      <c r="L121" s="21">
        <v>5.1780468000187E13</v>
      </c>
      <c r="M121" s="23" t="s">
        <v>246</v>
      </c>
      <c r="N121" s="21">
        <v>5.1780468000187E13</v>
      </c>
      <c r="O121" s="23" t="s">
        <v>246</v>
      </c>
      <c r="P121" s="21">
        <v>8.77826800016E12</v>
      </c>
      <c r="Q121" s="23" t="s">
        <v>59</v>
      </c>
      <c r="R121" s="23" t="s">
        <v>60</v>
      </c>
      <c r="S121" s="23" t="s">
        <v>61</v>
      </c>
      <c r="T121" s="21">
        <v>80.0</v>
      </c>
      <c r="U121" s="23">
        <v>2250.0</v>
      </c>
      <c r="V121" s="30">
        <f t="shared" si="1"/>
        <v>180000</v>
      </c>
      <c r="W121" s="30">
        <v>180000.0</v>
      </c>
    </row>
    <row r="122">
      <c r="A122" s="21">
        <v>2018.0</v>
      </c>
      <c r="B122" s="2" t="str">
        <f t="shared" si="3"/>
        <v>INF</v>
      </c>
      <c r="C122" s="23" t="s">
        <v>254</v>
      </c>
      <c r="D122" s="23" t="s">
        <v>255</v>
      </c>
      <c r="E122" s="23" t="s">
        <v>91</v>
      </c>
      <c r="F122" s="21">
        <v>6505.0</v>
      </c>
      <c r="G122" s="21">
        <v>1.123634030011E12</v>
      </c>
      <c r="H122" s="25">
        <v>43231.0</v>
      </c>
      <c r="I122" s="23" t="s">
        <v>62</v>
      </c>
      <c r="J122" s="26">
        <v>43235.0</v>
      </c>
      <c r="K122" s="23" t="s">
        <v>57</v>
      </c>
      <c r="L122" s="21">
        <v>5.1780468000187E13</v>
      </c>
      <c r="M122" s="23" t="s">
        <v>246</v>
      </c>
      <c r="N122" s="21">
        <v>9.053134000226E12</v>
      </c>
      <c r="O122" s="23" t="s">
        <v>157</v>
      </c>
      <c r="P122" s="21">
        <v>5.8200015000183E13</v>
      </c>
      <c r="Q122" s="23" t="s">
        <v>106</v>
      </c>
      <c r="R122" s="23" t="s">
        <v>107</v>
      </c>
      <c r="S122" s="23" t="s">
        <v>86</v>
      </c>
      <c r="T122" s="21">
        <v>50.0</v>
      </c>
      <c r="U122" s="23">
        <v>2544.94</v>
      </c>
      <c r="V122" s="30">
        <f t="shared" si="1"/>
        <v>127247</v>
      </c>
      <c r="W122" s="30">
        <v>127247.0</v>
      </c>
    </row>
    <row r="123">
      <c r="A123" s="21">
        <v>2018.0</v>
      </c>
      <c r="B123" s="2" t="str">
        <f t="shared" si="3"/>
        <v>INF</v>
      </c>
      <c r="C123" s="23" t="s">
        <v>254</v>
      </c>
      <c r="D123" s="23" t="s">
        <v>255</v>
      </c>
      <c r="E123" s="23" t="s">
        <v>91</v>
      </c>
      <c r="F123" s="21">
        <v>6505.0</v>
      </c>
      <c r="G123" s="21">
        <v>1.92160001001E12</v>
      </c>
      <c r="H123" s="25">
        <v>43305.0</v>
      </c>
      <c r="I123" s="23" t="s">
        <v>62</v>
      </c>
      <c r="J123" s="26">
        <v>43305.0</v>
      </c>
      <c r="K123" s="23" t="s">
        <v>57</v>
      </c>
      <c r="L123" s="21">
        <v>5.452889000161E12</v>
      </c>
      <c r="M123" s="23" t="s">
        <v>256</v>
      </c>
      <c r="N123" s="21">
        <v>2.6921908000121E13</v>
      </c>
      <c r="O123" s="23" t="s">
        <v>257</v>
      </c>
      <c r="P123" s="21">
        <v>8.597121000174E12</v>
      </c>
      <c r="Q123" s="23" t="s">
        <v>163</v>
      </c>
      <c r="R123" s="23" t="s">
        <v>150</v>
      </c>
      <c r="S123" s="23" t="s">
        <v>151</v>
      </c>
      <c r="T123" s="21">
        <v>1500.0</v>
      </c>
      <c r="U123" s="23">
        <v>1623.78</v>
      </c>
      <c r="V123" s="30">
        <f t="shared" si="1"/>
        <v>2435670</v>
      </c>
      <c r="W123" s="30">
        <v>2435670.0</v>
      </c>
    </row>
    <row r="124">
      <c r="A124" s="21">
        <v>2018.0</v>
      </c>
      <c r="B124" s="2" t="str">
        <f t="shared" si="3"/>
        <v>INF</v>
      </c>
      <c r="C124" s="23" t="s">
        <v>254</v>
      </c>
      <c r="D124" s="23" t="s">
        <v>255</v>
      </c>
      <c r="E124" s="23" t="s">
        <v>91</v>
      </c>
      <c r="F124" s="21">
        <v>6505.0</v>
      </c>
      <c r="G124" s="21">
        <v>1.92160001001E12</v>
      </c>
      <c r="H124" s="25">
        <v>43314.0</v>
      </c>
      <c r="I124" s="23" t="s">
        <v>62</v>
      </c>
      <c r="J124" s="26">
        <v>43382.0</v>
      </c>
      <c r="K124" s="23" t="s">
        <v>57</v>
      </c>
      <c r="L124" s="21">
        <v>5.452889000161E12</v>
      </c>
      <c r="M124" s="23" t="s">
        <v>256</v>
      </c>
      <c r="N124" s="21">
        <v>8.1887838000736E13</v>
      </c>
      <c r="O124" s="23" t="s">
        <v>258</v>
      </c>
      <c r="P124" s="21">
        <v>1.400721100016E13</v>
      </c>
      <c r="Q124" s="23" t="s">
        <v>79</v>
      </c>
      <c r="R124" s="23" t="s">
        <v>80</v>
      </c>
      <c r="S124" s="23" t="s">
        <v>68</v>
      </c>
      <c r="T124" s="21">
        <v>90.0</v>
      </c>
      <c r="U124" s="23">
        <v>2343.53</v>
      </c>
      <c r="V124" s="30">
        <f t="shared" si="1"/>
        <v>210917.7</v>
      </c>
      <c r="W124" s="30">
        <v>210917.7</v>
      </c>
    </row>
    <row r="125">
      <c r="A125" s="21">
        <v>2018.0</v>
      </c>
      <c r="B125" s="2" t="str">
        <f t="shared" si="3"/>
        <v>INF</v>
      </c>
      <c r="C125" s="23" t="s">
        <v>254</v>
      </c>
      <c r="D125" s="23" t="s">
        <v>255</v>
      </c>
      <c r="E125" s="23" t="s">
        <v>91</v>
      </c>
      <c r="F125" s="21">
        <v>6505.0</v>
      </c>
      <c r="G125" s="21">
        <v>1.92160001001E12</v>
      </c>
      <c r="H125" s="25">
        <v>43322.0</v>
      </c>
      <c r="I125" s="23" t="s">
        <v>62</v>
      </c>
      <c r="J125" s="26">
        <v>43444.0</v>
      </c>
      <c r="K125" s="23" t="s">
        <v>63</v>
      </c>
      <c r="L125" s="21">
        <v>5.452889000161E12</v>
      </c>
      <c r="M125" s="23" t="s">
        <v>256</v>
      </c>
      <c r="N125" s="21">
        <v>1.8269125000187E13</v>
      </c>
      <c r="O125" s="23" t="s">
        <v>115</v>
      </c>
      <c r="P125" s="21">
        <v>5.46114200017E12</v>
      </c>
      <c r="Q125" s="23" t="s">
        <v>105</v>
      </c>
      <c r="R125" s="23" t="s">
        <v>74</v>
      </c>
      <c r="S125" s="23" t="s">
        <v>75</v>
      </c>
      <c r="T125" s="21">
        <v>7525.0</v>
      </c>
      <c r="U125" s="23">
        <v>1623.78</v>
      </c>
      <c r="V125" s="30">
        <f t="shared" si="1"/>
        <v>12218944.5</v>
      </c>
      <c r="W125" s="30">
        <v>1.22189445E7</v>
      </c>
    </row>
    <row r="126">
      <c r="A126" s="21">
        <v>2018.0</v>
      </c>
      <c r="B126" s="2" t="str">
        <f t="shared" si="3"/>
        <v>INF</v>
      </c>
      <c r="C126" s="23" t="s">
        <v>254</v>
      </c>
      <c r="D126" s="23" t="s">
        <v>255</v>
      </c>
      <c r="E126" s="23" t="s">
        <v>91</v>
      </c>
      <c r="F126" s="21">
        <v>6505.0</v>
      </c>
      <c r="G126" s="21">
        <v>1.92160001001E12</v>
      </c>
      <c r="H126" s="32">
        <v>43433.0</v>
      </c>
      <c r="I126" s="23" t="s">
        <v>62</v>
      </c>
      <c r="J126" s="26">
        <v>43546.0</v>
      </c>
      <c r="K126" s="23" t="s">
        <v>57</v>
      </c>
      <c r="L126" s="21">
        <v>5.452889000161E12</v>
      </c>
      <c r="M126" s="23" t="s">
        <v>256</v>
      </c>
      <c r="N126" s="21">
        <v>7.9250676000193E13</v>
      </c>
      <c r="O126" s="23" t="s">
        <v>197</v>
      </c>
      <c r="P126" s="21">
        <v>8.184821000137E12</v>
      </c>
      <c r="Q126" s="23" t="s">
        <v>81</v>
      </c>
      <c r="R126" s="23" t="s">
        <v>82</v>
      </c>
      <c r="S126" s="23" t="s">
        <v>68</v>
      </c>
      <c r="T126" s="21">
        <v>240.0</v>
      </c>
      <c r="U126" s="23">
        <v>1623.78</v>
      </c>
      <c r="V126" s="30">
        <f t="shared" si="1"/>
        <v>389707.2</v>
      </c>
      <c r="W126" s="30">
        <v>389707.2</v>
      </c>
    </row>
    <row r="127">
      <c r="A127" s="21">
        <v>2018.0</v>
      </c>
      <c r="B127" s="2" t="str">
        <f t="shared" si="3"/>
        <v>INF</v>
      </c>
      <c r="C127" s="23" t="s">
        <v>254</v>
      </c>
      <c r="D127" s="23" t="s">
        <v>255</v>
      </c>
      <c r="E127" s="23" t="s">
        <v>91</v>
      </c>
      <c r="F127" s="21">
        <v>6505.0</v>
      </c>
      <c r="G127" s="31"/>
      <c r="H127" s="25">
        <v>43137.0</v>
      </c>
      <c r="I127" s="23" t="s">
        <v>62</v>
      </c>
      <c r="J127" s="26">
        <v>43248.0</v>
      </c>
      <c r="K127" s="23" t="s">
        <v>63</v>
      </c>
      <c r="L127" s="21">
        <v>5.452889000161E12</v>
      </c>
      <c r="M127" s="23" t="s">
        <v>256</v>
      </c>
      <c r="N127" s="21">
        <v>1.8269125000187E13</v>
      </c>
      <c r="O127" s="23" t="s">
        <v>115</v>
      </c>
      <c r="P127" s="21">
        <v>3.90877000136E11</v>
      </c>
      <c r="Q127" s="23" t="s">
        <v>116</v>
      </c>
      <c r="R127" s="23" t="s">
        <v>259</v>
      </c>
      <c r="S127" s="23" t="s">
        <v>75</v>
      </c>
      <c r="T127" s="21">
        <v>15.0</v>
      </c>
      <c r="U127" s="23">
        <v>1590.54</v>
      </c>
      <c r="V127" s="30">
        <f t="shared" si="1"/>
        <v>23858.1</v>
      </c>
      <c r="W127" s="30">
        <v>23858.1</v>
      </c>
    </row>
    <row r="128">
      <c r="A128" s="21">
        <v>2018.0</v>
      </c>
      <c r="B128" s="2" t="str">
        <f t="shared" si="3"/>
        <v>INF</v>
      </c>
      <c r="C128" s="23" t="s">
        <v>254</v>
      </c>
      <c r="D128" s="23" t="s">
        <v>255</v>
      </c>
      <c r="E128" s="23" t="s">
        <v>91</v>
      </c>
      <c r="F128" s="21">
        <v>6505.0</v>
      </c>
      <c r="G128" s="31"/>
      <c r="H128" s="25">
        <v>43298.0</v>
      </c>
      <c r="I128" s="23" t="s">
        <v>260</v>
      </c>
      <c r="J128" s="26">
        <v>43444.0</v>
      </c>
      <c r="K128" s="23" t="s">
        <v>57</v>
      </c>
      <c r="L128" s="21">
        <v>5.1780468000268E13</v>
      </c>
      <c r="M128" s="23" t="s">
        <v>246</v>
      </c>
      <c r="N128" s="21">
        <v>7.9430682014506E13</v>
      </c>
      <c r="O128" s="23" t="s">
        <v>261</v>
      </c>
      <c r="P128" s="21">
        <v>9.258961000175E12</v>
      </c>
      <c r="Q128" s="23" t="s">
        <v>262</v>
      </c>
      <c r="R128" s="23" t="s">
        <v>263</v>
      </c>
      <c r="S128" s="23" t="s">
        <v>151</v>
      </c>
      <c r="T128" s="21">
        <v>2.0</v>
      </c>
      <c r="U128" s="23">
        <v>3566.15</v>
      </c>
      <c r="V128" s="30">
        <f t="shared" si="1"/>
        <v>7132.3</v>
      </c>
      <c r="W128" s="30">
        <v>7132.3</v>
      </c>
    </row>
    <row r="129">
      <c r="A129" s="21">
        <v>2019.0</v>
      </c>
      <c r="B129" s="2" t="str">
        <f t="shared" si="3"/>
        <v>INF</v>
      </c>
      <c r="C129" s="23" t="s">
        <v>254</v>
      </c>
      <c r="D129" s="23" t="s">
        <v>255</v>
      </c>
      <c r="E129" s="23" t="s">
        <v>91</v>
      </c>
      <c r="F129" s="21">
        <v>6505.0</v>
      </c>
      <c r="G129" s="21">
        <v>1.123634030011E12</v>
      </c>
      <c r="H129" s="25">
        <v>43517.0</v>
      </c>
      <c r="I129" s="23" t="s">
        <v>56</v>
      </c>
      <c r="J129" s="26">
        <v>43964.0</v>
      </c>
      <c r="K129" s="23" t="s">
        <v>57</v>
      </c>
      <c r="L129" s="21">
        <v>5.1780468000187E13</v>
      </c>
      <c r="M129" s="23" t="s">
        <v>246</v>
      </c>
      <c r="N129" s="21">
        <v>9.053134000145E12</v>
      </c>
      <c r="O129" s="23" t="s">
        <v>157</v>
      </c>
      <c r="P129" s="21">
        <v>8.806754000145E12</v>
      </c>
      <c r="Q129" s="23" t="s">
        <v>264</v>
      </c>
      <c r="R129" s="23" t="s">
        <v>60</v>
      </c>
      <c r="S129" s="23" t="s">
        <v>61</v>
      </c>
      <c r="T129" s="21">
        <v>12.0</v>
      </c>
      <c r="U129" s="23">
        <v>2517.2</v>
      </c>
      <c r="V129" s="30">
        <f t="shared" si="1"/>
        <v>30206.4</v>
      </c>
      <c r="W129" s="30">
        <v>30206.4</v>
      </c>
    </row>
    <row r="130">
      <c r="A130" s="21">
        <v>2019.0</v>
      </c>
      <c r="B130" s="2" t="str">
        <f t="shared" si="3"/>
        <v>INF</v>
      </c>
      <c r="C130" s="23" t="s">
        <v>254</v>
      </c>
      <c r="D130" s="23" t="s">
        <v>255</v>
      </c>
      <c r="E130" s="23" t="s">
        <v>91</v>
      </c>
      <c r="F130" s="21">
        <v>6505.0</v>
      </c>
      <c r="G130" s="21">
        <v>1.123634030011E12</v>
      </c>
      <c r="H130" s="25">
        <v>43523.0</v>
      </c>
      <c r="I130" s="23" t="s">
        <v>62</v>
      </c>
      <c r="J130" s="26">
        <v>43559.0</v>
      </c>
      <c r="K130" s="23" t="s">
        <v>57</v>
      </c>
      <c r="L130" s="21">
        <v>5.1780468000187E13</v>
      </c>
      <c r="M130" s="23" t="s">
        <v>246</v>
      </c>
      <c r="N130" s="21">
        <v>4.307650001298E12</v>
      </c>
      <c r="O130" s="23" t="s">
        <v>184</v>
      </c>
      <c r="P130" s="21">
        <v>1.1899413000176E13</v>
      </c>
      <c r="Q130" s="23" t="s">
        <v>265</v>
      </c>
      <c r="R130" s="23" t="s">
        <v>266</v>
      </c>
      <c r="S130" s="23" t="s">
        <v>86</v>
      </c>
      <c r="T130" s="21">
        <v>30.0</v>
      </c>
      <c r="U130" s="23">
        <v>3059.0</v>
      </c>
      <c r="V130" s="30">
        <f t="shared" si="1"/>
        <v>91770</v>
      </c>
      <c r="W130" s="30">
        <v>91770.0</v>
      </c>
    </row>
    <row r="131">
      <c r="A131" s="21">
        <v>2019.0</v>
      </c>
      <c r="B131" s="2" t="str">
        <f t="shared" si="3"/>
        <v>INF</v>
      </c>
      <c r="C131" s="23" t="s">
        <v>254</v>
      </c>
      <c r="D131" s="23" t="s">
        <v>255</v>
      </c>
      <c r="E131" s="23" t="s">
        <v>91</v>
      </c>
      <c r="F131" s="21">
        <v>6505.0</v>
      </c>
      <c r="G131" s="21">
        <v>1.123634030011E12</v>
      </c>
      <c r="H131" s="25">
        <v>43628.0</v>
      </c>
      <c r="I131" s="23" t="s">
        <v>62</v>
      </c>
      <c r="J131" s="26">
        <v>43783.0</v>
      </c>
      <c r="K131" s="23" t="s">
        <v>57</v>
      </c>
      <c r="L131" s="21">
        <v>5.1780468000187E13</v>
      </c>
      <c r="M131" s="23" t="s">
        <v>246</v>
      </c>
      <c r="N131" s="21">
        <v>5.1780468000268E13</v>
      </c>
      <c r="O131" s="23" t="s">
        <v>246</v>
      </c>
      <c r="P131" s="21">
        <v>4.6374500026231E13</v>
      </c>
      <c r="Q131" s="23" t="s">
        <v>89</v>
      </c>
      <c r="R131" s="23" t="s">
        <v>90</v>
      </c>
      <c r="S131" s="23" t="s">
        <v>86</v>
      </c>
      <c r="T131" s="21">
        <v>4320.0</v>
      </c>
      <c r="U131" s="23">
        <v>1669.2</v>
      </c>
      <c r="V131" s="30">
        <f t="shared" si="1"/>
        <v>7210944</v>
      </c>
      <c r="W131" s="30">
        <v>7210944.0</v>
      </c>
    </row>
    <row r="132">
      <c r="A132" s="21">
        <v>2019.0</v>
      </c>
      <c r="B132" s="2" t="str">
        <f t="shared" si="3"/>
        <v>INF</v>
      </c>
      <c r="C132" s="23" t="s">
        <v>254</v>
      </c>
      <c r="D132" s="23" t="s">
        <v>255</v>
      </c>
      <c r="E132" s="23" t="s">
        <v>91</v>
      </c>
      <c r="F132" s="21">
        <v>6505.0</v>
      </c>
      <c r="G132" s="21">
        <v>1.123634030011E12</v>
      </c>
      <c r="H132" s="25">
        <v>43663.0</v>
      </c>
      <c r="I132" s="23" t="s">
        <v>62</v>
      </c>
      <c r="J132" s="26">
        <v>43717.0</v>
      </c>
      <c r="K132" s="23" t="s">
        <v>63</v>
      </c>
      <c r="L132" s="21">
        <v>5.1780468000187E13</v>
      </c>
      <c r="M132" s="23" t="s">
        <v>246</v>
      </c>
      <c r="N132" s="21">
        <v>2.6436406000105E13</v>
      </c>
      <c r="O132" s="23" t="s">
        <v>95</v>
      </c>
      <c r="P132" s="21">
        <v>1.1422073000198E13</v>
      </c>
      <c r="Q132" s="23" t="s">
        <v>96</v>
      </c>
      <c r="R132" s="23" t="s">
        <v>97</v>
      </c>
      <c r="S132" s="23" t="s">
        <v>98</v>
      </c>
      <c r="T132" s="21">
        <v>65.0</v>
      </c>
      <c r="U132" s="23">
        <v>4895.0</v>
      </c>
      <c r="V132" s="30">
        <f t="shared" si="1"/>
        <v>318175</v>
      </c>
      <c r="W132" s="30">
        <v>318175.0</v>
      </c>
    </row>
    <row r="133">
      <c r="A133" s="21">
        <v>2019.0</v>
      </c>
      <c r="B133" s="2" t="str">
        <f t="shared" si="3"/>
        <v>INF</v>
      </c>
      <c r="C133" s="23" t="s">
        <v>254</v>
      </c>
      <c r="D133" s="23" t="s">
        <v>255</v>
      </c>
      <c r="E133" s="23" t="s">
        <v>91</v>
      </c>
      <c r="F133" s="21">
        <v>6505.0</v>
      </c>
      <c r="G133" s="21">
        <v>1.123634030011E12</v>
      </c>
      <c r="H133" s="25">
        <v>43706.0</v>
      </c>
      <c r="I133" s="23" t="s">
        <v>62</v>
      </c>
      <c r="J133" s="26">
        <v>43860.0</v>
      </c>
      <c r="K133" s="23" t="s">
        <v>57</v>
      </c>
      <c r="L133" s="21">
        <v>5.1780468000187E13</v>
      </c>
      <c r="M133" s="23" t="s">
        <v>246</v>
      </c>
      <c r="N133" s="21">
        <v>8.1887838000736E13</v>
      </c>
      <c r="O133" s="23" t="s">
        <v>258</v>
      </c>
      <c r="P133" s="21">
        <v>1.400721100016E13</v>
      </c>
      <c r="Q133" s="23" t="s">
        <v>79</v>
      </c>
      <c r="R133" s="23" t="s">
        <v>80</v>
      </c>
      <c r="S133" s="23" t="s">
        <v>68</v>
      </c>
      <c r="T133" s="21">
        <v>90.0</v>
      </c>
      <c r="U133" s="23">
        <v>2626.18</v>
      </c>
      <c r="V133" s="30">
        <f t="shared" si="1"/>
        <v>236356.2</v>
      </c>
      <c r="W133" s="30">
        <v>236356.2</v>
      </c>
    </row>
    <row r="134">
      <c r="A134" s="21">
        <v>2019.0</v>
      </c>
      <c r="B134" s="2" t="str">
        <f t="shared" si="3"/>
        <v>INF</v>
      </c>
      <c r="C134" s="23" t="s">
        <v>254</v>
      </c>
      <c r="D134" s="23" t="s">
        <v>255</v>
      </c>
      <c r="E134" s="23" t="s">
        <v>91</v>
      </c>
      <c r="F134" s="21">
        <v>6505.0</v>
      </c>
      <c r="G134" s="21">
        <v>1.123634030011E12</v>
      </c>
      <c r="H134" s="25">
        <v>43806.0</v>
      </c>
      <c r="I134" s="23" t="s">
        <v>56</v>
      </c>
      <c r="J134" s="26">
        <v>44231.0</v>
      </c>
      <c r="K134" s="23" t="s">
        <v>57</v>
      </c>
      <c r="L134" s="21">
        <v>5.1780468000187E13</v>
      </c>
      <c r="M134" s="23" t="s">
        <v>246</v>
      </c>
      <c r="N134" s="21">
        <v>5.1780468000268E13</v>
      </c>
      <c r="O134" s="23" t="s">
        <v>246</v>
      </c>
      <c r="P134" s="21">
        <v>8.77826800016E12</v>
      </c>
      <c r="Q134" s="23" t="s">
        <v>59</v>
      </c>
      <c r="R134" s="23" t="s">
        <v>60</v>
      </c>
      <c r="S134" s="23" t="s">
        <v>61</v>
      </c>
      <c r="T134" s="21">
        <v>9.0</v>
      </c>
      <c r="U134" s="23">
        <v>2626.18</v>
      </c>
      <c r="V134" s="30">
        <f t="shared" si="1"/>
        <v>23635.62</v>
      </c>
      <c r="W134" s="30">
        <v>23635.62</v>
      </c>
    </row>
    <row r="135">
      <c r="A135" s="21">
        <v>2019.0</v>
      </c>
      <c r="B135" s="2" t="str">
        <f t="shared" si="3"/>
        <v>INF</v>
      </c>
      <c r="C135" s="23" t="s">
        <v>254</v>
      </c>
      <c r="D135" s="23" t="s">
        <v>255</v>
      </c>
      <c r="E135" s="23" t="s">
        <v>91</v>
      </c>
      <c r="F135" s="21">
        <v>6505.0</v>
      </c>
      <c r="G135" s="21">
        <v>1.92160001001E12</v>
      </c>
      <c r="H135" s="25">
        <v>43523.0</v>
      </c>
      <c r="I135" s="23" t="s">
        <v>62</v>
      </c>
      <c r="J135" s="26">
        <v>43559.0</v>
      </c>
      <c r="K135" s="23" t="s">
        <v>57</v>
      </c>
      <c r="L135" s="21">
        <v>5.452889000161E12</v>
      </c>
      <c r="M135" s="23" t="s">
        <v>256</v>
      </c>
      <c r="N135" s="21">
        <v>4.329583100014E13</v>
      </c>
      <c r="O135" s="23" t="s">
        <v>167</v>
      </c>
      <c r="P135" s="21">
        <v>1.1899413000176E13</v>
      </c>
      <c r="Q135" s="23" t="s">
        <v>265</v>
      </c>
      <c r="R135" s="23" t="s">
        <v>266</v>
      </c>
      <c r="S135" s="23" t="s">
        <v>86</v>
      </c>
      <c r="T135" s="21">
        <v>30.0</v>
      </c>
      <c r="U135" s="23">
        <v>1606.08</v>
      </c>
      <c r="V135" s="30">
        <f t="shared" si="1"/>
        <v>48182.4</v>
      </c>
      <c r="W135" s="30">
        <v>48182.4</v>
      </c>
    </row>
    <row r="136">
      <c r="A136" s="21">
        <v>2019.0</v>
      </c>
      <c r="B136" s="2" t="str">
        <f t="shared" si="3"/>
        <v>INF</v>
      </c>
      <c r="C136" s="23" t="s">
        <v>254</v>
      </c>
      <c r="D136" s="23" t="s">
        <v>255</v>
      </c>
      <c r="E136" s="23" t="s">
        <v>91</v>
      </c>
      <c r="F136" s="21">
        <v>6505.0</v>
      </c>
      <c r="G136" s="21">
        <v>1.92160001001E12</v>
      </c>
      <c r="H136" s="25">
        <v>43691.0</v>
      </c>
      <c r="I136" s="23" t="s">
        <v>62</v>
      </c>
      <c r="J136" s="26">
        <v>43850.0</v>
      </c>
      <c r="K136" s="23" t="s">
        <v>63</v>
      </c>
      <c r="L136" s="21">
        <v>5.452889000161E12</v>
      </c>
      <c r="M136" s="23" t="s">
        <v>256</v>
      </c>
      <c r="N136" s="21">
        <v>1.8269125000187E13</v>
      </c>
      <c r="O136" s="23" t="s">
        <v>115</v>
      </c>
      <c r="P136" s="21">
        <v>5.46114200017E12</v>
      </c>
      <c r="Q136" s="23" t="s">
        <v>105</v>
      </c>
      <c r="R136" s="23" t="s">
        <v>74</v>
      </c>
      <c r="S136" s="23" t="s">
        <v>75</v>
      </c>
      <c r="T136" s="21">
        <v>6900.0</v>
      </c>
      <c r="U136" s="23">
        <v>1675.62</v>
      </c>
      <c r="V136" s="30">
        <f t="shared" si="1"/>
        <v>11561778</v>
      </c>
      <c r="W136" s="30">
        <v>1.1561778E7</v>
      </c>
    </row>
    <row r="137">
      <c r="A137" s="21">
        <v>2019.0</v>
      </c>
      <c r="B137" s="2" t="str">
        <f t="shared" si="3"/>
        <v>INF</v>
      </c>
      <c r="C137" s="23" t="s">
        <v>254</v>
      </c>
      <c r="D137" s="23" t="s">
        <v>255</v>
      </c>
      <c r="E137" s="23" t="s">
        <v>91</v>
      </c>
      <c r="F137" s="21">
        <v>6505.0</v>
      </c>
      <c r="G137" s="21">
        <v>1.92160001001E12</v>
      </c>
      <c r="H137" s="25">
        <v>43693.0</v>
      </c>
      <c r="I137" s="23" t="s">
        <v>62</v>
      </c>
      <c r="J137" s="26">
        <v>43703.0</v>
      </c>
      <c r="K137" s="23" t="s">
        <v>63</v>
      </c>
      <c r="L137" s="21">
        <v>5.452889000161E12</v>
      </c>
      <c r="M137" s="23" t="s">
        <v>256</v>
      </c>
      <c r="N137" s="21">
        <v>3.739601700011E13</v>
      </c>
      <c r="O137" s="23" t="s">
        <v>181</v>
      </c>
      <c r="P137" s="21">
        <v>2.529964000157E12</v>
      </c>
      <c r="Q137" s="23" t="s">
        <v>89</v>
      </c>
      <c r="R137" s="23" t="s">
        <v>104</v>
      </c>
      <c r="S137" s="23" t="s">
        <v>103</v>
      </c>
      <c r="T137" s="21">
        <v>2556.0</v>
      </c>
      <c r="U137" s="23">
        <v>1606.08</v>
      </c>
      <c r="V137" s="30">
        <f t="shared" si="1"/>
        <v>4105140.48</v>
      </c>
      <c r="W137" s="30">
        <v>4105140.48</v>
      </c>
    </row>
    <row r="138">
      <c r="A138" s="21">
        <v>2019.0</v>
      </c>
      <c r="B138" s="2" t="str">
        <f t="shared" si="3"/>
        <v>INF</v>
      </c>
      <c r="C138" s="23" t="s">
        <v>254</v>
      </c>
      <c r="D138" s="23" t="s">
        <v>255</v>
      </c>
      <c r="E138" s="23" t="s">
        <v>91</v>
      </c>
      <c r="F138" s="21">
        <v>6505.0</v>
      </c>
      <c r="G138" s="21">
        <v>1.92160001001E12</v>
      </c>
      <c r="H138" s="25">
        <v>43704.0</v>
      </c>
      <c r="I138" s="23" t="s">
        <v>62</v>
      </c>
      <c r="J138" s="26">
        <v>43742.0</v>
      </c>
      <c r="K138" s="23" t="s">
        <v>57</v>
      </c>
      <c r="L138" s="21">
        <v>5.452889000161E12</v>
      </c>
      <c r="M138" s="23" t="s">
        <v>256</v>
      </c>
      <c r="N138" s="21">
        <v>4.329583100014E13</v>
      </c>
      <c r="O138" s="23" t="s">
        <v>167</v>
      </c>
      <c r="P138" s="21">
        <v>4.5279635000108E13</v>
      </c>
      <c r="Q138" s="23" t="s">
        <v>267</v>
      </c>
      <c r="R138" s="23" t="s">
        <v>268</v>
      </c>
      <c r="S138" s="23" t="s">
        <v>86</v>
      </c>
      <c r="T138" s="21">
        <v>120.0</v>
      </c>
      <c r="U138" s="23">
        <v>1623.78</v>
      </c>
      <c r="V138" s="30">
        <f t="shared" si="1"/>
        <v>194853.6</v>
      </c>
      <c r="W138" s="30">
        <v>194853.6</v>
      </c>
    </row>
    <row r="139">
      <c r="A139" s="21">
        <v>2019.0</v>
      </c>
      <c r="B139" s="2" t="str">
        <f t="shared" si="3"/>
        <v>INF</v>
      </c>
      <c r="C139" s="23" t="s">
        <v>254</v>
      </c>
      <c r="D139" s="23" t="s">
        <v>255</v>
      </c>
      <c r="E139" s="23" t="s">
        <v>91</v>
      </c>
      <c r="F139" s="21">
        <v>6505.0</v>
      </c>
      <c r="G139" s="21">
        <v>1.92160001001E12</v>
      </c>
      <c r="H139" s="25">
        <v>43774.0</v>
      </c>
      <c r="I139" s="23" t="s">
        <v>62</v>
      </c>
      <c r="J139" s="26">
        <v>43774.0</v>
      </c>
      <c r="K139" s="23" t="s">
        <v>63</v>
      </c>
      <c r="L139" s="21">
        <v>5.452889000161E12</v>
      </c>
      <c r="M139" s="23" t="s">
        <v>256</v>
      </c>
      <c r="N139" s="21">
        <v>3.1474414000186E13</v>
      </c>
      <c r="O139" s="23" t="s">
        <v>203</v>
      </c>
      <c r="P139" s="21">
        <v>2.7080605000196E13</v>
      </c>
      <c r="Q139" s="23" t="s">
        <v>89</v>
      </c>
      <c r="R139" s="23" t="s">
        <v>160</v>
      </c>
      <c r="S139" s="23" t="s">
        <v>161</v>
      </c>
      <c r="T139" s="21">
        <v>4000.0</v>
      </c>
      <c r="U139" s="23">
        <v>1675.62</v>
      </c>
      <c r="V139" s="30">
        <f t="shared" si="1"/>
        <v>6702480</v>
      </c>
      <c r="W139" s="30">
        <v>6702480.0</v>
      </c>
    </row>
    <row r="140">
      <c r="A140" s="21">
        <v>2019.0</v>
      </c>
      <c r="B140" s="2" t="str">
        <f t="shared" si="3"/>
        <v>INF</v>
      </c>
      <c r="C140" s="23" t="s">
        <v>254</v>
      </c>
      <c r="D140" s="23" t="s">
        <v>255</v>
      </c>
      <c r="E140" s="23" t="s">
        <v>91</v>
      </c>
      <c r="F140" s="21">
        <v>6505.0</v>
      </c>
      <c r="G140" s="31"/>
      <c r="H140" s="32">
        <v>43752.0</v>
      </c>
      <c r="I140" s="23" t="s">
        <v>62</v>
      </c>
      <c r="J140" s="26">
        <v>43777.0</v>
      </c>
      <c r="K140" s="23" t="s">
        <v>57</v>
      </c>
      <c r="L140" s="21">
        <v>6.1072393003906E13</v>
      </c>
      <c r="M140" s="23" t="s">
        <v>171</v>
      </c>
      <c r="N140" s="21">
        <v>1.3485130000103E13</v>
      </c>
      <c r="O140" s="23" t="s">
        <v>179</v>
      </c>
      <c r="P140" s="21">
        <v>8.597121000174E12</v>
      </c>
      <c r="Q140" s="23" t="s">
        <v>163</v>
      </c>
      <c r="R140" s="23" t="s">
        <v>150</v>
      </c>
      <c r="S140" s="23" t="s">
        <v>151</v>
      </c>
      <c r="T140" s="21">
        <v>1512.0</v>
      </c>
      <c r="U140" s="23">
        <v>2043.43</v>
      </c>
      <c r="V140" s="30">
        <f t="shared" si="1"/>
        <v>3089666.16</v>
      </c>
      <c r="W140" s="30">
        <v>3089666.16</v>
      </c>
    </row>
    <row r="141">
      <c r="A141" s="21">
        <v>2020.0</v>
      </c>
      <c r="B141" s="2" t="str">
        <f t="shared" si="3"/>
        <v>INF</v>
      </c>
      <c r="C141" s="23" t="s">
        <v>254</v>
      </c>
      <c r="D141" s="23" t="s">
        <v>255</v>
      </c>
      <c r="E141" s="23" t="s">
        <v>91</v>
      </c>
      <c r="F141" s="21">
        <v>6505.0</v>
      </c>
      <c r="G141" s="21">
        <v>1.123634030011E12</v>
      </c>
      <c r="H141" s="25">
        <v>43845.0</v>
      </c>
      <c r="I141" s="23" t="s">
        <v>62</v>
      </c>
      <c r="J141" s="26">
        <v>43845.0</v>
      </c>
      <c r="K141" s="23" t="s">
        <v>57</v>
      </c>
      <c r="L141" s="21">
        <v>5.1780468000268E13</v>
      </c>
      <c r="M141" s="23" t="s">
        <v>246</v>
      </c>
      <c r="N141" s="21">
        <v>9.053134000226E12</v>
      </c>
      <c r="O141" s="23" t="s">
        <v>157</v>
      </c>
      <c r="P141" s="21">
        <v>5.8200015000183E13</v>
      </c>
      <c r="Q141" s="23" t="s">
        <v>106</v>
      </c>
      <c r="R141" s="23" t="s">
        <v>107</v>
      </c>
      <c r="S141" s="23" t="s">
        <v>86</v>
      </c>
      <c r="T141" s="21">
        <v>40.0</v>
      </c>
      <c r="U141" s="23">
        <v>2626.19</v>
      </c>
      <c r="V141" s="30">
        <f t="shared" si="1"/>
        <v>105047.6</v>
      </c>
      <c r="W141" s="30">
        <v>105047.6</v>
      </c>
    </row>
    <row r="142">
      <c r="A142" s="21">
        <v>2020.0</v>
      </c>
      <c r="B142" s="2" t="str">
        <f t="shared" si="3"/>
        <v>INF</v>
      </c>
      <c r="C142" s="23" t="s">
        <v>254</v>
      </c>
      <c r="D142" s="23" t="s">
        <v>255</v>
      </c>
      <c r="E142" s="23" t="s">
        <v>91</v>
      </c>
      <c r="F142" s="21">
        <v>6505.0</v>
      </c>
      <c r="G142" s="21">
        <v>1.123634030011E12</v>
      </c>
      <c r="H142" s="25">
        <v>43977.0</v>
      </c>
      <c r="I142" s="23" t="s">
        <v>62</v>
      </c>
      <c r="J142" s="26">
        <v>44027.0</v>
      </c>
      <c r="K142" s="23" t="s">
        <v>57</v>
      </c>
      <c r="L142" s="21">
        <v>5.1780468000187E13</v>
      </c>
      <c r="M142" s="23" t="s">
        <v>246</v>
      </c>
      <c r="N142" s="21">
        <v>8.287306800014E13</v>
      </c>
      <c r="O142" s="23" t="s">
        <v>269</v>
      </c>
      <c r="P142" s="21">
        <v>1.3660767000199E13</v>
      </c>
      <c r="Q142" s="23" t="s">
        <v>205</v>
      </c>
      <c r="R142" s="23" t="s">
        <v>206</v>
      </c>
      <c r="S142" s="23" t="s">
        <v>68</v>
      </c>
      <c r="T142" s="21">
        <v>36.0</v>
      </c>
      <c r="U142" s="23">
        <v>2628.5</v>
      </c>
      <c r="V142" s="30">
        <f t="shared" si="1"/>
        <v>94626</v>
      </c>
      <c r="W142" s="30">
        <v>94626.0</v>
      </c>
    </row>
    <row r="143">
      <c r="A143" s="21">
        <v>2020.0</v>
      </c>
      <c r="B143" s="2" t="str">
        <f t="shared" si="3"/>
        <v>INF</v>
      </c>
      <c r="C143" s="23" t="s">
        <v>254</v>
      </c>
      <c r="D143" s="23" t="s">
        <v>255</v>
      </c>
      <c r="E143" s="23" t="s">
        <v>91</v>
      </c>
      <c r="F143" s="21">
        <v>6505.0</v>
      </c>
      <c r="G143" s="21">
        <v>1.92160001001E12</v>
      </c>
      <c r="H143" s="25">
        <v>43943.0</v>
      </c>
      <c r="I143" s="23" t="s">
        <v>62</v>
      </c>
      <c r="J143" s="26">
        <v>44025.0</v>
      </c>
      <c r="K143" s="23" t="s">
        <v>57</v>
      </c>
      <c r="L143" s="21">
        <v>5.452889000161E12</v>
      </c>
      <c r="M143" s="23" t="s">
        <v>256</v>
      </c>
      <c r="N143" s="21">
        <v>7.9250676000193E13</v>
      </c>
      <c r="O143" s="23" t="s">
        <v>197</v>
      </c>
      <c r="P143" s="21">
        <v>1.3660767000199E13</v>
      </c>
      <c r="Q143" s="23" t="s">
        <v>205</v>
      </c>
      <c r="R143" s="23" t="s">
        <v>206</v>
      </c>
      <c r="S143" s="23" t="s">
        <v>68</v>
      </c>
      <c r="T143" s="21">
        <v>108.0</v>
      </c>
      <c r="U143" s="23">
        <v>1677.02</v>
      </c>
      <c r="V143" s="30">
        <f t="shared" si="1"/>
        <v>181118.16</v>
      </c>
      <c r="W143" s="30">
        <v>181118.16</v>
      </c>
    </row>
    <row r="144">
      <c r="A144" s="21">
        <v>2020.0</v>
      </c>
      <c r="B144" s="2" t="str">
        <f t="shared" si="3"/>
        <v>INF</v>
      </c>
      <c r="C144" s="23" t="s">
        <v>254</v>
      </c>
      <c r="D144" s="23" t="s">
        <v>255</v>
      </c>
      <c r="E144" s="23" t="s">
        <v>91</v>
      </c>
      <c r="F144" s="21">
        <v>6505.0</v>
      </c>
      <c r="G144" s="21">
        <v>1.92160001001E12</v>
      </c>
      <c r="H144" s="25">
        <v>44049.0</v>
      </c>
      <c r="I144" s="23" t="s">
        <v>62</v>
      </c>
      <c r="J144" s="26">
        <v>44061.0</v>
      </c>
      <c r="K144" s="23" t="s">
        <v>57</v>
      </c>
      <c r="L144" s="21">
        <v>5.452889000161E12</v>
      </c>
      <c r="M144" s="23" t="s">
        <v>256</v>
      </c>
      <c r="N144" s="21">
        <v>4.07124500016E12</v>
      </c>
      <c r="O144" s="23" t="s">
        <v>270</v>
      </c>
      <c r="P144" s="21">
        <v>1.2075748000132E13</v>
      </c>
      <c r="Q144" s="23" t="s">
        <v>66</v>
      </c>
      <c r="R144" s="23" t="s">
        <v>67</v>
      </c>
      <c r="S144" s="23" t="s">
        <v>68</v>
      </c>
      <c r="T144" s="21">
        <v>10.0</v>
      </c>
      <c r="U144" s="23">
        <v>1731.26</v>
      </c>
      <c r="V144" s="30">
        <f t="shared" si="1"/>
        <v>17312.6</v>
      </c>
      <c r="W144" s="30">
        <v>17312.6</v>
      </c>
    </row>
    <row r="145">
      <c r="A145" s="21">
        <v>2020.0</v>
      </c>
      <c r="B145" s="2" t="str">
        <f t="shared" si="3"/>
        <v>INF</v>
      </c>
      <c r="C145" s="23" t="s">
        <v>254</v>
      </c>
      <c r="D145" s="23" t="s">
        <v>255</v>
      </c>
      <c r="E145" s="23" t="s">
        <v>91</v>
      </c>
      <c r="F145" s="21">
        <v>6505.0</v>
      </c>
      <c r="G145" s="31"/>
      <c r="H145" s="25">
        <v>43972.0</v>
      </c>
      <c r="I145" s="23" t="s">
        <v>62</v>
      </c>
      <c r="J145" s="26">
        <v>44006.0</v>
      </c>
      <c r="K145" s="23" t="s">
        <v>63</v>
      </c>
      <c r="L145" s="21">
        <v>5.1780468000268E13</v>
      </c>
      <c r="M145" s="23" t="s">
        <v>246</v>
      </c>
      <c r="N145" s="21">
        <v>1.2420164000904E13</v>
      </c>
      <c r="O145" s="23" t="s">
        <v>220</v>
      </c>
      <c r="P145" s="21">
        <v>1.3034603000156E13</v>
      </c>
      <c r="Q145" s="23" t="s">
        <v>271</v>
      </c>
      <c r="R145" s="23" t="s">
        <v>272</v>
      </c>
      <c r="S145" s="23" t="s">
        <v>273</v>
      </c>
      <c r="T145" s="21">
        <v>18.0</v>
      </c>
      <c r="U145" s="23">
        <v>2600.0</v>
      </c>
      <c r="V145" s="30">
        <f t="shared" si="1"/>
        <v>46800</v>
      </c>
      <c r="W145" s="30">
        <v>46800.0</v>
      </c>
    </row>
    <row r="146">
      <c r="A146" s="21">
        <v>2020.0</v>
      </c>
      <c r="B146" s="2" t="str">
        <f t="shared" si="3"/>
        <v>INF</v>
      </c>
      <c r="C146" s="23" t="s">
        <v>254</v>
      </c>
      <c r="D146" s="23" t="s">
        <v>255</v>
      </c>
      <c r="E146" s="23" t="s">
        <v>91</v>
      </c>
      <c r="F146" s="21">
        <v>6505.0</v>
      </c>
      <c r="G146" s="31"/>
      <c r="H146" s="25">
        <v>44075.0</v>
      </c>
      <c r="I146" s="23" t="s">
        <v>62</v>
      </c>
      <c r="J146" s="26">
        <v>44251.0</v>
      </c>
      <c r="K146" s="23" t="s">
        <v>57</v>
      </c>
      <c r="L146" s="21">
        <v>6.1072393003906E13</v>
      </c>
      <c r="M146" s="23" t="s">
        <v>171</v>
      </c>
      <c r="N146" s="21">
        <v>1.8269125000187E13</v>
      </c>
      <c r="O146" s="23" t="s">
        <v>115</v>
      </c>
      <c r="P146" s="21">
        <v>1.9876424000142E13</v>
      </c>
      <c r="Q146" s="23" t="s">
        <v>274</v>
      </c>
      <c r="R146" s="23" t="s">
        <v>275</v>
      </c>
      <c r="S146" s="23" t="s">
        <v>75</v>
      </c>
      <c r="T146" s="21">
        <v>60.0</v>
      </c>
      <c r="U146" s="23">
        <v>1731.26</v>
      </c>
      <c r="V146" s="30">
        <f t="shared" si="1"/>
        <v>103875.6</v>
      </c>
      <c r="W146" s="30">
        <v>103875.6</v>
      </c>
    </row>
    <row r="147">
      <c r="A147" s="21">
        <v>2021.0</v>
      </c>
      <c r="B147" s="2" t="str">
        <f t="shared" si="3"/>
        <v>INF</v>
      </c>
      <c r="C147" s="23" t="s">
        <v>254</v>
      </c>
      <c r="D147" s="23" t="s">
        <v>255</v>
      </c>
      <c r="E147" s="23" t="s">
        <v>91</v>
      </c>
      <c r="F147" s="23" t="s">
        <v>119</v>
      </c>
      <c r="G147" s="21">
        <v>1.92160001001E12</v>
      </c>
      <c r="H147" s="23" t="s">
        <v>207</v>
      </c>
      <c r="I147" s="23" t="s">
        <v>62</v>
      </c>
      <c r="J147" s="26" t="s">
        <v>208</v>
      </c>
      <c r="K147" s="23" t="s">
        <v>57</v>
      </c>
      <c r="L147" s="23" t="s">
        <v>256</v>
      </c>
      <c r="M147" s="23" t="s">
        <v>276</v>
      </c>
      <c r="N147" s="23" t="s">
        <v>179</v>
      </c>
      <c r="O147" s="23" t="s">
        <v>189</v>
      </c>
      <c r="P147" s="23" t="s">
        <v>205</v>
      </c>
      <c r="Q147" s="23" t="s">
        <v>212</v>
      </c>
      <c r="R147" s="23" t="s">
        <v>206</v>
      </c>
      <c r="S147" s="23" t="s">
        <v>68</v>
      </c>
      <c r="T147" s="21">
        <v>108.0</v>
      </c>
      <c r="U147" s="21">
        <v>1345.33</v>
      </c>
      <c r="V147" s="30">
        <f t="shared" si="1"/>
        <v>145295.64</v>
      </c>
      <c r="W147" s="34">
        <v>1825.27</v>
      </c>
    </row>
    <row r="148">
      <c r="A148" s="21">
        <v>2021.0</v>
      </c>
      <c r="B148" s="2" t="str">
        <f t="shared" si="3"/>
        <v>INF</v>
      </c>
      <c r="C148" s="23" t="s">
        <v>254</v>
      </c>
      <c r="D148" s="23" t="s">
        <v>255</v>
      </c>
      <c r="E148" s="23" t="s">
        <v>91</v>
      </c>
      <c r="F148" s="23" t="s">
        <v>119</v>
      </c>
      <c r="G148" s="21">
        <v>1.123634030011E12</v>
      </c>
      <c r="H148" s="33">
        <v>44202.0</v>
      </c>
      <c r="I148" s="23" t="s">
        <v>62</v>
      </c>
      <c r="J148" s="26" t="s">
        <v>135</v>
      </c>
      <c r="K148" s="23" t="s">
        <v>63</v>
      </c>
      <c r="L148" s="23" t="s">
        <v>246</v>
      </c>
      <c r="M148" s="23" t="s">
        <v>248</v>
      </c>
      <c r="N148" s="23" t="s">
        <v>137</v>
      </c>
      <c r="O148" s="23" t="s">
        <v>138</v>
      </c>
      <c r="P148" s="23" t="s">
        <v>96</v>
      </c>
      <c r="Q148" s="23" t="s">
        <v>139</v>
      </c>
      <c r="R148" s="23" t="s">
        <v>97</v>
      </c>
      <c r="S148" s="23" t="s">
        <v>98</v>
      </c>
      <c r="T148" s="21">
        <v>14.0</v>
      </c>
      <c r="U148" s="21">
        <v>3065.62</v>
      </c>
      <c r="V148" s="30">
        <f t="shared" si="1"/>
        <v>42918.68</v>
      </c>
      <c r="W148" s="34">
        <v>0.0</v>
      </c>
    </row>
    <row r="149">
      <c r="A149" s="21">
        <v>2021.0</v>
      </c>
      <c r="B149" s="2" t="str">
        <f t="shared" si="3"/>
        <v>INF</v>
      </c>
      <c r="C149" s="23" t="s">
        <v>254</v>
      </c>
      <c r="D149" s="23" t="s">
        <v>255</v>
      </c>
      <c r="E149" s="23" t="s">
        <v>91</v>
      </c>
      <c r="F149" s="23" t="s">
        <v>119</v>
      </c>
      <c r="G149" s="23" t="s">
        <v>213</v>
      </c>
      <c r="H149" s="33">
        <v>44474.0</v>
      </c>
      <c r="I149" s="23" t="s">
        <v>62</v>
      </c>
      <c r="J149" s="26">
        <v>44419.0</v>
      </c>
      <c r="K149" s="23" t="s">
        <v>57</v>
      </c>
      <c r="L149" s="23" t="s">
        <v>171</v>
      </c>
      <c r="M149" s="23" t="s">
        <v>277</v>
      </c>
      <c r="N149" s="23" t="s">
        <v>220</v>
      </c>
      <c r="O149" s="23" t="s">
        <v>252</v>
      </c>
      <c r="P149" s="23" t="s">
        <v>66</v>
      </c>
      <c r="Q149" s="23" t="s">
        <v>278</v>
      </c>
      <c r="R149" s="23" t="s">
        <v>67</v>
      </c>
      <c r="S149" s="23" t="s">
        <v>68</v>
      </c>
      <c r="T149" s="21">
        <v>20.0</v>
      </c>
      <c r="U149" s="21">
        <v>2583.88</v>
      </c>
      <c r="V149" s="30">
        <f t="shared" si="1"/>
        <v>51677.6</v>
      </c>
      <c r="W149" s="34">
        <v>0.0</v>
      </c>
    </row>
    <row r="150">
      <c r="A150" s="21">
        <v>2021.0</v>
      </c>
      <c r="B150" s="2" t="str">
        <f t="shared" si="3"/>
        <v>INF</v>
      </c>
      <c r="C150" s="23" t="s">
        <v>254</v>
      </c>
      <c r="D150" s="23" t="s">
        <v>255</v>
      </c>
      <c r="E150" s="23" t="s">
        <v>91</v>
      </c>
      <c r="F150" s="23" t="s">
        <v>119</v>
      </c>
      <c r="G150" s="21">
        <v>1.211004480019E12</v>
      </c>
      <c r="H150" s="23" t="s">
        <v>279</v>
      </c>
      <c r="I150" s="23" t="s">
        <v>56</v>
      </c>
      <c r="J150" s="26" t="s">
        <v>280</v>
      </c>
      <c r="K150" s="23" t="s">
        <v>57</v>
      </c>
      <c r="L150" s="23" t="s">
        <v>171</v>
      </c>
      <c r="M150" s="23" t="s">
        <v>215</v>
      </c>
      <c r="N150" s="23" t="s">
        <v>167</v>
      </c>
      <c r="O150" s="23" t="s">
        <v>281</v>
      </c>
      <c r="P150" s="23" t="s">
        <v>222</v>
      </c>
      <c r="Q150" s="23" t="s">
        <v>282</v>
      </c>
      <c r="R150" s="23" t="s">
        <v>223</v>
      </c>
      <c r="S150" s="23" t="s">
        <v>86</v>
      </c>
      <c r="T150" s="21">
        <v>3.0</v>
      </c>
      <c r="U150" s="21">
        <v>2801.95</v>
      </c>
      <c r="V150" s="30">
        <f t="shared" si="1"/>
        <v>8405.85</v>
      </c>
      <c r="W150" s="34">
        <v>3107.09</v>
      </c>
    </row>
    <row r="151">
      <c r="A151" s="21">
        <v>2021.0</v>
      </c>
      <c r="B151" s="2" t="str">
        <f t="shared" si="3"/>
        <v>INF</v>
      </c>
      <c r="C151" s="23" t="s">
        <v>254</v>
      </c>
      <c r="D151" s="23" t="s">
        <v>255</v>
      </c>
      <c r="E151" s="23" t="s">
        <v>91</v>
      </c>
      <c r="F151" s="23" t="s">
        <v>119</v>
      </c>
      <c r="G151" s="21">
        <v>1.211004480019E12</v>
      </c>
      <c r="H151" s="23" t="s">
        <v>279</v>
      </c>
      <c r="I151" s="23" t="s">
        <v>56</v>
      </c>
      <c r="J151" s="26" t="s">
        <v>280</v>
      </c>
      <c r="K151" s="23" t="s">
        <v>57</v>
      </c>
      <c r="L151" s="23" t="s">
        <v>171</v>
      </c>
      <c r="M151" s="23" t="s">
        <v>215</v>
      </c>
      <c r="N151" s="23" t="s">
        <v>167</v>
      </c>
      <c r="O151" s="23" t="s">
        <v>281</v>
      </c>
      <c r="P151" s="23" t="s">
        <v>222</v>
      </c>
      <c r="Q151" s="23" t="s">
        <v>282</v>
      </c>
      <c r="R151" s="23" t="s">
        <v>223</v>
      </c>
      <c r="S151" s="23" t="s">
        <v>86</v>
      </c>
      <c r="T151" s="21">
        <v>4.0</v>
      </c>
      <c r="U151" s="21">
        <v>2801.95</v>
      </c>
      <c r="V151" s="30">
        <f t="shared" si="1"/>
        <v>11207.8</v>
      </c>
      <c r="W151" s="34">
        <v>3107.09</v>
      </c>
    </row>
    <row r="152">
      <c r="A152" s="21">
        <v>2021.0</v>
      </c>
      <c r="B152" s="2" t="str">
        <f t="shared" si="3"/>
        <v>INF</v>
      </c>
      <c r="C152" s="23" t="s">
        <v>254</v>
      </c>
      <c r="D152" s="23" t="s">
        <v>255</v>
      </c>
      <c r="E152" s="23" t="s">
        <v>91</v>
      </c>
      <c r="F152" s="23" t="s">
        <v>119</v>
      </c>
      <c r="G152" s="21">
        <v>1.211004480019E12</v>
      </c>
      <c r="H152" s="23" t="s">
        <v>253</v>
      </c>
      <c r="I152" s="23" t="s">
        <v>62</v>
      </c>
      <c r="J152" s="26">
        <v>44867.0</v>
      </c>
      <c r="K152" s="23" t="s">
        <v>63</v>
      </c>
      <c r="L152" s="23" t="s">
        <v>171</v>
      </c>
      <c r="M152" s="23" t="s">
        <v>215</v>
      </c>
      <c r="N152" s="23" t="s">
        <v>204</v>
      </c>
      <c r="O152" s="23" t="s">
        <v>216</v>
      </c>
      <c r="P152" s="23" t="s">
        <v>89</v>
      </c>
      <c r="Q152" s="23" t="s">
        <v>217</v>
      </c>
      <c r="R152" s="23" t="s">
        <v>104</v>
      </c>
      <c r="S152" s="23" t="s">
        <v>103</v>
      </c>
      <c r="T152" s="21">
        <v>3900.0</v>
      </c>
      <c r="U152" s="21">
        <v>1646.02</v>
      </c>
      <c r="V152" s="30">
        <f t="shared" si="1"/>
        <v>6419478</v>
      </c>
      <c r="W152" s="34">
        <v>3107.09</v>
      </c>
    </row>
    <row r="153">
      <c r="A153" s="21">
        <v>2022.0</v>
      </c>
      <c r="B153" s="2" t="str">
        <f t="shared" si="3"/>
        <v>INF</v>
      </c>
      <c r="C153" s="23" t="s">
        <v>254</v>
      </c>
      <c r="D153" s="23" t="s">
        <v>255</v>
      </c>
      <c r="E153" s="23" t="s">
        <v>91</v>
      </c>
      <c r="F153" s="23" t="s">
        <v>155</v>
      </c>
      <c r="G153" s="21">
        <v>1.123634030011E12</v>
      </c>
      <c r="H153" s="25">
        <v>44642.0</v>
      </c>
      <c r="I153" s="23" t="s">
        <v>62</v>
      </c>
      <c r="J153" s="26">
        <v>44683.0</v>
      </c>
      <c r="K153" s="23" t="s">
        <v>63</v>
      </c>
      <c r="L153" s="23" t="s">
        <v>246</v>
      </c>
      <c r="M153" s="21">
        <v>5.1780468000187E13</v>
      </c>
      <c r="N153" s="23" t="s">
        <v>156</v>
      </c>
      <c r="O153" s="21">
        <v>1.0495121000105E13</v>
      </c>
      <c r="P153" s="23" t="s">
        <v>96</v>
      </c>
      <c r="Q153" s="21">
        <v>1.1422073000198E13</v>
      </c>
      <c r="R153" s="23" t="s">
        <v>97</v>
      </c>
      <c r="S153" s="23" t="s">
        <v>98</v>
      </c>
      <c r="T153" s="21">
        <v>24.0</v>
      </c>
      <c r="U153" s="23">
        <v>3242.5</v>
      </c>
      <c r="V153" s="30">
        <f t="shared" si="1"/>
        <v>77820</v>
      </c>
      <c r="W153" s="30">
        <v>77820.0</v>
      </c>
    </row>
    <row r="154">
      <c r="A154" s="21">
        <v>2022.0</v>
      </c>
      <c r="B154" s="2" t="str">
        <f t="shared" si="3"/>
        <v>INF</v>
      </c>
      <c r="C154" s="23" t="s">
        <v>254</v>
      </c>
      <c r="D154" s="23" t="s">
        <v>255</v>
      </c>
      <c r="E154" s="23" t="s">
        <v>91</v>
      </c>
      <c r="F154" s="23" t="s">
        <v>155</v>
      </c>
      <c r="G154" s="21">
        <v>1.211004480019E12</v>
      </c>
      <c r="H154" s="25">
        <v>44810.0</v>
      </c>
      <c r="I154" s="23" t="s">
        <v>62</v>
      </c>
      <c r="J154" s="26">
        <v>44858.0</v>
      </c>
      <c r="K154" s="23" t="s">
        <v>63</v>
      </c>
      <c r="L154" s="23" t="s">
        <v>171</v>
      </c>
      <c r="M154" s="21">
        <v>6.1072393000133E13</v>
      </c>
      <c r="N154" s="23" t="s">
        <v>203</v>
      </c>
      <c r="O154" s="21">
        <v>3.1474414000186E13</v>
      </c>
      <c r="P154" s="23" t="s">
        <v>89</v>
      </c>
      <c r="Q154" s="21">
        <v>2.7080605000196E13</v>
      </c>
      <c r="R154" s="23" t="s">
        <v>160</v>
      </c>
      <c r="S154" s="23" t="s">
        <v>161</v>
      </c>
      <c r="T154" s="21">
        <v>550.0</v>
      </c>
      <c r="U154" s="23">
        <v>780.0</v>
      </c>
      <c r="V154" s="30">
        <f t="shared" si="1"/>
        <v>429000</v>
      </c>
      <c r="W154" s="30">
        <v>429000.0</v>
      </c>
    </row>
    <row r="155">
      <c r="A155" s="21">
        <v>2022.0</v>
      </c>
      <c r="B155" s="2" t="str">
        <f t="shared" si="3"/>
        <v>INF</v>
      </c>
      <c r="C155" s="23" t="s">
        <v>254</v>
      </c>
      <c r="D155" s="23" t="s">
        <v>255</v>
      </c>
      <c r="E155" s="23" t="s">
        <v>91</v>
      </c>
      <c r="F155" s="23" t="s">
        <v>155</v>
      </c>
      <c r="G155" s="21">
        <v>1.59210002001E12</v>
      </c>
      <c r="H155" s="25">
        <v>44602.0</v>
      </c>
      <c r="I155" s="23" t="s">
        <v>62</v>
      </c>
      <c r="J155" s="26">
        <v>44650.0</v>
      </c>
      <c r="K155" s="23" t="s">
        <v>57</v>
      </c>
      <c r="L155" s="23" t="s">
        <v>283</v>
      </c>
      <c r="M155" s="21">
        <v>2.4563776000188E13</v>
      </c>
      <c r="N155" s="23" t="s">
        <v>157</v>
      </c>
      <c r="O155" s="21">
        <v>9.053134000145E12</v>
      </c>
      <c r="P155" s="23" t="s">
        <v>284</v>
      </c>
      <c r="Q155" s="21">
        <v>1.6781346000104E13</v>
      </c>
      <c r="R155" s="23" t="s">
        <v>285</v>
      </c>
      <c r="S155" s="23" t="s">
        <v>75</v>
      </c>
      <c r="T155" s="21">
        <v>56.0</v>
      </c>
      <c r="U155" s="23">
        <v>2889.39</v>
      </c>
      <c r="V155" s="30">
        <f t="shared" si="1"/>
        <v>161805.84</v>
      </c>
      <c r="W155" s="30">
        <v>161805.84</v>
      </c>
    </row>
    <row r="156">
      <c r="A156" s="21">
        <v>2022.0</v>
      </c>
      <c r="B156" s="2" t="str">
        <f t="shared" si="3"/>
        <v>INF</v>
      </c>
      <c r="C156" s="23" t="s">
        <v>254</v>
      </c>
      <c r="D156" s="23" t="s">
        <v>255</v>
      </c>
      <c r="E156" s="23" t="s">
        <v>91</v>
      </c>
      <c r="F156" s="23" t="s">
        <v>155</v>
      </c>
      <c r="G156" s="21">
        <v>1.92160001001E12</v>
      </c>
      <c r="H156" s="25">
        <v>44819.0</v>
      </c>
      <c r="I156" s="23" t="s">
        <v>56</v>
      </c>
      <c r="J156" s="26">
        <v>44911.0</v>
      </c>
      <c r="K156" s="23" t="s">
        <v>57</v>
      </c>
      <c r="L156" s="23" t="s">
        <v>256</v>
      </c>
      <c r="M156" s="21">
        <v>5.452889000161E12</v>
      </c>
      <c r="N156" s="23" t="s">
        <v>220</v>
      </c>
      <c r="O156" s="21">
        <v>1.2420164000904E13</v>
      </c>
      <c r="P156" s="23" t="s">
        <v>271</v>
      </c>
      <c r="Q156" s="21">
        <v>1.3034603000156E13</v>
      </c>
      <c r="R156" s="23" t="s">
        <v>272</v>
      </c>
      <c r="S156" s="23" t="s">
        <v>273</v>
      </c>
      <c r="T156" s="21">
        <v>20.0</v>
      </c>
      <c r="U156" s="23">
        <v>1800.0</v>
      </c>
      <c r="V156" s="30">
        <f t="shared" si="1"/>
        <v>36000</v>
      </c>
      <c r="W156" s="30">
        <v>36000.0</v>
      </c>
    </row>
    <row r="157">
      <c r="A157" s="21">
        <v>2022.0</v>
      </c>
      <c r="B157" s="2" t="str">
        <f t="shared" si="3"/>
        <v>INF</v>
      </c>
      <c r="C157" s="23" t="s">
        <v>254</v>
      </c>
      <c r="D157" s="23" t="s">
        <v>255</v>
      </c>
      <c r="E157" s="23" t="s">
        <v>91</v>
      </c>
      <c r="F157" s="23" t="s">
        <v>155</v>
      </c>
      <c r="G157" s="21">
        <v>1.92160001001E12</v>
      </c>
      <c r="H157" s="25">
        <v>44722.0</v>
      </c>
      <c r="I157" s="23" t="s">
        <v>62</v>
      </c>
      <c r="J157" s="26">
        <v>44746.0</v>
      </c>
      <c r="K157" s="23" t="s">
        <v>57</v>
      </c>
      <c r="L157" s="23" t="s">
        <v>256</v>
      </c>
      <c r="M157" s="21">
        <v>5.452889000161E12</v>
      </c>
      <c r="N157" s="23" t="s">
        <v>179</v>
      </c>
      <c r="O157" s="21">
        <v>1.3485130000103E13</v>
      </c>
      <c r="P157" s="23" t="s">
        <v>205</v>
      </c>
      <c r="Q157" s="21">
        <v>1.3660767000199E13</v>
      </c>
      <c r="R157" s="23" t="s">
        <v>206</v>
      </c>
      <c r="S157" s="23" t="s">
        <v>68</v>
      </c>
      <c r="T157" s="21">
        <v>108.0</v>
      </c>
      <c r="U157" s="23">
        <v>1780.0</v>
      </c>
      <c r="V157" s="30">
        <f t="shared" si="1"/>
        <v>192240</v>
      </c>
      <c r="W157" s="30">
        <v>192240.0</v>
      </c>
    </row>
    <row r="158">
      <c r="A158" s="21">
        <v>2022.0</v>
      </c>
      <c r="B158" s="2" t="str">
        <f t="shared" si="3"/>
        <v>INF</v>
      </c>
      <c r="C158" s="23" t="s">
        <v>254</v>
      </c>
      <c r="D158" s="23" t="s">
        <v>255</v>
      </c>
      <c r="E158" s="23" t="s">
        <v>91</v>
      </c>
      <c r="F158" s="23" t="s">
        <v>155</v>
      </c>
      <c r="G158" s="21">
        <v>1.123634030011E12</v>
      </c>
      <c r="H158" s="25">
        <v>44615.0</v>
      </c>
      <c r="I158" s="23" t="s">
        <v>56</v>
      </c>
      <c r="J158" s="26">
        <v>44624.0</v>
      </c>
      <c r="K158" s="23" t="s">
        <v>57</v>
      </c>
      <c r="L158" s="23" t="s">
        <v>246</v>
      </c>
      <c r="M158" s="21">
        <v>5.1780468000187E13</v>
      </c>
      <c r="N158" s="23" t="s">
        <v>220</v>
      </c>
      <c r="O158" s="21">
        <v>1.2420164000904E13</v>
      </c>
      <c r="P158" s="23" t="s">
        <v>222</v>
      </c>
      <c r="Q158" s="21">
        <v>4.6634507000106E13</v>
      </c>
      <c r="R158" s="23" t="s">
        <v>223</v>
      </c>
      <c r="S158" s="23" t="s">
        <v>86</v>
      </c>
      <c r="T158" s="21">
        <v>5.0</v>
      </c>
      <c r="U158" s="23">
        <v>2857.6</v>
      </c>
      <c r="V158" s="30">
        <f t="shared" si="1"/>
        <v>14288</v>
      </c>
      <c r="W158" s="30">
        <v>14288.0</v>
      </c>
    </row>
    <row r="159">
      <c r="A159" s="21">
        <v>2022.0</v>
      </c>
      <c r="B159" s="2" t="str">
        <f t="shared" si="3"/>
        <v>INF</v>
      </c>
      <c r="C159" s="23" t="s">
        <v>254</v>
      </c>
      <c r="D159" s="23" t="s">
        <v>255</v>
      </c>
      <c r="E159" s="23" t="s">
        <v>91</v>
      </c>
      <c r="F159" s="23" t="s">
        <v>155</v>
      </c>
      <c r="G159" s="21">
        <v>1.92160001001E12</v>
      </c>
      <c r="H159" s="25">
        <v>44624.0</v>
      </c>
      <c r="I159" s="23" t="s">
        <v>62</v>
      </c>
      <c r="J159" s="26">
        <v>44873.0</v>
      </c>
      <c r="K159" s="23" t="s">
        <v>57</v>
      </c>
      <c r="L159" s="23" t="s">
        <v>256</v>
      </c>
      <c r="M159" s="21">
        <v>5.452889000161E12</v>
      </c>
      <c r="N159" s="23" t="s">
        <v>180</v>
      </c>
      <c r="O159" s="21">
        <v>1.2420164000157E13</v>
      </c>
      <c r="P159" s="23" t="s">
        <v>89</v>
      </c>
      <c r="Q159" s="21">
        <v>4.6374500026231E13</v>
      </c>
      <c r="R159" s="23" t="s">
        <v>90</v>
      </c>
      <c r="S159" s="23" t="s">
        <v>86</v>
      </c>
      <c r="T159" s="21">
        <v>3095.0</v>
      </c>
      <c r="U159" s="23">
        <v>780.0</v>
      </c>
      <c r="V159" s="30">
        <f t="shared" si="1"/>
        <v>2414100</v>
      </c>
      <c r="W159" s="30">
        <v>2414100.0</v>
      </c>
    </row>
    <row r="160">
      <c r="A160" s="21">
        <v>2022.0</v>
      </c>
      <c r="B160" s="2" t="str">
        <f t="shared" si="3"/>
        <v>INF</v>
      </c>
      <c r="C160" s="23" t="s">
        <v>254</v>
      </c>
      <c r="D160" s="23" t="s">
        <v>255</v>
      </c>
      <c r="E160" s="23" t="s">
        <v>91</v>
      </c>
      <c r="F160" s="23" t="s">
        <v>155</v>
      </c>
      <c r="G160" s="21">
        <v>1.123634030011E12</v>
      </c>
      <c r="H160" s="25">
        <v>44634.0</v>
      </c>
      <c r="I160" s="23" t="s">
        <v>286</v>
      </c>
      <c r="J160" s="26">
        <v>44650.0</v>
      </c>
      <c r="K160" s="23" t="s">
        <v>63</v>
      </c>
      <c r="L160" s="23" t="s">
        <v>246</v>
      </c>
      <c r="M160" s="21">
        <v>5.1780468000187E13</v>
      </c>
      <c r="N160" s="23" t="s">
        <v>180</v>
      </c>
      <c r="O160" s="21">
        <v>1.2420164000157E13</v>
      </c>
      <c r="P160" s="23" t="s">
        <v>287</v>
      </c>
      <c r="Q160" s="21">
        <v>4.4518371000135E13</v>
      </c>
      <c r="R160" s="23" t="s">
        <v>288</v>
      </c>
      <c r="S160" s="23" t="s">
        <v>86</v>
      </c>
      <c r="T160" s="21">
        <v>60.0</v>
      </c>
      <c r="U160" s="23">
        <v>2542.66</v>
      </c>
      <c r="V160" s="30">
        <f t="shared" si="1"/>
        <v>152559.6</v>
      </c>
      <c r="W160" s="30">
        <v>152559.6</v>
      </c>
    </row>
    <row r="161">
      <c r="A161" s="21">
        <v>2022.0</v>
      </c>
      <c r="B161" s="2" t="str">
        <f t="shared" si="3"/>
        <v>INF</v>
      </c>
      <c r="C161" s="23" t="s">
        <v>254</v>
      </c>
      <c r="D161" s="23" t="s">
        <v>255</v>
      </c>
      <c r="E161" s="23" t="s">
        <v>91</v>
      </c>
      <c r="F161" s="23" t="s">
        <v>155</v>
      </c>
      <c r="G161" s="21">
        <v>1.024400190012E12</v>
      </c>
      <c r="H161" s="25">
        <v>44665.0</v>
      </c>
      <c r="I161" s="23" t="s">
        <v>62</v>
      </c>
      <c r="J161" s="26">
        <v>44665.0</v>
      </c>
      <c r="K161" s="23" t="s">
        <v>57</v>
      </c>
      <c r="L161" s="23" t="s">
        <v>114</v>
      </c>
      <c r="M161" s="21">
        <v>1.8774815000193E13</v>
      </c>
      <c r="N161" s="23" t="s">
        <v>220</v>
      </c>
      <c r="O161" s="21">
        <v>1.2420164000904E13</v>
      </c>
      <c r="P161" s="23" t="s">
        <v>222</v>
      </c>
      <c r="Q161" s="21">
        <v>4.6634507000106E13</v>
      </c>
      <c r="R161" s="23" t="s">
        <v>223</v>
      </c>
      <c r="S161" s="23" t="s">
        <v>86</v>
      </c>
      <c r="T161" s="21">
        <v>132.0</v>
      </c>
      <c r="U161" s="23">
        <v>1694.98</v>
      </c>
      <c r="V161" s="30">
        <f t="shared" si="1"/>
        <v>223737.36</v>
      </c>
      <c r="W161" s="30">
        <v>223737.36</v>
      </c>
    </row>
    <row r="162">
      <c r="A162" s="21">
        <v>2022.0</v>
      </c>
      <c r="B162" s="2" t="str">
        <f t="shared" si="3"/>
        <v>INF</v>
      </c>
      <c r="C162" s="23" t="s">
        <v>254</v>
      </c>
      <c r="D162" s="23" t="s">
        <v>255</v>
      </c>
      <c r="E162" s="23" t="s">
        <v>91</v>
      </c>
      <c r="F162" s="23" t="s">
        <v>155</v>
      </c>
      <c r="G162" s="21">
        <v>1.123634030011E12</v>
      </c>
      <c r="H162" s="25">
        <v>44799.0</v>
      </c>
      <c r="I162" s="23" t="s">
        <v>62</v>
      </c>
      <c r="J162" s="26">
        <v>44868.0</v>
      </c>
      <c r="K162" s="23" t="s">
        <v>57</v>
      </c>
      <c r="L162" s="23" t="s">
        <v>246</v>
      </c>
      <c r="M162" s="21">
        <v>5.1780468000187E13</v>
      </c>
      <c r="N162" s="23" t="s">
        <v>184</v>
      </c>
      <c r="O162" s="21">
        <v>4.307650002502E12</v>
      </c>
      <c r="P162" s="23" t="s">
        <v>89</v>
      </c>
      <c r="Q162" s="21">
        <v>4.6374500003614E13</v>
      </c>
      <c r="R162" s="23" t="s">
        <v>164</v>
      </c>
      <c r="S162" s="23" t="s">
        <v>86</v>
      </c>
      <c r="T162" s="21">
        <v>15.0</v>
      </c>
      <c r="U162" s="23">
        <v>2754.83</v>
      </c>
      <c r="V162" s="30">
        <f t="shared" si="1"/>
        <v>41322.45</v>
      </c>
      <c r="W162" s="30">
        <v>41322.45</v>
      </c>
    </row>
    <row r="163">
      <c r="A163" s="21">
        <v>2022.0</v>
      </c>
      <c r="B163" s="2" t="str">
        <f t="shared" si="3"/>
        <v>INF</v>
      </c>
      <c r="C163" s="23" t="s">
        <v>254</v>
      </c>
      <c r="D163" s="23" t="s">
        <v>255</v>
      </c>
      <c r="E163" s="23" t="s">
        <v>91</v>
      </c>
      <c r="F163" s="23" t="s">
        <v>155</v>
      </c>
      <c r="G163" s="21">
        <v>1.92160001001E12</v>
      </c>
      <c r="H163" s="25">
        <v>44826.0</v>
      </c>
      <c r="I163" s="23" t="s">
        <v>62</v>
      </c>
      <c r="J163" s="26">
        <v>44914.0</v>
      </c>
      <c r="K163" s="23" t="s">
        <v>63</v>
      </c>
      <c r="L163" s="23" t="s">
        <v>256</v>
      </c>
      <c r="M163" s="21">
        <v>5.452889000161E12</v>
      </c>
      <c r="N163" s="23" t="s">
        <v>220</v>
      </c>
      <c r="O163" s="21">
        <v>1.2420164000904E13</v>
      </c>
      <c r="P163" s="23" t="s">
        <v>289</v>
      </c>
      <c r="Q163" s="21">
        <v>5.1816247000111E13</v>
      </c>
      <c r="R163" s="23" t="s">
        <v>290</v>
      </c>
      <c r="S163" s="23" t="s">
        <v>86</v>
      </c>
      <c r="T163" s="21">
        <v>50.0</v>
      </c>
      <c r="U163" s="23">
        <v>1825.27</v>
      </c>
      <c r="V163" s="30">
        <f t="shared" si="1"/>
        <v>91263.5</v>
      </c>
      <c r="W163" s="30">
        <v>91263.5</v>
      </c>
    </row>
    <row r="164">
      <c r="A164" s="21">
        <v>2022.0</v>
      </c>
      <c r="B164" s="2" t="str">
        <f t="shared" si="3"/>
        <v>INF</v>
      </c>
      <c r="C164" s="23" t="s">
        <v>254</v>
      </c>
      <c r="D164" s="23" t="s">
        <v>255</v>
      </c>
      <c r="E164" s="23" t="s">
        <v>91</v>
      </c>
      <c r="F164" s="23" t="s">
        <v>155</v>
      </c>
      <c r="G164" s="21">
        <v>1.92160001001E12</v>
      </c>
      <c r="H164" s="32">
        <v>44853.0</v>
      </c>
      <c r="I164" s="23" t="s">
        <v>62</v>
      </c>
      <c r="J164" s="26">
        <v>44874.0</v>
      </c>
      <c r="K164" s="23" t="s">
        <v>57</v>
      </c>
      <c r="L164" s="23" t="s">
        <v>256</v>
      </c>
      <c r="M164" s="21">
        <v>5.452889000161E12</v>
      </c>
      <c r="N164" s="23" t="s">
        <v>220</v>
      </c>
      <c r="O164" s="21">
        <v>1.2420164000904E13</v>
      </c>
      <c r="P164" s="23" t="s">
        <v>89</v>
      </c>
      <c r="Q164" s="21">
        <v>4.6374500026231E13</v>
      </c>
      <c r="R164" s="23" t="s">
        <v>90</v>
      </c>
      <c r="S164" s="23" t="s">
        <v>86</v>
      </c>
      <c r="T164" s="21">
        <v>2440.0</v>
      </c>
      <c r="U164" s="23">
        <v>751.41</v>
      </c>
      <c r="V164" s="30">
        <f t="shared" si="1"/>
        <v>1833440.4</v>
      </c>
      <c r="W164" s="30">
        <v>1833440.4</v>
      </c>
    </row>
    <row r="165">
      <c r="A165" s="21">
        <v>2022.0</v>
      </c>
      <c r="B165" s="2" t="str">
        <f t="shared" si="3"/>
        <v>INF</v>
      </c>
      <c r="C165" s="23" t="s">
        <v>254</v>
      </c>
      <c r="D165" s="23" t="s">
        <v>255</v>
      </c>
      <c r="E165" s="23" t="s">
        <v>91</v>
      </c>
      <c r="F165" s="23" t="s">
        <v>155</v>
      </c>
      <c r="G165" s="21">
        <v>1.92160001001E12</v>
      </c>
      <c r="H165" s="32">
        <v>44859.0</v>
      </c>
      <c r="I165" s="23" t="s">
        <v>62</v>
      </c>
      <c r="J165" s="26">
        <v>44874.0</v>
      </c>
      <c r="K165" s="23" t="s">
        <v>63</v>
      </c>
      <c r="L165" s="23" t="s">
        <v>256</v>
      </c>
      <c r="M165" s="21">
        <v>5.452889000161E12</v>
      </c>
      <c r="N165" s="23" t="s">
        <v>168</v>
      </c>
      <c r="O165" s="21">
        <v>2.1608296000106E13</v>
      </c>
      <c r="P165" s="23" t="s">
        <v>169</v>
      </c>
      <c r="Q165" s="21">
        <v>4.6634200000105E13</v>
      </c>
      <c r="R165" s="23" t="s">
        <v>170</v>
      </c>
      <c r="S165" s="23" t="s">
        <v>86</v>
      </c>
      <c r="T165" s="21">
        <v>200.0</v>
      </c>
      <c r="U165" s="23">
        <v>3416.0</v>
      </c>
      <c r="V165" s="30">
        <f t="shared" si="1"/>
        <v>683200</v>
      </c>
      <c r="W165" s="30">
        <v>683200.0</v>
      </c>
    </row>
    <row r="166">
      <c r="A166" s="21">
        <v>2021.0</v>
      </c>
      <c r="B166" s="2" t="str">
        <f t="shared" si="3"/>
        <v>SEC</v>
      </c>
      <c r="C166" s="23" t="s">
        <v>291</v>
      </c>
      <c r="D166" s="23" t="s">
        <v>292</v>
      </c>
      <c r="E166" s="23" t="s">
        <v>91</v>
      </c>
      <c r="F166" s="23" t="s">
        <v>119</v>
      </c>
      <c r="G166" s="21">
        <v>1.006811220014E12</v>
      </c>
      <c r="H166" s="23" t="s">
        <v>293</v>
      </c>
      <c r="I166" s="23" t="s">
        <v>62</v>
      </c>
      <c r="J166" s="26">
        <v>44868.0</v>
      </c>
      <c r="K166" s="23" t="s">
        <v>63</v>
      </c>
      <c r="L166" s="23" t="s">
        <v>238</v>
      </c>
      <c r="M166" s="23" t="s">
        <v>294</v>
      </c>
      <c r="N166" s="23" t="s">
        <v>132</v>
      </c>
      <c r="O166" s="23" t="s">
        <v>133</v>
      </c>
      <c r="P166" s="23" t="s">
        <v>289</v>
      </c>
      <c r="Q166" s="23" t="s">
        <v>295</v>
      </c>
      <c r="R166" s="23" t="s">
        <v>290</v>
      </c>
      <c r="S166" s="23" t="s">
        <v>86</v>
      </c>
      <c r="T166" s="21">
        <v>13.0</v>
      </c>
      <c r="U166" s="21">
        <v>5819.58</v>
      </c>
      <c r="V166" s="30">
        <f t="shared" si="1"/>
        <v>75654.54</v>
      </c>
      <c r="W166" s="34">
        <v>4111.98</v>
      </c>
    </row>
    <row r="167">
      <c r="A167" s="21">
        <v>2022.0</v>
      </c>
      <c r="B167" s="2" t="str">
        <f t="shared" si="3"/>
        <v>SEC</v>
      </c>
      <c r="C167" s="23" t="s">
        <v>291</v>
      </c>
      <c r="D167" s="23" t="s">
        <v>292</v>
      </c>
      <c r="E167" s="23" t="s">
        <v>91</v>
      </c>
      <c r="F167" s="23" t="s">
        <v>155</v>
      </c>
      <c r="G167" s="21">
        <v>1.006811220014E12</v>
      </c>
      <c r="H167" s="32">
        <v>44875.0</v>
      </c>
      <c r="I167" s="23" t="s">
        <v>62</v>
      </c>
      <c r="J167" s="26">
        <v>44991.0</v>
      </c>
      <c r="K167" s="23" t="s">
        <v>63</v>
      </c>
      <c r="L167" s="23" t="s">
        <v>238</v>
      </c>
      <c r="M167" s="21">
        <v>5.699450200013E13</v>
      </c>
      <c r="N167" s="23" t="s">
        <v>167</v>
      </c>
      <c r="O167" s="21">
        <v>4.329583100014E13</v>
      </c>
      <c r="P167" s="23" t="s">
        <v>289</v>
      </c>
      <c r="Q167" s="21">
        <v>5.1816247000111E13</v>
      </c>
      <c r="R167" s="23" t="s">
        <v>290</v>
      </c>
      <c r="S167" s="23" t="s">
        <v>86</v>
      </c>
      <c r="T167" s="21">
        <v>26.0</v>
      </c>
      <c r="U167" s="23">
        <v>3071.08</v>
      </c>
      <c r="V167" s="30">
        <f t="shared" si="1"/>
        <v>79848.08</v>
      </c>
      <c r="W167" s="30">
        <v>79848.08</v>
      </c>
    </row>
    <row r="168">
      <c r="A168" s="21">
        <v>2020.0</v>
      </c>
      <c r="B168" s="2" t="str">
        <f t="shared" si="3"/>
        <v>SEC</v>
      </c>
      <c r="C168" s="23" t="s">
        <v>296</v>
      </c>
      <c r="D168" s="23" t="s">
        <v>297</v>
      </c>
      <c r="E168" s="23" t="s">
        <v>229</v>
      </c>
      <c r="F168" s="21">
        <v>6505.0</v>
      </c>
      <c r="G168" s="21">
        <v>1.006811220022E12</v>
      </c>
      <c r="H168" s="25">
        <v>44040.0</v>
      </c>
      <c r="I168" s="23" t="s">
        <v>62</v>
      </c>
      <c r="J168" s="26">
        <v>44067.0</v>
      </c>
      <c r="K168" s="23" t="s">
        <v>63</v>
      </c>
      <c r="L168" s="21">
        <v>5.699450200013E13</v>
      </c>
      <c r="M168" s="23" t="s">
        <v>298</v>
      </c>
      <c r="N168" s="21">
        <v>4.30765000153E12</v>
      </c>
      <c r="O168" s="23" t="s">
        <v>184</v>
      </c>
      <c r="P168" s="21">
        <v>2.5053117000164E13</v>
      </c>
      <c r="Q168" s="23" t="s">
        <v>299</v>
      </c>
      <c r="R168" s="23" t="s">
        <v>300</v>
      </c>
      <c r="S168" s="23" t="s">
        <v>301</v>
      </c>
      <c r="T168" s="21">
        <v>58.0</v>
      </c>
      <c r="U168" s="23">
        <v>2645.58</v>
      </c>
      <c r="V168" s="30">
        <f t="shared" si="1"/>
        <v>153443.64</v>
      </c>
      <c r="W168" s="30">
        <v>153443.64</v>
      </c>
    </row>
    <row r="169">
      <c r="A169" s="21">
        <v>2020.0</v>
      </c>
      <c r="B169" s="2" t="str">
        <f t="shared" si="3"/>
        <v>SEC</v>
      </c>
      <c r="C169" s="23" t="s">
        <v>296</v>
      </c>
      <c r="D169" s="23" t="s">
        <v>297</v>
      </c>
      <c r="E169" s="23" t="s">
        <v>229</v>
      </c>
      <c r="F169" s="21">
        <v>6505.0</v>
      </c>
      <c r="G169" s="31"/>
      <c r="H169" s="25">
        <v>44055.0</v>
      </c>
      <c r="I169" s="23" t="s">
        <v>62</v>
      </c>
      <c r="J169" s="26">
        <v>44160.0</v>
      </c>
      <c r="K169" s="23" t="s">
        <v>63</v>
      </c>
      <c r="L169" s="21">
        <v>5.6994502002779E13</v>
      </c>
      <c r="M169" s="23" t="s">
        <v>238</v>
      </c>
      <c r="N169" s="21">
        <v>1.2420164000319E13</v>
      </c>
      <c r="O169" s="23" t="s">
        <v>180</v>
      </c>
      <c r="P169" s="21">
        <v>5.1816247000111E13</v>
      </c>
      <c r="Q169" s="23" t="s">
        <v>289</v>
      </c>
      <c r="R169" s="23" t="s">
        <v>290</v>
      </c>
      <c r="S169" s="23" t="s">
        <v>86</v>
      </c>
      <c r="T169" s="21">
        <v>26.0</v>
      </c>
      <c r="U169" s="23">
        <v>5438.62</v>
      </c>
      <c r="V169" s="30">
        <f t="shared" si="1"/>
        <v>141404.12</v>
      </c>
      <c r="W169" s="30">
        <v>141404.12</v>
      </c>
    </row>
    <row r="170">
      <c r="A170" s="21">
        <v>2021.0</v>
      </c>
      <c r="B170" s="2" t="str">
        <f t="shared" si="3"/>
        <v>SEC</v>
      </c>
      <c r="C170" s="23" t="s">
        <v>296</v>
      </c>
      <c r="D170" s="23" t="s">
        <v>297</v>
      </c>
      <c r="E170" s="23" t="s">
        <v>229</v>
      </c>
      <c r="F170" s="23" t="s">
        <v>119</v>
      </c>
      <c r="G170" s="21">
        <v>1.006811220022E12</v>
      </c>
      <c r="H170" s="33">
        <v>44260.0</v>
      </c>
      <c r="I170" s="23" t="s">
        <v>62</v>
      </c>
      <c r="J170" s="26" t="s">
        <v>144</v>
      </c>
      <c r="K170" s="23" t="s">
        <v>57</v>
      </c>
      <c r="L170" s="23" t="s">
        <v>238</v>
      </c>
      <c r="M170" s="23" t="s">
        <v>294</v>
      </c>
      <c r="N170" s="23" t="s">
        <v>167</v>
      </c>
      <c r="O170" s="23" t="s">
        <v>281</v>
      </c>
      <c r="P170" s="23" t="s">
        <v>108</v>
      </c>
      <c r="Q170" s="23" t="s">
        <v>145</v>
      </c>
      <c r="R170" s="23" t="s">
        <v>109</v>
      </c>
      <c r="S170" s="23" t="s">
        <v>86</v>
      </c>
      <c r="T170" s="21">
        <v>29.0</v>
      </c>
      <c r="U170" s="21">
        <v>5448.97</v>
      </c>
      <c r="V170" s="30">
        <f t="shared" si="1"/>
        <v>158020.13</v>
      </c>
      <c r="W170" s="34">
        <v>3226.67</v>
      </c>
    </row>
    <row r="171">
      <c r="A171" s="21">
        <v>2022.0</v>
      </c>
      <c r="B171" s="2" t="str">
        <f t="shared" si="3"/>
        <v>SEC</v>
      </c>
      <c r="C171" s="23" t="s">
        <v>296</v>
      </c>
      <c r="D171" s="23" t="s">
        <v>297</v>
      </c>
      <c r="E171" s="23" t="s">
        <v>55</v>
      </c>
      <c r="F171" s="23" t="s">
        <v>155</v>
      </c>
      <c r="G171" s="31"/>
      <c r="H171" s="25">
        <v>44680.0</v>
      </c>
      <c r="I171" s="23" t="s">
        <v>62</v>
      </c>
      <c r="J171" s="26">
        <v>44761.0</v>
      </c>
      <c r="K171" s="23" t="s">
        <v>63</v>
      </c>
      <c r="L171" s="23" t="s">
        <v>238</v>
      </c>
      <c r="M171" s="21">
        <v>5.699450200013E13</v>
      </c>
      <c r="N171" s="23" t="s">
        <v>220</v>
      </c>
      <c r="O171" s="21">
        <v>1.2420164000238E13</v>
      </c>
      <c r="P171" s="23" t="s">
        <v>289</v>
      </c>
      <c r="Q171" s="21">
        <v>5.1816247000111E13</v>
      </c>
      <c r="R171" s="23" t="s">
        <v>290</v>
      </c>
      <c r="S171" s="23" t="s">
        <v>86</v>
      </c>
      <c r="T171" s="21">
        <v>26.0</v>
      </c>
      <c r="U171" s="23">
        <v>3162.14</v>
      </c>
      <c r="V171" s="30">
        <f t="shared" si="1"/>
        <v>82215.64</v>
      </c>
      <c r="W171" s="30">
        <v>82215.64</v>
      </c>
    </row>
    <row r="172">
      <c r="A172" s="21">
        <v>2022.0</v>
      </c>
      <c r="B172" s="2" t="str">
        <f t="shared" si="3"/>
        <v>SEC</v>
      </c>
      <c r="C172" s="23" t="s">
        <v>296</v>
      </c>
      <c r="D172" s="23" t="s">
        <v>297</v>
      </c>
      <c r="E172" s="23" t="s">
        <v>229</v>
      </c>
      <c r="F172" s="23" t="s">
        <v>155</v>
      </c>
      <c r="G172" s="23" t="s">
        <v>213</v>
      </c>
      <c r="H172" s="32">
        <v>44875.0</v>
      </c>
      <c r="I172" s="23" t="s">
        <v>62</v>
      </c>
      <c r="J172" s="26">
        <v>44991.0</v>
      </c>
      <c r="K172" s="23" t="s">
        <v>63</v>
      </c>
      <c r="L172" s="23" t="s">
        <v>238</v>
      </c>
      <c r="M172" s="21">
        <v>5.6994502009862E13</v>
      </c>
      <c r="N172" s="23" t="s">
        <v>302</v>
      </c>
      <c r="O172" s="21">
        <v>5.9225268000174E13</v>
      </c>
      <c r="P172" s="23" t="s">
        <v>289</v>
      </c>
      <c r="Q172" s="21">
        <v>5.1816247000111E13</v>
      </c>
      <c r="R172" s="23" t="s">
        <v>290</v>
      </c>
      <c r="S172" s="23" t="s">
        <v>86</v>
      </c>
      <c r="T172" s="21">
        <v>26.0</v>
      </c>
      <c r="U172" s="23">
        <v>3071.08</v>
      </c>
      <c r="V172" s="30">
        <f t="shared" si="1"/>
        <v>79848.08</v>
      </c>
      <c r="W172" s="30">
        <v>79848.08</v>
      </c>
    </row>
    <row r="173">
      <c r="A173" s="21">
        <v>2018.0</v>
      </c>
      <c r="B173" s="2" t="str">
        <f t="shared" si="3"/>
        <v>SEC</v>
      </c>
      <c r="C173" s="23" t="s">
        <v>303</v>
      </c>
      <c r="D173" s="23" t="s">
        <v>304</v>
      </c>
      <c r="E173" s="23" t="s">
        <v>229</v>
      </c>
      <c r="F173" s="21">
        <v>6505.0</v>
      </c>
      <c r="G173" s="21">
        <v>1.006811220022E12</v>
      </c>
      <c r="H173" s="25">
        <v>43196.0</v>
      </c>
      <c r="I173" s="23" t="s">
        <v>62</v>
      </c>
      <c r="J173" s="26">
        <v>43299.0</v>
      </c>
      <c r="K173" s="23" t="s">
        <v>63</v>
      </c>
      <c r="L173" s="21">
        <v>5.699450200013E13</v>
      </c>
      <c r="M173" s="23" t="s">
        <v>298</v>
      </c>
      <c r="N173" s="21">
        <v>1.3485130000103E13</v>
      </c>
      <c r="O173" s="23" t="s">
        <v>179</v>
      </c>
      <c r="P173" s="21">
        <v>7.662324000134E12</v>
      </c>
      <c r="Q173" s="23" t="s">
        <v>69</v>
      </c>
      <c r="R173" s="23" t="s">
        <v>70</v>
      </c>
      <c r="S173" s="23" t="s">
        <v>71</v>
      </c>
      <c r="T173" s="21">
        <v>50.0</v>
      </c>
      <c r="U173" s="23">
        <v>3130.0</v>
      </c>
      <c r="V173" s="30">
        <f t="shared" si="1"/>
        <v>156500</v>
      </c>
      <c r="W173" s="30">
        <v>156500.0</v>
      </c>
    </row>
    <row r="174">
      <c r="A174" s="21">
        <v>2018.0</v>
      </c>
      <c r="B174" s="2" t="str">
        <f t="shared" si="3"/>
        <v>SEC</v>
      </c>
      <c r="C174" s="23" t="s">
        <v>303</v>
      </c>
      <c r="D174" s="23" t="s">
        <v>304</v>
      </c>
      <c r="E174" s="23" t="s">
        <v>229</v>
      </c>
      <c r="F174" s="21">
        <v>6505.0</v>
      </c>
      <c r="G174" s="21">
        <v>1.006811220022E12</v>
      </c>
      <c r="H174" s="25">
        <v>43250.0</v>
      </c>
      <c r="I174" s="23" t="s">
        <v>62</v>
      </c>
      <c r="J174" s="26">
        <v>43272.0</v>
      </c>
      <c r="K174" s="23" t="s">
        <v>63</v>
      </c>
      <c r="L174" s="21">
        <v>5.699450200013E13</v>
      </c>
      <c r="M174" s="23" t="s">
        <v>298</v>
      </c>
      <c r="N174" s="21">
        <v>4.329583100014E13</v>
      </c>
      <c r="O174" s="23" t="s">
        <v>167</v>
      </c>
      <c r="P174" s="21">
        <v>4.642937900015E13</v>
      </c>
      <c r="Q174" s="23" t="s">
        <v>305</v>
      </c>
      <c r="R174" s="23" t="s">
        <v>306</v>
      </c>
      <c r="S174" s="23" t="s">
        <v>86</v>
      </c>
      <c r="T174" s="21">
        <v>6.0</v>
      </c>
      <c r="U174" s="23">
        <v>2602.54</v>
      </c>
      <c r="V174" s="30">
        <f t="shared" si="1"/>
        <v>15615.24</v>
      </c>
      <c r="W174" s="30">
        <v>15615.24</v>
      </c>
    </row>
    <row r="175">
      <c r="A175" s="21">
        <v>2018.0</v>
      </c>
      <c r="B175" s="2" t="str">
        <f t="shared" si="3"/>
        <v>SEC</v>
      </c>
      <c r="C175" s="23" t="s">
        <v>303</v>
      </c>
      <c r="D175" s="23" t="s">
        <v>304</v>
      </c>
      <c r="E175" s="23" t="s">
        <v>229</v>
      </c>
      <c r="F175" s="21">
        <v>6505.0</v>
      </c>
      <c r="G175" s="21">
        <v>1.006811220022E12</v>
      </c>
      <c r="H175" s="25">
        <v>43284.0</v>
      </c>
      <c r="I175" s="23" t="s">
        <v>56</v>
      </c>
      <c r="J175" s="26">
        <v>43300.0</v>
      </c>
      <c r="K175" s="23" t="s">
        <v>57</v>
      </c>
      <c r="L175" s="21">
        <v>5.699450200013E13</v>
      </c>
      <c r="M175" s="23" t="s">
        <v>298</v>
      </c>
      <c r="N175" s="21">
        <v>5.699450200013E13</v>
      </c>
      <c r="O175" s="23" t="s">
        <v>298</v>
      </c>
      <c r="P175" s="21">
        <v>4.034526000143E12</v>
      </c>
      <c r="Q175" s="23" t="s">
        <v>307</v>
      </c>
      <c r="R175" s="23" t="s">
        <v>308</v>
      </c>
      <c r="S175" s="23" t="s">
        <v>309</v>
      </c>
      <c r="T175" s="21">
        <v>7.0</v>
      </c>
      <c r="U175" s="23">
        <v>2566.42</v>
      </c>
      <c r="V175" s="30">
        <f t="shared" si="1"/>
        <v>17964.94</v>
      </c>
      <c r="W175" s="30">
        <v>17964.94</v>
      </c>
    </row>
    <row r="176">
      <c r="A176" s="21">
        <v>2018.0</v>
      </c>
      <c r="B176" s="2" t="str">
        <f t="shared" si="3"/>
        <v>SEC</v>
      </c>
      <c r="C176" s="23" t="s">
        <v>303</v>
      </c>
      <c r="D176" s="23" t="s">
        <v>304</v>
      </c>
      <c r="E176" s="23" t="s">
        <v>229</v>
      </c>
      <c r="F176" s="21">
        <v>6505.0</v>
      </c>
      <c r="G176" s="21">
        <v>1.00681122003E12</v>
      </c>
      <c r="H176" s="25">
        <v>43207.0</v>
      </c>
      <c r="I176" s="23" t="s">
        <v>62</v>
      </c>
      <c r="J176" s="26">
        <v>43388.0</v>
      </c>
      <c r="K176" s="23" t="s">
        <v>57</v>
      </c>
      <c r="L176" s="21">
        <v>5.699450200013E13</v>
      </c>
      <c r="M176" s="23" t="s">
        <v>298</v>
      </c>
      <c r="N176" s="21">
        <v>1.2420164000319E13</v>
      </c>
      <c r="O176" s="23" t="s">
        <v>180</v>
      </c>
      <c r="P176" s="21">
        <v>4.6231890000143E13</v>
      </c>
      <c r="Q176" s="23" t="s">
        <v>108</v>
      </c>
      <c r="R176" s="23" t="s">
        <v>109</v>
      </c>
      <c r="S176" s="23" t="s">
        <v>86</v>
      </c>
      <c r="T176" s="21">
        <v>12.0</v>
      </c>
      <c r="U176" s="23">
        <v>5205.08</v>
      </c>
      <c r="V176" s="30">
        <f t="shared" si="1"/>
        <v>62460.96</v>
      </c>
      <c r="W176" s="30">
        <v>62460.96</v>
      </c>
    </row>
    <row r="177">
      <c r="A177" s="21">
        <v>2018.0</v>
      </c>
      <c r="B177" s="2" t="str">
        <f t="shared" si="3"/>
        <v>SEC</v>
      </c>
      <c r="C177" s="23" t="s">
        <v>303</v>
      </c>
      <c r="D177" s="23" t="s">
        <v>304</v>
      </c>
      <c r="E177" s="23" t="s">
        <v>229</v>
      </c>
      <c r="F177" s="21">
        <v>6505.0</v>
      </c>
      <c r="G177" s="21">
        <v>1.006811220049E12</v>
      </c>
      <c r="H177" s="25">
        <v>43102.0</v>
      </c>
      <c r="I177" s="23" t="s">
        <v>62</v>
      </c>
      <c r="J177" s="26">
        <v>43375.0</v>
      </c>
      <c r="K177" s="23" t="s">
        <v>57</v>
      </c>
      <c r="L177" s="21">
        <v>5.699450200013E13</v>
      </c>
      <c r="M177" s="23" t="s">
        <v>298</v>
      </c>
      <c r="N177" s="21">
        <v>5.6994502002698E13</v>
      </c>
      <c r="O177" s="23" t="s">
        <v>238</v>
      </c>
      <c r="P177" s="21">
        <v>4.2498717000155E13</v>
      </c>
      <c r="Q177" s="23" t="s">
        <v>191</v>
      </c>
      <c r="R177" s="23" t="s">
        <v>192</v>
      </c>
      <c r="S177" s="23" t="s">
        <v>118</v>
      </c>
      <c r="T177" s="21">
        <v>198.0</v>
      </c>
      <c r="U177" s="23">
        <v>2623.06</v>
      </c>
      <c r="V177" s="30">
        <f t="shared" si="1"/>
        <v>519365.88</v>
      </c>
      <c r="W177" s="30">
        <v>519365.88</v>
      </c>
    </row>
    <row r="178">
      <c r="A178" s="21">
        <v>2018.0</v>
      </c>
      <c r="B178" s="2" t="str">
        <f t="shared" si="3"/>
        <v>SEC</v>
      </c>
      <c r="C178" s="23" t="s">
        <v>303</v>
      </c>
      <c r="D178" s="23" t="s">
        <v>304</v>
      </c>
      <c r="E178" s="23" t="s">
        <v>229</v>
      </c>
      <c r="F178" s="21">
        <v>6505.0</v>
      </c>
      <c r="G178" s="21">
        <v>1.006811220049E12</v>
      </c>
      <c r="H178" s="25">
        <v>43235.0</v>
      </c>
      <c r="I178" s="23" t="s">
        <v>56</v>
      </c>
      <c r="J178" s="26">
        <v>43746.0</v>
      </c>
      <c r="K178" s="23" t="s">
        <v>57</v>
      </c>
      <c r="L178" s="21">
        <v>5.699450200013E13</v>
      </c>
      <c r="M178" s="23" t="s">
        <v>298</v>
      </c>
      <c r="N178" s="21">
        <v>9.053134000145E12</v>
      </c>
      <c r="O178" s="23" t="s">
        <v>157</v>
      </c>
      <c r="P178" s="21">
        <v>8.806754000145E12</v>
      </c>
      <c r="Q178" s="23" t="s">
        <v>264</v>
      </c>
      <c r="R178" s="23" t="s">
        <v>60</v>
      </c>
      <c r="S178" s="23" t="s">
        <v>61</v>
      </c>
      <c r="T178" s="21">
        <v>14.0</v>
      </c>
      <c r="U178" s="23">
        <v>2549.25</v>
      </c>
      <c r="V178" s="30">
        <f t="shared" si="1"/>
        <v>35689.5</v>
      </c>
      <c r="W178" s="30">
        <v>35689.5</v>
      </c>
    </row>
    <row r="179">
      <c r="A179" s="21">
        <v>2018.0</v>
      </c>
      <c r="B179" s="2" t="str">
        <f t="shared" si="3"/>
        <v>SEC</v>
      </c>
      <c r="C179" s="23" t="s">
        <v>303</v>
      </c>
      <c r="D179" s="23" t="s">
        <v>304</v>
      </c>
      <c r="E179" s="23" t="s">
        <v>229</v>
      </c>
      <c r="F179" s="21">
        <v>6505.0</v>
      </c>
      <c r="G179" s="21">
        <v>1.006811220049E12</v>
      </c>
      <c r="H179" s="25">
        <v>43265.0</v>
      </c>
      <c r="I179" s="23" t="s">
        <v>56</v>
      </c>
      <c r="J179" s="26">
        <v>43272.0</v>
      </c>
      <c r="K179" s="23" t="s">
        <v>57</v>
      </c>
      <c r="L179" s="21">
        <v>5.699450200013E13</v>
      </c>
      <c r="M179" s="23" t="s">
        <v>298</v>
      </c>
      <c r="N179" s="21">
        <v>5.6994502002779E13</v>
      </c>
      <c r="O179" s="23" t="s">
        <v>238</v>
      </c>
      <c r="P179" s="21">
        <v>4.6374500000194E13</v>
      </c>
      <c r="Q179" s="23" t="s">
        <v>89</v>
      </c>
      <c r="R179" s="23" t="s">
        <v>90</v>
      </c>
      <c r="S179" s="23" t="s">
        <v>86</v>
      </c>
      <c r="T179" s="21">
        <v>6.0</v>
      </c>
      <c r="U179" s="23">
        <v>2134.07</v>
      </c>
      <c r="V179" s="30">
        <f t="shared" si="1"/>
        <v>12804.42</v>
      </c>
      <c r="W179" s="30">
        <v>12804.42</v>
      </c>
    </row>
    <row r="180">
      <c r="A180" s="21">
        <v>2018.0</v>
      </c>
      <c r="B180" s="2" t="str">
        <f t="shared" si="3"/>
        <v>SEC</v>
      </c>
      <c r="C180" s="23" t="s">
        <v>303</v>
      </c>
      <c r="D180" s="23" t="s">
        <v>304</v>
      </c>
      <c r="E180" s="23" t="s">
        <v>229</v>
      </c>
      <c r="F180" s="21">
        <v>6505.0</v>
      </c>
      <c r="G180" s="21">
        <v>1.006811220049E12</v>
      </c>
      <c r="H180" s="25">
        <v>43306.0</v>
      </c>
      <c r="I180" s="23" t="s">
        <v>56</v>
      </c>
      <c r="J180" s="26">
        <v>43724.0</v>
      </c>
      <c r="K180" s="23" t="s">
        <v>57</v>
      </c>
      <c r="L180" s="21">
        <v>5.699450200013E13</v>
      </c>
      <c r="M180" s="23" t="s">
        <v>298</v>
      </c>
      <c r="N180" s="21">
        <v>5.6994502002779E13</v>
      </c>
      <c r="O180" s="23" t="s">
        <v>238</v>
      </c>
      <c r="P180" s="21">
        <v>4.6374500026231E13</v>
      </c>
      <c r="Q180" s="23" t="s">
        <v>89</v>
      </c>
      <c r="R180" s="23" t="s">
        <v>90</v>
      </c>
      <c r="S180" s="23" t="s">
        <v>86</v>
      </c>
      <c r="T180" s="21">
        <v>36.0</v>
      </c>
      <c r="U180" s="23">
        <v>2134.07</v>
      </c>
      <c r="V180" s="30">
        <f t="shared" si="1"/>
        <v>76826.52</v>
      </c>
      <c r="W180" s="30">
        <v>76826.52</v>
      </c>
    </row>
    <row r="181">
      <c r="A181" s="21">
        <v>2018.0</v>
      </c>
      <c r="B181" s="2" t="str">
        <f t="shared" si="3"/>
        <v>SEC</v>
      </c>
      <c r="C181" s="23" t="s">
        <v>303</v>
      </c>
      <c r="D181" s="23" t="s">
        <v>304</v>
      </c>
      <c r="E181" s="23" t="s">
        <v>229</v>
      </c>
      <c r="F181" s="21">
        <v>6505.0</v>
      </c>
      <c r="G181" s="21">
        <v>1.006811220049E12</v>
      </c>
      <c r="H181" s="25">
        <v>43332.0</v>
      </c>
      <c r="I181" s="23" t="s">
        <v>62</v>
      </c>
      <c r="J181" s="26">
        <v>43332.0</v>
      </c>
      <c r="K181" s="23" t="s">
        <v>63</v>
      </c>
      <c r="L181" s="21">
        <v>5.699450200013E13</v>
      </c>
      <c r="M181" s="23" t="s">
        <v>298</v>
      </c>
      <c r="N181" s="21">
        <v>5.6994502002698E13</v>
      </c>
      <c r="O181" s="23" t="s">
        <v>238</v>
      </c>
      <c r="P181" s="21">
        <v>2.7080605000196E13</v>
      </c>
      <c r="Q181" s="23" t="s">
        <v>89</v>
      </c>
      <c r="R181" s="23" t="s">
        <v>160</v>
      </c>
      <c r="S181" s="23" t="s">
        <v>161</v>
      </c>
      <c r="T181" s="21">
        <v>36.0</v>
      </c>
      <c r="U181" s="23">
        <v>2566.42</v>
      </c>
      <c r="V181" s="30">
        <f t="shared" si="1"/>
        <v>92391.12</v>
      </c>
      <c r="W181" s="30">
        <v>92391.12</v>
      </c>
    </row>
    <row r="182">
      <c r="A182" s="21">
        <v>2018.0</v>
      </c>
      <c r="B182" s="2" t="str">
        <f t="shared" si="3"/>
        <v>SEC</v>
      </c>
      <c r="C182" s="23" t="s">
        <v>303</v>
      </c>
      <c r="D182" s="23" t="s">
        <v>304</v>
      </c>
      <c r="E182" s="23" t="s">
        <v>229</v>
      </c>
      <c r="F182" s="21">
        <v>6505.0</v>
      </c>
      <c r="G182" s="21">
        <v>1.006811220049E12</v>
      </c>
      <c r="H182" s="25">
        <v>43332.0</v>
      </c>
      <c r="I182" s="23" t="s">
        <v>62</v>
      </c>
      <c r="J182" s="26">
        <v>43388.0</v>
      </c>
      <c r="K182" s="23" t="s">
        <v>57</v>
      </c>
      <c r="L182" s="21">
        <v>5.699450200013E13</v>
      </c>
      <c r="M182" s="23" t="s">
        <v>298</v>
      </c>
      <c r="N182" s="21">
        <v>5.6994502002779E13</v>
      </c>
      <c r="O182" s="23" t="s">
        <v>238</v>
      </c>
      <c r="P182" s="21">
        <v>1.8715516000188E13</v>
      </c>
      <c r="Q182" s="23" t="s">
        <v>73</v>
      </c>
      <c r="R182" s="23" t="s">
        <v>74</v>
      </c>
      <c r="S182" s="23" t="s">
        <v>75</v>
      </c>
      <c r="T182" s="21">
        <v>700.0</v>
      </c>
      <c r="U182" s="23">
        <v>2602.53</v>
      </c>
      <c r="V182" s="30">
        <f t="shared" si="1"/>
        <v>1821771</v>
      </c>
      <c r="W182" s="30">
        <v>1821771.0</v>
      </c>
    </row>
    <row r="183">
      <c r="A183" s="21">
        <v>2018.0</v>
      </c>
      <c r="B183" s="2" t="str">
        <f t="shared" si="3"/>
        <v>SEC</v>
      </c>
      <c r="C183" s="23" t="s">
        <v>303</v>
      </c>
      <c r="D183" s="23" t="s">
        <v>304</v>
      </c>
      <c r="E183" s="23" t="s">
        <v>229</v>
      </c>
      <c r="F183" s="21">
        <v>6505.0</v>
      </c>
      <c r="G183" s="21">
        <v>1.006811220049E12</v>
      </c>
      <c r="H183" s="25">
        <v>43375.0</v>
      </c>
      <c r="I183" s="23" t="s">
        <v>62</v>
      </c>
      <c r="J183" s="26">
        <v>43585.0</v>
      </c>
      <c r="K183" s="23" t="s">
        <v>57</v>
      </c>
      <c r="L183" s="21">
        <v>5.699450200013E13</v>
      </c>
      <c r="M183" s="23" t="s">
        <v>298</v>
      </c>
      <c r="N183" s="21">
        <v>5.6994502002698E13</v>
      </c>
      <c r="O183" s="23" t="s">
        <v>238</v>
      </c>
      <c r="P183" s="21">
        <v>8.7958625000149E13</v>
      </c>
      <c r="Q183" s="23" t="s">
        <v>87</v>
      </c>
      <c r="R183" s="23" t="s">
        <v>88</v>
      </c>
      <c r="S183" s="23" t="s">
        <v>71</v>
      </c>
      <c r="T183" s="21">
        <v>2520.0</v>
      </c>
      <c r="U183" s="23">
        <v>2574.16</v>
      </c>
      <c r="V183" s="30">
        <f t="shared" si="1"/>
        <v>6486883.2</v>
      </c>
      <c r="W183" s="30">
        <v>6486883.2</v>
      </c>
    </row>
    <row r="184">
      <c r="A184" s="21">
        <v>2018.0</v>
      </c>
      <c r="B184" s="2" t="str">
        <f t="shared" si="3"/>
        <v>SEC</v>
      </c>
      <c r="C184" s="23" t="s">
        <v>303</v>
      </c>
      <c r="D184" s="23" t="s">
        <v>304</v>
      </c>
      <c r="E184" s="23" t="s">
        <v>229</v>
      </c>
      <c r="F184" s="21">
        <v>6505.0</v>
      </c>
      <c r="G184" s="21">
        <v>1.006811220049E12</v>
      </c>
      <c r="H184" s="32">
        <v>43433.0</v>
      </c>
      <c r="I184" s="23" t="s">
        <v>62</v>
      </c>
      <c r="J184" s="26">
        <v>43546.0</v>
      </c>
      <c r="K184" s="23" t="s">
        <v>57</v>
      </c>
      <c r="L184" s="21">
        <v>5.699450200013E13</v>
      </c>
      <c r="M184" s="23" t="s">
        <v>298</v>
      </c>
      <c r="N184" s="21">
        <v>8.287306800014E13</v>
      </c>
      <c r="O184" s="23" t="s">
        <v>269</v>
      </c>
      <c r="P184" s="21">
        <v>8.184821000137E12</v>
      </c>
      <c r="Q184" s="23" t="s">
        <v>81</v>
      </c>
      <c r="R184" s="23" t="s">
        <v>82</v>
      </c>
      <c r="S184" s="23" t="s">
        <v>68</v>
      </c>
      <c r="T184" s="21">
        <v>24.0</v>
      </c>
      <c r="U184" s="23">
        <v>3179.43</v>
      </c>
      <c r="V184" s="30">
        <f t="shared" si="1"/>
        <v>76306.32</v>
      </c>
      <c r="W184" s="30">
        <v>76306.32</v>
      </c>
    </row>
    <row r="185">
      <c r="A185" s="21">
        <v>2018.0</v>
      </c>
      <c r="B185" s="2" t="str">
        <f t="shared" si="3"/>
        <v>SEC</v>
      </c>
      <c r="C185" s="23" t="s">
        <v>303</v>
      </c>
      <c r="D185" s="23" t="s">
        <v>304</v>
      </c>
      <c r="E185" s="23" t="s">
        <v>229</v>
      </c>
      <c r="F185" s="21">
        <v>6505.0</v>
      </c>
      <c r="G185" s="21">
        <v>1.006811220049E12</v>
      </c>
      <c r="H185" s="25">
        <v>43441.0</v>
      </c>
      <c r="I185" s="23" t="s">
        <v>56</v>
      </c>
      <c r="J185" s="26">
        <v>43480.0</v>
      </c>
      <c r="K185" s="23" t="s">
        <v>57</v>
      </c>
      <c r="L185" s="21">
        <v>5.699450200013E13</v>
      </c>
      <c r="M185" s="23" t="s">
        <v>298</v>
      </c>
      <c r="N185" s="21">
        <v>5.6994502002779E13</v>
      </c>
      <c r="O185" s="23" t="s">
        <v>238</v>
      </c>
      <c r="P185" s="21">
        <v>4.6374500026231E13</v>
      </c>
      <c r="Q185" s="23" t="s">
        <v>89</v>
      </c>
      <c r="R185" s="23" t="s">
        <v>90</v>
      </c>
      <c r="S185" s="23" t="s">
        <v>86</v>
      </c>
      <c r="T185" s="21">
        <v>24.0</v>
      </c>
      <c r="U185" s="23">
        <v>2110.81</v>
      </c>
      <c r="V185" s="30">
        <f t="shared" si="1"/>
        <v>50659.44</v>
      </c>
      <c r="W185" s="30">
        <v>50659.44</v>
      </c>
    </row>
    <row r="186">
      <c r="A186" s="21">
        <v>2018.0</v>
      </c>
      <c r="B186" s="2" t="str">
        <f t="shared" si="3"/>
        <v>SEC</v>
      </c>
      <c r="C186" s="23" t="s">
        <v>303</v>
      </c>
      <c r="D186" s="23" t="s">
        <v>304</v>
      </c>
      <c r="E186" s="23" t="s">
        <v>229</v>
      </c>
      <c r="F186" s="21">
        <v>6505.0</v>
      </c>
      <c r="G186" s="31"/>
      <c r="H186" s="25">
        <v>43159.0</v>
      </c>
      <c r="I186" s="23" t="s">
        <v>310</v>
      </c>
      <c r="J186" s="26">
        <v>43160.0</v>
      </c>
      <c r="K186" s="23" t="s">
        <v>57</v>
      </c>
      <c r="L186" s="21">
        <v>5.699450200013E13</v>
      </c>
      <c r="M186" s="23" t="s">
        <v>298</v>
      </c>
      <c r="N186" s="21">
        <v>9.18491100019E12</v>
      </c>
      <c r="O186" s="23" t="s">
        <v>311</v>
      </c>
      <c r="P186" s="21">
        <v>9.4707486000146E13</v>
      </c>
      <c r="Q186" s="23" t="s">
        <v>312</v>
      </c>
      <c r="R186" s="23" t="s">
        <v>313</v>
      </c>
      <c r="S186" s="23" t="s">
        <v>71</v>
      </c>
      <c r="T186" s="21">
        <v>2.0</v>
      </c>
      <c r="U186" s="23">
        <v>3534.45</v>
      </c>
      <c r="V186" s="30">
        <f t="shared" si="1"/>
        <v>7068.9</v>
      </c>
      <c r="W186" s="30">
        <v>7068.9</v>
      </c>
    </row>
    <row r="187">
      <c r="A187" s="21">
        <v>2018.0</v>
      </c>
      <c r="B187" s="2" t="str">
        <f t="shared" si="3"/>
        <v>SEC</v>
      </c>
      <c r="C187" s="23" t="s">
        <v>303</v>
      </c>
      <c r="D187" s="23" t="s">
        <v>304</v>
      </c>
      <c r="E187" s="23" t="s">
        <v>229</v>
      </c>
      <c r="F187" s="21">
        <v>6505.0</v>
      </c>
      <c r="G187" s="31"/>
      <c r="H187" s="25">
        <v>43178.0</v>
      </c>
      <c r="I187" s="23" t="s">
        <v>62</v>
      </c>
      <c r="J187" s="26">
        <v>43430.0</v>
      </c>
      <c r="K187" s="23" t="s">
        <v>57</v>
      </c>
      <c r="L187" s="21">
        <v>5.6994502002779E13</v>
      </c>
      <c r="M187" s="23" t="s">
        <v>238</v>
      </c>
      <c r="N187" s="21">
        <v>1.2420164000319E13</v>
      </c>
      <c r="O187" s="23" t="s">
        <v>180</v>
      </c>
      <c r="P187" s="21">
        <v>5.1816247000111E13</v>
      </c>
      <c r="Q187" s="23" t="s">
        <v>289</v>
      </c>
      <c r="R187" s="23" t="s">
        <v>290</v>
      </c>
      <c r="S187" s="23" t="s">
        <v>86</v>
      </c>
      <c r="T187" s="21">
        <v>6.0</v>
      </c>
      <c r="U187" s="23">
        <v>5098.52</v>
      </c>
      <c r="V187" s="30">
        <f t="shared" si="1"/>
        <v>30591.12</v>
      </c>
      <c r="W187" s="30">
        <v>30591.12</v>
      </c>
    </row>
    <row r="188">
      <c r="A188" s="21">
        <v>2019.0</v>
      </c>
      <c r="B188" s="2" t="str">
        <f t="shared" si="3"/>
        <v>SEC</v>
      </c>
      <c r="C188" s="23" t="s">
        <v>303</v>
      </c>
      <c r="D188" s="23" t="s">
        <v>304</v>
      </c>
      <c r="E188" s="23" t="s">
        <v>229</v>
      </c>
      <c r="F188" s="21">
        <v>6505.0</v>
      </c>
      <c r="G188" s="21">
        <v>1.006811220022E12</v>
      </c>
      <c r="H188" s="25">
        <v>43556.0</v>
      </c>
      <c r="I188" s="23" t="s">
        <v>62</v>
      </c>
      <c r="J188" s="26">
        <v>43704.0</v>
      </c>
      <c r="K188" s="23" t="s">
        <v>63</v>
      </c>
      <c r="L188" s="21">
        <v>5.699450200013E13</v>
      </c>
      <c r="M188" s="23" t="s">
        <v>298</v>
      </c>
      <c r="N188" s="21">
        <v>8.287306800014E13</v>
      </c>
      <c r="O188" s="23" t="s">
        <v>269</v>
      </c>
      <c r="P188" s="21">
        <v>7.662324000134E12</v>
      </c>
      <c r="Q188" s="23" t="s">
        <v>69</v>
      </c>
      <c r="R188" s="23" t="s">
        <v>70</v>
      </c>
      <c r="S188" s="23" t="s">
        <v>71</v>
      </c>
      <c r="T188" s="21">
        <v>50.0</v>
      </c>
      <c r="U188" s="23">
        <v>3127.44</v>
      </c>
      <c r="V188" s="30">
        <f t="shared" si="1"/>
        <v>156372</v>
      </c>
      <c r="W188" s="30">
        <v>156372.0</v>
      </c>
    </row>
    <row r="189">
      <c r="A189" s="21">
        <v>2019.0</v>
      </c>
      <c r="B189" s="2" t="str">
        <f t="shared" si="3"/>
        <v>SEC</v>
      </c>
      <c r="C189" s="23" t="s">
        <v>303</v>
      </c>
      <c r="D189" s="23" t="s">
        <v>304</v>
      </c>
      <c r="E189" s="23" t="s">
        <v>229</v>
      </c>
      <c r="F189" s="21">
        <v>6505.0</v>
      </c>
      <c r="G189" s="21">
        <v>1.006811220022E12</v>
      </c>
      <c r="H189" s="32">
        <v>43817.0</v>
      </c>
      <c r="I189" s="23" t="s">
        <v>56</v>
      </c>
      <c r="J189" s="26">
        <v>44229.0</v>
      </c>
      <c r="K189" s="23" t="s">
        <v>57</v>
      </c>
      <c r="L189" s="21">
        <v>5.699450200013E13</v>
      </c>
      <c r="M189" s="23" t="s">
        <v>298</v>
      </c>
      <c r="N189" s="21">
        <v>5.6994502002698E13</v>
      </c>
      <c r="O189" s="23" t="s">
        <v>238</v>
      </c>
      <c r="P189" s="21">
        <v>8.77826800016E12</v>
      </c>
      <c r="Q189" s="23" t="s">
        <v>59</v>
      </c>
      <c r="R189" s="23" t="s">
        <v>60</v>
      </c>
      <c r="S189" s="23" t="s">
        <v>61</v>
      </c>
      <c r="T189" s="21">
        <v>12.0</v>
      </c>
      <c r="U189" s="23">
        <v>2685.61</v>
      </c>
      <c r="V189" s="30">
        <f t="shared" si="1"/>
        <v>32227.32</v>
      </c>
      <c r="W189" s="30">
        <v>32227.32</v>
      </c>
    </row>
    <row r="190">
      <c r="A190" s="21">
        <v>2019.0</v>
      </c>
      <c r="B190" s="2" t="str">
        <f t="shared" si="3"/>
        <v>SEC</v>
      </c>
      <c r="C190" s="23" t="s">
        <v>303</v>
      </c>
      <c r="D190" s="23" t="s">
        <v>304</v>
      </c>
      <c r="E190" s="23" t="s">
        <v>229</v>
      </c>
      <c r="F190" s="21">
        <v>6505.0</v>
      </c>
      <c r="G190" s="21">
        <v>1.006811220049E12</v>
      </c>
      <c r="H190" s="25">
        <v>43505.0</v>
      </c>
      <c r="I190" s="23" t="s">
        <v>56</v>
      </c>
      <c r="J190" s="26">
        <v>43720.0</v>
      </c>
      <c r="K190" s="23" t="s">
        <v>57</v>
      </c>
      <c r="L190" s="21">
        <v>5.699450200013E13</v>
      </c>
      <c r="M190" s="23" t="s">
        <v>298</v>
      </c>
      <c r="N190" s="21">
        <v>5.6994502002779E13</v>
      </c>
      <c r="O190" s="23" t="s">
        <v>238</v>
      </c>
      <c r="P190" s="21">
        <v>4.6374500026231E13</v>
      </c>
      <c r="Q190" s="23" t="s">
        <v>89</v>
      </c>
      <c r="R190" s="23" t="s">
        <v>90</v>
      </c>
      <c r="S190" s="23" t="s">
        <v>86</v>
      </c>
      <c r="T190" s="21">
        <v>16.0</v>
      </c>
      <c r="U190" s="23">
        <v>2110.81</v>
      </c>
      <c r="V190" s="30">
        <f t="shared" si="1"/>
        <v>33772.96</v>
      </c>
      <c r="W190" s="30">
        <v>33772.96</v>
      </c>
    </row>
    <row r="191">
      <c r="A191" s="21">
        <v>2019.0</v>
      </c>
      <c r="B191" s="2" t="str">
        <f t="shared" si="3"/>
        <v>SEC</v>
      </c>
      <c r="C191" s="23" t="s">
        <v>303</v>
      </c>
      <c r="D191" s="23" t="s">
        <v>304</v>
      </c>
      <c r="E191" s="23" t="s">
        <v>229</v>
      </c>
      <c r="F191" s="21">
        <v>6505.0</v>
      </c>
      <c r="G191" s="21">
        <v>1.006811220049E12</v>
      </c>
      <c r="H191" s="25">
        <v>43544.0</v>
      </c>
      <c r="I191" s="23" t="s">
        <v>56</v>
      </c>
      <c r="J191" s="26">
        <v>43720.0</v>
      </c>
      <c r="K191" s="23" t="s">
        <v>57</v>
      </c>
      <c r="L191" s="21">
        <v>5.699450200013E13</v>
      </c>
      <c r="M191" s="23" t="s">
        <v>298</v>
      </c>
      <c r="N191" s="21">
        <v>5.6994502002779E13</v>
      </c>
      <c r="O191" s="23" t="s">
        <v>238</v>
      </c>
      <c r="P191" s="21">
        <v>4.6374500026231E13</v>
      </c>
      <c r="Q191" s="23" t="s">
        <v>89</v>
      </c>
      <c r="R191" s="23" t="s">
        <v>90</v>
      </c>
      <c r="S191" s="23" t="s">
        <v>86</v>
      </c>
      <c r="T191" s="21">
        <v>48.0</v>
      </c>
      <c r="U191" s="23">
        <v>2110.81</v>
      </c>
      <c r="V191" s="30">
        <f t="shared" si="1"/>
        <v>101318.88</v>
      </c>
      <c r="W191" s="30">
        <v>101318.88</v>
      </c>
    </row>
    <row r="192">
      <c r="A192" s="21">
        <v>2019.0</v>
      </c>
      <c r="B192" s="2" t="str">
        <f t="shared" si="3"/>
        <v>SEC</v>
      </c>
      <c r="C192" s="23" t="s">
        <v>303</v>
      </c>
      <c r="D192" s="23" t="s">
        <v>304</v>
      </c>
      <c r="E192" s="23" t="s">
        <v>229</v>
      </c>
      <c r="F192" s="21">
        <v>6505.0</v>
      </c>
      <c r="G192" s="21">
        <v>1.006811220049E12</v>
      </c>
      <c r="H192" s="25">
        <v>43593.0</v>
      </c>
      <c r="I192" s="23" t="s">
        <v>62</v>
      </c>
      <c r="J192" s="26">
        <v>43738.0</v>
      </c>
      <c r="K192" s="23" t="s">
        <v>57</v>
      </c>
      <c r="L192" s="21">
        <v>5.699450200013E13</v>
      </c>
      <c r="M192" s="23" t="s">
        <v>298</v>
      </c>
      <c r="N192" s="21">
        <v>5.6994502002779E13</v>
      </c>
      <c r="O192" s="23" t="s">
        <v>238</v>
      </c>
      <c r="P192" s="21">
        <v>4.6374500003614E13</v>
      </c>
      <c r="Q192" s="23" t="s">
        <v>89</v>
      </c>
      <c r="R192" s="23" t="s">
        <v>164</v>
      </c>
      <c r="S192" s="23" t="s">
        <v>86</v>
      </c>
      <c r="T192" s="21">
        <v>5.0</v>
      </c>
      <c r="U192" s="23">
        <v>2202.2</v>
      </c>
      <c r="V192" s="30">
        <f t="shared" si="1"/>
        <v>11011</v>
      </c>
      <c r="W192" s="30">
        <v>11011.0</v>
      </c>
    </row>
    <row r="193">
      <c r="A193" s="21">
        <v>2019.0</v>
      </c>
      <c r="B193" s="2" t="str">
        <f t="shared" si="3"/>
        <v>SEC</v>
      </c>
      <c r="C193" s="23" t="s">
        <v>303</v>
      </c>
      <c r="D193" s="23" t="s">
        <v>304</v>
      </c>
      <c r="E193" s="23" t="s">
        <v>229</v>
      </c>
      <c r="F193" s="21">
        <v>6505.0</v>
      </c>
      <c r="G193" s="21">
        <v>1.006811220049E12</v>
      </c>
      <c r="H193" s="25">
        <v>43615.0</v>
      </c>
      <c r="I193" s="23" t="s">
        <v>62</v>
      </c>
      <c r="J193" s="26">
        <v>43858.0</v>
      </c>
      <c r="K193" s="23" t="s">
        <v>63</v>
      </c>
      <c r="L193" s="21">
        <v>5.699450200013E13</v>
      </c>
      <c r="M193" s="23" t="s">
        <v>298</v>
      </c>
      <c r="N193" s="21">
        <v>5.6994502002779E13</v>
      </c>
      <c r="O193" s="23" t="s">
        <v>238</v>
      </c>
      <c r="P193" s="21">
        <v>4.6374500026231E13</v>
      </c>
      <c r="Q193" s="23" t="s">
        <v>89</v>
      </c>
      <c r="R193" s="23" t="s">
        <v>90</v>
      </c>
      <c r="S193" s="23" t="s">
        <v>86</v>
      </c>
      <c r="T193" s="21">
        <v>3590.0</v>
      </c>
      <c r="U193" s="23">
        <v>2202.2</v>
      </c>
      <c r="V193" s="30">
        <f t="shared" si="1"/>
        <v>7905898</v>
      </c>
      <c r="W193" s="30">
        <v>7905898.0</v>
      </c>
    </row>
    <row r="194">
      <c r="A194" s="21">
        <v>2019.0</v>
      </c>
      <c r="B194" s="2" t="str">
        <f t="shared" si="3"/>
        <v>SEC</v>
      </c>
      <c r="C194" s="23" t="s">
        <v>303</v>
      </c>
      <c r="D194" s="23" t="s">
        <v>304</v>
      </c>
      <c r="E194" s="23" t="s">
        <v>229</v>
      </c>
      <c r="F194" s="21">
        <v>6505.0</v>
      </c>
      <c r="G194" s="21">
        <v>1.006811220049E12</v>
      </c>
      <c r="H194" s="25">
        <v>43691.0</v>
      </c>
      <c r="I194" s="23" t="s">
        <v>62</v>
      </c>
      <c r="J194" s="26">
        <v>43850.0</v>
      </c>
      <c r="K194" s="23" t="s">
        <v>63</v>
      </c>
      <c r="L194" s="21">
        <v>5.699450200013E13</v>
      </c>
      <c r="M194" s="23" t="s">
        <v>298</v>
      </c>
      <c r="N194" s="21">
        <v>5.6994502002779E13</v>
      </c>
      <c r="O194" s="23" t="s">
        <v>238</v>
      </c>
      <c r="P194" s="21">
        <v>5.46114200017E12</v>
      </c>
      <c r="Q194" s="23" t="s">
        <v>105</v>
      </c>
      <c r="R194" s="23" t="s">
        <v>74</v>
      </c>
      <c r="S194" s="23" t="s">
        <v>75</v>
      </c>
      <c r="T194" s="21">
        <v>1524.0</v>
      </c>
      <c r="U194" s="23">
        <v>2685.61</v>
      </c>
      <c r="V194" s="30">
        <f t="shared" si="1"/>
        <v>4092869.64</v>
      </c>
      <c r="W194" s="30">
        <v>4092869.64</v>
      </c>
    </row>
    <row r="195">
      <c r="A195" s="21">
        <v>2019.0</v>
      </c>
      <c r="B195" s="2" t="str">
        <f t="shared" si="3"/>
        <v>SEC</v>
      </c>
      <c r="C195" s="23" t="s">
        <v>303</v>
      </c>
      <c r="D195" s="23" t="s">
        <v>304</v>
      </c>
      <c r="E195" s="23" t="s">
        <v>229</v>
      </c>
      <c r="F195" s="21">
        <v>6505.0</v>
      </c>
      <c r="G195" s="21">
        <v>1.006811220057E12</v>
      </c>
      <c r="H195" s="25">
        <v>43564.0</v>
      </c>
      <c r="I195" s="23" t="s">
        <v>62</v>
      </c>
      <c r="J195" s="26">
        <v>43585.0</v>
      </c>
      <c r="K195" s="23" t="s">
        <v>57</v>
      </c>
      <c r="L195" s="21">
        <v>5.699450200013E13</v>
      </c>
      <c r="M195" s="23" t="s">
        <v>298</v>
      </c>
      <c r="N195" s="21">
        <v>4.027894000164E12</v>
      </c>
      <c r="O195" s="23" t="s">
        <v>314</v>
      </c>
      <c r="P195" s="21">
        <v>4.6231890000143E13</v>
      </c>
      <c r="Q195" s="23" t="s">
        <v>108</v>
      </c>
      <c r="R195" s="23" t="s">
        <v>109</v>
      </c>
      <c r="S195" s="23" t="s">
        <v>86</v>
      </c>
      <c r="T195" s="21">
        <v>13.0</v>
      </c>
      <c r="U195" s="23">
        <v>5148.32</v>
      </c>
      <c r="V195" s="30">
        <f t="shared" si="1"/>
        <v>66928.16</v>
      </c>
      <c r="W195" s="30">
        <v>66928.16</v>
      </c>
    </row>
    <row r="196">
      <c r="A196" s="21">
        <v>2019.0</v>
      </c>
      <c r="B196" s="2" t="str">
        <f t="shared" si="3"/>
        <v>SEC</v>
      </c>
      <c r="C196" s="23" t="s">
        <v>303</v>
      </c>
      <c r="D196" s="23" t="s">
        <v>304</v>
      </c>
      <c r="E196" s="23" t="s">
        <v>229</v>
      </c>
      <c r="F196" s="21">
        <v>6505.0</v>
      </c>
      <c r="G196" s="31"/>
      <c r="H196" s="25">
        <v>43629.0</v>
      </c>
      <c r="I196" s="23" t="s">
        <v>62</v>
      </c>
      <c r="J196" s="26">
        <v>43714.0</v>
      </c>
      <c r="K196" s="23" t="s">
        <v>63</v>
      </c>
      <c r="L196" s="21">
        <v>5.6994502002779E13</v>
      </c>
      <c r="M196" s="23" t="s">
        <v>238</v>
      </c>
      <c r="N196" s="21">
        <v>1.2420164000319E13</v>
      </c>
      <c r="O196" s="23" t="s">
        <v>180</v>
      </c>
      <c r="P196" s="21">
        <v>5.1816247000111E13</v>
      </c>
      <c r="Q196" s="23" t="s">
        <v>289</v>
      </c>
      <c r="R196" s="23" t="s">
        <v>290</v>
      </c>
      <c r="S196" s="23" t="s">
        <v>86</v>
      </c>
      <c r="T196" s="21">
        <v>13.0</v>
      </c>
      <c r="U196" s="23">
        <v>5263.83</v>
      </c>
      <c r="V196" s="30">
        <f t="shared" si="1"/>
        <v>68429.79</v>
      </c>
      <c r="W196" s="30">
        <v>68429.79</v>
      </c>
    </row>
    <row r="197">
      <c r="A197" s="21">
        <v>2019.0</v>
      </c>
      <c r="B197" s="2" t="str">
        <f t="shared" si="3"/>
        <v>SEC</v>
      </c>
      <c r="C197" s="23" t="s">
        <v>303</v>
      </c>
      <c r="D197" s="23" t="s">
        <v>304</v>
      </c>
      <c r="E197" s="23" t="s">
        <v>229</v>
      </c>
      <c r="F197" s="21">
        <v>6505.0</v>
      </c>
      <c r="G197" s="31"/>
      <c r="H197" s="25">
        <v>43717.0</v>
      </c>
      <c r="I197" s="23" t="s">
        <v>62</v>
      </c>
      <c r="J197" s="26">
        <v>43808.0</v>
      </c>
      <c r="K197" s="23" t="s">
        <v>57</v>
      </c>
      <c r="L197" s="21">
        <v>2.685377000823E12</v>
      </c>
      <c r="M197" s="23" t="s">
        <v>315</v>
      </c>
      <c r="N197" s="21">
        <v>4.027894000164E12</v>
      </c>
      <c r="O197" s="23" t="s">
        <v>314</v>
      </c>
      <c r="P197" s="21">
        <v>4.642937900015E13</v>
      </c>
      <c r="Q197" s="23" t="s">
        <v>305</v>
      </c>
      <c r="R197" s="23" t="s">
        <v>306</v>
      </c>
      <c r="S197" s="23" t="s">
        <v>86</v>
      </c>
      <c r="T197" s="21">
        <v>12.0</v>
      </c>
      <c r="U197" s="23">
        <v>2602.53</v>
      </c>
      <c r="V197" s="30">
        <f t="shared" si="1"/>
        <v>31230.36</v>
      </c>
      <c r="W197" s="30">
        <v>31230.36</v>
      </c>
    </row>
    <row r="198">
      <c r="A198" s="21">
        <v>2020.0</v>
      </c>
      <c r="B198" s="2" t="str">
        <f t="shared" si="3"/>
        <v>SEC</v>
      </c>
      <c r="C198" s="23" t="s">
        <v>303</v>
      </c>
      <c r="D198" s="23" t="s">
        <v>304</v>
      </c>
      <c r="E198" s="23" t="s">
        <v>229</v>
      </c>
      <c r="F198" s="21">
        <v>6505.0</v>
      </c>
      <c r="G198" s="21">
        <v>1.006811220049E12</v>
      </c>
      <c r="H198" s="25">
        <v>43844.0</v>
      </c>
      <c r="I198" s="23" t="s">
        <v>62</v>
      </c>
      <c r="J198" s="26">
        <v>43844.0</v>
      </c>
      <c r="K198" s="23" t="s">
        <v>63</v>
      </c>
      <c r="L198" s="21">
        <v>5.699450200013E13</v>
      </c>
      <c r="M198" s="23" t="s">
        <v>298</v>
      </c>
      <c r="N198" s="21">
        <v>5.699450200013E13</v>
      </c>
      <c r="O198" s="23" t="s">
        <v>298</v>
      </c>
      <c r="P198" s="21">
        <v>2.7080605000196E13</v>
      </c>
      <c r="Q198" s="23" t="s">
        <v>89</v>
      </c>
      <c r="R198" s="23" t="s">
        <v>160</v>
      </c>
      <c r="S198" s="23" t="s">
        <v>161</v>
      </c>
      <c r="T198" s="21">
        <v>120.0</v>
      </c>
      <c r="U198" s="23">
        <v>2648.36</v>
      </c>
      <c r="V198" s="30">
        <f t="shared" si="1"/>
        <v>317803.2</v>
      </c>
      <c r="W198" s="30">
        <v>317803.2</v>
      </c>
    </row>
    <row r="199">
      <c r="A199" s="21">
        <v>2020.0</v>
      </c>
      <c r="B199" s="2" t="str">
        <f t="shared" si="3"/>
        <v>SEC</v>
      </c>
      <c r="C199" s="23" t="s">
        <v>303</v>
      </c>
      <c r="D199" s="23" t="s">
        <v>304</v>
      </c>
      <c r="E199" s="23" t="s">
        <v>229</v>
      </c>
      <c r="F199" s="21">
        <v>6505.0</v>
      </c>
      <c r="G199" s="21">
        <v>1.006811220049E12</v>
      </c>
      <c r="H199" s="25">
        <v>43927.0</v>
      </c>
      <c r="I199" s="23" t="s">
        <v>62</v>
      </c>
      <c r="J199" s="26">
        <v>43928.0</v>
      </c>
      <c r="K199" s="23" t="s">
        <v>57</v>
      </c>
      <c r="L199" s="21">
        <v>5.699450200013E13</v>
      </c>
      <c r="M199" s="23" t="s">
        <v>298</v>
      </c>
      <c r="N199" s="21">
        <v>4.02789400075E12</v>
      </c>
      <c r="O199" s="23" t="s">
        <v>132</v>
      </c>
      <c r="P199" s="21">
        <v>4.6231890000143E13</v>
      </c>
      <c r="Q199" s="23" t="s">
        <v>108</v>
      </c>
      <c r="R199" s="23" t="s">
        <v>109</v>
      </c>
      <c r="S199" s="23" t="s">
        <v>86</v>
      </c>
      <c r="T199" s="21">
        <v>24.0</v>
      </c>
      <c r="U199" s="23">
        <v>2618.0</v>
      </c>
      <c r="V199" s="30">
        <f t="shared" si="1"/>
        <v>62832</v>
      </c>
      <c r="W199" s="30">
        <v>62832.0</v>
      </c>
    </row>
    <row r="200">
      <c r="A200" s="21">
        <v>2020.0</v>
      </c>
      <c r="B200" s="2" t="str">
        <f t="shared" si="3"/>
        <v>SEC</v>
      </c>
      <c r="C200" s="23" t="s">
        <v>303</v>
      </c>
      <c r="D200" s="23" t="s">
        <v>304</v>
      </c>
      <c r="E200" s="23" t="s">
        <v>229</v>
      </c>
      <c r="F200" s="21">
        <v>6505.0</v>
      </c>
      <c r="G200" s="31"/>
      <c r="H200" s="25">
        <v>43859.0</v>
      </c>
      <c r="I200" s="23" t="s">
        <v>62</v>
      </c>
      <c r="J200" s="26">
        <v>44007.0</v>
      </c>
      <c r="K200" s="23" t="s">
        <v>57</v>
      </c>
      <c r="L200" s="21">
        <v>5.6994502002779E13</v>
      </c>
      <c r="M200" s="23" t="s">
        <v>238</v>
      </c>
      <c r="N200" s="21">
        <v>1.2420164000319E13</v>
      </c>
      <c r="O200" s="23" t="s">
        <v>180</v>
      </c>
      <c r="P200" s="21">
        <v>4.642937900015E13</v>
      </c>
      <c r="Q200" s="23" t="s">
        <v>305</v>
      </c>
      <c r="R200" s="23" t="s">
        <v>306</v>
      </c>
      <c r="S200" s="23" t="s">
        <v>86</v>
      </c>
      <c r="T200" s="21">
        <v>4.0</v>
      </c>
      <c r="U200" s="23">
        <v>2631.89</v>
      </c>
      <c r="V200" s="30">
        <f t="shared" si="1"/>
        <v>10527.56</v>
      </c>
      <c r="W200" s="30">
        <v>10527.56</v>
      </c>
    </row>
    <row r="201">
      <c r="A201" s="21">
        <v>2020.0</v>
      </c>
      <c r="B201" s="2" t="str">
        <f t="shared" si="3"/>
        <v>SEC</v>
      </c>
      <c r="C201" s="23" t="s">
        <v>303</v>
      </c>
      <c r="D201" s="23" t="s">
        <v>304</v>
      </c>
      <c r="E201" s="23" t="s">
        <v>229</v>
      </c>
      <c r="F201" s="21">
        <v>6505.0</v>
      </c>
      <c r="G201" s="31"/>
      <c r="H201" s="25">
        <v>44075.0</v>
      </c>
      <c r="I201" s="23" t="s">
        <v>62</v>
      </c>
      <c r="J201" s="26">
        <v>44246.0</v>
      </c>
      <c r="K201" s="23" t="s">
        <v>63</v>
      </c>
      <c r="L201" s="21">
        <v>2.685377000823E12</v>
      </c>
      <c r="M201" s="23" t="s">
        <v>315</v>
      </c>
      <c r="N201" s="21">
        <v>1.2420164000319E13</v>
      </c>
      <c r="O201" s="23" t="s">
        <v>180</v>
      </c>
      <c r="P201" s="21">
        <v>4.642937900015E13</v>
      </c>
      <c r="Q201" s="23" t="s">
        <v>305</v>
      </c>
      <c r="R201" s="23" t="s">
        <v>306</v>
      </c>
      <c r="S201" s="23" t="s">
        <v>86</v>
      </c>
      <c r="T201" s="21">
        <v>6.0</v>
      </c>
      <c r="U201" s="23">
        <v>2631.89</v>
      </c>
      <c r="V201" s="30">
        <f t="shared" si="1"/>
        <v>15791.34</v>
      </c>
      <c r="W201" s="30">
        <v>15791.34</v>
      </c>
    </row>
    <row r="202">
      <c r="A202" s="21">
        <v>2020.0</v>
      </c>
      <c r="B202" s="2" t="str">
        <f t="shared" si="3"/>
        <v>SEC</v>
      </c>
      <c r="C202" s="23" t="s">
        <v>303</v>
      </c>
      <c r="D202" s="23" t="s">
        <v>304</v>
      </c>
      <c r="E202" s="23" t="s">
        <v>229</v>
      </c>
      <c r="F202" s="21">
        <v>6505.0</v>
      </c>
      <c r="G202" s="31"/>
      <c r="H202" s="25">
        <v>44075.0</v>
      </c>
      <c r="I202" s="23" t="s">
        <v>62</v>
      </c>
      <c r="J202" s="26">
        <v>44246.0</v>
      </c>
      <c r="K202" s="23" t="s">
        <v>63</v>
      </c>
      <c r="L202" s="21">
        <v>5.6994502002779E13</v>
      </c>
      <c r="M202" s="23" t="s">
        <v>238</v>
      </c>
      <c r="N202" s="21">
        <v>1.2420164000319E13</v>
      </c>
      <c r="O202" s="23" t="s">
        <v>180</v>
      </c>
      <c r="P202" s="21">
        <v>4.642937900015E13</v>
      </c>
      <c r="Q202" s="23" t="s">
        <v>305</v>
      </c>
      <c r="R202" s="23" t="s">
        <v>306</v>
      </c>
      <c r="S202" s="23" t="s">
        <v>86</v>
      </c>
      <c r="T202" s="21">
        <v>6.0</v>
      </c>
      <c r="U202" s="23">
        <v>2631.89</v>
      </c>
      <c r="V202" s="30">
        <f t="shared" si="1"/>
        <v>15791.34</v>
      </c>
      <c r="W202" s="30">
        <v>15791.34</v>
      </c>
    </row>
    <row r="203">
      <c r="A203" s="21">
        <v>2021.0</v>
      </c>
      <c r="B203" s="2" t="str">
        <f t="shared" si="3"/>
        <v>SEC</v>
      </c>
      <c r="C203" s="23" t="s">
        <v>303</v>
      </c>
      <c r="D203" s="23" t="s">
        <v>304</v>
      </c>
      <c r="E203" s="23" t="s">
        <v>229</v>
      </c>
      <c r="F203" s="23" t="s">
        <v>119</v>
      </c>
      <c r="G203" s="21">
        <v>1.006811220057E12</v>
      </c>
      <c r="H203" s="33">
        <v>44541.0</v>
      </c>
      <c r="I203" s="23" t="s">
        <v>62</v>
      </c>
      <c r="J203" s="26">
        <v>44451.0</v>
      </c>
      <c r="K203" s="23" t="s">
        <v>63</v>
      </c>
      <c r="L203" s="23" t="s">
        <v>238</v>
      </c>
      <c r="M203" s="23" t="s">
        <v>294</v>
      </c>
      <c r="N203" s="23" t="s">
        <v>316</v>
      </c>
      <c r="O203" s="23" t="s">
        <v>317</v>
      </c>
      <c r="P203" s="23" t="s">
        <v>148</v>
      </c>
      <c r="Q203" s="23" t="s">
        <v>149</v>
      </c>
      <c r="R203" s="23" t="s">
        <v>150</v>
      </c>
      <c r="S203" s="23" t="s">
        <v>151</v>
      </c>
      <c r="T203" s="21">
        <v>14.0</v>
      </c>
      <c r="U203" s="21">
        <v>2870.0</v>
      </c>
      <c r="V203" s="30">
        <f t="shared" si="1"/>
        <v>40180</v>
      </c>
      <c r="W203" s="34">
        <v>3226.7</v>
      </c>
    </row>
    <row r="204">
      <c r="A204" s="21">
        <v>2021.0</v>
      </c>
      <c r="B204" s="2" t="str">
        <f t="shared" si="3"/>
        <v>SEC</v>
      </c>
      <c r="C204" s="23" t="s">
        <v>303</v>
      </c>
      <c r="D204" s="23" t="s">
        <v>304</v>
      </c>
      <c r="E204" s="23" t="s">
        <v>229</v>
      </c>
      <c r="F204" s="23" t="s">
        <v>119</v>
      </c>
      <c r="G204" s="21">
        <v>1.006811220057E12</v>
      </c>
      <c r="H204" s="33">
        <v>44541.0</v>
      </c>
      <c r="I204" s="23" t="s">
        <v>62</v>
      </c>
      <c r="J204" s="26">
        <v>44451.0</v>
      </c>
      <c r="K204" s="23" t="s">
        <v>63</v>
      </c>
      <c r="L204" s="23" t="s">
        <v>238</v>
      </c>
      <c r="M204" s="23" t="s">
        <v>294</v>
      </c>
      <c r="N204" s="23" t="s">
        <v>318</v>
      </c>
      <c r="O204" s="23" t="s">
        <v>319</v>
      </c>
      <c r="P204" s="23" t="s">
        <v>148</v>
      </c>
      <c r="Q204" s="23" t="s">
        <v>149</v>
      </c>
      <c r="R204" s="23" t="s">
        <v>150</v>
      </c>
      <c r="S204" s="23" t="s">
        <v>151</v>
      </c>
      <c r="T204" s="21">
        <v>52.0</v>
      </c>
      <c r="U204" s="21">
        <v>2872.73</v>
      </c>
      <c r="V204" s="30">
        <f t="shared" si="1"/>
        <v>149381.96</v>
      </c>
      <c r="W204" s="34">
        <v>3226.7</v>
      </c>
    </row>
    <row r="205">
      <c r="A205" s="21">
        <v>2021.0</v>
      </c>
      <c r="B205" s="2" t="str">
        <f t="shared" si="3"/>
        <v>SEC</v>
      </c>
      <c r="C205" s="23" t="s">
        <v>303</v>
      </c>
      <c r="D205" s="23" t="s">
        <v>304</v>
      </c>
      <c r="E205" s="23" t="s">
        <v>229</v>
      </c>
      <c r="F205" s="23" t="s">
        <v>119</v>
      </c>
      <c r="G205" s="21">
        <v>1.006811220049E12</v>
      </c>
      <c r="H205" s="23" t="s">
        <v>231</v>
      </c>
      <c r="I205" s="23" t="s">
        <v>62</v>
      </c>
      <c r="J205" s="26" t="s">
        <v>320</v>
      </c>
      <c r="K205" s="23" t="s">
        <v>57</v>
      </c>
      <c r="L205" s="23" t="s">
        <v>238</v>
      </c>
      <c r="M205" s="23" t="s">
        <v>294</v>
      </c>
      <c r="N205" s="23" t="s">
        <v>238</v>
      </c>
      <c r="O205" s="23" t="s">
        <v>321</v>
      </c>
      <c r="P205" s="23" t="s">
        <v>163</v>
      </c>
      <c r="Q205" s="23" t="s">
        <v>219</v>
      </c>
      <c r="R205" s="23" t="s">
        <v>150</v>
      </c>
      <c r="S205" s="23" t="s">
        <v>151</v>
      </c>
      <c r="T205" s="21">
        <v>260.0</v>
      </c>
      <c r="U205" s="21">
        <v>2909.8</v>
      </c>
      <c r="V205" s="30">
        <f t="shared" si="1"/>
        <v>756548</v>
      </c>
      <c r="W205" s="34">
        <v>3226.67</v>
      </c>
    </row>
    <row r="206">
      <c r="A206" s="21">
        <v>2022.0</v>
      </c>
      <c r="B206" s="2" t="str">
        <f t="shared" si="3"/>
        <v>SEC</v>
      </c>
      <c r="C206" s="23" t="s">
        <v>303</v>
      </c>
      <c r="D206" s="23" t="s">
        <v>304</v>
      </c>
      <c r="E206" s="23" t="s">
        <v>229</v>
      </c>
      <c r="F206" s="23" t="s">
        <v>155</v>
      </c>
      <c r="G206" s="21">
        <v>1.006811220049E12</v>
      </c>
      <c r="H206" s="25">
        <v>44760.0</v>
      </c>
      <c r="I206" s="23" t="s">
        <v>62</v>
      </c>
      <c r="J206" s="26">
        <v>44770.0</v>
      </c>
      <c r="K206" s="23" t="s">
        <v>63</v>
      </c>
      <c r="L206" s="23" t="s">
        <v>238</v>
      </c>
      <c r="M206" s="21">
        <v>5.699450200013E13</v>
      </c>
      <c r="N206" s="23" t="s">
        <v>238</v>
      </c>
      <c r="O206" s="21">
        <v>5.6994502002698E13</v>
      </c>
      <c r="P206" s="23" t="s">
        <v>89</v>
      </c>
      <c r="Q206" s="21">
        <v>2.7080605000196E13</v>
      </c>
      <c r="R206" s="23" t="s">
        <v>160</v>
      </c>
      <c r="S206" s="23" t="s">
        <v>161</v>
      </c>
      <c r="T206" s="21">
        <v>240.0</v>
      </c>
      <c r="U206" s="23">
        <v>3138.89</v>
      </c>
      <c r="V206" s="30">
        <f t="shared" si="1"/>
        <v>753333.6</v>
      </c>
      <c r="W206" s="30">
        <v>753333.6</v>
      </c>
    </row>
    <row r="207">
      <c r="A207" s="21">
        <v>2022.0</v>
      </c>
      <c r="B207" s="2" t="str">
        <f t="shared" si="3"/>
        <v>SEC</v>
      </c>
      <c r="C207" s="23" t="s">
        <v>303</v>
      </c>
      <c r="D207" s="23" t="s">
        <v>304</v>
      </c>
      <c r="E207" s="23" t="s">
        <v>229</v>
      </c>
      <c r="F207" s="23" t="s">
        <v>155</v>
      </c>
      <c r="G207" s="21">
        <v>1.006811220057E12</v>
      </c>
      <c r="H207" s="25">
        <v>44797.0</v>
      </c>
      <c r="I207" s="23" t="s">
        <v>62</v>
      </c>
      <c r="J207" s="26">
        <v>44825.0</v>
      </c>
      <c r="K207" s="23" t="s">
        <v>63</v>
      </c>
      <c r="L207" s="23" t="s">
        <v>238</v>
      </c>
      <c r="M207" s="21">
        <v>5.699450200013E13</v>
      </c>
      <c r="N207" s="23" t="s">
        <v>179</v>
      </c>
      <c r="O207" s="21">
        <v>1.3485130000103E13</v>
      </c>
      <c r="P207" s="23" t="s">
        <v>148</v>
      </c>
      <c r="Q207" s="21">
        <v>3.518900000113E12</v>
      </c>
      <c r="R207" s="23" t="s">
        <v>150</v>
      </c>
      <c r="S207" s="23" t="s">
        <v>151</v>
      </c>
      <c r="T207" s="21">
        <v>72.0</v>
      </c>
      <c r="U207" s="23">
        <v>3160.05</v>
      </c>
      <c r="V207" s="30">
        <f t="shared" si="1"/>
        <v>227523.6</v>
      </c>
      <c r="W207" s="30">
        <v>227523.6</v>
      </c>
    </row>
    <row r="208">
      <c r="A208" s="21">
        <v>2022.0</v>
      </c>
      <c r="B208" s="2" t="str">
        <f t="shared" si="3"/>
        <v>SEC</v>
      </c>
      <c r="C208" s="23" t="s">
        <v>303</v>
      </c>
      <c r="D208" s="23" t="s">
        <v>304</v>
      </c>
      <c r="E208" s="23" t="s">
        <v>229</v>
      </c>
      <c r="F208" s="23" t="s">
        <v>155</v>
      </c>
      <c r="G208" s="21">
        <v>1.006811220049E12</v>
      </c>
      <c r="H208" s="25">
        <v>44572.0</v>
      </c>
      <c r="I208" s="23" t="s">
        <v>62</v>
      </c>
      <c r="J208" s="26">
        <v>44839.0</v>
      </c>
      <c r="K208" s="23" t="s">
        <v>63</v>
      </c>
      <c r="L208" s="23" t="s">
        <v>238</v>
      </c>
      <c r="M208" s="21">
        <v>5.699450200013E13</v>
      </c>
      <c r="N208" s="23" t="s">
        <v>238</v>
      </c>
      <c r="O208" s="21">
        <v>5.6994502002779E13</v>
      </c>
      <c r="P208" s="23" t="s">
        <v>89</v>
      </c>
      <c r="Q208" s="21">
        <v>4.6374500026231E13</v>
      </c>
      <c r="R208" s="23" t="s">
        <v>90</v>
      </c>
      <c r="S208" s="23" t="s">
        <v>86</v>
      </c>
      <c r="T208" s="21">
        <v>5306.0</v>
      </c>
      <c r="U208" s="23">
        <v>2386.02</v>
      </c>
      <c r="V208" s="30">
        <f t="shared" si="1"/>
        <v>12660222.12</v>
      </c>
      <c r="W208" s="30">
        <v>1.266022212E7</v>
      </c>
    </row>
    <row r="209">
      <c r="J209" s="35"/>
      <c r="U209" s="36"/>
      <c r="V209" s="37"/>
      <c r="W209" s="37"/>
    </row>
    <row r="210">
      <c r="J210" s="35"/>
      <c r="U210" s="36"/>
      <c r="V210" s="37"/>
      <c r="W210" s="37"/>
    </row>
    <row r="211">
      <c r="J211" s="35"/>
      <c r="U211" s="36"/>
      <c r="V211" s="37"/>
      <c r="W211" s="37"/>
    </row>
    <row r="212">
      <c r="J212" s="35"/>
      <c r="U212" s="36"/>
      <c r="V212" s="37"/>
      <c r="W212" s="37"/>
    </row>
    <row r="213">
      <c r="J213" s="35"/>
      <c r="U213" s="36"/>
      <c r="V213" s="37"/>
      <c r="W213" s="37"/>
    </row>
    <row r="214">
      <c r="J214" s="35"/>
      <c r="U214" s="36"/>
      <c r="V214" s="37"/>
      <c r="W214" s="37"/>
    </row>
    <row r="215">
      <c r="J215" s="35"/>
      <c r="U215" s="36"/>
      <c r="V215" s="37"/>
      <c r="W215" s="37"/>
    </row>
    <row r="216">
      <c r="J216" s="35"/>
      <c r="U216" s="36"/>
      <c r="V216" s="37"/>
      <c r="W216" s="37"/>
    </row>
    <row r="217">
      <c r="J217" s="35"/>
      <c r="U217" s="36"/>
      <c r="V217" s="37"/>
      <c r="W217" s="37"/>
    </row>
    <row r="218">
      <c r="J218" s="35"/>
      <c r="U218" s="36"/>
      <c r="V218" s="37"/>
      <c r="W218" s="37"/>
    </row>
    <row r="219">
      <c r="J219" s="35"/>
      <c r="U219" s="36"/>
      <c r="V219" s="37"/>
      <c r="W219" s="37"/>
    </row>
    <row r="220">
      <c r="J220" s="35"/>
      <c r="U220" s="36"/>
      <c r="V220" s="37"/>
      <c r="W220" s="37"/>
    </row>
    <row r="221">
      <c r="J221" s="35"/>
      <c r="U221" s="36"/>
      <c r="V221" s="37"/>
      <c r="W221" s="37"/>
    </row>
    <row r="222">
      <c r="J222" s="35"/>
      <c r="U222" s="36"/>
      <c r="V222" s="37"/>
      <c r="W222" s="37"/>
    </row>
    <row r="223">
      <c r="J223" s="35"/>
      <c r="U223" s="36"/>
      <c r="V223" s="37"/>
      <c r="W223" s="37"/>
    </row>
    <row r="224">
      <c r="J224" s="35"/>
      <c r="U224" s="36"/>
      <c r="V224" s="37"/>
      <c r="W224" s="37"/>
    </row>
    <row r="225">
      <c r="J225" s="35"/>
      <c r="U225" s="36"/>
      <c r="V225" s="37"/>
      <c r="W225" s="37"/>
    </row>
    <row r="226">
      <c r="J226" s="35"/>
      <c r="U226" s="36"/>
      <c r="V226" s="37"/>
      <c r="W226" s="37"/>
    </row>
    <row r="227">
      <c r="J227" s="35"/>
      <c r="U227" s="36"/>
      <c r="V227" s="37"/>
      <c r="W227" s="37"/>
    </row>
    <row r="228">
      <c r="J228" s="35"/>
      <c r="U228" s="36"/>
      <c r="V228" s="37"/>
      <c r="W228" s="37"/>
    </row>
    <row r="229">
      <c r="J229" s="35"/>
      <c r="U229" s="36"/>
      <c r="V229" s="37"/>
      <c r="W229" s="37"/>
    </row>
    <row r="230">
      <c r="J230" s="35"/>
      <c r="U230" s="36"/>
      <c r="V230" s="37"/>
      <c r="W230" s="37"/>
    </row>
    <row r="231">
      <c r="J231" s="35"/>
      <c r="U231" s="36"/>
      <c r="V231" s="37"/>
      <c r="W231" s="37"/>
    </row>
    <row r="232">
      <c r="J232" s="35"/>
      <c r="U232" s="36"/>
      <c r="V232" s="37"/>
      <c r="W232" s="37"/>
    </row>
    <row r="233">
      <c r="J233" s="35"/>
      <c r="U233" s="36"/>
      <c r="V233" s="37"/>
      <c r="W233" s="37"/>
    </row>
    <row r="234">
      <c r="J234" s="35"/>
      <c r="U234" s="36"/>
      <c r="V234" s="37"/>
      <c r="W234" s="37"/>
    </row>
    <row r="235">
      <c r="J235" s="35"/>
      <c r="U235" s="36"/>
      <c r="V235" s="37"/>
      <c r="W235" s="37"/>
    </row>
    <row r="236">
      <c r="J236" s="35"/>
      <c r="U236" s="36"/>
      <c r="V236" s="37"/>
      <c r="W236" s="37"/>
    </row>
    <row r="237">
      <c r="J237" s="35"/>
      <c r="U237" s="36"/>
      <c r="V237" s="37"/>
      <c r="W237" s="37"/>
    </row>
    <row r="238">
      <c r="J238" s="35"/>
      <c r="U238" s="36"/>
      <c r="V238" s="37"/>
      <c r="W238" s="37"/>
    </row>
    <row r="239">
      <c r="J239" s="35"/>
      <c r="U239" s="36"/>
      <c r="V239" s="37"/>
      <c r="W239" s="37"/>
    </row>
    <row r="240">
      <c r="J240" s="35"/>
      <c r="U240" s="36"/>
      <c r="V240" s="37"/>
      <c r="W240" s="37"/>
    </row>
    <row r="241">
      <c r="J241" s="35"/>
      <c r="U241" s="36"/>
      <c r="V241" s="37"/>
      <c r="W241" s="37"/>
    </row>
    <row r="242">
      <c r="J242" s="35"/>
      <c r="U242" s="36"/>
      <c r="V242" s="37"/>
      <c r="W242" s="37"/>
    </row>
    <row r="243">
      <c r="J243" s="35"/>
      <c r="U243" s="36"/>
      <c r="V243" s="37"/>
      <c r="W243" s="37"/>
    </row>
    <row r="244">
      <c r="J244" s="35"/>
      <c r="U244" s="36"/>
      <c r="V244" s="37"/>
      <c r="W244" s="37"/>
    </row>
    <row r="245">
      <c r="J245" s="35"/>
      <c r="U245" s="36"/>
      <c r="V245" s="37"/>
      <c r="W245" s="37"/>
    </row>
    <row r="246">
      <c r="J246" s="35"/>
      <c r="U246" s="36"/>
      <c r="V246" s="37"/>
      <c r="W246" s="37"/>
    </row>
    <row r="247">
      <c r="J247" s="35"/>
      <c r="U247" s="36"/>
      <c r="V247" s="37"/>
      <c r="W247" s="37"/>
    </row>
    <row r="248">
      <c r="J248" s="35"/>
      <c r="U248" s="36"/>
      <c r="V248" s="37"/>
      <c r="W248" s="37"/>
    </row>
    <row r="249">
      <c r="J249" s="35"/>
      <c r="U249" s="36"/>
      <c r="V249" s="37"/>
      <c r="W249" s="37"/>
    </row>
    <row r="250">
      <c r="J250" s="35"/>
      <c r="U250" s="36"/>
      <c r="V250" s="37"/>
      <c r="W250" s="37"/>
    </row>
    <row r="251">
      <c r="J251" s="35"/>
      <c r="U251" s="36"/>
      <c r="V251" s="37"/>
      <c r="W251" s="37"/>
    </row>
    <row r="252">
      <c r="J252" s="35"/>
      <c r="U252" s="36"/>
      <c r="V252" s="37"/>
      <c r="W252" s="37"/>
    </row>
    <row r="253">
      <c r="J253" s="35"/>
      <c r="U253" s="36"/>
      <c r="V253" s="37"/>
      <c r="W253" s="37"/>
    </row>
    <row r="254">
      <c r="J254" s="35"/>
      <c r="U254" s="36"/>
      <c r="V254" s="37"/>
      <c r="W254" s="37"/>
    </row>
    <row r="255">
      <c r="J255" s="35"/>
      <c r="U255" s="36"/>
      <c r="V255" s="37"/>
      <c r="W255" s="37"/>
    </row>
    <row r="256">
      <c r="J256" s="35"/>
      <c r="U256" s="36"/>
      <c r="V256" s="37"/>
      <c r="W256" s="37"/>
    </row>
    <row r="257">
      <c r="J257" s="35"/>
      <c r="U257" s="36"/>
      <c r="V257" s="37"/>
      <c r="W257" s="37"/>
    </row>
    <row r="258">
      <c r="J258" s="35"/>
      <c r="U258" s="36"/>
      <c r="V258" s="37"/>
      <c r="W258" s="37"/>
    </row>
    <row r="259">
      <c r="J259" s="35"/>
      <c r="U259" s="36"/>
      <c r="V259" s="37"/>
      <c r="W259" s="37"/>
    </row>
    <row r="260">
      <c r="J260" s="35"/>
      <c r="U260" s="36"/>
      <c r="V260" s="37"/>
      <c r="W260" s="37"/>
    </row>
    <row r="261">
      <c r="J261" s="35"/>
      <c r="U261" s="36"/>
      <c r="V261" s="37"/>
      <c r="W261" s="37"/>
    </row>
    <row r="262">
      <c r="J262" s="35"/>
      <c r="U262" s="36"/>
      <c r="V262" s="37"/>
      <c r="W262" s="37"/>
    </row>
    <row r="263">
      <c r="J263" s="35"/>
      <c r="U263" s="36"/>
      <c r="V263" s="37"/>
      <c r="W263" s="37"/>
    </row>
    <row r="264">
      <c r="J264" s="35"/>
      <c r="U264" s="36"/>
      <c r="V264" s="37"/>
      <c r="W264" s="37"/>
    </row>
    <row r="265">
      <c r="J265" s="35"/>
      <c r="U265" s="36"/>
      <c r="V265" s="37"/>
      <c r="W265" s="37"/>
    </row>
    <row r="266">
      <c r="J266" s="35"/>
      <c r="U266" s="36"/>
      <c r="V266" s="37"/>
      <c r="W266" s="37"/>
    </row>
    <row r="267">
      <c r="J267" s="35"/>
      <c r="U267" s="36"/>
      <c r="V267" s="37"/>
      <c r="W267" s="37"/>
    </row>
    <row r="268">
      <c r="J268" s="35"/>
      <c r="U268" s="36"/>
      <c r="V268" s="37"/>
      <c r="W268" s="37"/>
    </row>
    <row r="269">
      <c r="J269" s="35"/>
      <c r="U269" s="36"/>
      <c r="V269" s="37"/>
      <c r="W269" s="37"/>
    </row>
    <row r="270">
      <c r="J270" s="35"/>
      <c r="U270" s="36"/>
      <c r="V270" s="37"/>
      <c r="W270" s="37"/>
    </row>
    <row r="271">
      <c r="J271" s="35"/>
      <c r="U271" s="36"/>
      <c r="V271" s="37"/>
      <c r="W271" s="37"/>
    </row>
    <row r="272">
      <c r="J272" s="35"/>
      <c r="U272" s="36"/>
      <c r="V272" s="37"/>
      <c r="W272" s="37"/>
    </row>
    <row r="273">
      <c r="J273" s="35"/>
      <c r="U273" s="36"/>
      <c r="V273" s="37"/>
      <c r="W273" s="37"/>
    </row>
    <row r="274">
      <c r="J274" s="35"/>
      <c r="U274" s="36"/>
      <c r="V274" s="37"/>
      <c r="W274" s="37"/>
    </row>
    <row r="275">
      <c r="J275" s="35"/>
      <c r="U275" s="36"/>
      <c r="V275" s="37"/>
      <c r="W275" s="37"/>
    </row>
    <row r="276">
      <c r="J276" s="35"/>
      <c r="U276" s="36"/>
      <c r="V276" s="37"/>
      <c r="W276" s="37"/>
    </row>
    <row r="277">
      <c r="J277" s="35"/>
      <c r="U277" s="36"/>
      <c r="V277" s="37"/>
      <c r="W277" s="37"/>
    </row>
    <row r="278">
      <c r="J278" s="35"/>
      <c r="U278" s="36"/>
      <c r="V278" s="37"/>
      <c r="W278" s="37"/>
    </row>
    <row r="279">
      <c r="J279" s="35"/>
      <c r="U279" s="36"/>
      <c r="V279" s="37"/>
      <c r="W279" s="37"/>
    </row>
    <row r="280">
      <c r="J280" s="35"/>
      <c r="U280" s="36"/>
      <c r="V280" s="37"/>
      <c r="W280" s="37"/>
    </row>
    <row r="281">
      <c r="J281" s="35"/>
      <c r="U281" s="36"/>
      <c r="V281" s="37"/>
      <c r="W281" s="37"/>
    </row>
    <row r="282">
      <c r="J282" s="35"/>
      <c r="U282" s="36"/>
      <c r="V282" s="37"/>
      <c r="W282" s="37"/>
    </row>
    <row r="283">
      <c r="J283" s="35"/>
      <c r="U283" s="36"/>
      <c r="V283" s="37"/>
      <c r="W283" s="37"/>
    </row>
    <row r="284">
      <c r="J284" s="35"/>
      <c r="U284" s="36"/>
      <c r="V284" s="37"/>
      <c r="W284" s="37"/>
    </row>
    <row r="285">
      <c r="J285" s="35"/>
      <c r="U285" s="36"/>
      <c r="V285" s="37"/>
      <c r="W285" s="37"/>
    </row>
    <row r="286">
      <c r="J286" s="35"/>
      <c r="U286" s="36"/>
      <c r="V286" s="37"/>
      <c r="W286" s="37"/>
    </row>
    <row r="287">
      <c r="J287" s="35"/>
      <c r="U287" s="36"/>
      <c r="V287" s="37"/>
      <c r="W287" s="37"/>
    </row>
    <row r="288">
      <c r="J288" s="35"/>
      <c r="U288" s="36"/>
      <c r="V288" s="37"/>
      <c r="W288" s="37"/>
    </row>
    <row r="289">
      <c r="J289" s="35"/>
      <c r="U289" s="36"/>
      <c r="V289" s="37"/>
      <c r="W289" s="37"/>
    </row>
    <row r="290">
      <c r="J290" s="35"/>
      <c r="U290" s="36"/>
      <c r="V290" s="37"/>
      <c r="W290" s="37"/>
    </row>
    <row r="291">
      <c r="J291" s="35"/>
      <c r="U291" s="36"/>
      <c r="V291" s="37"/>
      <c r="W291" s="37"/>
    </row>
    <row r="292">
      <c r="J292" s="35"/>
      <c r="U292" s="36"/>
      <c r="V292" s="37"/>
      <c r="W292" s="37"/>
    </row>
    <row r="293">
      <c r="J293" s="35"/>
      <c r="U293" s="36"/>
      <c r="V293" s="37"/>
      <c r="W293" s="37"/>
    </row>
    <row r="294">
      <c r="J294" s="35"/>
      <c r="U294" s="36"/>
      <c r="V294" s="37"/>
      <c r="W294" s="37"/>
    </row>
    <row r="295">
      <c r="J295" s="35"/>
      <c r="U295" s="36"/>
      <c r="V295" s="37"/>
      <c r="W295" s="37"/>
    </row>
    <row r="296">
      <c r="J296" s="35"/>
      <c r="U296" s="36"/>
      <c r="V296" s="37"/>
      <c r="W296" s="37"/>
    </row>
    <row r="297">
      <c r="J297" s="35"/>
      <c r="U297" s="36"/>
      <c r="V297" s="37"/>
      <c r="W297" s="37"/>
    </row>
    <row r="298">
      <c r="J298" s="35"/>
      <c r="U298" s="36"/>
      <c r="V298" s="37"/>
      <c r="W298" s="37"/>
    </row>
    <row r="299">
      <c r="J299" s="35"/>
      <c r="U299" s="36"/>
      <c r="V299" s="37"/>
      <c r="W299" s="37"/>
    </row>
    <row r="300">
      <c r="J300" s="35"/>
      <c r="U300" s="36"/>
      <c r="V300" s="37"/>
      <c r="W300" s="37"/>
    </row>
    <row r="301">
      <c r="J301" s="35"/>
      <c r="U301" s="36"/>
      <c r="V301" s="37"/>
      <c r="W301" s="37"/>
    </row>
    <row r="302">
      <c r="J302" s="35"/>
      <c r="U302" s="36"/>
      <c r="V302" s="37"/>
      <c r="W302" s="37"/>
    </row>
    <row r="303">
      <c r="J303" s="35"/>
      <c r="U303" s="36"/>
      <c r="V303" s="37"/>
      <c r="W303" s="37"/>
    </row>
    <row r="304">
      <c r="J304" s="35"/>
      <c r="U304" s="36"/>
      <c r="V304" s="37"/>
      <c r="W304" s="37"/>
    </row>
    <row r="305">
      <c r="J305" s="35"/>
      <c r="U305" s="36"/>
      <c r="V305" s="37"/>
      <c r="W305" s="37"/>
    </row>
    <row r="306">
      <c r="J306" s="35"/>
      <c r="U306" s="36"/>
      <c r="V306" s="37"/>
      <c r="W306" s="37"/>
    </row>
    <row r="307">
      <c r="J307" s="35"/>
      <c r="U307" s="36"/>
      <c r="V307" s="37"/>
      <c r="W307" s="37"/>
    </row>
    <row r="308">
      <c r="J308" s="35"/>
      <c r="U308" s="36"/>
      <c r="V308" s="37"/>
      <c r="W308" s="37"/>
    </row>
    <row r="309">
      <c r="J309" s="35"/>
      <c r="U309" s="36"/>
      <c r="V309" s="37"/>
      <c r="W309" s="37"/>
    </row>
    <row r="310">
      <c r="J310" s="35"/>
      <c r="U310" s="36"/>
      <c r="V310" s="37"/>
      <c r="W310" s="37"/>
    </row>
    <row r="311">
      <c r="J311" s="35"/>
      <c r="U311" s="36"/>
      <c r="V311" s="37"/>
      <c r="W311" s="37"/>
    </row>
    <row r="312">
      <c r="J312" s="35"/>
      <c r="U312" s="36"/>
      <c r="V312" s="37"/>
      <c r="W312" s="37"/>
    </row>
    <row r="313">
      <c r="J313" s="35"/>
      <c r="U313" s="36"/>
      <c r="V313" s="37"/>
      <c r="W313" s="37"/>
    </row>
    <row r="314">
      <c r="J314" s="35"/>
      <c r="U314" s="36"/>
      <c r="V314" s="37"/>
      <c r="W314" s="37"/>
    </row>
    <row r="315">
      <c r="J315" s="35"/>
      <c r="U315" s="36"/>
      <c r="V315" s="37"/>
      <c r="W315" s="37"/>
    </row>
    <row r="316">
      <c r="J316" s="35"/>
      <c r="U316" s="36"/>
      <c r="V316" s="37"/>
      <c r="W316" s="37"/>
    </row>
    <row r="317">
      <c r="J317" s="35"/>
      <c r="U317" s="36"/>
      <c r="V317" s="37"/>
      <c r="W317" s="37"/>
    </row>
    <row r="318">
      <c r="J318" s="35"/>
      <c r="U318" s="36"/>
      <c r="V318" s="37"/>
      <c r="W318" s="37"/>
    </row>
    <row r="319">
      <c r="J319" s="35"/>
      <c r="U319" s="36"/>
      <c r="V319" s="37"/>
      <c r="W319" s="37"/>
    </row>
    <row r="320">
      <c r="J320" s="35"/>
      <c r="U320" s="36"/>
      <c r="V320" s="37"/>
      <c r="W320" s="37"/>
    </row>
    <row r="321">
      <c r="J321" s="35"/>
      <c r="U321" s="36"/>
      <c r="V321" s="37"/>
      <c r="W321" s="37"/>
    </row>
    <row r="322">
      <c r="J322" s="35"/>
      <c r="U322" s="36"/>
      <c r="V322" s="37"/>
      <c r="W322" s="37"/>
    </row>
    <row r="323">
      <c r="J323" s="35"/>
      <c r="U323" s="36"/>
      <c r="V323" s="37"/>
      <c r="W323" s="37"/>
    </row>
    <row r="324">
      <c r="J324" s="35"/>
      <c r="U324" s="36"/>
      <c r="V324" s="37"/>
      <c r="W324" s="37"/>
    </row>
    <row r="325">
      <c r="J325" s="35"/>
      <c r="U325" s="36"/>
      <c r="V325" s="37"/>
      <c r="W325" s="37"/>
    </row>
    <row r="326">
      <c r="J326" s="35"/>
      <c r="U326" s="36"/>
      <c r="V326" s="37"/>
      <c r="W326" s="37"/>
    </row>
    <row r="327">
      <c r="J327" s="35"/>
      <c r="U327" s="36"/>
      <c r="V327" s="37"/>
      <c r="W327" s="37"/>
    </row>
    <row r="328">
      <c r="J328" s="35"/>
      <c r="U328" s="36"/>
      <c r="V328" s="37"/>
      <c r="W328" s="37"/>
    </row>
    <row r="329">
      <c r="J329" s="35"/>
      <c r="U329" s="36"/>
      <c r="V329" s="37"/>
      <c r="W329" s="37"/>
    </row>
    <row r="330">
      <c r="J330" s="35"/>
      <c r="U330" s="36"/>
      <c r="V330" s="37"/>
      <c r="W330" s="37"/>
    </row>
    <row r="331">
      <c r="J331" s="35"/>
      <c r="U331" s="36"/>
      <c r="V331" s="37"/>
      <c r="W331" s="37"/>
    </row>
    <row r="332">
      <c r="J332" s="35"/>
      <c r="U332" s="36"/>
      <c r="V332" s="37"/>
      <c r="W332" s="37"/>
    </row>
    <row r="333">
      <c r="J333" s="35"/>
      <c r="U333" s="36"/>
      <c r="V333" s="37"/>
      <c r="W333" s="37"/>
    </row>
    <row r="334">
      <c r="J334" s="35"/>
      <c r="U334" s="36"/>
      <c r="V334" s="37"/>
      <c r="W334" s="37"/>
    </row>
    <row r="335">
      <c r="J335" s="35"/>
      <c r="U335" s="36"/>
      <c r="V335" s="37"/>
      <c r="W335" s="37"/>
    </row>
    <row r="336">
      <c r="J336" s="35"/>
      <c r="U336" s="36"/>
      <c r="V336" s="37"/>
      <c r="W336" s="37"/>
    </row>
    <row r="337">
      <c r="J337" s="35"/>
      <c r="U337" s="36"/>
      <c r="V337" s="37"/>
      <c r="W337" s="37"/>
    </row>
    <row r="338">
      <c r="J338" s="35"/>
      <c r="U338" s="36"/>
      <c r="V338" s="37"/>
      <c r="W338" s="37"/>
    </row>
    <row r="339">
      <c r="J339" s="35"/>
      <c r="U339" s="36"/>
      <c r="V339" s="37"/>
      <c r="W339" s="37"/>
    </row>
    <row r="340">
      <c r="J340" s="35"/>
      <c r="U340" s="36"/>
      <c r="V340" s="37"/>
      <c r="W340" s="37"/>
    </row>
    <row r="341">
      <c r="J341" s="35"/>
      <c r="U341" s="36"/>
      <c r="V341" s="37"/>
      <c r="W341" s="37"/>
    </row>
    <row r="342">
      <c r="J342" s="35"/>
      <c r="U342" s="36"/>
      <c r="V342" s="37"/>
      <c r="W342" s="37"/>
    </row>
    <row r="343">
      <c r="J343" s="35"/>
      <c r="U343" s="36"/>
      <c r="V343" s="37"/>
      <c r="W343" s="37"/>
    </row>
    <row r="344">
      <c r="J344" s="35"/>
      <c r="U344" s="36"/>
      <c r="V344" s="37"/>
      <c r="W344" s="37"/>
    </row>
    <row r="345">
      <c r="J345" s="35"/>
      <c r="U345" s="36"/>
      <c r="V345" s="37"/>
      <c r="W345" s="37"/>
    </row>
    <row r="346">
      <c r="J346" s="35"/>
      <c r="U346" s="36"/>
      <c r="V346" s="37"/>
      <c r="W346" s="37"/>
    </row>
    <row r="347">
      <c r="J347" s="35"/>
      <c r="U347" s="36"/>
      <c r="V347" s="37"/>
      <c r="W347" s="37"/>
    </row>
    <row r="348">
      <c r="J348" s="35"/>
      <c r="U348" s="36"/>
      <c r="V348" s="37"/>
      <c r="W348" s="37"/>
    </row>
    <row r="349">
      <c r="J349" s="35"/>
      <c r="U349" s="36"/>
      <c r="V349" s="37"/>
      <c r="W349" s="37"/>
    </row>
    <row r="350">
      <c r="J350" s="35"/>
      <c r="U350" s="36"/>
      <c r="V350" s="37"/>
      <c r="W350" s="37"/>
    </row>
    <row r="351">
      <c r="J351" s="35"/>
      <c r="U351" s="36"/>
      <c r="V351" s="37"/>
      <c r="W351" s="37"/>
    </row>
    <row r="352">
      <c r="J352" s="35"/>
      <c r="U352" s="36"/>
      <c r="V352" s="37"/>
      <c r="W352" s="37"/>
    </row>
    <row r="353">
      <c r="J353" s="35"/>
      <c r="U353" s="36"/>
      <c r="V353" s="37"/>
      <c r="W353" s="37"/>
    </row>
    <row r="354">
      <c r="J354" s="35"/>
      <c r="U354" s="36"/>
      <c r="V354" s="37"/>
      <c r="W354" s="37"/>
    </row>
    <row r="355">
      <c r="J355" s="35"/>
      <c r="U355" s="36"/>
      <c r="V355" s="37"/>
      <c r="W355" s="37"/>
    </row>
    <row r="356">
      <c r="J356" s="35"/>
      <c r="U356" s="36"/>
      <c r="V356" s="37"/>
      <c r="W356" s="37"/>
    </row>
    <row r="357">
      <c r="J357" s="35"/>
      <c r="U357" s="36"/>
      <c r="V357" s="37"/>
      <c r="W357" s="37"/>
    </row>
    <row r="358">
      <c r="J358" s="35"/>
      <c r="U358" s="36"/>
      <c r="V358" s="37"/>
      <c r="W358" s="37"/>
    </row>
    <row r="359">
      <c r="J359" s="35"/>
      <c r="U359" s="36"/>
      <c r="V359" s="37"/>
      <c r="W359" s="37"/>
    </row>
    <row r="360">
      <c r="J360" s="35"/>
      <c r="U360" s="36"/>
      <c r="V360" s="37"/>
      <c r="W360" s="37"/>
    </row>
    <row r="361">
      <c r="J361" s="35"/>
      <c r="U361" s="36"/>
      <c r="V361" s="37"/>
      <c r="W361" s="37"/>
    </row>
    <row r="362">
      <c r="J362" s="35"/>
      <c r="U362" s="36"/>
      <c r="V362" s="37"/>
      <c r="W362" s="37"/>
    </row>
    <row r="363">
      <c r="J363" s="35"/>
      <c r="U363" s="36"/>
      <c r="V363" s="37"/>
      <c r="W363" s="37"/>
    </row>
    <row r="364">
      <c r="J364" s="35"/>
      <c r="U364" s="36"/>
      <c r="V364" s="37"/>
      <c r="W364" s="37"/>
    </row>
    <row r="365">
      <c r="J365" s="35"/>
      <c r="U365" s="36"/>
      <c r="V365" s="37"/>
      <c r="W365" s="37"/>
    </row>
    <row r="366">
      <c r="J366" s="35"/>
      <c r="U366" s="36"/>
      <c r="V366" s="37"/>
      <c r="W366" s="37"/>
    </row>
    <row r="367">
      <c r="J367" s="35"/>
      <c r="U367" s="36"/>
      <c r="V367" s="37"/>
      <c r="W367" s="37"/>
    </row>
    <row r="368">
      <c r="J368" s="35"/>
      <c r="U368" s="36"/>
      <c r="V368" s="37"/>
      <c r="W368" s="37"/>
    </row>
    <row r="369">
      <c r="J369" s="35"/>
      <c r="U369" s="36"/>
      <c r="V369" s="37"/>
      <c r="W369" s="37"/>
    </row>
    <row r="370">
      <c r="J370" s="35"/>
      <c r="U370" s="36"/>
      <c r="V370" s="37"/>
      <c r="W370" s="37"/>
    </row>
    <row r="371">
      <c r="J371" s="35"/>
      <c r="U371" s="36"/>
      <c r="V371" s="37"/>
      <c r="W371" s="37"/>
    </row>
    <row r="372">
      <c r="J372" s="35"/>
      <c r="U372" s="36"/>
      <c r="V372" s="37"/>
      <c r="W372" s="37"/>
    </row>
    <row r="373">
      <c r="J373" s="35"/>
      <c r="U373" s="36"/>
      <c r="V373" s="37"/>
      <c r="W373" s="37"/>
    </row>
    <row r="374">
      <c r="J374" s="35"/>
      <c r="U374" s="36"/>
      <c r="V374" s="37"/>
      <c r="W374" s="37"/>
    </row>
    <row r="375">
      <c r="J375" s="35"/>
      <c r="U375" s="36"/>
      <c r="V375" s="37"/>
      <c r="W375" s="37"/>
    </row>
    <row r="376">
      <c r="J376" s="35"/>
      <c r="U376" s="36"/>
      <c r="V376" s="37"/>
      <c r="W376" s="37"/>
    </row>
    <row r="377">
      <c r="J377" s="35"/>
      <c r="U377" s="36"/>
      <c r="V377" s="37"/>
      <c r="W377" s="37"/>
    </row>
    <row r="378">
      <c r="J378" s="35"/>
      <c r="U378" s="36"/>
      <c r="V378" s="37"/>
      <c r="W378" s="37"/>
    </row>
    <row r="379">
      <c r="J379" s="35"/>
      <c r="U379" s="36"/>
      <c r="V379" s="37"/>
      <c r="W379" s="37"/>
    </row>
    <row r="380">
      <c r="J380" s="35"/>
      <c r="U380" s="36"/>
      <c r="V380" s="37"/>
      <c r="W380" s="37"/>
    </row>
    <row r="381">
      <c r="J381" s="35"/>
      <c r="U381" s="36"/>
      <c r="V381" s="37"/>
      <c r="W381" s="37"/>
    </row>
    <row r="382">
      <c r="J382" s="35"/>
      <c r="U382" s="36"/>
      <c r="V382" s="37"/>
      <c r="W382" s="37"/>
    </row>
    <row r="383">
      <c r="J383" s="35"/>
      <c r="U383" s="36"/>
      <c r="V383" s="37"/>
      <c r="W383" s="37"/>
    </row>
    <row r="384">
      <c r="J384" s="35"/>
      <c r="U384" s="36"/>
      <c r="V384" s="37"/>
      <c r="W384" s="37"/>
    </row>
    <row r="385">
      <c r="J385" s="35"/>
      <c r="U385" s="36"/>
      <c r="V385" s="37"/>
      <c r="W385" s="37"/>
    </row>
    <row r="386">
      <c r="J386" s="35"/>
      <c r="U386" s="36"/>
      <c r="V386" s="37"/>
      <c r="W386" s="37"/>
    </row>
    <row r="387">
      <c r="J387" s="35"/>
      <c r="U387" s="36"/>
      <c r="V387" s="37"/>
      <c r="W387" s="37"/>
    </row>
    <row r="388">
      <c r="J388" s="35"/>
      <c r="U388" s="36"/>
      <c r="V388" s="37"/>
      <c r="W388" s="37"/>
    </row>
    <row r="389">
      <c r="J389" s="35"/>
      <c r="U389" s="36"/>
      <c r="V389" s="37"/>
      <c r="W389" s="37"/>
    </row>
    <row r="390">
      <c r="J390" s="35"/>
      <c r="U390" s="36"/>
      <c r="V390" s="37"/>
      <c r="W390" s="37"/>
    </row>
    <row r="391">
      <c r="J391" s="35"/>
      <c r="U391" s="36"/>
      <c r="V391" s="37"/>
      <c r="W391" s="37"/>
    </row>
    <row r="392">
      <c r="J392" s="35"/>
      <c r="U392" s="36"/>
      <c r="V392" s="37"/>
      <c r="W392" s="37"/>
    </row>
    <row r="393">
      <c r="J393" s="35"/>
      <c r="U393" s="36"/>
      <c r="V393" s="37"/>
      <c r="W393" s="37"/>
    </row>
    <row r="394">
      <c r="J394" s="35"/>
      <c r="U394" s="36"/>
      <c r="V394" s="37"/>
      <c r="W394" s="37"/>
    </row>
    <row r="395">
      <c r="J395" s="35"/>
      <c r="U395" s="36"/>
      <c r="V395" s="37"/>
      <c r="W395" s="37"/>
    </row>
    <row r="396">
      <c r="J396" s="35"/>
      <c r="U396" s="36"/>
      <c r="V396" s="37"/>
      <c r="W396" s="37"/>
    </row>
    <row r="397">
      <c r="J397" s="35"/>
      <c r="U397" s="36"/>
      <c r="V397" s="37"/>
      <c r="W397" s="37"/>
    </row>
    <row r="398">
      <c r="J398" s="35"/>
      <c r="U398" s="36"/>
      <c r="V398" s="37"/>
      <c r="W398" s="37"/>
    </row>
    <row r="399">
      <c r="J399" s="35"/>
      <c r="U399" s="36"/>
      <c r="V399" s="37"/>
      <c r="W399" s="37"/>
    </row>
    <row r="400">
      <c r="J400" s="35"/>
      <c r="U400" s="36"/>
      <c r="V400" s="37"/>
      <c r="W400" s="37"/>
    </row>
    <row r="401">
      <c r="J401" s="35"/>
      <c r="U401" s="36"/>
      <c r="V401" s="37"/>
      <c r="W401" s="37"/>
    </row>
    <row r="402">
      <c r="J402" s="35"/>
      <c r="U402" s="36"/>
      <c r="V402" s="37"/>
      <c r="W402" s="37"/>
    </row>
    <row r="403">
      <c r="J403" s="35"/>
      <c r="U403" s="36"/>
      <c r="V403" s="37"/>
      <c r="W403" s="37"/>
    </row>
    <row r="404">
      <c r="J404" s="35"/>
      <c r="U404" s="36"/>
      <c r="V404" s="37"/>
      <c r="W404" s="37"/>
    </row>
    <row r="405">
      <c r="J405" s="35"/>
      <c r="U405" s="36"/>
      <c r="V405" s="37"/>
      <c r="W405" s="37"/>
    </row>
    <row r="406">
      <c r="J406" s="35"/>
      <c r="U406" s="36"/>
      <c r="V406" s="37"/>
      <c r="W406" s="37"/>
    </row>
    <row r="407">
      <c r="J407" s="35"/>
      <c r="U407" s="36"/>
      <c r="V407" s="37"/>
      <c r="W407" s="37"/>
    </row>
    <row r="408">
      <c r="J408" s="35"/>
      <c r="U408" s="36"/>
      <c r="V408" s="37"/>
      <c r="W408" s="37"/>
    </row>
    <row r="409">
      <c r="J409" s="35"/>
      <c r="U409" s="36"/>
      <c r="V409" s="37"/>
      <c r="W409" s="37"/>
    </row>
    <row r="410">
      <c r="J410" s="35"/>
      <c r="U410" s="36"/>
      <c r="V410" s="37"/>
      <c r="W410" s="37"/>
    </row>
    <row r="411">
      <c r="J411" s="35"/>
      <c r="U411" s="36"/>
      <c r="V411" s="37"/>
      <c r="W411" s="37"/>
    </row>
    <row r="412">
      <c r="J412" s="35"/>
      <c r="U412" s="36"/>
      <c r="V412" s="37"/>
      <c r="W412" s="37"/>
    </row>
    <row r="413">
      <c r="J413" s="35"/>
      <c r="U413" s="36"/>
      <c r="V413" s="37"/>
      <c r="W413" s="37"/>
    </row>
    <row r="414">
      <c r="J414" s="35"/>
      <c r="U414" s="36"/>
      <c r="V414" s="37"/>
      <c r="W414" s="37"/>
    </row>
    <row r="415">
      <c r="J415" s="35"/>
      <c r="U415" s="36"/>
      <c r="V415" s="37"/>
      <c r="W415" s="37"/>
    </row>
    <row r="416">
      <c r="J416" s="35"/>
      <c r="U416" s="36"/>
      <c r="V416" s="37"/>
      <c r="W416" s="37"/>
    </row>
    <row r="417">
      <c r="J417" s="35"/>
      <c r="U417" s="36"/>
      <c r="V417" s="37"/>
      <c r="W417" s="37"/>
    </row>
    <row r="418">
      <c r="J418" s="35"/>
      <c r="U418" s="36"/>
      <c r="V418" s="37"/>
      <c r="W418" s="37"/>
    </row>
    <row r="419">
      <c r="J419" s="35"/>
      <c r="U419" s="36"/>
      <c r="V419" s="37"/>
      <c r="W419" s="37"/>
    </row>
    <row r="420">
      <c r="J420" s="35"/>
      <c r="U420" s="36"/>
      <c r="V420" s="37"/>
      <c r="W420" s="37"/>
    </row>
    <row r="421">
      <c r="J421" s="35"/>
      <c r="U421" s="36"/>
      <c r="V421" s="37"/>
      <c r="W421" s="37"/>
    </row>
    <row r="422">
      <c r="J422" s="35"/>
      <c r="U422" s="36"/>
      <c r="V422" s="37"/>
      <c r="W422" s="37"/>
    </row>
    <row r="423">
      <c r="J423" s="35"/>
      <c r="U423" s="36"/>
      <c r="V423" s="37"/>
      <c r="W423" s="37"/>
    </row>
    <row r="424">
      <c r="J424" s="35"/>
      <c r="U424" s="36"/>
      <c r="V424" s="37"/>
      <c r="W424" s="37"/>
    </row>
    <row r="425">
      <c r="J425" s="35"/>
      <c r="U425" s="36"/>
      <c r="V425" s="37"/>
      <c r="W425" s="37"/>
    </row>
    <row r="426">
      <c r="J426" s="35"/>
      <c r="U426" s="36"/>
      <c r="V426" s="37"/>
      <c r="W426" s="37"/>
    </row>
    <row r="427">
      <c r="J427" s="35"/>
      <c r="U427" s="36"/>
      <c r="V427" s="37"/>
      <c r="W427" s="37"/>
    </row>
    <row r="428">
      <c r="J428" s="35"/>
      <c r="U428" s="36"/>
      <c r="V428" s="37"/>
      <c r="W428" s="37"/>
    </row>
    <row r="429">
      <c r="J429" s="35"/>
      <c r="U429" s="36"/>
      <c r="V429" s="37"/>
      <c r="W429" s="37"/>
    </row>
    <row r="430">
      <c r="J430" s="35"/>
      <c r="U430" s="36"/>
      <c r="V430" s="37"/>
      <c r="W430" s="37"/>
    </row>
    <row r="431">
      <c r="J431" s="35"/>
      <c r="U431" s="36"/>
      <c r="V431" s="37"/>
      <c r="W431" s="37"/>
    </row>
    <row r="432">
      <c r="J432" s="35"/>
      <c r="U432" s="36"/>
      <c r="V432" s="37"/>
      <c r="W432" s="37"/>
    </row>
    <row r="433">
      <c r="J433" s="35"/>
      <c r="U433" s="36"/>
      <c r="V433" s="37"/>
      <c r="W433" s="37"/>
    </row>
    <row r="434">
      <c r="J434" s="35"/>
      <c r="U434" s="36"/>
      <c r="V434" s="37"/>
      <c r="W434" s="37"/>
    </row>
    <row r="435">
      <c r="J435" s="35"/>
      <c r="U435" s="36"/>
      <c r="V435" s="37"/>
      <c r="W435" s="37"/>
    </row>
    <row r="436">
      <c r="J436" s="35"/>
      <c r="U436" s="36"/>
      <c r="V436" s="37"/>
      <c r="W436" s="37"/>
    </row>
    <row r="437">
      <c r="J437" s="35"/>
      <c r="U437" s="36"/>
      <c r="V437" s="37"/>
      <c r="W437" s="37"/>
    </row>
    <row r="438">
      <c r="J438" s="35"/>
      <c r="U438" s="36"/>
      <c r="V438" s="37"/>
      <c r="W438" s="37"/>
    </row>
    <row r="439">
      <c r="J439" s="35"/>
      <c r="U439" s="36"/>
      <c r="V439" s="37"/>
      <c r="W439" s="37"/>
    </row>
    <row r="440">
      <c r="J440" s="35"/>
      <c r="U440" s="36"/>
      <c r="V440" s="37"/>
      <c r="W440" s="37"/>
    </row>
    <row r="441">
      <c r="J441" s="35"/>
      <c r="U441" s="36"/>
      <c r="V441" s="37"/>
      <c r="W441" s="37"/>
    </row>
    <row r="442">
      <c r="J442" s="35"/>
      <c r="U442" s="36"/>
      <c r="V442" s="37"/>
      <c r="W442" s="37"/>
    </row>
    <row r="443">
      <c r="J443" s="35"/>
      <c r="U443" s="36"/>
      <c r="V443" s="37"/>
      <c r="W443" s="37"/>
    </row>
    <row r="444">
      <c r="J444" s="35"/>
      <c r="U444" s="36"/>
      <c r="V444" s="37"/>
      <c r="W444" s="37"/>
    </row>
    <row r="445">
      <c r="J445" s="35"/>
      <c r="U445" s="36"/>
      <c r="V445" s="37"/>
      <c r="W445" s="37"/>
    </row>
    <row r="446">
      <c r="J446" s="35"/>
      <c r="U446" s="36"/>
      <c r="V446" s="37"/>
      <c r="W446" s="37"/>
    </row>
    <row r="447">
      <c r="J447" s="35"/>
      <c r="U447" s="36"/>
      <c r="V447" s="37"/>
      <c r="W447" s="37"/>
    </row>
    <row r="448">
      <c r="J448" s="35"/>
      <c r="U448" s="36"/>
      <c r="V448" s="37"/>
      <c r="W448" s="37"/>
    </row>
    <row r="449">
      <c r="J449" s="35"/>
      <c r="U449" s="36"/>
      <c r="V449" s="37"/>
      <c r="W449" s="37"/>
    </row>
    <row r="450">
      <c r="J450" s="35"/>
      <c r="U450" s="36"/>
      <c r="V450" s="37"/>
      <c r="W450" s="37"/>
    </row>
    <row r="451">
      <c r="J451" s="35"/>
      <c r="U451" s="36"/>
      <c r="V451" s="37"/>
      <c r="W451" s="37"/>
    </row>
    <row r="452">
      <c r="J452" s="35"/>
      <c r="U452" s="36"/>
      <c r="V452" s="37"/>
      <c r="W452" s="37"/>
    </row>
    <row r="453">
      <c r="J453" s="35"/>
      <c r="U453" s="36"/>
      <c r="V453" s="37"/>
      <c r="W453" s="37"/>
    </row>
    <row r="454">
      <c r="J454" s="35"/>
      <c r="U454" s="36"/>
      <c r="V454" s="37"/>
      <c r="W454" s="37"/>
    </row>
    <row r="455">
      <c r="J455" s="35"/>
      <c r="U455" s="36"/>
      <c r="V455" s="37"/>
      <c r="W455" s="37"/>
    </row>
    <row r="456">
      <c r="J456" s="35"/>
      <c r="U456" s="36"/>
      <c r="V456" s="37"/>
      <c r="W456" s="37"/>
    </row>
    <row r="457">
      <c r="J457" s="35"/>
      <c r="U457" s="36"/>
      <c r="V457" s="37"/>
      <c r="W457" s="37"/>
    </row>
    <row r="458">
      <c r="J458" s="35"/>
      <c r="U458" s="36"/>
      <c r="V458" s="37"/>
      <c r="W458" s="37"/>
    </row>
    <row r="459">
      <c r="J459" s="35"/>
      <c r="U459" s="36"/>
      <c r="V459" s="37"/>
      <c r="W459" s="37"/>
    </row>
    <row r="460">
      <c r="J460" s="35"/>
      <c r="U460" s="36"/>
      <c r="V460" s="37"/>
      <c r="W460" s="37"/>
    </row>
    <row r="461">
      <c r="J461" s="35"/>
      <c r="U461" s="36"/>
      <c r="V461" s="37"/>
      <c r="W461" s="37"/>
    </row>
    <row r="462">
      <c r="J462" s="35"/>
      <c r="U462" s="36"/>
      <c r="V462" s="37"/>
      <c r="W462" s="37"/>
    </row>
    <row r="463">
      <c r="J463" s="35"/>
      <c r="U463" s="36"/>
      <c r="V463" s="37"/>
      <c r="W463" s="37"/>
    </row>
    <row r="464">
      <c r="J464" s="35"/>
      <c r="U464" s="36"/>
      <c r="V464" s="37"/>
      <c r="W464" s="37"/>
    </row>
    <row r="465">
      <c r="J465" s="35"/>
      <c r="U465" s="36"/>
      <c r="V465" s="37"/>
      <c r="W465" s="37"/>
    </row>
    <row r="466">
      <c r="J466" s="35"/>
      <c r="U466" s="36"/>
      <c r="V466" s="37"/>
      <c r="W466" s="37"/>
    </row>
    <row r="467">
      <c r="J467" s="35"/>
      <c r="U467" s="36"/>
      <c r="V467" s="37"/>
      <c r="W467" s="37"/>
    </row>
    <row r="468">
      <c r="J468" s="35"/>
      <c r="U468" s="36"/>
      <c r="V468" s="37"/>
      <c r="W468" s="37"/>
    </row>
    <row r="469">
      <c r="J469" s="35"/>
      <c r="U469" s="36"/>
      <c r="V469" s="37"/>
      <c r="W469" s="37"/>
    </row>
    <row r="470">
      <c r="J470" s="35"/>
      <c r="U470" s="36"/>
      <c r="V470" s="37"/>
      <c r="W470" s="37"/>
    </row>
    <row r="471">
      <c r="J471" s="35"/>
      <c r="U471" s="36"/>
      <c r="V471" s="37"/>
      <c r="W471" s="37"/>
    </row>
    <row r="472">
      <c r="J472" s="35"/>
      <c r="U472" s="36"/>
      <c r="V472" s="37"/>
      <c r="W472" s="37"/>
    </row>
    <row r="473">
      <c r="J473" s="35"/>
      <c r="U473" s="36"/>
      <c r="V473" s="37"/>
      <c r="W473" s="37"/>
    </row>
    <row r="474">
      <c r="J474" s="35"/>
      <c r="U474" s="36"/>
      <c r="V474" s="37"/>
      <c r="W474" s="37"/>
    </row>
    <row r="475">
      <c r="J475" s="35"/>
      <c r="U475" s="36"/>
      <c r="V475" s="37"/>
      <c r="W475" s="37"/>
    </row>
    <row r="476">
      <c r="J476" s="35"/>
      <c r="U476" s="36"/>
      <c r="V476" s="37"/>
      <c r="W476" s="37"/>
    </row>
    <row r="477">
      <c r="J477" s="35"/>
      <c r="U477" s="36"/>
      <c r="V477" s="37"/>
      <c r="W477" s="37"/>
    </row>
    <row r="478">
      <c r="J478" s="35"/>
      <c r="U478" s="36"/>
      <c r="V478" s="37"/>
      <c r="W478" s="37"/>
    </row>
    <row r="479">
      <c r="J479" s="35"/>
      <c r="U479" s="36"/>
      <c r="V479" s="37"/>
      <c r="W479" s="37"/>
    </row>
    <row r="480">
      <c r="J480" s="35"/>
      <c r="U480" s="36"/>
      <c r="V480" s="37"/>
      <c r="W480" s="37"/>
    </row>
    <row r="481">
      <c r="J481" s="35"/>
      <c r="U481" s="36"/>
      <c r="V481" s="37"/>
      <c r="W481" s="37"/>
    </row>
    <row r="482">
      <c r="J482" s="35"/>
      <c r="U482" s="36"/>
      <c r="V482" s="37"/>
      <c r="W482" s="37"/>
    </row>
    <row r="483">
      <c r="J483" s="35"/>
      <c r="U483" s="36"/>
      <c r="V483" s="37"/>
      <c r="W483" s="37"/>
    </row>
    <row r="484">
      <c r="J484" s="35"/>
      <c r="U484" s="36"/>
      <c r="V484" s="37"/>
      <c r="W484" s="37"/>
    </row>
    <row r="485">
      <c r="J485" s="35"/>
      <c r="U485" s="36"/>
      <c r="V485" s="37"/>
      <c r="W485" s="37"/>
    </row>
    <row r="486">
      <c r="J486" s="35"/>
      <c r="U486" s="36"/>
      <c r="V486" s="37"/>
      <c r="W486" s="37"/>
    </row>
    <row r="487">
      <c r="J487" s="35"/>
      <c r="U487" s="36"/>
      <c r="V487" s="37"/>
      <c r="W487" s="37"/>
    </row>
    <row r="488">
      <c r="J488" s="35"/>
      <c r="U488" s="36"/>
      <c r="V488" s="37"/>
      <c r="W488" s="37"/>
    </row>
    <row r="489">
      <c r="J489" s="35"/>
      <c r="U489" s="36"/>
      <c r="V489" s="37"/>
      <c r="W489" s="37"/>
    </row>
    <row r="490">
      <c r="J490" s="35"/>
      <c r="U490" s="36"/>
      <c r="V490" s="37"/>
      <c r="W490" s="37"/>
    </row>
    <row r="491">
      <c r="J491" s="35"/>
      <c r="U491" s="36"/>
      <c r="V491" s="37"/>
      <c r="W491" s="37"/>
    </row>
    <row r="492">
      <c r="J492" s="35"/>
      <c r="U492" s="36"/>
      <c r="V492" s="37"/>
      <c r="W492" s="37"/>
    </row>
    <row r="493">
      <c r="J493" s="35"/>
      <c r="U493" s="36"/>
      <c r="V493" s="37"/>
      <c r="W493" s="37"/>
    </row>
    <row r="494">
      <c r="J494" s="35"/>
      <c r="U494" s="36"/>
      <c r="V494" s="37"/>
      <c r="W494" s="37"/>
    </row>
    <row r="495">
      <c r="J495" s="35"/>
      <c r="U495" s="36"/>
      <c r="V495" s="37"/>
      <c r="W495" s="37"/>
    </row>
    <row r="496">
      <c r="J496" s="35"/>
      <c r="U496" s="36"/>
      <c r="V496" s="37"/>
      <c r="W496" s="37"/>
    </row>
    <row r="497">
      <c r="J497" s="35"/>
      <c r="U497" s="36"/>
      <c r="V497" s="37"/>
      <c r="W497" s="37"/>
    </row>
    <row r="498">
      <c r="J498" s="35"/>
      <c r="U498" s="36"/>
      <c r="V498" s="37"/>
      <c r="W498" s="37"/>
    </row>
    <row r="499">
      <c r="J499" s="35"/>
      <c r="U499" s="36"/>
      <c r="V499" s="37"/>
      <c r="W499" s="37"/>
    </row>
    <row r="500">
      <c r="J500" s="35"/>
      <c r="U500" s="36"/>
      <c r="V500" s="37"/>
      <c r="W500" s="37"/>
    </row>
    <row r="501">
      <c r="J501" s="35"/>
      <c r="U501" s="36"/>
      <c r="V501" s="37"/>
      <c r="W501" s="37"/>
    </row>
    <row r="502">
      <c r="J502" s="35"/>
      <c r="U502" s="36"/>
      <c r="V502" s="37"/>
      <c r="W502" s="37"/>
    </row>
    <row r="503">
      <c r="J503" s="35"/>
      <c r="U503" s="36"/>
      <c r="V503" s="37"/>
      <c r="W503" s="37"/>
    </row>
    <row r="504">
      <c r="J504" s="35"/>
      <c r="U504" s="36"/>
      <c r="V504" s="37"/>
      <c r="W504" s="37"/>
    </row>
    <row r="505">
      <c r="J505" s="35"/>
      <c r="U505" s="36"/>
      <c r="V505" s="37"/>
      <c r="W505" s="37"/>
    </row>
    <row r="506">
      <c r="J506" s="35"/>
      <c r="U506" s="36"/>
      <c r="V506" s="37"/>
      <c r="W506" s="37"/>
    </row>
    <row r="507">
      <c r="J507" s="35"/>
      <c r="U507" s="36"/>
      <c r="V507" s="37"/>
      <c r="W507" s="37"/>
    </row>
    <row r="508">
      <c r="J508" s="35"/>
      <c r="U508" s="36"/>
      <c r="V508" s="37"/>
      <c r="W508" s="37"/>
    </row>
    <row r="509">
      <c r="J509" s="35"/>
      <c r="U509" s="36"/>
      <c r="V509" s="37"/>
      <c r="W509" s="37"/>
    </row>
    <row r="510">
      <c r="J510" s="35"/>
      <c r="U510" s="36"/>
      <c r="V510" s="37"/>
      <c r="W510" s="37"/>
    </row>
    <row r="511">
      <c r="J511" s="35"/>
      <c r="U511" s="36"/>
      <c r="V511" s="37"/>
      <c r="W511" s="37"/>
    </row>
    <row r="512">
      <c r="J512" s="35"/>
      <c r="U512" s="36"/>
      <c r="V512" s="37"/>
      <c r="W512" s="37"/>
    </row>
    <row r="513">
      <c r="J513" s="35"/>
      <c r="U513" s="36"/>
      <c r="V513" s="37"/>
      <c r="W513" s="37"/>
    </row>
    <row r="514">
      <c r="J514" s="35"/>
      <c r="U514" s="36"/>
      <c r="V514" s="37"/>
      <c r="W514" s="37"/>
    </row>
    <row r="515">
      <c r="J515" s="35"/>
      <c r="U515" s="36"/>
      <c r="V515" s="37"/>
      <c r="W515" s="37"/>
    </row>
    <row r="516">
      <c r="J516" s="35"/>
      <c r="U516" s="36"/>
      <c r="V516" s="37"/>
      <c r="W516" s="37"/>
    </row>
    <row r="517">
      <c r="J517" s="35"/>
      <c r="U517" s="36"/>
      <c r="V517" s="37"/>
      <c r="W517" s="37"/>
    </row>
    <row r="518">
      <c r="J518" s="35"/>
      <c r="U518" s="36"/>
      <c r="V518" s="37"/>
      <c r="W518" s="37"/>
    </row>
    <row r="519">
      <c r="J519" s="35"/>
      <c r="U519" s="36"/>
      <c r="V519" s="37"/>
      <c r="W519" s="37"/>
    </row>
    <row r="520">
      <c r="J520" s="35"/>
      <c r="U520" s="36"/>
      <c r="V520" s="37"/>
      <c r="W520" s="37"/>
    </row>
    <row r="521">
      <c r="J521" s="35"/>
      <c r="U521" s="36"/>
      <c r="V521" s="37"/>
      <c r="W521" s="37"/>
    </row>
    <row r="522">
      <c r="J522" s="35"/>
      <c r="U522" s="36"/>
      <c r="V522" s="37"/>
      <c r="W522" s="37"/>
    </row>
    <row r="523">
      <c r="J523" s="35"/>
      <c r="U523" s="36"/>
      <c r="V523" s="37"/>
      <c r="W523" s="37"/>
    </row>
    <row r="524">
      <c r="J524" s="35"/>
      <c r="U524" s="36"/>
      <c r="V524" s="37"/>
      <c r="W524" s="37"/>
    </row>
    <row r="525">
      <c r="J525" s="35"/>
      <c r="U525" s="36"/>
      <c r="V525" s="37"/>
      <c r="W525" s="37"/>
    </row>
    <row r="526">
      <c r="J526" s="35"/>
      <c r="U526" s="36"/>
      <c r="V526" s="37"/>
      <c r="W526" s="37"/>
    </row>
    <row r="527">
      <c r="J527" s="35"/>
      <c r="U527" s="36"/>
      <c r="V527" s="37"/>
      <c r="W527" s="37"/>
    </row>
    <row r="528">
      <c r="J528" s="35"/>
      <c r="U528" s="36"/>
      <c r="V528" s="37"/>
      <c r="W528" s="37"/>
    </row>
    <row r="529">
      <c r="J529" s="35"/>
      <c r="U529" s="36"/>
      <c r="V529" s="37"/>
      <c r="W529" s="37"/>
    </row>
    <row r="530">
      <c r="J530" s="35"/>
      <c r="U530" s="36"/>
      <c r="V530" s="37"/>
      <c r="W530" s="37"/>
    </row>
    <row r="531">
      <c r="J531" s="35"/>
      <c r="U531" s="36"/>
      <c r="V531" s="37"/>
      <c r="W531" s="37"/>
    </row>
    <row r="532">
      <c r="J532" s="35"/>
      <c r="U532" s="36"/>
      <c r="V532" s="37"/>
      <c r="W532" s="37"/>
    </row>
    <row r="533">
      <c r="J533" s="35"/>
      <c r="U533" s="36"/>
      <c r="V533" s="37"/>
      <c r="W533" s="37"/>
    </row>
    <row r="534">
      <c r="J534" s="35"/>
      <c r="U534" s="36"/>
      <c r="V534" s="37"/>
      <c r="W534" s="37"/>
    </row>
    <row r="535">
      <c r="J535" s="35"/>
      <c r="U535" s="36"/>
      <c r="V535" s="37"/>
      <c r="W535" s="37"/>
    </row>
    <row r="536">
      <c r="J536" s="35"/>
      <c r="U536" s="36"/>
      <c r="V536" s="37"/>
      <c r="W536" s="37"/>
    </row>
    <row r="537">
      <c r="J537" s="35"/>
      <c r="U537" s="36"/>
      <c r="V537" s="37"/>
      <c r="W537" s="37"/>
    </row>
    <row r="538">
      <c r="J538" s="35"/>
      <c r="U538" s="36"/>
      <c r="V538" s="37"/>
      <c r="W538" s="37"/>
    </row>
    <row r="539">
      <c r="J539" s="35"/>
      <c r="U539" s="36"/>
      <c r="V539" s="37"/>
      <c r="W539" s="37"/>
    </row>
    <row r="540">
      <c r="J540" s="35"/>
      <c r="U540" s="36"/>
      <c r="V540" s="37"/>
      <c r="W540" s="37"/>
    </row>
    <row r="541">
      <c r="J541" s="35"/>
      <c r="U541" s="36"/>
      <c r="V541" s="37"/>
      <c r="W541" s="37"/>
    </row>
    <row r="542">
      <c r="J542" s="35"/>
      <c r="U542" s="36"/>
      <c r="V542" s="37"/>
      <c r="W542" s="37"/>
    </row>
    <row r="543">
      <c r="J543" s="35"/>
      <c r="U543" s="36"/>
      <c r="V543" s="37"/>
      <c r="W543" s="37"/>
    </row>
    <row r="544">
      <c r="J544" s="35"/>
      <c r="U544" s="36"/>
      <c r="V544" s="37"/>
      <c r="W544" s="37"/>
    </row>
    <row r="545">
      <c r="J545" s="35"/>
      <c r="U545" s="36"/>
      <c r="V545" s="37"/>
      <c r="W545" s="37"/>
    </row>
    <row r="546">
      <c r="J546" s="35"/>
      <c r="U546" s="36"/>
      <c r="V546" s="37"/>
      <c r="W546" s="37"/>
    </row>
    <row r="547">
      <c r="J547" s="35"/>
      <c r="U547" s="36"/>
      <c r="V547" s="37"/>
      <c r="W547" s="37"/>
    </row>
    <row r="548">
      <c r="J548" s="35"/>
      <c r="U548" s="36"/>
      <c r="V548" s="37"/>
      <c r="W548" s="37"/>
    </row>
    <row r="549">
      <c r="J549" s="35"/>
      <c r="U549" s="36"/>
      <c r="V549" s="37"/>
      <c r="W549" s="37"/>
    </row>
    <row r="550">
      <c r="J550" s="35"/>
      <c r="U550" s="36"/>
      <c r="V550" s="37"/>
      <c r="W550" s="37"/>
    </row>
    <row r="551">
      <c r="J551" s="35"/>
      <c r="U551" s="36"/>
      <c r="V551" s="37"/>
      <c r="W551" s="37"/>
    </row>
    <row r="552">
      <c r="J552" s="35"/>
      <c r="U552" s="36"/>
      <c r="V552" s="37"/>
      <c r="W552" s="37"/>
    </row>
    <row r="553">
      <c r="J553" s="35"/>
      <c r="U553" s="36"/>
      <c r="V553" s="37"/>
      <c r="W553" s="37"/>
    </row>
    <row r="554">
      <c r="J554" s="35"/>
      <c r="U554" s="36"/>
      <c r="V554" s="37"/>
      <c r="W554" s="37"/>
    </row>
    <row r="555">
      <c r="J555" s="35"/>
      <c r="U555" s="36"/>
      <c r="V555" s="37"/>
      <c r="W555" s="37"/>
    </row>
    <row r="556">
      <c r="J556" s="35"/>
      <c r="U556" s="36"/>
      <c r="V556" s="37"/>
      <c r="W556" s="37"/>
    </row>
    <row r="557">
      <c r="J557" s="35"/>
      <c r="U557" s="36"/>
      <c r="V557" s="37"/>
      <c r="W557" s="37"/>
    </row>
    <row r="558">
      <c r="J558" s="35"/>
      <c r="U558" s="36"/>
      <c r="V558" s="37"/>
      <c r="W558" s="37"/>
    </row>
    <row r="559">
      <c r="J559" s="35"/>
      <c r="U559" s="36"/>
      <c r="V559" s="37"/>
      <c r="W559" s="37"/>
    </row>
    <row r="560">
      <c r="J560" s="35"/>
      <c r="U560" s="36"/>
      <c r="V560" s="37"/>
      <c r="W560" s="37"/>
    </row>
    <row r="561">
      <c r="J561" s="35"/>
      <c r="U561" s="36"/>
      <c r="V561" s="37"/>
      <c r="W561" s="37"/>
    </row>
    <row r="562">
      <c r="J562" s="35"/>
      <c r="U562" s="36"/>
      <c r="V562" s="37"/>
      <c r="W562" s="37"/>
    </row>
    <row r="563">
      <c r="J563" s="35"/>
      <c r="U563" s="36"/>
      <c r="V563" s="37"/>
      <c r="W563" s="37"/>
    </row>
    <row r="564">
      <c r="J564" s="35"/>
      <c r="U564" s="36"/>
      <c r="V564" s="37"/>
      <c r="W564" s="37"/>
    </row>
    <row r="565">
      <c r="J565" s="35"/>
      <c r="U565" s="36"/>
      <c r="V565" s="37"/>
      <c r="W565" s="37"/>
    </row>
    <row r="566">
      <c r="J566" s="35"/>
      <c r="U566" s="36"/>
      <c r="V566" s="37"/>
      <c r="W566" s="37"/>
    </row>
    <row r="567">
      <c r="J567" s="35"/>
      <c r="U567" s="36"/>
      <c r="V567" s="37"/>
      <c r="W567" s="37"/>
    </row>
    <row r="568">
      <c r="J568" s="35"/>
      <c r="U568" s="36"/>
      <c r="V568" s="37"/>
      <c r="W568" s="37"/>
    </row>
    <row r="569">
      <c r="J569" s="35"/>
      <c r="U569" s="36"/>
      <c r="V569" s="37"/>
      <c r="W569" s="37"/>
    </row>
    <row r="570">
      <c r="J570" s="35"/>
      <c r="U570" s="36"/>
      <c r="V570" s="37"/>
      <c r="W570" s="37"/>
    </row>
    <row r="571">
      <c r="J571" s="35"/>
      <c r="U571" s="36"/>
      <c r="V571" s="37"/>
      <c r="W571" s="37"/>
    </row>
    <row r="572">
      <c r="J572" s="35"/>
      <c r="U572" s="36"/>
      <c r="V572" s="37"/>
      <c r="W572" s="37"/>
    </row>
    <row r="573">
      <c r="J573" s="35"/>
      <c r="U573" s="36"/>
      <c r="V573" s="37"/>
      <c r="W573" s="37"/>
    </row>
    <row r="574">
      <c r="J574" s="35"/>
      <c r="U574" s="36"/>
      <c r="V574" s="37"/>
      <c r="W574" s="37"/>
    </row>
    <row r="575">
      <c r="J575" s="35"/>
      <c r="U575" s="36"/>
      <c r="V575" s="37"/>
      <c r="W575" s="37"/>
    </row>
    <row r="576">
      <c r="J576" s="35"/>
      <c r="U576" s="36"/>
      <c r="V576" s="37"/>
      <c r="W576" s="37"/>
    </row>
    <row r="577">
      <c r="J577" s="35"/>
      <c r="U577" s="36"/>
      <c r="V577" s="37"/>
      <c r="W577" s="37"/>
    </row>
    <row r="578">
      <c r="J578" s="35"/>
      <c r="U578" s="36"/>
      <c r="V578" s="37"/>
      <c r="W578" s="37"/>
    </row>
    <row r="579">
      <c r="J579" s="35"/>
      <c r="U579" s="36"/>
      <c r="V579" s="37"/>
      <c r="W579" s="37"/>
    </row>
    <row r="580">
      <c r="J580" s="35"/>
      <c r="U580" s="36"/>
      <c r="V580" s="37"/>
      <c r="W580" s="37"/>
    </row>
    <row r="581">
      <c r="J581" s="35"/>
      <c r="U581" s="36"/>
      <c r="V581" s="37"/>
      <c r="W581" s="37"/>
    </row>
    <row r="582">
      <c r="J582" s="35"/>
      <c r="U582" s="36"/>
      <c r="V582" s="37"/>
      <c r="W582" s="37"/>
    </row>
    <row r="583">
      <c r="J583" s="35"/>
      <c r="U583" s="36"/>
      <c r="V583" s="37"/>
      <c r="W583" s="37"/>
    </row>
    <row r="584">
      <c r="J584" s="35"/>
      <c r="U584" s="36"/>
      <c r="V584" s="37"/>
      <c r="W584" s="37"/>
    </row>
    <row r="585">
      <c r="J585" s="35"/>
      <c r="U585" s="36"/>
      <c r="V585" s="37"/>
      <c r="W585" s="37"/>
    </row>
    <row r="586">
      <c r="J586" s="35"/>
      <c r="U586" s="36"/>
      <c r="V586" s="37"/>
      <c r="W586" s="37"/>
    </row>
    <row r="587">
      <c r="J587" s="35"/>
      <c r="U587" s="36"/>
      <c r="V587" s="37"/>
      <c r="W587" s="37"/>
    </row>
    <row r="588">
      <c r="J588" s="35"/>
      <c r="U588" s="36"/>
      <c r="V588" s="37"/>
      <c r="W588" s="37"/>
    </row>
    <row r="589">
      <c r="J589" s="35"/>
      <c r="U589" s="36"/>
      <c r="V589" s="37"/>
      <c r="W589" s="37"/>
    </row>
    <row r="590">
      <c r="J590" s="35"/>
      <c r="U590" s="36"/>
      <c r="V590" s="37"/>
      <c r="W590" s="37"/>
    </row>
    <row r="591">
      <c r="J591" s="35"/>
      <c r="U591" s="36"/>
      <c r="V591" s="37"/>
      <c r="W591" s="37"/>
    </row>
    <row r="592">
      <c r="J592" s="35"/>
      <c r="U592" s="36"/>
      <c r="V592" s="37"/>
      <c r="W592" s="37"/>
    </row>
    <row r="593">
      <c r="J593" s="35"/>
      <c r="U593" s="36"/>
      <c r="V593" s="37"/>
      <c r="W593" s="37"/>
    </row>
    <row r="594">
      <c r="J594" s="35"/>
      <c r="U594" s="36"/>
      <c r="V594" s="37"/>
      <c r="W594" s="37"/>
    </row>
    <row r="595">
      <c r="J595" s="35"/>
      <c r="U595" s="36"/>
      <c r="V595" s="37"/>
      <c r="W595" s="37"/>
    </row>
    <row r="596">
      <c r="J596" s="35"/>
      <c r="U596" s="36"/>
      <c r="V596" s="37"/>
      <c r="W596" s="37"/>
    </row>
    <row r="597">
      <c r="J597" s="35"/>
      <c r="U597" s="36"/>
      <c r="V597" s="37"/>
      <c r="W597" s="37"/>
    </row>
    <row r="598">
      <c r="J598" s="35"/>
      <c r="U598" s="36"/>
      <c r="V598" s="37"/>
      <c r="W598" s="37"/>
    </row>
    <row r="599">
      <c r="J599" s="35"/>
      <c r="U599" s="36"/>
      <c r="V599" s="37"/>
      <c r="W599" s="37"/>
    </row>
    <row r="600">
      <c r="J600" s="35"/>
      <c r="U600" s="36"/>
      <c r="V600" s="37"/>
      <c r="W600" s="37"/>
    </row>
    <row r="601">
      <c r="J601" s="35"/>
      <c r="U601" s="36"/>
      <c r="V601" s="37"/>
      <c r="W601" s="37"/>
    </row>
    <row r="602">
      <c r="J602" s="35"/>
      <c r="U602" s="36"/>
      <c r="V602" s="37"/>
      <c r="W602" s="37"/>
    </row>
    <row r="603">
      <c r="J603" s="35"/>
      <c r="U603" s="36"/>
      <c r="V603" s="37"/>
      <c r="W603" s="37"/>
    </row>
    <row r="604">
      <c r="J604" s="35"/>
      <c r="U604" s="36"/>
      <c r="V604" s="37"/>
      <c r="W604" s="37"/>
    </row>
    <row r="605">
      <c r="J605" s="35"/>
      <c r="U605" s="36"/>
      <c r="V605" s="37"/>
      <c r="W605" s="37"/>
    </row>
    <row r="606">
      <c r="J606" s="35"/>
      <c r="U606" s="36"/>
      <c r="V606" s="37"/>
      <c r="W606" s="37"/>
    </row>
    <row r="607">
      <c r="J607" s="35"/>
      <c r="U607" s="36"/>
      <c r="V607" s="37"/>
      <c r="W607" s="37"/>
    </row>
    <row r="608">
      <c r="J608" s="35"/>
      <c r="U608" s="36"/>
      <c r="V608" s="37"/>
      <c r="W608" s="37"/>
    </row>
    <row r="609">
      <c r="J609" s="35"/>
      <c r="U609" s="36"/>
      <c r="V609" s="37"/>
      <c r="W609" s="37"/>
    </row>
    <row r="610">
      <c r="J610" s="35"/>
      <c r="U610" s="36"/>
      <c r="V610" s="37"/>
      <c r="W610" s="37"/>
    </row>
    <row r="611">
      <c r="J611" s="35"/>
      <c r="U611" s="36"/>
      <c r="V611" s="37"/>
      <c r="W611" s="37"/>
    </row>
    <row r="612">
      <c r="J612" s="35"/>
      <c r="U612" s="36"/>
      <c r="V612" s="37"/>
      <c r="W612" s="37"/>
    </row>
    <row r="613">
      <c r="J613" s="35"/>
      <c r="U613" s="36"/>
      <c r="V613" s="37"/>
      <c r="W613" s="37"/>
    </row>
    <row r="614">
      <c r="J614" s="35"/>
      <c r="U614" s="36"/>
      <c r="V614" s="37"/>
      <c r="W614" s="37"/>
    </row>
    <row r="615">
      <c r="J615" s="35"/>
      <c r="U615" s="36"/>
      <c r="V615" s="37"/>
      <c r="W615" s="37"/>
    </row>
    <row r="616">
      <c r="J616" s="35"/>
      <c r="U616" s="36"/>
      <c r="V616" s="37"/>
      <c r="W616" s="37"/>
    </row>
    <row r="617">
      <c r="J617" s="35"/>
      <c r="U617" s="36"/>
      <c r="V617" s="37"/>
      <c r="W617" s="37"/>
    </row>
    <row r="618">
      <c r="J618" s="35"/>
      <c r="U618" s="36"/>
      <c r="V618" s="37"/>
      <c r="W618" s="37"/>
    </row>
    <row r="619">
      <c r="J619" s="35"/>
      <c r="U619" s="36"/>
      <c r="V619" s="37"/>
      <c r="W619" s="37"/>
    </row>
    <row r="620">
      <c r="J620" s="35"/>
      <c r="U620" s="36"/>
      <c r="V620" s="37"/>
      <c r="W620" s="37"/>
    </row>
    <row r="621">
      <c r="J621" s="35"/>
      <c r="U621" s="36"/>
      <c r="V621" s="37"/>
      <c r="W621" s="37"/>
    </row>
    <row r="622">
      <c r="J622" s="35"/>
      <c r="U622" s="36"/>
      <c r="V622" s="37"/>
      <c r="W622" s="37"/>
    </row>
    <row r="623">
      <c r="J623" s="35"/>
      <c r="U623" s="36"/>
      <c r="V623" s="37"/>
      <c r="W623" s="37"/>
    </row>
    <row r="624">
      <c r="J624" s="35"/>
      <c r="U624" s="36"/>
      <c r="V624" s="37"/>
      <c r="W624" s="37"/>
    </row>
    <row r="625">
      <c r="J625" s="35"/>
      <c r="U625" s="36"/>
      <c r="V625" s="37"/>
      <c r="W625" s="37"/>
    </row>
    <row r="626">
      <c r="J626" s="35"/>
      <c r="U626" s="36"/>
      <c r="V626" s="37"/>
      <c r="W626" s="37"/>
    </row>
    <row r="627">
      <c r="J627" s="35"/>
      <c r="U627" s="36"/>
      <c r="V627" s="37"/>
      <c r="W627" s="37"/>
    </row>
    <row r="628">
      <c r="J628" s="35"/>
      <c r="U628" s="36"/>
      <c r="V628" s="37"/>
      <c r="W628" s="37"/>
    </row>
    <row r="629">
      <c r="J629" s="35"/>
      <c r="U629" s="36"/>
      <c r="V629" s="37"/>
      <c r="W629" s="37"/>
    </row>
    <row r="630">
      <c r="J630" s="35"/>
      <c r="U630" s="36"/>
      <c r="V630" s="37"/>
      <c r="W630" s="37"/>
    </row>
    <row r="631">
      <c r="J631" s="35"/>
      <c r="U631" s="36"/>
      <c r="V631" s="37"/>
      <c r="W631" s="37"/>
    </row>
    <row r="632">
      <c r="J632" s="35"/>
      <c r="U632" s="36"/>
      <c r="V632" s="37"/>
      <c r="W632" s="37"/>
    </row>
    <row r="633">
      <c r="J633" s="35"/>
      <c r="U633" s="36"/>
      <c r="V633" s="37"/>
      <c r="W633" s="37"/>
    </row>
    <row r="634">
      <c r="J634" s="35"/>
      <c r="U634" s="36"/>
      <c r="V634" s="37"/>
      <c r="W634" s="37"/>
    </row>
    <row r="635">
      <c r="J635" s="35"/>
      <c r="U635" s="36"/>
      <c r="V635" s="37"/>
      <c r="W635" s="37"/>
    </row>
    <row r="636">
      <c r="J636" s="35"/>
      <c r="U636" s="36"/>
      <c r="V636" s="37"/>
      <c r="W636" s="37"/>
    </row>
    <row r="637">
      <c r="J637" s="35"/>
      <c r="U637" s="36"/>
      <c r="V637" s="37"/>
      <c r="W637" s="37"/>
    </row>
    <row r="638">
      <c r="J638" s="35"/>
      <c r="U638" s="36"/>
      <c r="V638" s="37"/>
      <c r="W638" s="37"/>
    </row>
    <row r="639">
      <c r="J639" s="35"/>
      <c r="U639" s="36"/>
      <c r="V639" s="37"/>
      <c r="W639" s="37"/>
    </row>
    <row r="640">
      <c r="J640" s="35"/>
      <c r="U640" s="36"/>
      <c r="V640" s="37"/>
      <c r="W640" s="37"/>
    </row>
    <row r="641">
      <c r="J641" s="35"/>
      <c r="U641" s="36"/>
      <c r="V641" s="37"/>
      <c r="W641" s="37"/>
    </row>
    <row r="642">
      <c r="J642" s="35"/>
      <c r="U642" s="36"/>
      <c r="V642" s="37"/>
      <c r="W642" s="37"/>
    </row>
    <row r="643">
      <c r="J643" s="35"/>
      <c r="U643" s="36"/>
      <c r="V643" s="37"/>
      <c r="W643" s="37"/>
    </row>
    <row r="644">
      <c r="J644" s="35"/>
      <c r="U644" s="36"/>
      <c r="V644" s="37"/>
      <c r="W644" s="37"/>
    </row>
    <row r="645">
      <c r="J645" s="35"/>
      <c r="U645" s="36"/>
      <c r="V645" s="37"/>
      <c r="W645" s="37"/>
    </row>
    <row r="646">
      <c r="J646" s="35"/>
      <c r="U646" s="36"/>
      <c r="V646" s="37"/>
      <c r="W646" s="37"/>
    </row>
    <row r="647">
      <c r="J647" s="35"/>
      <c r="U647" s="36"/>
      <c r="V647" s="37"/>
      <c r="W647" s="37"/>
    </row>
    <row r="648">
      <c r="J648" s="35"/>
      <c r="U648" s="36"/>
      <c r="V648" s="37"/>
      <c r="W648" s="37"/>
    </row>
    <row r="649">
      <c r="J649" s="35"/>
      <c r="U649" s="36"/>
      <c r="V649" s="37"/>
      <c r="W649" s="37"/>
    </row>
    <row r="650">
      <c r="J650" s="35"/>
      <c r="U650" s="36"/>
      <c r="V650" s="37"/>
      <c r="W650" s="37"/>
    </row>
    <row r="651">
      <c r="J651" s="35"/>
      <c r="U651" s="36"/>
      <c r="V651" s="37"/>
      <c r="W651" s="37"/>
    </row>
    <row r="652">
      <c r="J652" s="35"/>
      <c r="U652" s="36"/>
      <c r="V652" s="37"/>
      <c r="W652" s="37"/>
    </row>
    <row r="653">
      <c r="J653" s="35"/>
      <c r="U653" s="36"/>
      <c r="V653" s="37"/>
      <c r="W653" s="37"/>
    </row>
    <row r="654">
      <c r="J654" s="35"/>
      <c r="U654" s="36"/>
      <c r="V654" s="37"/>
      <c r="W654" s="37"/>
    </row>
    <row r="655">
      <c r="J655" s="35"/>
      <c r="U655" s="36"/>
      <c r="V655" s="37"/>
      <c r="W655" s="37"/>
    </row>
    <row r="656">
      <c r="J656" s="35"/>
      <c r="U656" s="36"/>
      <c r="V656" s="37"/>
      <c r="W656" s="37"/>
    </row>
    <row r="657">
      <c r="J657" s="35"/>
      <c r="U657" s="36"/>
      <c r="V657" s="37"/>
      <c r="W657" s="37"/>
    </row>
    <row r="658">
      <c r="J658" s="35"/>
      <c r="U658" s="36"/>
      <c r="V658" s="37"/>
      <c r="W658" s="37"/>
    </row>
    <row r="659">
      <c r="J659" s="35"/>
      <c r="U659" s="36"/>
      <c r="V659" s="37"/>
      <c r="W659" s="37"/>
    </row>
    <row r="660">
      <c r="J660" s="35"/>
      <c r="U660" s="36"/>
      <c r="V660" s="37"/>
      <c r="W660" s="37"/>
    </row>
    <row r="661">
      <c r="J661" s="35"/>
      <c r="U661" s="36"/>
      <c r="V661" s="37"/>
      <c r="W661" s="37"/>
    </row>
    <row r="662">
      <c r="J662" s="35"/>
      <c r="U662" s="36"/>
      <c r="V662" s="37"/>
      <c r="W662" s="37"/>
    </row>
    <row r="663">
      <c r="J663" s="35"/>
      <c r="U663" s="36"/>
      <c r="V663" s="37"/>
      <c r="W663" s="37"/>
    </row>
    <row r="664">
      <c r="J664" s="35"/>
      <c r="U664" s="36"/>
      <c r="V664" s="37"/>
      <c r="W664" s="37"/>
    </row>
    <row r="665">
      <c r="J665" s="35"/>
      <c r="U665" s="36"/>
      <c r="V665" s="37"/>
      <c r="W665" s="37"/>
    </row>
    <row r="666">
      <c r="J666" s="35"/>
      <c r="U666" s="36"/>
      <c r="V666" s="37"/>
      <c r="W666" s="37"/>
    </row>
    <row r="667">
      <c r="J667" s="35"/>
      <c r="U667" s="36"/>
      <c r="V667" s="37"/>
      <c r="W667" s="37"/>
    </row>
    <row r="668">
      <c r="J668" s="35"/>
      <c r="U668" s="36"/>
      <c r="V668" s="37"/>
      <c r="W668" s="37"/>
    </row>
    <row r="669">
      <c r="J669" s="35"/>
      <c r="U669" s="36"/>
      <c r="V669" s="37"/>
      <c r="W669" s="37"/>
    </row>
    <row r="670">
      <c r="J670" s="35"/>
      <c r="U670" s="36"/>
      <c r="V670" s="37"/>
      <c r="W670" s="37"/>
    </row>
    <row r="671">
      <c r="J671" s="35"/>
      <c r="U671" s="36"/>
      <c r="V671" s="37"/>
      <c r="W671" s="37"/>
    </row>
    <row r="672">
      <c r="J672" s="35"/>
      <c r="U672" s="36"/>
      <c r="V672" s="37"/>
      <c r="W672" s="37"/>
    </row>
    <row r="673">
      <c r="J673" s="35"/>
      <c r="U673" s="36"/>
      <c r="V673" s="37"/>
      <c r="W673" s="37"/>
    </row>
    <row r="674">
      <c r="J674" s="35"/>
      <c r="U674" s="36"/>
      <c r="V674" s="37"/>
      <c r="W674" s="37"/>
    </row>
    <row r="675">
      <c r="J675" s="35"/>
      <c r="U675" s="36"/>
      <c r="V675" s="37"/>
      <c r="W675" s="37"/>
    </row>
    <row r="676">
      <c r="J676" s="35"/>
      <c r="U676" s="36"/>
      <c r="V676" s="37"/>
      <c r="W676" s="37"/>
    </row>
    <row r="677">
      <c r="J677" s="35"/>
      <c r="U677" s="36"/>
      <c r="V677" s="37"/>
      <c r="W677" s="37"/>
    </row>
    <row r="678">
      <c r="J678" s="35"/>
      <c r="U678" s="36"/>
      <c r="V678" s="37"/>
      <c r="W678" s="37"/>
    </row>
    <row r="679">
      <c r="J679" s="35"/>
      <c r="U679" s="36"/>
      <c r="V679" s="37"/>
      <c r="W679" s="37"/>
    </row>
    <row r="680">
      <c r="J680" s="35"/>
      <c r="U680" s="36"/>
      <c r="V680" s="37"/>
      <c r="W680" s="37"/>
    </row>
    <row r="681">
      <c r="J681" s="35"/>
      <c r="U681" s="36"/>
      <c r="V681" s="37"/>
      <c r="W681" s="37"/>
    </row>
    <row r="682">
      <c r="J682" s="35"/>
      <c r="U682" s="36"/>
      <c r="V682" s="37"/>
      <c r="W682" s="37"/>
    </row>
    <row r="683">
      <c r="J683" s="35"/>
      <c r="U683" s="36"/>
      <c r="V683" s="37"/>
      <c r="W683" s="37"/>
    </row>
    <row r="684">
      <c r="J684" s="35"/>
      <c r="U684" s="36"/>
      <c r="V684" s="37"/>
      <c r="W684" s="37"/>
    </row>
    <row r="685">
      <c r="J685" s="35"/>
      <c r="U685" s="36"/>
      <c r="V685" s="37"/>
      <c r="W685" s="37"/>
    </row>
    <row r="686">
      <c r="J686" s="35"/>
      <c r="U686" s="36"/>
      <c r="V686" s="37"/>
      <c r="W686" s="37"/>
    </row>
    <row r="687">
      <c r="J687" s="35"/>
      <c r="U687" s="36"/>
      <c r="V687" s="37"/>
      <c r="W687" s="37"/>
    </row>
    <row r="688">
      <c r="J688" s="35"/>
      <c r="U688" s="36"/>
      <c r="V688" s="37"/>
      <c r="W688" s="37"/>
    </row>
    <row r="689">
      <c r="J689" s="35"/>
      <c r="U689" s="36"/>
      <c r="V689" s="37"/>
      <c r="W689" s="37"/>
    </row>
    <row r="690">
      <c r="J690" s="35"/>
      <c r="U690" s="36"/>
      <c r="V690" s="37"/>
      <c r="W690" s="37"/>
    </row>
    <row r="691">
      <c r="J691" s="35"/>
      <c r="U691" s="36"/>
      <c r="V691" s="37"/>
      <c r="W691" s="37"/>
    </row>
    <row r="692">
      <c r="J692" s="35"/>
      <c r="U692" s="36"/>
      <c r="V692" s="37"/>
      <c r="W692" s="37"/>
    </row>
    <row r="693">
      <c r="J693" s="35"/>
      <c r="U693" s="36"/>
      <c r="V693" s="37"/>
      <c r="W693" s="37"/>
    </row>
    <row r="694">
      <c r="J694" s="35"/>
      <c r="U694" s="36"/>
      <c r="V694" s="37"/>
      <c r="W694" s="37"/>
    </row>
    <row r="695">
      <c r="J695" s="35"/>
      <c r="U695" s="36"/>
      <c r="V695" s="37"/>
      <c r="W695" s="37"/>
    </row>
    <row r="696">
      <c r="J696" s="35"/>
      <c r="U696" s="36"/>
      <c r="V696" s="37"/>
      <c r="W696" s="37"/>
    </row>
    <row r="697">
      <c r="J697" s="35"/>
      <c r="U697" s="36"/>
      <c r="V697" s="37"/>
      <c r="W697" s="37"/>
    </row>
    <row r="698">
      <c r="J698" s="35"/>
      <c r="U698" s="36"/>
      <c r="V698" s="37"/>
      <c r="W698" s="37"/>
    </row>
    <row r="699">
      <c r="J699" s="35"/>
      <c r="U699" s="36"/>
      <c r="V699" s="37"/>
      <c r="W699" s="37"/>
    </row>
    <row r="700">
      <c r="J700" s="35"/>
      <c r="U700" s="36"/>
      <c r="V700" s="37"/>
      <c r="W700" s="37"/>
    </row>
    <row r="701">
      <c r="J701" s="35"/>
      <c r="U701" s="36"/>
      <c r="V701" s="37"/>
      <c r="W701" s="37"/>
    </row>
    <row r="702">
      <c r="J702" s="35"/>
      <c r="U702" s="36"/>
      <c r="V702" s="37"/>
      <c r="W702" s="37"/>
    </row>
    <row r="703">
      <c r="J703" s="35"/>
      <c r="U703" s="36"/>
      <c r="V703" s="37"/>
      <c r="W703" s="37"/>
    </row>
    <row r="704">
      <c r="J704" s="35"/>
      <c r="U704" s="36"/>
      <c r="V704" s="37"/>
      <c r="W704" s="37"/>
    </row>
    <row r="705">
      <c r="J705" s="35"/>
      <c r="U705" s="36"/>
      <c r="V705" s="37"/>
      <c r="W705" s="37"/>
    </row>
    <row r="706">
      <c r="J706" s="35"/>
      <c r="U706" s="36"/>
      <c r="V706" s="37"/>
      <c r="W706" s="37"/>
    </row>
    <row r="707">
      <c r="J707" s="35"/>
      <c r="U707" s="36"/>
      <c r="V707" s="37"/>
      <c r="W707" s="37"/>
    </row>
    <row r="708">
      <c r="J708" s="35"/>
      <c r="U708" s="36"/>
      <c r="V708" s="37"/>
      <c r="W708" s="37"/>
    </row>
    <row r="709">
      <c r="J709" s="35"/>
      <c r="U709" s="36"/>
      <c r="V709" s="37"/>
      <c r="W709" s="37"/>
    </row>
    <row r="710">
      <c r="J710" s="35"/>
      <c r="U710" s="36"/>
      <c r="V710" s="37"/>
      <c r="W710" s="37"/>
    </row>
    <row r="711">
      <c r="J711" s="35"/>
      <c r="U711" s="36"/>
      <c r="V711" s="37"/>
      <c r="W711" s="37"/>
    </row>
    <row r="712">
      <c r="J712" s="35"/>
      <c r="U712" s="36"/>
      <c r="V712" s="37"/>
      <c r="W712" s="37"/>
    </row>
    <row r="713">
      <c r="J713" s="35"/>
      <c r="U713" s="36"/>
      <c r="V713" s="37"/>
      <c r="W713" s="37"/>
    </row>
    <row r="714">
      <c r="J714" s="35"/>
      <c r="U714" s="36"/>
      <c r="V714" s="37"/>
      <c r="W714" s="37"/>
    </row>
    <row r="715">
      <c r="J715" s="35"/>
      <c r="U715" s="36"/>
      <c r="V715" s="37"/>
      <c r="W715" s="37"/>
    </row>
    <row r="716">
      <c r="J716" s="35"/>
      <c r="U716" s="36"/>
      <c r="V716" s="37"/>
      <c r="W716" s="37"/>
    </row>
    <row r="717">
      <c r="J717" s="35"/>
      <c r="U717" s="36"/>
      <c r="V717" s="37"/>
      <c r="W717" s="37"/>
    </row>
    <row r="718">
      <c r="J718" s="35"/>
      <c r="U718" s="36"/>
      <c r="V718" s="37"/>
      <c r="W718" s="37"/>
    </row>
    <row r="719">
      <c r="J719" s="35"/>
      <c r="U719" s="36"/>
      <c r="V719" s="37"/>
      <c r="W719" s="37"/>
    </row>
    <row r="720">
      <c r="J720" s="35"/>
      <c r="U720" s="36"/>
      <c r="V720" s="37"/>
      <c r="W720" s="37"/>
    </row>
    <row r="721">
      <c r="J721" s="35"/>
      <c r="U721" s="36"/>
      <c r="V721" s="37"/>
      <c r="W721" s="37"/>
    </row>
    <row r="722">
      <c r="J722" s="35"/>
      <c r="U722" s="36"/>
      <c r="V722" s="37"/>
      <c r="W722" s="37"/>
    </row>
    <row r="723">
      <c r="J723" s="35"/>
      <c r="U723" s="36"/>
      <c r="V723" s="37"/>
      <c r="W723" s="37"/>
    </row>
    <row r="724">
      <c r="J724" s="35"/>
      <c r="U724" s="36"/>
      <c r="V724" s="37"/>
      <c r="W724" s="37"/>
    </row>
    <row r="725">
      <c r="J725" s="35"/>
      <c r="U725" s="36"/>
      <c r="V725" s="37"/>
      <c r="W725" s="37"/>
    </row>
    <row r="726">
      <c r="J726" s="35"/>
      <c r="U726" s="36"/>
      <c r="V726" s="37"/>
      <c r="W726" s="37"/>
    </row>
    <row r="727">
      <c r="J727" s="35"/>
      <c r="U727" s="36"/>
      <c r="V727" s="37"/>
      <c r="W727" s="37"/>
    </row>
    <row r="728">
      <c r="J728" s="35"/>
      <c r="U728" s="36"/>
      <c r="V728" s="37"/>
      <c r="W728" s="37"/>
    </row>
    <row r="729">
      <c r="J729" s="35"/>
      <c r="U729" s="36"/>
      <c r="V729" s="37"/>
      <c r="W729" s="37"/>
    </row>
    <row r="730">
      <c r="J730" s="35"/>
      <c r="U730" s="36"/>
      <c r="V730" s="37"/>
      <c r="W730" s="37"/>
    </row>
    <row r="731">
      <c r="J731" s="35"/>
      <c r="U731" s="36"/>
      <c r="V731" s="37"/>
      <c r="W731" s="37"/>
    </row>
    <row r="732">
      <c r="J732" s="35"/>
      <c r="U732" s="36"/>
      <c r="V732" s="37"/>
      <c r="W732" s="37"/>
    </row>
    <row r="733">
      <c r="J733" s="35"/>
      <c r="U733" s="36"/>
      <c r="V733" s="37"/>
      <c r="W733" s="37"/>
    </row>
    <row r="734">
      <c r="J734" s="35"/>
      <c r="U734" s="36"/>
      <c r="V734" s="37"/>
      <c r="W734" s="37"/>
    </row>
    <row r="735">
      <c r="J735" s="35"/>
      <c r="U735" s="36"/>
      <c r="V735" s="37"/>
      <c r="W735" s="37"/>
    </row>
    <row r="736">
      <c r="J736" s="35"/>
      <c r="U736" s="36"/>
      <c r="V736" s="37"/>
      <c r="W736" s="37"/>
    </row>
    <row r="737">
      <c r="J737" s="35"/>
      <c r="U737" s="36"/>
      <c r="V737" s="37"/>
      <c r="W737" s="37"/>
    </row>
    <row r="738">
      <c r="J738" s="35"/>
      <c r="U738" s="36"/>
      <c r="V738" s="37"/>
      <c r="W738" s="37"/>
    </row>
    <row r="739">
      <c r="J739" s="35"/>
      <c r="U739" s="36"/>
      <c r="V739" s="37"/>
      <c r="W739" s="37"/>
    </row>
    <row r="740">
      <c r="J740" s="35"/>
      <c r="U740" s="36"/>
      <c r="V740" s="37"/>
      <c r="W740" s="37"/>
    </row>
    <row r="741">
      <c r="J741" s="35"/>
      <c r="U741" s="36"/>
      <c r="V741" s="37"/>
      <c r="W741" s="37"/>
    </row>
    <row r="742">
      <c r="J742" s="35"/>
      <c r="U742" s="36"/>
      <c r="V742" s="37"/>
      <c r="W742" s="37"/>
    </row>
    <row r="743">
      <c r="J743" s="35"/>
      <c r="U743" s="36"/>
      <c r="V743" s="37"/>
      <c r="W743" s="37"/>
    </row>
    <row r="744">
      <c r="J744" s="35"/>
      <c r="U744" s="36"/>
      <c r="V744" s="37"/>
      <c r="W744" s="37"/>
    </row>
    <row r="745">
      <c r="J745" s="35"/>
      <c r="U745" s="36"/>
      <c r="V745" s="37"/>
      <c r="W745" s="37"/>
    </row>
    <row r="746">
      <c r="J746" s="35"/>
      <c r="U746" s="36"/>
      <c r="V746" s="37"/>
      <c r="W746" s="37"/>
    </row>
    <row r="747">
      <c r="J747" s="35"/>
      <c r="U747" s="36"/>
      <c r="V747" s="37"/>
      <c r="W747" s="37"/>
    </row>
    <row r="748">
      <c r="J748" s="35"/>
      <c r="U748" s="36"/>
      <c r="V748" s="37"/>
      <c r="W748" s="37"/>
    </row>
    <row r="749">
      <c r="J749" s="35"/>
      <c r="U749" s="36"/>
      <c r="V749" s="37"/>
      <c r="W749" s="37"/>
    </row>
    <row r="750">
      <c r="J750" s="35"/>
      <c r="U750" s="36"/>
      <c r="V750" s="37"/>
      <c r="W750" s="37"/>
    </row>
    <row r="751">
      <c r="J751" s="35"/>
      <c r="U751" s="36"/>
      <c r="V751" s="37"/>
      <c r="W751" s="37"/>
    </row>
    <row r="752">
      <c r="J752" s="35"/>
      <c r="U752" s="36"/>
      <c r="V752" s="37"/>
      <c r="W752" s="37"/>
    </row>
    <row r="753">
      <c r="J753" s="35"/>
      <c r="U753" s="36"/>
      <c r="V753" s="37"/>
      <c r="W753" s="37"/>
    </row>
    <row r="754">
      <c r="J754" s="35"/>
      <c r="U754" s="36"/>
      <c r="V754" s="37"/>
      <c r="W754" s="37"/>
    </row>
    <row r="755">
      <c r="J755" s="35"/>
      <c r="U755" s="36"/>
      <c r="V755" s="37"/>
      <c r="W755" s="37"/>
    </row>
    <row r="756">
      <c r="J756" s="35"/>
      <c r="U756" s="36"/>
      <c r="V756" s="37"/>
      <c r="W756" s="37"/>
    </row>
    <row r="757">
      <c r="J757" s="35"/>
      <c r="U757" s="36"/>
      <c r="V757" s="37"/>
      <c r="W757" s="37"/>
    </row>
    <row r="758">
      <c r="J758" s="35"/>
      <c r="U758" s="36"/>
      <c r="V758" s="37"/>
      <c r="W758" s="37"/>
    </row>
    <row r="759">
      <c r="J759" s="35"/>
      <c r="U759" s="36"/>
      <c r="V759" s="37"/>
      <c r="W759" s="37"/>
    </row>
    <row r="760">
      <c r="J760" s="35"/>
      <c r="U760" s="36"/>
      <c r="V760" s="37"/>
      <c r="W760" s="37"/>
    </row>
    <row r="761">
      <c r="J761" s="35"/>
      <c r="U761" s="36"/>
      <c r="V761" s="37"/>
      <c r="W761" s="37"/>
    </row>
    <row r="762">
      <c r="J762" s="35"/>
      <c r="U762" s="36"/>
      <c r="V762" s="37"/>
      <c r="W762" s="37"/>
    </row>
    <row r="763">
      <c r="J763" s="35"/>
      <c r="U763" s="36"/>
      <c r="V763" s="37"/>
      <c r="W763" s="37"/>
    </row>
    <row r="764">
      <c r="J764" s="35"/>
      <c r="U764" s="36"/>
      <c r="V764" s="37"/>
      <c r="W764" s="37"/>
    </row>
    <row r="765">
      <c r="J765" s="35"/>
      <c r="U765" s="36"/>
      <c r="V765" s="37"/>
      <c r="W765" s="37"/>
    </row>
    <row r="766">
      <c r="J766" s="35"/>
      <c r="U766" s="36"/>
      <c r="V766" s="37"/>
      <c r="W766" s="37"/>
    </row>
    <row r="767">
      <c r="J767" s="35"/>
      <c r="U767" s="36"/>
      <c r="V767" s="37"/>
      <c r="W767" s="37"/>
    </row>
    <row r="768">
      <c r="J768" s="35"/>
      <c r="U768" s="36"/>
      <c r="V768" s="37"/>
      <c r="W768" s="37"/>
    </row>
    <row r="769">
      <c r="J769" s="35"/>
      <c r="U769" s="36"/>
      <c r="V769" s="37"/>
      <c r="W769" s="37"/>
    </row>
    <row r="770">
      <c r="J770" s="35"/>
      <c r="U770" s="36"/>
      <c r="V770" s="37"/>
      <c r="W770" s="37"/>
    </row>
    <row r="771">
      <c r="J771" s="35"/>
      <c r="U771" s="36"/>
      <c r="V771" s="37"/>
      <c r="W771" s="37"/>
    </row>
    <row r="772">
      <c r="J772" s="35"/>
      <c r="U772" s="36"/>
      <c r="V772" s="37"/>
      <c r="W772" s="37"/>
    </row>
    <row r="773">
      <c r="J773" s="35"/>
      <c r="U773" s="36"/>
      <c r="V773" s="37"/>
      <c r="W773" s="37"/>
    </row>
    <row r="774">
      <c r="J774" s="35"/>
      <c r="U774" s="36"/>
      <c r="V774" s="37"/>
      <c r="W774" s="37"/>
    </row>
    <row r="775">
      <c r="J775" s="35"/>
      <c r="U775" s="36"/>
      <c r="V775" s="37"/>
      <c r="W775" s="37"/>
    </row>
    <row r="776">
      <c r="J776" s="35"/>
      <c r="U776" s="36"/>
      <c r="V776" s="37"/>
      <c r="W776" s="37"/>
    </row>
    <row r="777">
      <c r="J777" s="35"/>
      <c r="U777" s="36"/>
      <c r="V777" s="37"/>
      <c r="W777" s="37"/>
    </row>
    <row r="778">
      <c r="J778" s="35"/>
      <c r="U778" s="36"/>
      <c r="V778" s="37"/>
      <c r="W778" s="37"/>
    </row>
    <row r="779">
      <c r="J779" s="35"/>
      <c r="U779" s="36"/>
      <c r="V779" s="37"/>
      <c r="W779" s="37"/>
    </row>
    <row r="780">
      <c r="J780" s="35"/>
      <c r="U780" s="36"/>
      <c r="V780" s="37"/>
      <c r="W780" s="37"/>
    </row>
    <row r="781">
      <c r="J781" s="35"/>
      <c r="U781" s="36"/>
      <c r="V781" s="37"/>
      <c r="W781" s="37"/>
    </row>
    <row r="782">
      <c r="J782" s="35"/>
      <c r="U782" s="36"/>
      <c r="V782" s="37"/>
      <c r="W782" s="37"/>
    </row>
    <row r="783">
      <c r="J783" s="35"/>
      <c r="U783" s="36"/>
      <c r="V783" s="37"/>
      <c r="W783" s="37"/>
    </row>
    <row r="784">
      <c r="J784" s="35"/>
      <c r="U784" s="36"/>
      <c r="V784" s="37"/>
      <c r="W784" s="37"/>
    </row>
    <row r="785">
      <c r="J785" s="35"/>
      <c r="U785" s="36"/>
      <c r="V785" s="37"/>
      <c r="W785" s="37"/>
    </row>
    <row r="786">
      <c r="J786" s="35"/>
      <c r="U786" s="36"/>
      <c r="V786" s="37"/>
      <c r="W786" s="37"/>
    </row>
    <row r="787">
      <c r="J787" s="35"/>
      <c r="U787" s="36"/>
      <c r="V787" s="37"/>
      <c r="W787" s="37"/>
    </row>
    <row r="788">
      <c r="J788" s="35"/>
      <c r="U788" s="36"/>
      <c r="V788" s="37"/>
      <c r="W788" s="37"/>
    </row>
    <row r="789">
      <c r="J789" s="35"/>
      <c r="U789" s="36"/>
      <c r="V789" s="37"/>
      <c r="W789" s="37"/>
    </row>
    <row r="790">
      <c r="J790" s="35"/>
      <c r="U790" s="36"/>
      <c r="V790" s="37"/>
      <c r="W790" s="37"/>
    </row>
    <row r="791">
      <c r="J791" s="35"/>
      <c r="U791" s="36"/>
      <c r="V791" s="37"/>
      <c r="W791" s="37"/>
    </row>
    <row r="792">
      <c r="J792" s="35"/>
      <c r="U792" s="36"/>
      <c r="V792" s="37"/>
      <c r="W792" s="37"/>
    </row>
    <row r="793">
      <c r="J793" s="35"/>
      <c r="U793" s="36"/>
      <c r="V793" s="37"/>
      <c r="W793" s="37"/>
    </row>
    <row r="794">
      <c r="J794" s="35"/>
      <c r="U794" s="36"/>
      <c r="V794" s="37"/>
      <c r="W794" s="37"/>
    </row>
    <row r="795">
      <c r="J795" s="35"/>
      <c r="U795" s="36"/>
      <c r="V795" s="37"/>
      <c r="W795" s="37"/>
    </row>
    <row r="796">
      <c r="J796" s="35"/>
      <c r="U796" s="36"/>
      <c r="V796" s="37"/>
      <c r="W796" s="37"/>
    </row>
    <row r="797">
      <c r="J797" s="35"/>
      <c r="U797" s="36"/>
      <c r="V797" s="37"/>
      <c r="W797" s="37"/>
    </row>
    <row r="798">
      <c r="J798" s="35"/>
      <c r="U798" s="36"/>
      <c r="V798" s="37"/>
      <c r="W798" s="37"/>
    </row>
    <row r="799">
      <c r="J799" s="35"/>
      <c r="U799" s="36"/>
      <c r="V799" s="37"/>
      <c r="W799" s="37"/>
    </row>
    <row r="800">
      <c r="J800" s="35"/>
      <c r="U800" s="36"/>
      <c r="V800" s="37"/>
      <c r="W800" s="37"/>
    </row>
    <row r="801">
      <c r="J801" s="35"/>
      <c r="U801" s="36"/>
      <c r="V801" s="37"/>
      <c r="W801" s="37"/>
    </row>
    <row r="802">
      <c r="J802" s="35"/>
      <c r="U802" s="36"/>
      <c r="V802" s="37"/>
      <c r="W802" s="37"/>
    </row>
    <row r="803">
      <c r="J803" s="35"/>
      <c r="U803" s="36"/>
      <c r="V803" s="37"/>
      <c r="W803" s="37"/>
    </row>
    <row r="804">
      <c r="J804" s="35"/>
      <c r="U804" s="36"/>
      <c r="V804" s="37"/>
      <c r="W804" s="37"/>
    </row>
    <row r="805">
      <c r="J805" s="35"/>
      <c r="U805" s="36"/>
      <c r="V805" s="37"/>
      <c r="W805" s="37"/>
    </row>
    <row r="806">
      <c r="J806" s="35"/>
      <c r="U806" s="36"/>
      <c r="V806" s="37"/>
      <c r="W806" s="37"/>
    </row>
    <row r="807">
      <c r="J807" s="35"/>
      <c r="U807" s="36"/>
      <c r="V807" s="37"/>
      <c r="W807" s="37"/>
    </row>
    <row r="808">
      <c r="J808" s="35"/>
      <c r="U808" s="36"/>
      <c r="V808" s="37"/>
      <c r="W808" s="37"/>
    </row>
    <row r="809">
      <c r="J809" s="35"/>
      <c r="U809" s="36"/>
      <c r="V809" s="37"/>
      <c r="W809" s="37"/>
    </row>
    <row r="810">
      <c r="J810" s="35"/>
      <c r="U810" s="36"/>
      <c r="V810" s="37"/>
      <c r="W810" s="37"/>
    </row>
    <row r="811">
      <c r="J811" s="35"/>
      <c r="U811" s="36"/>
      <c r="V811" s="37"/>
      <c r="W811" s="37"/>
    </row>
    <row r="812">
      <c r="J812" s="35"/>
      <c r="U812" s="36"/>
      <c r="V812" s="37"/>
      <c r="W812" s="37"/>
    </row>
    <row r="813">
      <c r="J813" s="35"/>
      <c r="U813" s="36"/>
      <c r="V813" s="37"/>
      <c r="W813" s="37"/>
    </row>
    <row r="814">
      <c r="J814" s="35"/>
      <c r="U814" s="36"/>
      <c r="V814" s="37"/>
      <c r="W814" s="37"/>
    </row>
    <row r="815">
      <c r="J815" s="35"/>
      <c r="U815" s="36"/>
      <c r="V815" s="37"/>
      <c r="W815" s="37"/>
    </row>
    <row r="816">
      <c r="J816" s="35"/>
      <c r="U816" s="36"/>
      <c r="V816" s="37"/>
      <c r="W816" s="37"/>
    </row>
    <row r="817">
      <c r="J817" s="35"/>
      <c r="U817" s="36"/>
      <c r="V817" s="37"/>
      <c r="W817" s="37"/>
    </row>
    <row r="818">
      <c r="J818" s="35"/>
      <c r="U818" s="36"/>
      <c r="V818" s="37"/>
      <c r="W818" s="37"/>
    </row>
    <row r="819">
      <c r="J819" s="35"/>
      <c r="U819" s="36"/>
      <c r="V819" s="37"/>
      <c r="W819" s="37"/>
    </row>
    <row r="820">
      <c r="J820" s="35"/>
      <c r="U820" s="36"/>
      <c r="V820" s="37"/>
      <c r="W820" s="37"/>
    </row>
    <row r="821">
      <c r="J821" s="35"/>
      <c r="U821" s="36"/>
      <c r="V821" s="37"/>
      <c r="W821" s="37"/>
    </row>
    <row r="822">
      <c r="J822" s="35"/>
      <c r="U822" s="36"/>
      <c r="V822" s="37"/>
      <c r="W822" s="37"/>
    </row>
    <row r="823">
      <c r="J823" s="35"/>
      <c r="U823" s="36"/>
      <c r="V823" s="37"/>
      <c r="W823" s="37"/>
    </row>
    <row r="824">
      <c r="J824" s="35"/>
      <c r="U824" s="36"/>
      <c r="V824" s="37"/>
      <c r="W824" s="37"/>
    </row>
    <row r="825">
      <c r="J825" s="35"/>
      <c r="U825" s="36"/>
      <c r="V825" s="37"/>
      <c r="W825" s="37"/>
    </row>
    <row r="826">
      <c r="J826" s="35"/>
      <c r="U826" s="36"/>
      <c r="V826" s="37"/>
      <c r="W826" s="37"/>
    </row>
    <row r="827">
      <c r="J827" s="35"/>
      <c r="U827" s="36"/>
      <c r="V827" s="37"/>
      <c r="W827" s="37"/>
    </row>
    <row r="828">
      <c r="J828" s="35"/>
      <c r="U828" s="36"/>
      <c r="V828" s="37"/>
      <c r="W828" s="37"/>
    </row>
    <row r="829">
      <c r="J829" s="35"/>
      <c r="U829" s="36"/>
      <c r="V829" s="37"/>
      <c r="W829" s="37"/>
    </row>
    <row r="830">
      <c r="J830" s="35"/>
      <c r="U830" s="36"/>
      <c r="V830" s="37"/>
      <c r="W830" s="37"/>
    </row>
    <row r="831">
      <c r="J831" s="35"/>
      <c r="U831" s="36"/>
      <c r="V831" s="37"/>
      <c r="W831" s="37"/>
    </row>
    <row r="832">
      <c r="J832" s="35"/>
      <c r="U832" s="36"/>
      <c r="V832" s="37"/>
      <c r="W832" s="37"/>
    </row>
    <row r="833">
      <c r="J833" s="35"/>
      <c r="U833" s="36"/>
      <c r="V833" s="37"/>
      <c r="W833" s="37"/>
    </row>
    <row r="834">
      <c r="J834" s="35"/>
      <c r="U834" s="36"/>
      <c r="V834" s="37"/>
      <c r="W834" s="37"/>
    </row>
    <row r="835">
      <c r="J835" s="35"/>
      <c r="U835" s="36"/>
      <c r="V835" s="37"/>
      <c r="W835" s="37"/>
    </row>
    <row r="836">
      <c r="J836" s="35"/>
      <c r="U836" s="36"/>
      <c r="V836" s="37"/>
      <c r="W836" s="37"/>
    </row>
    <row r="837">
      <c r="J837" s="35"/>
      <c r="U837" s="36"/>
      <c r="V837" s="37"/>
      <c r="W837" s="37"/>
    </row>
    <row r="838">
      <c r="J838" s="35"/>
      <c r="U838" s="36"/>
      <c r="V838" s="37"/>
      <c r="W838" s="37"/>
    </row>
    <row r="839">
      <c r="J839" s="35"/>
      <c r="U839" s="36"/>
      <c r="V839" s="37"/>
      <c r="W839" s="37"/>
    </row>
    <row r="840">
      <c r="J840" s="35"/>
      <c r="U840" s="36"/>
      <c r="V840" s="37"/>
      <c r="W840" s="37"/>
    </row>
    <row r="841">
      <c r="J841" s="35"/>
      <c r="U841" s="36"/>
      <c r="V841" s="37"/>
      <c r="W841" s="37"/>
    </row>
    <row r="842">
      <c r="J842" s="35"/>
      <c r="U842" s="36"/>
      <c r="V842" s="37"/>
      <c r="W842" s="37"/>
    </row>
    <row r="843">
      <c r="J843" s="35"/>
      <c r="U843" s="36"/>
      <c r="V843" s="37"/>
      <c r="W843" s="37"/>
    </row>
    <row r="844">
      <c r="J844" s="35"/>
      <c r="U844" s="36"/>
      <c r="V844" s="37"/>
      <c r="W844" s="37"/>
    </row>
    <row r="845">
      <c r="J845" s="35"/>
      <c r="U845" s="36"/>
      <c r="V845" s="37"/>
      <c r="W845" s="37"/>
    </row>
    <row r="846">
      <c r="J846" s="35"/>
      <c r="U846" s="36"/>
      <c r="V846" s="37"/>
      <c r="W846" s="37"/>
    </row>
    <row r="847">
      <c r="J847" s="35"/>
      <c r="U847" s="36"/>
      <c r="V847" s="37"/>
      <c r="W847" s="37"/>
    </row>
    <row r="848">
      <c r="J848" s="35"/>
      <c r="U848" s="36"/>
      <c r="V848" s="37"/>
      <c r="W848" s="37"/>
    </row>
    <row r="849">
      <c r="J849" s="35"/>
      <c r="U849" s="36"/>
      <c r="V849" s="37"/>
      <c r="W849" s="37"/>
    </row>
    <row r="850">
      <c r="J850" s="35"/>
      <c r="U850" s="36"/>
      <c r="V850" s="37"/>
      <c r="W850" s="37"/>
    </row>
    <row r="851">
      <c r="J851" s="35"/>
      <c r="U851" s="36"/>
      <c r="V851" s="37"/>
      <c r="W851" s="37"/>
    </row>
    <row r="852">
      <c r="J852" s="35"/>
      <c r="U852" s="36"/>
      <c r="V852" s="37"/>
      <c r="W852" s="37"/>
    </row>
    <row r="853">
      <c r="J853" s="35"/>
      <c r="U853" s="36"/>
      <c r="V853" s="37"/>
      <c r="W853" s="37"/>
    </row>
    <row r="854">
      <c r="J854" s="35"/>
      <c r="U854" s="36"/>
      <c r="V854" s="37"/>
      <c r="W854" s="37"/>
    </row>
    <row r="855">
      <c r="J855" s="35"/>
      <c r="U855" s="36"/>
      <c r="V855" s="37"/>
      <c r="W855" s="37"/>
    </row>
    <row r="856">
      <c r="J856" s="35"/>
      <c r="U856" s="36"/>
      <c r="V856" s="37"/>
      <c r="W856" s="37"/>
    </row>
    <row r="857">
      <c r="J857" s="35"/>
      <c r="U857" s="36"/>
      <c r="V857" s="37"/>
      <c r="W857" s="37"/>
    </row>
    <row r="858">
      <c r="J858" s="35"/>
      <c r="U858" s="36"/>
      <c r="V858" s="37"/>
      <c r="W858" s="37"/>
    </row>
    <row r="859">
      <c r="J859" s="35"/>
      <c r="U859" s="36"/>
      <c r="V859" s="37"/>
      <c r="W859" s="37"/>
    </row>
    <row r="860">
      <c r="J860" s="35"/>
      <c r="U860" s="36"/>
      <c r="V860" s="37"/>
      <c r="W860" s="37"/>
    </row>
    <row r="861">
      <c r="J861" s="35"/>
      <c r="U861" s="36"/>
      <c r="V861" s="37"/>
      <c r="W861" s="37"/>
    </row>
    <row r="862">
      <c r="J862" s="35"/>
      <c r="U862" s="36"/>
      <c r="V862" s="37"/>
      <c r="W862" s="37"/>
    </row>
    <row r="863">
      <c r="J863" s="35"/>
      <c r="U863" s="36"/>
      <c r="V863" s="37"/>
      <c r="W863" s="37"/>
    </row>
    <row r="864">
      <c r="J864" s="35"/>
      <c r="U864" s="36"/>
      <c r="V864" s="37"/>
      <c r="W864" s="37"/>
    </row>
    <row r="865">
      <c r="J865" s="35"/>
      <c r="U865" s="36"/>
      <c r="V865" s="37"/>
      <c r="W865" s="37"/>
    </row>
    <row r="866">
      <c r="J866" s="35"/>
      <c r="U866" s="36"/>
      <c r="V866" s="37"/>
      <c r="W866" s="37"/>
    </row>
    <row r="867">
      <c r="J867" s="35"/>
      <c r="U867" s="36"/>
      <c r="V867" s="37"/>
      <c r="W867" s="37"/>
    </row>
    <row r="868">
      <c r="J868" s="35"/>
      <c r="U868" s="36"/>
      <c r="V868" s="37"/>
      <c r="W868" s="37"/>
    </row>
    <row r="869">
      <c r="J869" s="35"/>
      <c r="U869" s="36"/>
      <c r="V869" s="37"/>
      <c r="W869" s="37"/>
    </row>
    <row r="870">
      <c r="J870" s="35"/>
      <c r="U870" s="36"/>
      <c r="V870" s="37"/>
      <c r="W870" s="37"/>
    </row>
    <row r="871">
      <c r="J871" s="35"/>
      <c r="U871" s="36"/>
      <c r="V871" s="37"/>
      <c r="W871" s="37"/>
    </row>
    <row r="872">
      <c r="J872" s="35"/>
      <c r="U872" s="36"/>
      <c r="V872" s="37"/>
      <c r="W872" s="37"/>
    </row>
    <row r="873">
      <c r="J873" s="35"/>
      <c r="U873" s="36"/>
      <c r="V873" s="37"/>
      <c r="W873" s="37"/>
    </row>
    <row r="874">
      <c r="J874" s="35"/>
      <c r="U874" s="36"/>
      <c r="V874" s="37"/>
      <c r="W874" s="37"/>
    </row>
    <row r="875">
      <c r="J875" s="35"/>
      <c r="U875" s="36"/>
      <c r="V875" s="37"/>
      <c r="W875" s="37"/>
    </row>
    <row r="876">
      <c r="J876" s="35"/>
      <c r="U876" s="36"/>
      <c r="V876" s="37"/>
      <c r="W876" s="37"/>
    </row>
    <row r="877">
      <c r="J877" s="35"/>
      <c r="U877" s="36"/>
      <c r="V877" s="37"/>
      <c r="W877" s="37"/>
    </row>
    <row r="878">
      <c r="J878" s="35"/>
      <c r="U878" s="36"/>
      <c r="V878" s="37"/>
      <c r="W878" s="37"/>
    </row>
    <row r="879">
      <c r="J879" s="35"/>
      <c r="U879" s="36"/>
      <c r="V879" s="37"/>
      <c r="W879" s="37"/>
    </row>
    <row r="880">
      <c r="J880" s="35"/>
      <c r="U880" s="36"/>
      <c r="V880" s="37"/>
      <c r="W880" s="37"/>
    </row>
    <row r="881">
      <c r="J881" s="35"/>
      <c r="U881" s="36"/>
      <c r="V881" s="37"/>
      <c r="W881" s="37"/>
    </row>
    <row r="882">
      <c r="J882" s="35"/>
      <c r="U882" s="36"/>
      <c r="V882" s="37"/>
      <c r="W882" s="37"/>
    </row>
    <row r="883">
      <c r="J883" s="35"/>
      <c r="U883" s="36"/>
      <c r="V883" s="37"/>
      <c r="W883" s="37"/>
    </row>
    <row r="884">
      <c r="J884" s="35"/>
      <c r="U884" s="36"/>
      <c r="V884" s="37"/>
      <c r="W884" s="37"/>
    </row>
    <row r="885">
      <c r="J885" s="35"/>
      <c r="U885" s="36"/>
      <c r="V885" s="37"/>
      <c r="W885" s="37"/>
    </row>
    <row r="886">
      <c r="J886" s="35"/>
      <c r="U886" s="36"/>
      <c r="V886" s="37"/>
      <c r="W886" s="37"/>
    </row>
    <row r="887">
      <c r="J887" s="35"/>
      <c r="U887" s="36"/>
      <c r="V887" s="37"/>
      <c r="W887" s="37"/>
    </row>
    <row r="888">
      <c r="J888" s="35"/>
      <c r="U888" s="36"/>
      <c r="V888" s="37"/>
      <c r="W888" s="37"/>
    </row>
    <row r="889">
      <c r="J889" s="35"/>
      <c r="U889" s="36"/>
      <c r="V889" s="37"/>
      <c r="W889" s="37"/>
    </row>
    <row r="890">
      <c r="J890" s="35"/>
      <c r="U890" s="36"/>
      <c r="V890" s="37"/>
      <c r="W890" s="37"/>
    </row>
    <row r="891">
      <c r="J891" s="35"/>
      <c r="U891" s="36"/>
      <c r="V891" s="37"/>
      <c r="W891" s="37"/>
    </row>
    <row r="892">
      <c r="J892" s="35"/>
      <c r="U892" s="36"/>
      <c r="V892" s="37"/>
      <c r="W892" s="37"/>
    </row>
    <row r="893">
      <c r="J893" s="35"/>
      <c r="U893" s="36"/>
      <c r="V893" s="37"/>
      <c r="W893" s="37"/>
    </row>
    <row r="894">
      <c r="J894" s="35"/>
      <c r="U894" s="36"/>
      <c r="V894" s="37"/>
      <c r="W894" s="37"/>
    </row>
    <row r="895">
      <c r="J895" s="35"/>
      <c r="U895" s="36"/>
      <c r="V895" s="37"/>
      <c r="W895" s="37"/>
    </row>
    <row r="896">
      <c r="J896" s="35"/>
      <c r="U896" s="36"/>
      <c r="V896" s="37"/>
      <c r="W896" s="37"/>
    </row>
    <row r="897">
      <c r="J897" s="35"/>
      <c r="U897" s="36"/>
      <c r="V897" s="37"/>
      <c r="W897" s="37"/>
    </row>
    <row r="898">
      <c r="J898" s="35"/>
      <c r="U898" s="36"/>
      <c r="V898" s="37"/>
      <c r="W898" s="37"/>
    </row>
    <row r="899">
      <c r="J899" s="35"/>
      <c r="U899" s="36"/>
      <c r="V899" s="37"/>
      <c r="W899" s="37"/>
    </row>
    <row r="900">
      <c r="J900" s="35"/>
      <c r="U900" s="36"/>
      <c r="V900" s="37"/>
      <c r="W900" s="37"/>
    </row>
    <row r="901">
      <c r="J901" s="35"/>
      <c r="U901" s="36"/>
      <c r="V901" s="37"/>
      <c r="W901" s="37"/>
    </row>
    <row r="902">
      <c r="J902" s="35"/>
      <c r="U902" s="36"/>
      <c r="V902" s="37"/>
      <c r="W902" s="37"/>
    </row>
    <row r="903">
      <c r="J903" s="35"/>
      <c r="U903" s="36"/>
      <c r="V903" s="37"/>
      <c r="W903" s="37"/>
    </row>
    <row r="904">
      <c r="J904" s="35"/>
      <c r="U904" s="36"/>
      <c r="V904" s="37"/>
      <c r="W904" s="37"/>
    </row>
    <row r="905">
      <c r="J905" s="35"/>
      <c r="U905" s="36"/>
      <c r="V905" s="37"/>
      <c r="W905" s="37"/>
    </row>
    <row r="906">
      <c r="J906" s="35"/>
      <c r="U906" s="36"/>
      <c r="V906" s="37"/>
      <c r="W906" s="37"/>
    </row>
    <row r="907">
      <c r="J907" s="35"/>
      <c r="U907" s="36"/>
      <c r="V907" s="37"/>
      <c r="W907" s="37"/>
    </row>
    <row r="908">
      <c r="J908" s="35"/>
      <c r="U908" s="36"/>
      <c r="V908" s="37"/>
      <c r="W908" s="37"/>
    </row>
    <row r="909">
      <c r="J909" s="35"/>
      <c r="U909" s="36"/>
      <c r="V909" s="37"/>
      <c r="W909" s="37"/>
    </row>
    <row r="910">
      <c r="J910" s="35"/>
      <c r="U910" s="36"/>
      <c r="V910" s="37"/>
      <c r="W910" s="37"/>
    </row>
    <row r="911">
      <c r="J911" s="35"/>
      <c r="U911" s="36"/>
      <c r="V911" s="37"/>
      <c r="W911" s="37"/>
    </row>
    <row r="912">
      <c r="J912" s="35"/>
      <c r="U912" s="36"/>
      <c r="V912" s="37"/>
      <c r="W912" s="37"/>
    </row>
    <row r="913">
      <c r="J913" s="35"/>
      <c r="U913" s="36"/>
      <c r="V913" s="37"/>
      <c r="W913" s="37"/>
    </row>
    <row r="914">
      <c r="J914" s="35"/>
      <c r="U914" s="36"/>
      <c r="V914" s="37"/>
      <c r="W914" s="37"/>
    </row>
    <row r="915">
      <c r="J915" s="35"/>
      <c r="U915" s="36"/>
      <c r="V915" s="37"/>
      <c r="W915" s="37"/>
    </row>
    <row r="916">
      <c r="J916" s="35"/>
      <c r="U916" s="36"/>
      <c r="V916" s="37"/>
      <c r="W916" s="37"/>
    </row>
    <row r="917">
      <c r="J917" s="35"/>
      <c r="U917" s="36"/>
      <c r="V917" s="37"/>
      <c r="W917" s="37"/>
    </row>
    <row r="918">
      <c r="J918" s="35"/>
      <c r="U918" s="36"/>
      <c r="V918" s="37"/>
      <c r="W918" s="37"/>
    </row>
    <row r="919">
      <c r="J919" s="35"/>
      <c r="U919" s="36"/>
      <c r="V919" s="37"/>
      <c r="W919" s="37"/>
    </row>
    <row r="920">
      <c r="J920" s="35"/>
      <c r="U920" s="36"/>
      <c r="V920" s="37"/>
      <c r="W920" s="37"/>
    </row>
    <row r="921">
      <c r="J921" s="35"/>
      <c r="U921" s="36"/>
      <c r="V921" s="37"/>
      <c r="W921" s="37"/>
    </row>
    <row r="922">
      <c r="J922" s="35"/>
      <c r="U922" s="36"/>
      <c r="V922" s="37"/>
      <c r="W922" s="37"/>
    </row>
    <row r="923">
      <c r="J923" s="35"/>
      <c r="U923" s="36"/>
      <c r="V923" s="37"/>
      <c r="W923" s="37"/>
    </row>
    <row r="924">
      <c r="J924" s="35"/>
      <c r="U924" s="36"/>
      <c r="V924" s="37"/>
      <c r="W924" s="37"/>
    </row>
    <row r="925">
      <c r="J925" s="35"/>
      <c r="U925" s="36"/>
      <c r="V925" s="37"/>
      <c r="W925" s="37"/>
    </row>
    <row r="926">
      <c r="J926" s="35"/>
      <c r="U926" s="36"/>
      <c r="V926" s="37"/>
      <c r="W926" s="37"/>
    </row>
    <row r="927">
      <c r="J927" s="35"/>
      <c r="U927" s="36"/>
      <c r="V927" s="37"/>
      <c r="W927" s="37"/>
    </row>
    <row r="928">
      <c r="J928" s="35"/>
      <c r="U928" s="36"/>
      <c r="V928" s="37"/>
      <c r="W928" s="37"/>
    </row>
    <row r="929">
      <c r="J929" s="35"/>
      <c r="U929" s="36"/>
      <c r="V929" s="37"/>
      <c r="W929" s="37"/>
    </row>
    <row r="930">
      <c r="J930" s="35"/>
      <c r="U930" s="36"/>
      <c r="V930" s="37"/>
      <c r="W930" s="37"/>
    </row>
    <row r="931">
      <c r="J931" s="35"/>
      <c r="U931" s="36"/>
      <c r="V931" s="37"/>
      <c r="W931" s="37"/>
    </row>
    <row r="932">
      <c r="J932" s="35"/>
      <c r="U932" s="36"/>
      <c r="V932" s="37"/>
      <c r="W932" s="37"/>
    </row>
    <row r="933">
      <c r="J933" s="35"/>
      <c r="U933" s="36"/>
      <c r="V933" s="37"/>
      <c r="W933" s="37"/>
    </row>
    <row r="934">
      <c r="J934" s="35"/>
      <c r="U934" s="36"/>
      <c r="V934" s="37"/>
      <c r="W934" s="37"/>
    </row>
    <row r="935">
      <c r="J935" s="35"/>
      <c r="U935" s="36"/>
      <c r="V935" s="37"/>
      <c r="W935" s="37"/>
    </row>
    <row r="936">
      <c r="J936" s="35"/>
      <c r="U936" s="36"/>
      <c r="V936" s="37"/>
      <c r="W936" s="37"/>
    </row>
    <row r="937">
      <c r="J937" s="35"/>
      <c r="U937" s="36"/>
      <c r="V937" s="37"/>
      <c r="W937" s="37"/>
    </row>
    <row r="938">
      <c r="J938" s="35"/>
      <c r="U938" s="36"/>
      <c r="V938" s="37"/>
      <c r="W938" s="37"/>
    </row>
    <row r="939">
      <c r="J939" s="35"/>
      <c r="U939" s="36"/>
      <c r="V939" s="37"/>
      <c r="W939" s="37"/>
    </row>
    <row r="940">
      <c r="J940" s="35"/>
      <c r="U940" s="36"/>
      <c r="V940" s="37"/>
      <c r="W940" s="37"/>
    </row>
    <row r="941">
      <c r="J941" s="35"/>
      <c r="U941" s="36"/>
      <c r="V941" s="37"/>
      <c r="W941" s="37"/>
    </row>
    <row r="942">
      <c r="J942" s="35"/>
      <c r="U942" s="36"/>
      <c r="V942" s="37"/>
      <c r="W942" s="37"/>
    </row>
    <row r="943">
      <c r="J943" s="35"/>
      <c r="U943" s="36"/>
      <c r="V943" s="37"/>
      <c r="W943" s="37"/>
    </row>
    <row r="944">
      <c r="J944" s="35"/>
      <c r="U944" s="36"/>
      <c r="V944" s="37"/>
      <c r="W944" s="37"/>
    </row>
    <row r="945">
      <c r="J945" s="35"/>
      <c r="U945" s="36"/>
      <c r="V945" s="37"/>
      <c r="W945" s="37"/>
    </row>
    <row r="946">
      <c r="J946" s="35"/>
      <c r="U946" s="36"/>
      <c r="V946" s="37"/>
      <c r="W946" s="37"/>
    </row>
    <row r="947">
      <c r="J947" s="35"/>
      <c r="U947" s="36"/>
      <c r="V947" s="37"/>
      <c r="W947" s="37"/>
    </row>
    <row r="948">
      <c r="J948" s="35"/>
      <c r="U948" s="36"/>
      <c r="V948" s="37"/>
      <c r="W948" s="37"/>
    </row>
    <row r="949">
      <c r="J949" s="35"/>
      <c r="U949" s="36"/>
      <c r="V949" s="37"/>
      <c r="W949" s="37"/>
    </row>
    <row r="950">
      <c r="J950" s="35"/>
      <c r="U950" s="36"/>
      <c r="V950" s="37"/>
      <c r="W950" s="37"/>
    </row>
    <row r="951">
      <c r="J951" s="35"/>
      <c r="U951" s="36"/>
      <c r="V951" s="37"/>
      <c r="W951" s="37"/>
    </row>
    <row r="952">
      <c r="J952" s="35"/>
      <c r="U952" s="36"/>
      <c r="V952" s="37"/>
      <c r="W952" s="37"/>
    </row>
    <row r="953">
      <c r="J953" s="35"/>
      <c r="U953" s="36"/>
      <c r="V953" s="37"/>
      <c r="W953" s="37"/>
    </row>
    <row r="954">
      <c r="J954" s="35"/>
      <c r="U954" s="36"/>
      <c r="V954" s="37"/>
      <c r="W954" s="37"/>
    </row>
    <row r="955">
      <c r="J955" s="35"/>
      <c r="U955" s="36"/>
      <c r="V955" s="37"/>
      <c r="W955" s="37"/>
    </row>
    <row r="956">
      <c r="J956" s="35"/>
      <c r="U956" s="36"/>
      <c r="V956" s="37"/>
      <c r="W956" s="37"/>
    </row>
    <row r="957">
      <c r="J957" s="35"/>
      <c r="U957" s="36"/>
      <c r="V957" s="37"/>
      <c r="W957" s="37"/>
    </row>
    <row r="958">
      <c r="J958" s="35"/>
      <c r="U958" s="36"/>
      <c r="V958" s="37"/>
      <c r="W958" s="37"/>
    </row>
    <row r="959">
      <c r="J959" s="35"/>
      <c r="U959" s="36"/>
      <c r="V959" s="37"/>
      <c r="W959" s="37"/>
    </row>
    <row r="960">
      <c r="J960" s="35"/>
      <c r="U960" s="36"/>
      <c r="V960" s="37"/>
      <c r="W960" s="37"/>
    </row>
    <row r="961">
      <c r="J961" s="35"/>
      <c r="U961" s="36"/>
      <c r="V961" s="37"/>
      <c r="W961" s="37"/>
    </row>
    <row r="962">
      <c r="J962" s="35"/>
      <c r="U962" s="36"/>
      <c r="V962" s="37"/>
      <c r="W962" s="37"/>
    </row>
    <row r="963">
      <c r="J963" s="35"/>
      <c r="U963" s="36"/>
      <c r="V963" s="37"/>
      <c r="W963" s="37"/>
    </row>
    <row r="964">
      <c r="J964" s="35"/>
      <c r="U964" s="36"/>
      <c r="V964" s="37"/>
      <c r="W964" s="37"/>
    </row>
    <row r="965">
      <c r="J965" s="35"/>
      <c r="U965" s="36"/>
      <c r="V965" s="37"/>
      <c r="W965" s="37"/>
    </row>
    <row r="966">
      <c r="J966" s="35"/>
      <c r="U966" s="36"/>
      <c r="V966" s="37"/>
      <c r="W966" s="37"/>
    </row>
    <row r="967">
      <c r="J967" s="35"/>
      <c r="U967" s="36"/>
      <c r="V967" s="37"/>
      <c r="W967" s="37"/>
    </row>
    <row r="968">
      <c r="J968" s="35"/>
      <c r="U968" s="36"/>
      <c r="V968" s="37"/>
      <c r="W968" s="37"/>
    </row>
    <row r="969">
      <c r="J969" s="35"/>
      <c r="U969" s="36"/>
      <c r="V969" s="37"/>
      <c r="W969" s="37"/>
    </row>
    <row r="970">
      <c r="J970" s="35"/>
      <c r="U970" s="36"/>
      <c r="V970" s="37"/>
      <c r="W970" s="37"/>
    </row>
    <row r="971">
      <c r="J971" s="35"/>
      <c r="U971" s="36"/>
      <c r="V971" s="37"/>
      <c r="W971" s="37"/>
    </row>
    <row r="972">
      <c r="J972" s="35"/>
      <c r="U972" s="36"/>
      <c r="V972" s="37"/>
      <c r="W972" s="37"/>
    </row>
    <row r="973">
      <c r="J973" s="35"/>
      <c r="U973" s="36"/>
      <c r="V973" s="37"/>
      <c r="W973" s="37"/>
    </row>
    <row r="974">
      <c r="J974" s="35"/>
      <c r="U974" s="36"/>
      <c r="V974" s="37"/>
      <c r="W974" s="37"/>
    </row>
    <row r="975">
      <c r="J975" s="35"/>
      <c r="U975" s="36"/>
      <c r="V975" s="37"/>
      <c r="W975" s="37"/>
    </row>
    <row r="976">
      <c r="J976" s="35"/>
      <c r="U976" s="36"/>
      <c r="V976" s="37"/>
      <c r="W976" s="37"/>
    </row>
    <row r="977">
      <c r="J977" s="35"/>
      <c r="U977" s="36"/>
      <c r="V977" s="37"/>
      <c r="W977" s="37"/>
    </row>
    <row r="978">
      <c r="J978" s="35"/>
      <c r="U978" s="36"/>
      <c r="V978" s="37"/>
      <c r="W978" s="37"/>
    </row>
    <row r="979">
      <c r="J979" s="35"/>
      <c r="U979" s="36"/>
      <c r="V979" s="37"/>
      <c r="W979" s="37"/>
    </row>
    <row r="980">
      <c r="J980" s="35"/>
      <c r="U980" s="36"/>
      <c r="V980" s="37"/>
      <c r="W980" s="37"/>
    </row>
    <row r="981">
      <c r="J981" s="35"/>
      <c r="U981" s="36"/>
      <c r="V981" s="37"/>
      <c r="W981" s="37"/>
    </row>
    <row r="982">
      <c r="J982" s="35"/>
      <c r="U982" s="36"/>
      <c r="V982" s="37"/>
      <c r="W982" s="37"/>
    </row>
    <row r="983">
      <c r="J983" s="35"/>
      <c r="U983" s="36"/>
      <c r="V983" s="37"/>
      <c r="W983" s="37"/>
    </row>
    <row r="984">
      <c r="J984" s="35"/>
      <c r="U984" s="36"/>
      <c r="V984" s="37"/>
      <c r="W984" s="37"/>
    </row>
    <row r="985">
      <c r="J985" s="35"/>
      <c r="U985" s="36"/>
      <c r="V985" s="37"/>
      <c r="W985" s="37"/>
    </row>
    <row r="986">
      <c r="J986" s="35"/>
      <c r="U986" s="36"/>
      <c r="V986" s="37"/>
      <c r="W986" s="37"/>
    </row>
    <row r="987">
      <c r="J987" s="35"/>
      <c r="U987" s="36"/>
      <c r="V987" s="37"/>
      <c r="W987" s="37"/>
    </row>
    <row r="988">
      <c r="J988" s="35"/>
      <c r="U988" s="36"/>
      <c r="V988" s="37"/>
      <c r="W988" s="37"/>
    </row>
    <row r="989">
      <c r="J989" s="35"/>
      <c r="U989" s="36"/>
      <c r="V989" s="37"/>
      <c r="W989" s="37"/>
    </row>
    <row r="990">
      <c r="J990" s="35"/>
      <c r="U990" s="36"/>
      <c r="V990" s="37"/>
      <c r="W990" s="37"/>
    </row>
    <row r="991">
      <c r="J991" s="35"/>
      <c r="U991" s="36"/>
      <c r="V991" s="37"/>
      <c r="W991" s="37"/>
    </row>
    <row r="992">
      <c r="J992" s="35"/>
      <c r="U992" s="36"/>
      <c r="V992" s="37"/>
      <c r="W992" s="37"/>
    </row>
    <row r="993">
      <c r="J993" s="35"/>
      <c r="U993" s="36"/>
      <c r="V993" s="37"/>
      <c r="W993" s="37"/>
    </row>
    <row r="994">
      <c r="J994" s="35"/>
      <c r="U994" s="36"/>
      <c r="V994" s="37"/>
      <c r="W994" s="37"/>
    </row>
    <row r="995">
      <c r="J995" s="35"/>
      <c r="U995" s="36"/>
      <c r="V995" s="37"/>
      <c r="W995" s="37"/>
    </row>
    <row r="996">
      <c r="J996" s="35"/>
      <c r="U996" s="36"/>
      <c r="V996" s="37"/>
      <c r="W996" s="37"/>
    </row>
    <row r="997">
      <c r="J997" s="35"/>
      <c r="U997" s="36"/>
      <c r="V997" s="37"/>
      <c r="W997" s="37"/>
    </row>
    <row r="998">
      <c r="J998" s="35"/>
      <c r="U998" s="36"/>
      <c r="V998" s="37"/>
      <c r="W998" s="37"/>
    </row>
    <row r="999">
      <c r="J999" s="35"/>
      <c r="U999" s="36"/>
      <c r="V999" s="37"/>
      <c r="W999" s="37"/>
    </row>
    <row r="1000">
      <c r="J1000" s="35"/>
      <c r="U1000" s="36"/>
      <c r="V1000" s="37"/>
      <c r="W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2" max="11" width="10.0"/>
  </cols>
  <sheetData>
    <row r="1">
      <c r="A1" s="6"/>
      <c r="B1" s="6" t="s">
        <v>30</v>
      </c>
      <c r="C1" s="6" t="s">
        <v>322</v>
      </c>
      <c r="D1" s="6"/>
      <c r="E1" s="6"/>
      <c r="F1" s="6"/>
      <c r="G1" s="6"/>
      <c r="H1" s="6"/>
      <c r="I1" s="6"/>
      <c r="J1" s="6"/>
      <c r="K1" s="6"/>
    </row>
    <row r="2">
      <c r="A2" s="6"/>
      <c r="B2" s="6">
        <v>2018.0</v>
      </c>
      <c r="C2" s="6"/>
      <c r="D2" s="6">
        <v>2019.0</v>
      </c>
      <c r="E2" s="6"/>
      <c r="F2" s="6">
        <v>2020.0</v>
      </c>
      <c r="G2" s="6"/>
      <c r="H2" s="6">
        <v>2021.0</v>
      </c>
      <c r="I2" s="6"/>
      <c r="J2" s="6">
        <v>2022.0</v>
      </c>
      <c r="K2" s="6"/>
    </row>
    <row r="3">
      <c r="A3" s="6" t="s">
        <v>31</v>
      </c>
      <c r="B3" s="6" t="s">
        <v>323</v>
      </c>
      <c r="C3" s="6" t="s">
        <v>324</v>
      </c>
      <c r="D3" s="6" t="s">
        <v>323</v>
      </c>
      <c r="E3" s="6" t="s">
        <v>324</v>
      </c>
      <c r="F3" s="6" t="s">
        <v>323</v>
      </c>
      <c r="G3" s="6" t="s">
        <v>324</v>
      </c>
      <c r="H3" s="6" t="s">
        <v>323</v>
      </c>
      <c r="I3" s="6" t="s">
        <v>324</v>
      </c>
      <c r="J3" s="6" t="s">
        <v>323</v>
      </c>
      <c r="K3" s="6" t="s">
        <v>324</v>
      </c>
    </row>
    <row r="4">
      <c r="A4" s="6" t="s">
        <v>4</v>
      </c>
      <c r="B4" s="38">
        <v>50489.0</v>
      </c>
      <c r="C4" s="37">
        <v>1.2786661272E8</v>
      </c>
      <c r="D4" s="6">
        <v>15473.0</v>
      </c>
      <c r="E4" s="37">
        <v>3.95414325E7</v>
      </c>
      <c r="F4" s="6">
        <v>132.0</v>
      </c>
      <c r="G4" s="37">
        <v>331381.54</v>
      </c>
      <c r="H4" s="6">
        <v>11905.0</v>
      </c>
      <c r="I4" s="37">
        <v>8347362.195</v>
      </c>
      <c r="J4" s="6">
        <v>4465973.0</v>
      </c>
      <c r="K4" s="37">
        <v>2.26702648308E9</v>
      </c>
    </row>
    <row r="5">
      <c r="A5" s="6" t="s">
        <v>25</v>
      </c>
      <c r="B5" s="6">
        <v>144.0</v>
      </c>
      <c r="C5" s="37">
        <v>92757.36</v>
      </c>
      <c r="D5" s="6">
        <v>1874.0</v>
      </c>
      <c r="E5" s="37">
        <v>1244951.6000000003</v>
      </c>
      <c r="F5" s="6"/>
      <c r="G5" s="6"/>
      <c r="H5" s="6">
        <v>6.0</v>
      </c>
      <c r="I5" s="37">
        <v>4046.46</v>
      </c>
      <c r="J5" s="6">
        <v>368204.0</v>
      </c>
      <c r="K5" s="37">
        <v>2.6934650213E8</v>
      </c>
    </row>
    <row r="6">
      <c r="A6" s="6" t="s">
        <v>12</v>
      </c>
      <c r="B6" s="6">
        <v>1736.0</v>
      </c>
      <c r="C6" s="37">
        <v>1227847.0</v>
      </c>
      <c r="D6" s="6">
        <v>2602.0</v>
      </c>
      <c r="E6" s="37">
        <v>2019880.6999999997</v>
      </c>
      <c r="F6" s="6">
        <v>156.0</v>
      </c>
      <c r="G6" s="37">
        <v>165517.56</v>
      </c>
      <c r="H6" s="6">
        <v>940.0</v>
      </c>
      <c r="I6" s="37">
        <v>761062.28</v>
      </c>
      <c r="J6" s="6">
        <v>105034.0</v>
      </c>
      <c r="K6" s="37">
        <v>7.508695977999999E7</v>
      </c>
    </row>
    <row r="7">
      <c r="A7" s="6" t="s">
        <v>15</v>
      </c>
      <c r="B7" s="6">
        <v>12035.0</v>
      </c>
      <c r="C7" s="37">
        <v>1.72745721E7</v>
      </c>
      <c r="D7" s="6">
        <v>20436.0</v>
      </c>
      <c r="E7" s="37">
        <v>3.0528522959999997E7</v>
      </c>
      <c r="F7" s="6">
        <v>150.0</v>
      </c>
      <c r="G7" s="37">
        <v>901636.5</v>
      </c>
      <c r="H7" s="6">
        <v>11160.0</v>
      </c>
      <c r="I7" s="37">
        <v>7654233.96</v>
      </c>
      <c r="J7" s="6">
        <v>1037644.0</v>
      </c>
      <c r="K7" s="37">
        <v>4.2585745488E8</v>
      </c>
    </row>
    <row r="8">
      <c r="A8" s="6" t="s">
        <v>26</v>
      </c>
      <c r="B8" s="6">
        <v>12.0</v>
      </c>
      <c r="C8" s="37">
        <v>28840.800000000003</v>
      </c>
      <c r="D8" s="6">
        <v>1248.0</v>
      </c>
      <c r="E8" s="37">
        <v>3159911.04</v>
      </c>
      <c r="F8" s="6"/>
      <c r="G8" s="6"/>
      <c r="H8" s="6">
        <v>1692.0</v>
      </c>
      <c r="I8" s="37">
        <v>4432269.12</v>
      </c>
      <c r="J8" s="6">
        <v>170163.0</v>
      </c>
      <c r="K8" s="37">
        <v>4.7413338090000004E8</v>
      </c>
    </row>
    <row r="9">
      <c r="A9" s="6" t="s">
        <v>27</v>
      </c>
      <c r="B9" s="6">
        <v>9602.0</v>
      </c>
      <c r="C9" s="37">
        <v>1.5838476799999999E7</v>
      </c>
      <c r="D9" s="6">
        <v>19644.0</v>
      </c>
      <c r="E9" s="37">
        <v>3.361318786E7</v>
      </c>
      <c r="F9" s="6">
        <v>272.0</v>
      </c>
      <c r="G9" s="37">
        <v>548779.96</v>
      </c>
      <c r="H9" s="6">
        <v>4049.0</v>
      </c>
      <c r="I9" s="37">
        <v>6678983.57</v>
      </c>
      <c r="J9" s="6">
        <v>6755.0</v>
      </c>
      <c r="K9" s="37">
        <v>6350777.15</v>
      </c>
    </row>
    <row r="10">
      <c r="A10" s="6" t="s">
        <v>28</v>
      </c>
      <c r="B10" s="6">
        <v>3641.0</v>
      </c>
      <c r="C10" s="37">
        <v>9462898.559999999</v>
      </c>
      <c r="D10" s="6">
        <v>5283.0</v>
      </c>
      <c r="E10" s="37">
        <v>1.2500058109999998E7</v>
      </c>
      <c r="F10" s="6">
        <v>244.0</v>
      </c>
      <c r="G10" s="37">
        <v>717593.2</v>
      </c>
      <c r="H10" s="6">
        <v>368.0</v>
      </c>
      <c r="I10" s="37">
        <v>1179784.63</v>
      </c>
      <c r="J10" s="6">
        <v>5696.0</v>
      </c>
      <c r="K10" s="37">
        <v>1.388299112E7</v>
      </c>
    </row>
    <row r="12">
      <c r="A12" s="10" t="s">
        <v>325</v>
      </c>
      <c r="B12" s="10">
        <v>2018.0</v>
      </c>
      <c r="C12" s="10">
        <v>2019.0</v>
      </c>
      <c r="D12" s="10">
        <v>2020.0</v>
      </c>
      <c r="E12" s="10">
        <v>2021.0</v>
      </c>
      <c r="F12" s="10">
        <v>2022.0</v>
      </c>
    </row>
    <row r="13">
      <c r="A13" s="6" t="s">
        <v>4</v>
      </c>
      <c r="B13" s="39">
        <f t="shared" ref="B13:B19" si="1">C4/B4</f>
        <v>2532.563781</v>
      </c>
      <c r="C13" s="39">
        <f t="shared" ref="C13:C19" si="2">E4/D4</f>
        <v>2555.511698</v>
      </c>
      <c r="D13" s="39">
        <f t="shared" ref="D13:D19" si="3">AVERAGE(C13,E13)</f>
        <v>1628.338049</v>
      </c>
      <c r="E13" s="39">
        <f t="shared" ref="E13:E19" si="4">I4/H4</f>
        <v>701.1644011</v>
      </c>
      <c r="F13" s="39">
        <f t="shared" ref="F13:F19" si="5">K4/J4</f>
        <v>507.6220754</v>
      </c>
    </row>
    <row r="14">
      <c r="A14" s="6" t="s">
        <v>25</v>
      </c>
      <c r="B14" s="39">
        <f t="shared" si="1"/>
        <v>644.1483333</v>
      </c>
      <c r="C14" s="39">
        <f t="shared" si="2"/>
        <v>664.3284952</v>
      </c>
      <c r="D14" s="39">
        <f t="shared" si="3"/>
        <v>669.3692476</v>
      </c>
      <c r="E14" s="39">
        <f t="shared" si="4"/>
        <v>674.41</v>
      </c>
      <c r="F14" s="39">
        <f t="shared" si="5"/>
        <v>731.5143294</v>
      </c>
    </row>
    <row r="15">
      <c r="A15" s="6" t="s">
        <v>12</v>
      </c>
      <c r="B15" s="39">
        <f t="shared" si="1"/>
        <v>707.2851382</v>
      </c>
      <c r="C15" s="39">
        <f t="shared" si="2"/>
        <v>776.2800538</v>
      </c>
      <c r="D15" s="39">
        <f t="shared" si="3"/>
        <v>792.9603886</v>
      </c>
      <c r="E15" s="39">
        <f t="shared" si="4"/>
        <v>809.6407234</v>
      </c>
      <c r="F15" s="39">
        <f t="shared" si="5"/>
        <v>714.8824169</v>
      </c>
    </row>
    <row r="16">
      <c r="A16" s="6" t="s">
        <v>15</v>
      </c>
      <c r="B16" s="39">
        <f t="shared" si="1"/>
        <v>1435.361205</v>
      </c>
      <c r="C16" s="39">
        <f t="shared" si="2"/>
        <v>1493.86</v>
      </c>
      <c r="D16" s="39">
        <f t="shared" si="3"/>
        <v>1089.861629</v>
      </c>
      <c r="E16" s="39">
        <f t="shared" si="4"/>
        <v>685.8632581</v>
      </c>
      <c r="F16" s="39">
        <f t="shared" si="5"/>
        <v>410.4080541</v>
      </c>
    </row>
    <row r="17">
      <c r="A17" s="6" t="s">
        <v>26</v>
      </c>
      <c r="B17" s="39">
        <f t="shared" si="1"/>
        <v>2403.4</v>
      </c>
      <c r="C17" s="39">
        <f t="shared" si="2"/>
        <v>2531.98</v>
      </c>
      <c r="D17" s="39">
        <f t="shared" si="3"/>
        <v>2575.762199</v>
      </c>
      <c r="E17" s="39">
        <f t="shared" si="4"/>
        <v>2619.544397</v>
      </c>
      <c r="F17" s="39">
        <f t="shared" si="5"/>
        <v>2786.348271</v>
      </c>
    </row>
    <row r="18">
      <c r="A18" s="6" t="s">
        <v>27</v>
      </c>
      <c r="B18" s="39">
        <f t="shared" si="1"/>
        <v>1649.497688</v>
      </c>
      <c r="C18" s="39">
        <f t="shared" si="2"/>
        <v>1711.117281</v>
      </c>
      <c r="D18" s="39">
        <f t="shared" si="3"/>
        <v>1680.32816</v>
      </c>
      <c r="E18" s="39">
        <f t="shared" si="4"/>
        <v>1649.539039</v>
      </c>
      <c r="F18" s="39">
        <f t="shared" si="5"/>
        <v>940.1594597</v>
      </c>
    </row>
    <row r="19">
      <c r="A19" s="6" t="s">
        <v>28</v>
      </c>
      <c r="B19" s="39">
        <f t="shared" si="1"/>
        <v>2598.9834</v>
      </c>
      <c r="C19" s="39">
        <f t="shared" si="2"/>
        <v>2366.090878</v>
      </c>
      <c r="D19" s="39">
        <f t="shared" si="3"/>
        <v>2786.013686</v>
      </c>
      <c r="E19" s="39">
        <f t="shared" si="4"/>
        <v>3205.936495</v>
      </c>
      <c r="F19" s="39">
        <f t="shared" si="5"/>
        <v>2437.322879</v>
      </c>
    </row>
    <row r="23">
      <c r="A23" s="10" t="s">
        <v>325</v>
      </c>
      <c r="B23" s="10" t="s">
        <v>30</v>
      </c>
      <c r="C23" s="10" t="s">
        <v>326</v>
      </c>
    </row>
    <row r="24">
      <c r="A24" s="6" t="s">
        <v>4</v>
      </c>
      <c r="B24" s="10">
        <v>2018.0</v>
      </c>
      <c r="C24" s="6">
        <v>2532.5637806254827</v>
      </c>
    </row>
    <row r="25">
      <c r="A25" s="6" t="s">
        <v>25</v>
      </c>
      <c r="B25" s="10">
        <v>2018.0</v>
      </c>
      <c r="C25" s="6">
        <v>644.1483333333333</v>
      </c>
      <c r="D25" s="39"/>
      <c r="E25" s="39"/>
      <c r="F25" s="39"/>
    </row>
    <row r="26">
      <c r="A26" s="6" t="s">
        <v>12</v>
      </c>
      <c r="B26" s="10">
        <v>2018.0</v>
      </c>
      <c r="C26" s="6">
        <v>707.2851382488479</v>
      </c>
      <c r="D26" s="39"/>
      <c r="E26" s="39"/>
      <c r="F26" s="39"/>
    </row>
    <row r="27">
      <c r="A27" s="6" t="s">
        <v>15</v>
      </c>
      <c r="B27" s="10">
        <v>2018.0</v>
      </c>
      <c r="C27" s="6">
        <v>1435.3612048192772</v>
      </c>
      <c r="D27" s="39"/>
      <c r="E27" s="39"/>
      <c r="F27" s="39"/>
    </row>
    <row r="28">
      <c r="A28" s="6" t="s">
        <v>26</v>
      </c>
      <c r="B28" s="10">
        <v>2018.0</v>
      </c>
      <c r="C28" s="39">
        <v>2403.4</v>
      </c>
      <c r="D28" s="39"/>
      <c r="E28" s="39"/>
      <c r="F28" s="39"/>
    </row>
    <row r="29">
      <c r="A29" s="6" t="s">
        <v>27</v>
      </c>
      <c r="B29" s="10">
        <v>2018.0</v>
      </c>
      <c r="C29" s="39">
        <v>1649.4976879816704</v>
      </c>
      <c r="D29" s="39"/>
      <c r="E29" s="39"/>
      <c r="F29" s="39"/>
    </row>
    <row r="30">
      <c r="A30" s="6" t="s">
        <v>28</v>
      </c>
      <c r="B30" s="10">
        <v>2018.0</v>
      </c>
      <c r="C30" s="39">
        <v>2598.9834001647896</v>
      </c>
      <c r="D30" s="39"/>
      <c r="E30" s="39"/>
      <c r="F30" s="39"/>
    </row>
    <row r="31">
      <c r="A31" s="6" t="s">
        <v>4</v>
      </c>
      <c r="B31" s="10">
        <v>2019.0</v>
      </c>
      <c r="C31" s="6">
        <v>2555.511697796161</v>
      </c>
      <c r="D31" s="39"/>
      <c r="E31" s="39"/>
      <c r="F31" s="39"/>
    </row>
    <row r="32">
      <c r="A32" s="6" t="s">
        <v>25</v>
      </c>
      <c r="B32" s="10">
        <v>2019.0</v>
      </c>
      <c r="C32" s="6">
        <v>664.3284951974388</v>
      </c>
    </row>
    <row r="33">
      <c r="A33" s="6" t="s">
        <v>12</v>
      </c>
      <c r="B33" s="10">
        <v>2019.0</v>
      </c>
      <c r="C33" s="6">
        <v>776.2800538047654</v>
      </c>
    </row>
    <row r="34">
      <c r="A34" s="6" t="s">
        <v>15</v>
      </c>
      <c r="B34" s="10">
        <v>2019.0</v>
      </c>
      <c r="C34" s="6">
        <v>1493.86</v>
      </c>
    </row>
    <row r="35">
      <c r="A35" s="6" t="s">
        <v>26</v>
      </c>
      <c r="B35" s="10">
        <v>2019.0</v>
      </c>
      <c r="C35" s="6">
        <v>2531.98</v>
      </c>
    </row>
    <row r="36">
      <c r="A36" s="6" t="s">
        <v>27</v>
      </c>
      <c r="B36" s="10">
        <v>2019.0</v>
      </c>
      <c r="C36" s="6">
        <v>1711.1172805945835</v>
      </c>
    </row>
    <row r="37">
      <c r="A37" s="6" t="s">
        <v>28</v>
      </c>
      <c r="B37" s="10">
        <v>2019.0</v>
      </c>
      <c r="C37" s="6">
        <v>2366.0908782888505</v>
      </c>
    </row>
    <row r="38">
      <c r="A38" s="6" t="s">
        <v>4</v>
      </c>
      <c r="B38" s="10">
        <v>2020.0</v>
      </c>
      <c r="C38" s="6">
        <v>1628.3380494440696</v>
      </c>
    </row>
    <row r="39">
      <c r="A39" s="6" t="s">
        <v>25</v>
      </c>
      <c r="B39" s="10">
        <v>2020.0</v>
      </c>
      <c r="C39" s="6">
        <v>669.3692475987193</v>
      </c>
    </row>
    <row r="40">
      <c r="A40" s="6" t="s">
        <v>12</v>
      </c>
      <c r="B40" s="10">
        <v>2020.0</v>
      </c>
      <c r="C40" s="6">
        <v>792.9603886045104</v>
      </c>
    </row>
    <row r="41">
      <c r="A41" s="6" t="s">
        <v>15</v>
      </c>
      <c r="B41" s="10">
        <v>2020.0</v>
      </c>
      <c r="C41" s="6">
        <v>1089.861629032258</v>
      </c>
    </row>
    <row r="42">
      <c r="A42" s="6" t="s">
        <v>26</v>
      </c>
      <c r="B42" s="10">
        <v>2020.0</v>
      </c>
      <c r="C42" s="6">
        <v>2575.7621985815604</v>
      </c>
    </row>
    <row r="43">
      <c r="A43" s="6" t="s">
        <v>27</v>
      </c>
      <c r="B43" s="10">
        <v>2020.0</v>
      </c>
      <c r="C43" s="6">
        <v>1680.3281599317693</v>
      </c>
    </row>
    <row r="44">
      <c r="A44" s="6" t="s">
        <v>28</v>
      </c>
      <c r="B44" s="10">
        <v>2020.0</v>
      </c>
      <c r="C44" s="6">
        <v>2786.0136864270335</v>
      </c>
    </row>
    <row r="45">
      <c r="A45" s="6" t="s">
        <v>4</v>
      </c>
      <c r="B45" s="10">
        <v>2021.0</v>
      </c>
      <c r="C45" s="6">
        <v>701.1644010919782</v>
      </c>
    </row>
    <row r="46">
      <c r="A46" s="6" t="s">
        <v>25</v>
      </c>
      <c r="B46" s="10">
        <v>2021.0</v>
      </c>
      <c r="C46" s="6">
        <v>674.41</v>
      </c>
    </row>
    <row r="47">
      <c r="A47" s="6" t="s">
        <v>12</v>
      </c>
      <c r="B47" s="10">
        <v>2021.0</v>
      </c>
      <c r="C47" s="6">
        <v>809.6407234042554</v>
      </c>
    </row>
    <row r="48">
      <c r="A48" s="6" t="s">
        <v>15</v>
      </c>
      <c r="B48" s="10">
        <v>2021.0</v>
      </c>
      <c r="C48" s="6">
        <v>685.8632580645161</v>
      </c>
    </row>
    <row r="49">
      <c r="A49" s="6" t="s">
        <v>26</v>
      </c>
      <c r="B49" s="10">
        <v>2021.0</v>
      </c>
      <c r="C49" s="6">
        <v>2619.5443971631207</v>
      </c>
    </row>
    <row r="50">
      <c r="A50" s="6" t="s">
        <v>27</v>
      </c>
      <c r="B50" s="10">
        <v>2021.0</v>
      </c>
      <c r="C50" s="6">
        <v>1649.5390392689553</v>
      </c>
    </row>
    <row r="51">
      <c r="A51" s="6" t="s">
        <v>28</v>
      </c>
      <c r="B51" s="10">
        <v>2021.0</v>
      </c>
      <c r="C51" s="6">
        <v>3205.936494565217</v>
      </c>
    </row>
    <row r="52">
      <c r="A52" s="6" t="s">
        <v>4</v>
      </c>
      <c r="B52" s="10">
        <v>2022.0</v>
      </c>
      <c r="C52" s="6">
        <v>507.6220754312666</v>
      </c>
    </row>
    <row r="53">
      <c r="A53" s="6" t="s">
        <v>25</v>
      </c>
      <c r="B53" s="10">
        <v>2022.0</v>
      </c>
      <c r="C53" s="6">
        <v>731.5143293663295</v>
      </c>
    </row>
    <row r="54">
      <c r="A54" s="6" t="s">
        <v>12</v>
      </c>
      <c r="B54" s="10">
        <v>2022.0</v>
      </c>
      <c r="C54" s="6">
        <v>714.8824169316601</v>
      </c>
    </row>
    <row r="55">
      <c r="A55" s="6" t="s">
        <v>15</v>
      </c>
      <c r="B55" s="10">
        <v>2022.0</v>
      </c>
      <c r="C55" s="6">
        <v>410.40805409176943</v>
      </c>
    </row>
    <row r="56">
      <c r="A56" s="6" t="s">
        <v>26</v>
      </c>
      <c r="B56" s="10">
        <v>2022.0</v>
      </c>
      <c r="C56" s="6">
        <v>2786.3482713633402</v>
      </c>
    </row>
    <row r="57">
      <c r="A57" s="6" t="s">
        <v>27</v>
      </c>
      <c r="B57" s="10">
        <v>2022.0</v>
      </c>
      <c r="C57" s="6">
        <v>940.1594596595115</v>
      </c>
    </row>
    <row r="58">
      <c r="A58" s="6" t="s">
        <v>28</v>
      </c>
      <c r="B58" s="10">
        <v>2022.0</v>
      </c>
      <c r="C58" s="6">
        <v>2437.322879213483</v>
      </c>
    </row>
  </sheetData>
  <drawing r:id="rId1"/>
</worksheet>
</file>