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cey/Desktop/"/>
    </mc:Choice>
  </mc:AlternateContent>
  <xr:revisionPtr revIDLastSave="0" documentId="13_ncr:1_{1508BEFA-8BC3-574A-8FC7-BD85119CA7FA}" xr6:coauthVersionLast="47" xr6:coauthVersionMax="47" xr10:uidLastSave="{00000000-0000-0000-0000-000000000000}"/>
  <bookViews>
    <workbookView xWindow="0" yWindow="760" windowWidth="2714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Sheet1!$A$21:$A$170</definedName>
    <definedName name="_xlchart.v1.1" hidden="1">Sheet1!$B$20</definedName>
    <definedName name="_xlchart.v1.2" hidden="1">Sheet1!$B$21:$B$170</definedName>
    <definedName name="_xlchart.v1.3" hidden="1">Sheet1!$C$20</definedName>
    <definedName name="_xlchart.v1.4" hidden="1">Sheet1!$C$21:$C$170</definedName>
    <definedName name="_xlchart.v1.5" hidden="1">Sheet1!$D$20</definedName>
    <definedName name="_xlchart.v1.6" hidden="1">Sheet1!$D$21:$D$170</definedName>
    <definedName name="_xlchart.v1.7" hidden="1">Sheet1!$E$20</definedName>
    <definedName name="_xlchart.v1.8" hidden="1">Sheet1!$E$21:$E$170</definedName>
    <definedName name="alpha">Sheet1!$I$21</definedName>
    <definedName name="delta_minus">Sheet1!$K$71:$K$120</definedName>
    <definedName name="delta_plus">Sheet1!$K$21:$K$70</definedName>
    <definedName name="obj">Sheet1!$J$21</definedName>
    <definedName name="U">Sheet1!$B$21:$E$70</definedName>
    <definedName name="V">Sheet1!$B$71:$E$120</definedName>
    <definedName name="vm">Sheet1!$L$71:$L$120</definedName>
    <definedName name="vp">Sheet1!$L$21:$L$70</definedName>
    <definedName name="x">Sheet1!$H$21:$H$24</definedName>
    <definedName name="y">Sheet1!$H$21:$H$24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K112" i="1"/>
  <c r="L112" i="1"/>
  <c r="L116" i="1"/>
  <c r="M116" i="1"/>
  <c r="K116" i="1"/>
  <c r="L115" i="1"/>
  <c r="M115" i="1"/>
  <c r="K115" i="1"/>
  <c r="L114" i="1"/>
  <c r="M114" i="1"/>
  <c r="K114" i="1"/>
  <c r="L113" i="1"/>
  <c r="M113" i="1"/>
  <c r="K113" i="1"/>
  <c r="M112" i="1"/>
  <c r="M111" i="1"/>
  <c r="L111" i="1"/>
  <c r="K111" i="1"/>
  <c r="O98" i="1"/>
  <c r="P98" i="1"/>
  <c r="N98" i="1"/>
  <c r="I59" i="1"/>
  <c r="J59" i="1"/>
  <c r="K59" i="1"/>
  <c r="H59" i="1"/>
  <c r="I58" i="1"/>
  <c r="J58" i="1"/>
  <c r="K58" i="1"/>
  <c r="I57" i="1"/>
  <c r="J57" i="1"/>
  <c r="K57" i="1"/>
  <c r="H57" i="1"/>
</calcChain>
</file>

<file path=xl/sharedStrings.xml><?xml version="1.0" encoding="utf-8"?>
<sst xmlns="http://schemas.openxmlformats.org/spreadsheetml/2006/main" count="272" uniqueCount="96">
  <si>
    <t>Iris data set</t>
  </si>
  <si>
    <t>Species name</t>
  </si>
  <si>
    <t>Petal width</t>
  </si>
  <si>
    <t>Petal length</t>
  </si>
  <si>
    <t>Sepal width</t>
  </si>
  <si>
    <t>Sepal length</t>
  </si>
  <si>
    <t xml:space="preserve">The Iris Dataset contains four dependent variables: </t>
  </si>
  <si>
    <t xml:space="preserve"> Setosa</t>
  </si>
  <si>
    <t xml:space="preserve">1. sepal length </t>
  </si>
  <si>
    <t>of 50 samples of three species of Iris (Iris setosa, Iris virginica and Iris versicolor).</t>
  </si>
  <si>
    <t xml:space="preserve">2. sepal width </t>
  </si>
  <si>
    <t xml:space="preserve">3. petal length </t>
  </si>
  <si>
    <t xml:space="preserve">4. petal width </t>
  </si>
  <si>
    <t>In this case, your independent variable is species, of which there are three categories</t>
  </si>
  <si>
    <t>To summarize:</t>
  </si>
  <si>
    <t>Your dependent variables are:</t>
  </si>
  <si>
    <t>continuous</t>
  </si>
  <si>
    <t>Your independent variable is:</t>
  </si>
  <si>
    <t>plant species:</t>
  </si>
  <si>
    <t>1. setosa</t>
  </si>
  <si>
    <t>categorical</t>
  </si>
  <si>
    <t>2. virginica</t>
  </si>
  <si>
    <t>3. versicolor</t>
  </si>
  <si>
    <t>Your replicates include</t>
  </si>
  <si>
    <t>50 samples of each dependent variable</t>
  </si>
  <si>
    <t>for each species</t>
  </si>
  <si>
    <t>The experiment looks like this:</t>
  </si>
  <si>
    <t>setosa</t>
  </si>
  <si>
    <t># of samples/ measurements/ replicates</t>
  </si>
  <si>
    <t>virginica</t>
  </si>
  <si>
    <t>versicolor</t>
  </si>
  <si>
    <t>Breaking down your data to reflect the experimental design can show you how to design a data table</t>
  </si>
  <si>
    <t>What if we fill in the mean for each combination of independent and dependent variables in place of the replicate number?</t>
  </si>
  <si>
    <t>How-to:</t>
  </si>
  <si>
    <t>excel formula for average:</t>
  </si>
  <si>
    <t>=average(select data)</t>
  </si>
  <si>
    <t>Poof!  You now have a summary of your data!</t>
  </si>
  <si>
    <t>Let's graph these data!</t>
  </si>
  <si>
    <t>We have a categorical independent variable (species)</t>
  </si>
  <si>
    <t>and continuous dependent variables (flower measurements)</t>
  </si>
  <si>
    <t>A bar graph will give us a nice overview of our dataset</t>
  </si>
  <si>
    <t xml:space="preserve">1. To create this graph, select the entire data table of averages 				</t>
  </si>
  <si>
    <t>2. click the insert menu</t>
  </si>
  <si>
    <t xml:space="preserve"> Versicolor</t>
  </si>
  <si>
    <t>3. and select recommended charts</t>
  </si>
  <si>
    <t>which one is most appropriate for the data set?</t>
  </si>
  <si>
    <t>What does this chart tell us?</t>
  </si>
  <si>
    <t>- The average measurements (y-axis) of each flower part (x-axis) for each species (legend)</t>
  </si>
  <si>
    <t>- We can make comparisons between each species with respect to it's average flower part measurements:</t>
  </si>
  <si>
    <t>- Sepal and petal length is longer in virginica than the other species</t>
  </si>
  <si>
    <t>- The petal width and length is smallest in setosa</t>
  </si>
  <si>
    <t>and so on...</t>
  </si>
  <si>
    <t>But we don't know how variable the data is</t>
  </si>
  <si>
    <t>......&gt;</t>
  </si>
  <si>
    <t>example</t>
  </si>
  <si>
    <t>The mean sepal length of virginica is approximately 6.5. You can get a mean of 6.5 many different ways! For example, all three sets of data below have a mean of 6.5.</t>
  </si>
  <si>
    <t>For example, the average sepal length of virginica could be driven (or made larger) by the measurement of several unusually large individuals</t>
  </si>
  <si>
    <t>Set 1</t>
  </si>
  <si>
    <t>Set 2</t>
  </si>
  <si>
    <t>Set 3</t>
  </si>
  <si>
    <t>average</t>
  </si>
  <si>
    <r>
      <rPr>
        <sz val="12"/>
        <color rgb="FF000000"/>
        <rFont val="Arial"/>
        <family val="2"/>
      </rPr>
      <t xml:space="preserve">Given this example, maybe we can get more descriptive than the mean, since it can be influenced heavily by outliers. </t>
    </r>
    <r>
      <rPr>
        <sz val="12"/>
        <color rgb="FFFF0000"/>
        <rFont val="Arial"/>
        <family val="2"/>
      </rPr>
      <t xml:space="preserve">NOTE: An outlier is an observation that lies an abnormal distance from other values in a random sample from a population.		</t>
    </r>
    <r>
      <rPr>
        <sz val="12"/>
        <color rgb="FF000000"/>
        <rFont val="Arial"/>
        <family val="2"/>
      </rPr>
      <t xml:space="preserve">									</t>
    </r>
  </si>
  <si>
    <t>Average</t>
  </si>
  <si>
    <t>Variance</t>
  </si>
  <si>
    <t>25th percentile</t>
  </si>
  <si>
    <t>50th percentile</t>
  </si>
  <si>
    <t>75th percentile</t>
  </si>
  <si>
    <t xml:space="preserve">Median </t>
  </si>
  <si>
    <t>= 50th percentile</t>
  </si>
  <si>
    <t>The above statistics not only give a good description of the center (=median) but also indicates how much spread/variability the data has.</t>
  </si>
  <si>
    <t>excel formula for variance:</t>
  </si>
  <si>
    <t>=VAR(select cells)</t>
  </si>
  <si>
    <t>excel formula for 25th percentile:</t>
  </si>
  <si>
    <r>
      <rPr>
        <sz val="10"/>
        <color rgb="FF000000"/>
        <rFont val="Arial"/>
        <family val="2"/>
      </rPr>
      <t xml:space="preserve">=PERCENTILE(select_cells, </t>
    </r>
    <r>
      <rPr>
        <sz val="10"/>
        <color rgb="FFFF0000"/>
        <rFont val="Arial"/>
        <family val="2"/>
      </rPr>
      <t>0.25</t>
    </r>
    <r>
      <rPr>
        <sz val="10"/>
        <color rgb="FF000000"/>
        <rFont val="Arial"/>
        <family val="2"/>
      </rPr>
      <t>)</t>
    </r>
  </si>
  <si>
    <t>excel formula for 50th percentile:</t>
  </si>
  <si>
    <r>
      <rPr>
        <sz val="10"/>
        <color rgb="FF000000"/>
        <rFont val="Arial"/>
        <family val="2"/>
      </rPr>
      <t xml:space="preserve">=PERCENTILE(select_cells, </t>
    </r>
    <r>
      <rPr>
        <sz val="10"/>
        <color rgb="FFFF0000"/>
        <rFont val="Arial"/>
        <family val="2"/>
      </rPr>
      <t>0.50</t>
    </r>
    <r>
      <rPr>
        <sz val="10"/>
        <color rgb="FF000000"/>
        <rFont val="Arial"/>
        <family val="2"/>
      </rPr>
      <t>)</t>
    </r>
  </si>
  <si>
    <t xml:space="preserve"> Verginica</t>
  </si>
  <si>
    <t>excel formula for 75th percentile:</t>
  </si>
  <si>
    <r>
      <rPr>
        <sz val="10"/>
        <color rgb="FF000000"/>
        <rFont val="Arial"/>
        <family val="2"/>
      </rPr>
      <t xml:space="preserve">=PERCENTILE(select_cells, </t>
    </r>
    <r>
      <rPr>
        <sz val="10"/>
        <color rgb="FFFF0000"/>
        <rFont val="Arial"/>
        <family val="2"/>
      </rPr>
      <t>0.75</t>
    </r>
    <r>
      <rPr>
        <sz val="10"/>
        <color rgb="FF000000"/>
        <rFont val="Arial"/>
        <family val="2"/>
      </rPr>
      <t>)</t>
    </r>
  </si>
  <si>
    <t>excel formula for median:</t>
  </si>
  <si>
    <t>=MEDIAN(select cells)</t>
  </si>
  <si>
    <t>Let's try to make a more descriptive figure than the one presented above</t>
  </si>
  <si>
    <t>Here, we can see the median value (which is the horizontal line within the box) for each species/trait combination.  Additionally, we can see how much variability there is in each trait by observing the quartiles.  This is a very descriptive figure, and allows to easy visual analysis of trends within the data.</t>
  </si>
  <si>
    <t>What if we have to graph 2 variables which are both continuous against eachother?</t>
  </si>
  <si>
    <t>Start with a scatter plot!</t>
  </si>
  <si>
    <t>How-to</t>
  </si>
  <si>
    <t>Select data as above</t>
  </si>
  <si>
    <t>Click insert</t>
  </si>
  <si>
    <t>Click X Y scatter as your chart type</t>
  </si>
  <si>
    <t>It is likely you'll need to double check if the variable that you want on your x-axis/y-axis ends up in the right place.</t>
  </si>
  <si>
    <t>To do this, right click on your chart and select "select data"</t>
  </si>
  <si>
    <t>The cells selected in "X values" should be the correct variable for the x-axis</t>
  </si>
  <si>
    <t>Repeat the previous step for the cells selected for "Y values"</t>
  </si>
  <si>
    <t>You can add line equations by right clicking on the points of a particular subset (i.e. Versicolor); the same applies to R^2.</t>
  </si>
  <si>
    <t>Generally, if a line fitted through a series of points represents the the relationship between the X-axis and Y-axis variables well, that line will have a high R-squared value</t>
  </si>
  <si>
    <t>For example, the R-squared value of the Versicolor line (regression line) is 0.62.  This is a fairly high R-squared value, and indicates that the relationship between Petal length and Petal width is likely to be occurring by more than sheer chance.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</si>
</sst>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2"/>
      <name val="Book Antiqua"/>
      <family val="1"/>
    </font>
    <font>
      <sz val="18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color rgb="FF000000"/>
      <name val="Verdana"/>
      <family val="2"/>
    </font>
    <font>
      <sz val="12"/>
      <color rgb="FF444444"/>
      <name val="Calibri"/>
      <family val="2"/>
      <charset val="1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Verdan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color rgb="FF444444"/>
      <name val="Calibri"/>
      <family val="2"/>
      <charset val="1"/>
    </font>
    <font>
      <sz val="14"/>
      <name val="Arial"/>
      <family val="2"/>
    </font>
    <font>
      <sz val="16"/>
      <name val="Arial"/>
      <family val="2"/>
    </font>
    <font>
      <sz val="14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6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0" borderId="6" xfId="0" quotePrefix="1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7" xfId="0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/>
    <xf numFmtId="0" fontId="7" fillId="6" borderId="9" xfId="0" applyFont="1" applyFill="1" applyBorder="1"/>
    <xf numFmtId="0" fontId="7" fillId="6" borderId="10" xfId="0" applyFont="1" applyFill="1" applyBorder="1"/>
    <xf numFmtId="164" fontId="7" fillId="6" borderId="11" xfId="0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7" xfId="0" quotePrefix="1" applyBorder="1" applyAlignment="1">
      <alignment horizontal="left" vertical="center"/>
    </xf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2" xfId="0" applyBorder="1"/>
    <xf numFmtId="0" fontId="0" fillId="0" borderId="3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2" fontId="0" fillId="0" borderId="0" xfId="0" applyNumberFormat="1" applyAlignment="1">
      <alignment horizontal="center" vertical="center"/>
    </xf>
    <xf numFmtId="0" fontId="14" fillId="0" borderId="1" xfId="0" quotePrefix="1" applyFont="1" applyBorder="1"/>
    <xf numFmtId="0" fontId="14" fillId="0" borderId="2" xfId="0" applyFont="1" applyBorder="1"/>
    <xf numFmtId="0" fontId="14" fillId="0" borderId="4" xfId="0" quotePrefix="1" applyFont="1" applyBorder="1"/>
    <xf numFmtId="0" fontId="7" fillId="7" borderId="4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4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0" fillId="6" borderId="2" xfId="0" applyFill="1" applyBorder="1"/>
    <xf numFmtId="0" fontId="8" fillId="6" borderId="0" xfId="0" applyFont="1" applyFill="1" applyAlignment="1">
      <alignment horizontal="center"/>
    </xf>
    <xf numFmtId="0" fontId="5" fillId="7" borderId="0" xfId="0" applyFont="1" applyFill="1" applyAlignment="1">
      <alignment wrapText="1"/>
    </xf>
    <xf numFmtId="0" fontId="17" fillId="3" borderId="26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8" borderId="0" xfId="0" applyFill="1"/>
    <xf numFmtId="0" fontId="3" fillId="8" borderId="0" xfId="0" applyFont="1" applyFill="1"/>
    <xf numFmtId="0" fontId="2" fillId="3" borderId="25" xfId="0" applyFont="1" applyFill="1" applyBorder="1" applyAlignment="1">
      <alignment horizontal="center" vertical="center" wrapText="1"/>
    </xf>
    <xf numFmtId="0" fontId="1" fillId="4" borderId="15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5" borderId="18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0" fillId="9" borderId="0" xfId="0" applyFill="1"/>
    <xf numFmtId="0" fontId="17" fillId="0" borderId="0" xfId="0" applyFont="1"/>
    <xf numFmtId="0" fontId="0" fillId="10" borderId="0" xfId="0" applyFill="1"/>
    <xf numFmtId="0" fontId="18" fillId="10" borderId="0" xfId="0" applyFont="1" applyFill="1" applyAlignment="1">
      <alignment vertical="center" wrapText="1"/>
    </xf>
    <xf numFmtId="0" fontId="0" fillId="0" borderId="30" xfId="0" applyBorder="1"/>
    <xf numFmtId="0" fontId="0" fillId="0" borderId="31" xfId="0" applyBorder="1"/>
    <xf numFmtId="0" fontId="17" fillId="0" borderId="30" xfId="0" applyFont="1" applyBorder="1"/>
    <xf numFmtId="0" fontId="17" fillId="0" borderId="31" xfId="0" applyFont="1" applyBorder="1"/>
    <xf numFmtId="0" fontId="17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10" borderId="4" xfId="0" applyFill="1" applyBorder="1"/>
    <xf numFmtId="0" fontId="8" fillId="6" borderId="27" xfId="0" applyFont="1" applyFill="1" applyBorder="1" applyAlignment="1">
      <alignment horizontal="left"/>
    </xf>
    <xf numFmtId="0" fontId="8" fillId="6" borderId="28" xfId="0" applyFont="1" applyFill="1" applyBorder="1" applyAlignment="1">
      <alignment horizontal="center"/>
    </xf>
    <xf numFmtId="0" fontId="8" fillId="6" borderId="29" xfId="0" applyFont="1" applyFill="1" applyBorder="1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17" fillId="3" borderId="40" xfId="0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7" fillId="0" borderId="42" xfId="0" applyFont="1" applyBorder="1"/>
    <xf numFmtId="0" fontId="7" fillId="0" borderId="0" xfId="0" applyFont="1"/>
    <xf numFmtId="0" fontId="7" fillId="0" borderId="31" xfId="0" applyFont="1" applyBorder="1"/>
    <xf numFmtId="0" fontId="7" fillId="0" borderId="43" xfId="0" applyFont="1" applyBorder="1"/>
    <xf numFmtId="0" fontId="7" fillId="0" borderId="33" xfId="0" applyFont="1" applyBorder="1"/>
    <xf numFmtId="0" fontId="7" fillId="0" borderId="34" xfId="0" applyFont="1" applyBorder="1"/>
    <xf numFmtId="0" fontId="6" fillId="0" borderId="4" xfId="0" applyFont="1" applyBorder="1"/>
    <xf numFmtId="0" fontId="6" fillId="0" borderId="6" xfId="0" applyFont="1" applyBorder="1"/>
    <xf numFmtId="0" fontId="17" fillId="0" borderId="7" xfId="0" applyFont="1" applyBorder="1"/>
    <xf numFmtId="0" fontId="21" fillId="0" borderId="4" xfId="0" applyFont="1" applyBorder="1"/>
    <xf numFmtId="0" fontId="21" fillId="0" borderId="0" xfId="0" applyFont="1"/>
    <xf numFmtId="0" fontId="20" fillId="0" borderId="30" xfId="0" applyFont="1" applyBorder="1"/>
    <xf numFmtId="0" fontId="20" fillId="0" borderId="0" xfId="0" applyFont="1"/>
    <xf numFmtId="0" fontId="20" fillId="0" borderId="32" xfId="0" applyFont="1" applyBorder="1"/>
    <xf numFmtId="0" fontId="20" fillId="0" borderId="33" xfId="0" applyFont="1" applyBorder="1"/>
    <xf numFmtId="0" fontId="22" fillId="0" borderId="2" xfId="0" applyFont="1" applyBorder="1" applyAlignment="1">
      <alignment vertical="center" wrapText="1"/>
    </xf>
    <xf numFmtId="0" fontId="3" fillId="7" borderId="0" xfId="0" applyFont="1" applyFill="1"/>
    <xf numFmtId="0" fontId="19" fillId="0" borderId="38" xfId="0" applyFont="1" applyBorder="1"/>
    <xf numFmtId="0" fontId="19" fillId="0" borderId="30" xfId="0" applyFont="1" applyBorder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7" fillId="6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25" xfId="0" applyFont="1" applyFill="1" applyBorder="1"/>
    <xf numFmtId="0" fontId="17" fillId="0" borderId="4" xfId="0" applyFont="1" applyBorder="1"/>
    <xf numFmtId="0" fontId="17" fillId="0" borderId="32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6" borderId="28" xfId="0" applyFont="1" applyFill="1" applyBorder="1" applyAlignment="1">
      <alignment horizontal="left" vertical="center"/>
    </xf>
    <xf numFmtId="0" fontId="17" fillId="6" borderId="29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7" fillId="6" borderId="18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4" fillId="6" borderId="4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6" borderId="1" xfId="0" applyFont="1" applyFill="1" applyBorder="1" applyAlignment="1">
      <alignment vertical="center"/>
    </xf>
    <xf numFmtId="0" fontId="13" fillId="6" borderId="2" xfId="0" applyFont="1" applyFill="1" applyBorder="1" applyAlignment="1">
      <alignment vertical="center"/>
    </xf>
    <xf numFmtId="0" fontId="4" fillId="10" borderId="0" xfId="0" applyFont="1" applyFill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4" borderId="5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13" fillId="6" borderId="35" xfId="0" applyFont="1" applyFill="1" applyBorder="1" applyAlignment="1">
      <alignment horizontal="left" vertical="center"/>
    </xf>
    <xf numFmtId="0" fontId="13" fillId="6" borderId="36" xfId="0" applyFont="1" applyFill="1" applyBorder="1" applyAlignment="1">
      <alignment horizontal="left" vertical="center"/>
    </xf>
    <xf numFmtId="0" fontId="13" fillId="6" borderId="37" xfId="0" applyFont="1" applyFill="1" applyBorder="1" applyAlignment="1">
      <alignment horizontal="left" vertical="center"/>
    </xf>
    <xf numFmtId="0" fontId="13" fillId="6" borderId="38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3" fillId="6" borderId="39" xfId="0" applyFont="1" applyFill="1" applyBorder="1" applyAlignment="1">
      <alignment horizontal="left" vertical="center" wrapText="1"/>
    </xf>
    <xf numFmtId="0" fontId="13" fillId="6" borderId="30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31" xfId="0" applyFont="1" applyFill="1" applyBorder="1" applyAlignment="1">
      <alignment horizontal="left" vertical="center" wrapText="1"/>
    </xf>
    <xf numFmtId="0" fontId="13" fillId="6" borderId="32" xfId="0" applyFont="1" applyFill="1" applyBorder="1" applyAlignment="1">
      <alignment horizontal="left" vertical="center" wrapText="1"/>
    </xf>
    <xf numFmtId="0" fontId="13" fillId="6" borderId="33" xfId="0" applyFont="1" applyFill="1" applyBorder="1" applyAlignment="1">
      <alignment horizontal="left" vertical="center" wrapText="1"/>
    </xf>
    <xf numFmtId="0" fontId="13" fillId="6" borderId="34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13" fillId="0" borderId="2" xfId="0" quotePrefix="1" applyFont="1" applyBorder="1" applyAlignment="1">
      <alignment horizontal="left" vertical="center"/>
    </xf>
    <xf numFmtId="0" fontId="13" fillId="0" borderId="3" xfId="0" quotePrefix="1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3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Flower measurements of 3 different Iris species</a:t>
            </a:r>
          </a:p>
        </c:rich>
      </c:tx>
      <c:layout>
        <c:manualLayout>
          <c:xMode val="edge"/>
          <c:yMode val="edge"/>
          <c:x val="0.14665766144466313"/>
          <c:y val="2.9188446374216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Sheet1!$G$57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Sheet1!$H$56:$K$56</c:f>
              <c:strCache>
                <c:ptCount val="4"/>
                <c:pt idx="0">
                  <c:v>Petal width</c:v>
                </c:pt>
                <c:pt idx="1">
                  <c:v>Petal length</c:v>
                </c:pt>
                <c:pt idx="2">
                  <c:v>Sepal width</c:v>
                </c:pt>
                <c:pt idx="3">
                  <c:v>Sepal length</c:v>
                </c:pt>
              </c:strCache>
            </c:strRef>
          </c:cat>
          <c:val>
            <c:numRef>
              <c:f>Sheet1!$H$57:$K$57</c:f>
              <c:numCache>
                <c:formatCode>0.00</c:formatCode>
                <c:ptCount val="4"/>
                <c:pt idx="0">
                  <c:v>0.24599999999999991</c:v>
                </c:pt>
                <c:pt idx="1">
                  <c:v>1.4620000000000002</c:v>
                </c:pt>
                <c:pt idx="2">
                  <c:v>3.4280000000000008</c:v>
                </c:pt>
                <c:pt idx="3">
                  <c:v>5.0059999999999993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F-49EA-8743-43FB92A44187}"/>
            </c:ext>
          </c:extLst>
        </c:ser>
        <c:ser>
          <c:idx val="1"/>
          <c:order val="1"/>
          <c:tx>
            <c:strRef>
              <c:f>Sheet1!$G$58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Sheet1!$H$56:$K$56</c:f>
              <c:strCache>
                <c:ptCount val="4"/>
                <c:pt idx="0">
                  <c:v>Petal width</c:v>
                </c:pt>
                <c:pt idx="1">
                  <c:v>Petal length</c:v>
                </c:pt>
                <c:pt idx="2">
                  <c:v>Sepal width</c:v>
                </c:pt>
                <c:pt idx="3">
                  <c:v>Sepal length</c:v>
                </c:pt>
              </c:strCache>
            </c:strRef>
          </c:cat>
          <c:val>
            <c:numRef>
              <c:f>Sheet1!$H$58:$K$58</c:f>
              <c:numCache>
                <c:formatCode>0.00</c:formatCode>
                <c:ptCount val="4"/>
                <c:pt idx="0">
                  <c:v>2.0259999999999998</c:v>
                </c:pt>
                <c:pt idx="1">
                  <c:v>5.5519999999999996</c:v>
                </c:pt>
                <c:pt idx="2">
                  <c:v>2.9739999999999998</c:v>
                </c:pt>
                <c:pt idx="3">
                  <c:v>6.5879999999999983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F-49EA-8743-43FB92A44187}"/>
            </c:ext>
          </c:extLst>
        </c:ser>
        <c:ser>
          <c:idx val="2"/>
          <c:order val="2"/>
          <c:tx>
            <c:strRef>
              <c:f>Sheet1!$G$59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Sheet1!$H$56:$K$56</c:f>
              <c:strCache>
                <c:ptCount val="4"/>
                <c:pt idx="0">
                  <c:v>Petal width</c:v>
                </c:pt>
                <c:pt idx="1">
                  <c:v>Petal length</c:v>
                </c:pt>
                <c:pt idx="2">
                  <c:v>Sepal width</c:v>
                </c:pt>
                <c:pt idx="3">
                  <c:v>Sepal length</c:v>
                </c:pt>
              </c:strCache>
            </c:strRef>
          </c:cat>
          <c:val>
            <c:numRef>
              <c:f>Sheet1!$H$59:$K$59</c:f>
              <c:numCache>
                <c:formatCode>0.00</c:formatCode>
                <c:ptCount val="4"/>
                <c:pt idx="0">
                  <c:v>1.3259999999999998</c:v>
                </c:pt>
                <c:pt idx="1">
                  <c:v>4.26</c:v>
                </c:pt>
                <c:pt idx="2">
                  <c:v>2.7700000000000005</c:v>
                </c:pt>
                <c:pt idx="3">
                  <c:v>5.9359999999999999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F-49EA-8743-43FB92A4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220663"/>
        <c:axId val="859405080"/>
      </c:barChart>
      <c:catAx>
        <c:axId val="1721220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05080"/>
        <c:crosses val="autoZero"/>
        <c:auto val="1"/>
        <c:lblAlgn val="ctr"/>
        <c:lblOffset val="100"/>
        <c:noMultiLvlLbl val="0"/>
      </c:catAx>
      <c:valAx>
        <c:axId val="8594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5365772765953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20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petal length and petal width for two species of 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 Versicolor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24946942873751518"/>
                  <c:y val="0.42254091532073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Sheet1!$B$71:$B$120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Sheet1!$C$71:$C$120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6-B447-ABC0-DF4A0B7DA0D0}"/>
            </c:ext>
          </c:extLst>
        </c:ser>
        <c:ser>
          <c:idx val="1"/>
          <c:order val="1"/>
          <c:tx>
            <c:strRef>
              <c:f>Sheet1!$A$124</c:f>
              <c:strCache>
                <c:ptCount val="1"/>
                <c:pt idx="0">
                  <c:v> Verginica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.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130511370642428"/>
                  <c:y val="-9.46432506516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Sheet1!$B$121:$B$170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Sheet1!$C$121:$C$170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6-B447-ABC0-DF4A0B7D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82272"/>
        <c:axId val="1741786127"/>
      </c:scatterChart>
      <c:valAx>
        <c:axId val="17026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width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86127"/>
        <c:crosses val="autoZero"/>
        <c:crossBetween val="midCat"/>
      </c:valAx>
      <c:valAx>
        <c:axId val="17417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Average flower length measurements for 3 species of Iris</cx:v>
        </cx:txData>
      </cx:tx>
    </cx:title>
    <cx:plotArea>
      <cx:plotAreaRegion>
        <cx:series layoutId="boxWhisker" uniqueId="{5487FFD5-AB70-4D65-AF3A-0BE8A07E1039}">
          <cx:tx>
            <cx:txData>
              <cx:f>_xlchart.v1.1</cx:f>
              <cx:v>Petal width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475391-8A00-4FE6-A011-7B687778CEAC}">
          <cx:tx>
            <cx:txData>
              <cx:f>_xlchart.v1.3</cx:f>
              <cx:v>Petal length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BF64A8-6E4A-495F-A31F-E1CDDD24EE06}">
          <cx:tx>
            <cx:txData>
              <cx:f>_xlchart.v1.5</cx:f>
              <cx:v>Sepal width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42A921B-E92E-463D-BB81-EA5B5AB52495}">
          <cx:tx>
            <cx:txData>
              <cx:f>_xlchart.v1.7</cx:f>
              <cx:v>Sepal length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Iris species</cx:v>
            </cx:txData>
          </cx:tx>
        </cx:title>
        <cx:tickLabels/>
      </cx:axis>
      <cx:axis id="1">
        <cx:valScaling/>
        <cx:title>
          <cx:tx>
            <cx:txData>
              <cx:v>Length (cm)</cx:v>
            </cx:txData>
          </cx:tx>
        </cx:title>
        <cx:majorGridlines/>
        <cx:tickLabels/>
      </cx:axis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64</xdr:row>
      <xdr:rowOff>19050</xdr:rowOff>
    </xdr:from>
    <xdr:to>
      <xdr:col>13</xdr:col>
      <xdr:colOff>561975</xdr:colOff>
      <xdr:row>79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624E2-9C28-A71E-273D-26CF1E6C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125</xdr:row>
      <xdr:rowOff>19050</xdr:rowOff>
    </xdr:from>
    <xdr:to>
      <xdr:col>15</xdr:col>
      <xdr:colOff>622300</xdr:colOff>
      <xdr:row>139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FF9E3D0-29A1-70A9-958A-707CAC648BD9}"/>
                </a:ext>
                <a:ext uri="{147F2762-F138-4A5C-976F-8EAC2B608ADB}">
                  <a16:predDERef xmlns:a16="http://schemas.microsoft.com/office/drawing/2014/main" pred="{33D624E2-9C28-A71E-273D-26CF1E6C8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8300" y="26943050"/>
              <a:ext cx="6680200" cy="300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171450</xdr:colOff>
      <xdr:row>102</xdr:row>
      <xdr:rowOff>114300</xdr:rowOff>
    </xdr:from>
    <xdr:to>
      <xdr:col>23</xdr:col>
      <xdr:colOff>504825</xdr:colOff>
      <xdr:row>114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19F51-512A-1AB1-28C8-ACAB882543A5}"/>
            </a:ext>
            <a:ext uri="{147F2762-F138-4A5C-976F-8EAC2B608ADB}">
              <a16:predDERef xmlns:a16="http://schemas.microsoft.com/office/drawing/2014/main" pred="{9FF9E3D0-29A1-70A9-958A-707CAC648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01275" y="18611850"/>
          <a:ext cx="6238875" cy="2581275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150</xdr:row>
      <xdr:rowOff>38100</xdr:rowOff>
    </xdr:from>
    <xdr:to>
      <xdr:col>14</xdr:col>
      <xdr:colOff>635000</xdr:colOff>
      <xdr:row>169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02523B-92C3-1453-F89D-B2FA40B8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63500</xdr:rowOff>
    </xdr:to>
    <xdr:sp macro="" textlink="">
      <xdr:nvSpPr>
        <xdr:cNvPr id="1025" name="AutoShape 1" descr="Iris Dataset - Intro to Machine Learning | Codecademy">
          <a:extLst>
            <a:ext uri="{FF2B5EF4-FFF2-40B4-BE49-F238E27FC236}">
              <a16:creationId xmlns:a16="http://schemas.microsoft.com/office/drawing/2014/main" id="{06384B10-610C-2A6E-8255-4477F414BF5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63500</xdr:colOff>
      <xdr:row>0</xdr:row>
      <xdr:rowOff>0</xdr:rowOff>
    </xdr:from>
    <xdr:to>
      <xdr:col>12</xdr:col>
      <xdr:colOff>546100</xdr:colOff>
      <xdr:row>18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2FB1C3-9E81-3643-2042-E35C051C6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4100" y="0"/>
          <a:ext cx="7708900" cy="3098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469900</xdr:colOff>
      <xdr:row>0</xdr:row>
      <xdr:rowOff>155320</xdr:rowOff>
    </xdr:from>
    <xdr:to>
      <xdr:col>16</xdr:col>
      <xdr:colOff>558800</xdr:colOff>
      <xdr:row>24</xdr:row>
      <xdr:rowOff>114299</xdr:rowOff>
    </xdr:to>
    <xdr:pic>
      <xdr:nvPicPr>
        <xdr:cNvPr id="7" name="Picture 6" descr="3.2 A Simple Classification Dataset | Machine Learning Classification |  InformIT">
          <a:extLst>
            <a:ext uri="{FF2B5EF4-FFF2-40B4-BE49-F238E27FC236}">
              <a16:creationId xmlns:a16="http://schemas.microsoft.com/office/drawing/2014/main" id="{DA84A085-ACE0-78BB-458F-36143B47D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800" y="155320"/>
          <a:ext cx="2781300" cy="483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2"/>
  <sheetViews>
    <sheetView tabSelected="1" topLeftCell="A147" zoomScale="150" zoomScaleNormal="150" workbookViewId="0">
      <selection activeCell="K98" sqref="K98"/>
    </sheetView>
  </sheetViews>
  <sheetFormatPr baseColWidth="10" defaultColWidth="8.83203125" defaultRowHeight="13" x14ac:dyDescent="0.15"/>
  <cols>
    <col min="1" max="1" width="14.6640625" customWidth="1"/>
    <col min="2" max="2" width="15.1640625" customWidth="1"/>
    <col min="3" max="3" width="16.5" customWidth="1"/>
    <col min="4" max="4" width="15.5" customWidth="1"/>
    <col min="5" max="5" width="12.6640625" customWidth="1"/>
    <col min="6" max="6" width="13.6640625" style="71" customWidth="1"/>
  </cols>
  <sheetData>
    <row r="1" spans="1:19" x14ac:dyDescent="0.1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x14ac:dyDescent="0.1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x14ac:dyDescent="0.1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x14ac:dyDescent="0.1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x14ac:dyDescent="0.1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x14ac:dyDescent="0.1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x14ac:dyDescent="0.1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x14ac:dyDescent="0.15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x14ac:dyDescent="0.15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</row>
    <row r="11" spans="1:19" x14ac:dyDescent="0.1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 x14ac:dyDescent="0.1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1:19" x14ac:dyDescent="0.1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1:19" x14ac:dyDescent="0.1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1:19" x14ac:dyDescent="0.1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1:19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1:19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O17" s="82"/>
      <c r="P17" s="82"/>
      <c r="Q17" s="82"/>
      <c r="R17" s="82"/>
      <c r="S17" s="8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1:19" s="80" customFormat="1" ht="26" thickBot="1" x14ac:dyDescent="0.2">
      <c r="A19" s="169" t="s">
        <v>0</v>
      </c>
      <c r="B19" s="170"/>
      <c r="C19" s="170"/>
      <c r="D19" s="170"/>
      <c r="E19" s="170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1:19" s="1" customFormat="1" ht="47.25" customHeight="1" thickBot="1" x14ac:dyDescent="0.3">
      <c r="A20" s="73" t="s">
        <v>1</v>
      </c>
      <c r="B20" s="13" t="s">
        <v>2</v>
      </c>
      <c r="C20" s="13" t="s">
        <v>3</v>
      </c>
      <c r="D20" s="13" t="s">
        <v>4</v>
      </c>
      <c r="E20" s="14" t="s">
        <v>5</v>
      </c>
      <c r="F20" s="72"/>
      <c r="G20" s="190" t="s">
        <v>6</v>
      </c>
      <c r="H20" s="191"/>
      <c r="I20" s="191"/>
      <c r="J20" s="191"/>
      <c r="K20" s="191"/>
      <c r="L20" s="192"/>
      <c r="M20" s="68"/>
      <c r="N20" s="119"/>
      <c r="O20" s="119"/>
      <c r="P20" s="119"/>
      <c r="Q20" s="119"/>
      <c r="R20" s="119"/>
      <c r="S20" s="119"/>
    </row>
    <row r="21" spans="1:19" ht="19" x14ac:dyDescent="0.25">
      <c r="A21" s="74" t="s">
        <v>7</v>
      </c>
      <c r="B21" s="15">
        <v>0.2</v>
      </c>
      <c r="C21" s="15">
        <v>1.4</v>
      </c>
      <c r="D21" s="15">
        <v>3.5</v>
      </c>
      <c r="E21" s="16">
        <v>5.0999999999999996</v>
      </c>
      <c r="G21" s="120" t="s">
        <v>8</v>
      </c>
      <c r="H21" s="118"/>
      <c r="I21" s="181" t="s">
        <v>9</v>
      </c>
      <c r="J21" s="182"/>
      <c r="K21" s="182"/>
      <c r="L21" s="183"/>
      <c r="M21" s="68"/>
      <c r="N21" s="82"/>
      <c r="O21" s="47"/>
      <c r="P21" s="47"/>
      <c r="Q21" s="47"/>
      <c r="R21" s="47"/>
      <c r="S21" s="47"/>
    </row>
    <row r="22" spans="1:19" ht="19" x14ac:dyDescent="0.25">
      <c r="A22" s="74" t="s">
        <v>7</v>
      </c>
      <c r="B22" s="15">
        <v>0.2</v>
      </c>
      <c r="C22" s="15">
        <v>1.4</v>
      </c>
      <c r="D22" s="15">
        <v>3</v>
      </c>
      <c r="E22" s="16">
        <v>4.9000000000000004</v>
      </c>
      <c r="G22" s="121" t="s">
        <v>10</v>
      </c>
      <c r="H22" s="122"/>
      <c r="I22" s="184"/>
      <c r="J22" s="185"/>
      <c r="K22" s="185"/>
      <c r="L22" s="186"/>
      <c r="M22" s="68"/>
      <c r="N22" s="47"/>
      <c r="O22" s="47"/>
      <c r="P22" s="47"/>
      <c r="Q22" s="47"/>
      <c r="R22" s="47"/>
      <c r="S22" s="47"/>
    </row>
    <row r="23" spans="1:19" ht="19" x14ac:dyDescent="0.25">
      <c r="A23" s="74" t="s">
        <v>7</v>
      </c>
      <c r="B23" s="15">
        <v>0.2</v>
      </c>
      <c r="C23" s="15">
        <v>1.3</v>
      </c>
      <c r="D23" s="15">
        <v>3.2</v>
      </c>
      <c r="E23" s="16">
        <v>4.7</v>
      </c>
      <c r="G23" s="121" t="s">
        <v>11</v>
      </c>
      <c r="H23" s="122"/>
      <c r="I23" s="184"/>
      <c r="J23" s="185"/>
      <c r="K23" s="185"/>
      <c r="L23" s="186"/>
      <c r="M23" s="68"/>
      <c r="N23" s="47"/>
      <c r="O23" s="47"/>
      <c r="P23" s="47"/>
      <c r="Q23" s="47"/>
      <c r="R23" s="47"/>
      <c r="S23" s="47"/>
    </row>
    <row r="24" spans="1:19" ht="20" thickBot="1" x14ac:dyDescent="0.3">
      <c r="A24" s="74" t="s">
        <v>7</v>
      </c>
      <c r="B24" s="15">
        <v>0.2</v>
      </c>
      <c r="C24" s="15">
        <v>1.5</v>
      </c>
      <c r="D24" s="15">
        <v>3.1</v>
      </c>
      <c r="E24" s="16">
        <v>4.5999999999999996</v>
      </c>
      <c r="G24" s="121" t="s">
        <v>12</v>
      </c>
      <c r="H24" s="123"/>
      <c r="I24" s="187"/>
      <c r="J24" s="188"/>
      <c r="K24" s="188"/>
      <c r="L24" s="189"/>
      <c r="M24" s="68"/>
      <c r="N24" s="47"/>
      <c r="O24" s="47"/>
      <c r="P24" s="47"/>
      <c r="Q24" s="47"/>
      <c r="R24" s="47"/>
      <c r="S24" s="47"/>
    </row>
    <row r="25" spans="1:19" ht="17.25" customHeight="1" x14ac:dyDescent="0.2">
      <c r="A25" s="74" t="s">
        <v>7</v>
      </c>
      <c r="B25" s="15">
        <v>0.2</v>
      </c>
      <c r="C25" s="15">
        <v>1.4</v>
      </c>
      <c r="D25" s="15">
        <v>3.6</v>
      </c>
      <c r="E25" s="16">
        <v>5</v>
      </c>
      <c r="G25" s="193" t="s">
        <v>13</v>
      </c>
      <c r="H25" s="194"/>
      <c r="I25" s="195"/>
      <c r="J25" s="195"/>
      <c r="K25" s="195"/>
      <c r="L25" s="196"/>
      <c r="M25" s="68"/>
      <c r="N25" s="47"/>
      <c r="O25" s="47"/>
      <c r="P25" s="47"/>
      <c r="Q25" s="47"/>
      <c r="R25" s="47"/>
      <c r="S25" s="39"/>
    </row>
    <row r="26" spans="1:19" ht="15.75" customHeight="1" x14ac:dyDescent="0.2">
      <c r="A26" s="74" t="s">
        <v>7</v>
      </c>
      <c r="B26" s="15">
        <v>0.4</v>
      </c>
      <c r="C26" s="15">
        <v>1.7</v>
      </c>
      <c r="D26" s="15">
        <v>3.9</v>
      </c>
      <c r="E26" s="16">
        <v>5.4</v>
      </c>
      <c r="G26" s="197"/>
      <c r="H26" s="198"/>
      <c r="I26" s="198"/>
      <c r="J26" s="198"/>
      <c r="K26" s="198"/>
      <c r="L26" s="199"/>
      <c r="M26" s="68"/>
      <c r="N26" s="47"/>
      <c r="O26" s="47"/>
      <c r="P26" s="47"/>
      <c r="Q26" s="47"/>
      <c r="R26" s="47"/>
      <c r="S26" s="39"/>
    </row>
    <row r="27" spans="1:19" ht="27" customHeight="1" x14ac:dyDescent="0.2">
      <c r="A27" s="74" t="s">
        <v>7</v>
      </c>
      <c r="B27" s="15">
        <v>0.3</v>
      </c>
      <c r="C27" s="15">
        <v>1.4</v>
      </c>
      <c r="D27" s="15">
        <v>3.4</v>
      </c>
      <c r="E27" s="16">
        <v>4.5999999999999996</v>
      </c>
      <c r="G27" s="38"/>
      <c r="H27" s="47"/>
      <c r="I27" s="47"/>
      <c r="J27" s="47"/>
      <c r="K27" s="47"/>
      <c r="L27" s="47"/>
      <c r="M27" s="68"/>
      <c r="N27" s="47"/>
      <c r="O27" s="47"/>
      <c r="P27" s="47"/>
      <c r="Q27" s="47"/>
      <c r="R27" s="47"/>
      <c r="S27" s="39"/>
    </row>
    <row r="28" spans="1:19" ht="23" x14ac:dyDescent="0.2">
      <c r="A28" s="74" t="s">
        <v>7</v>
      </c>
      <c r="B28" s="15">
        <v>0.2</v>
      </c>
      <c r="C28" s="15">
        <v>1.5</v>
      </c>
      <c r="D28" s="15">
        <v>3.4</v>
      </c>
      <c r="E28" s="16">
        <v>5</v>
      </c>
      <c r="G28" s="200" t="s">
        <v>14</v>
      </c>
      <c r="H28" s="201"/>
      <c r="I28" s="201"/>
      <c r="J28" s="201"/>
      <c r="K28" s="202"/>
      <c r="L28" s="47"/>
      <c r="M28" s="47"/>
      <c r="N28" s="47"/>
      <c r="O28" s="47"/>
      <c r="P28" s="47"/>
      <c r="Q28" s="47"/>
      <c r="R28" s="47"/>
      <c r="S28" s="39"/>
    </row>
    <row r="29" spans="1:19" ht="20" x14ac:dyDescent="0.2">
      <c r="A29" s="74" t="s">
        <v>7</v>
      </c>
      <c r="B29" s="15">
        <v>0.2</v>
      </c>
      <c r="C29" s="15">
        <v>1.4</v>
      </c>
      <c r="D29" s="15">
        <v>2.9</v>
      </c>
      <c r="E29" s="16">
        <v>4.4000000000000004</v>
      </c>
      <c r="G29" s="8" t="s">
        <v>15</v>
      </c>
      <c r="H29" s="67"/>
      <c r="I29" s="67"/>
      <c r="J29" s="67"/>
      <c r="K29" s="7"/>
      <c r="L29" s="47"/>
      <c r="M29" s="47"/>
      <c r="N29" s="47"/>
      <c r="O29" s="47"/>
      <c r="P29" s="47"/>
      <c r="Q29" s="47"/>
      <c r="R29" s="47"/>
      <c r="S29" s="39"/>
    </row>
    <row r="30" spans="1:19" ht="16" x14ac:dyDescent="0.2">
      <c r="A30" s="74" t="s">
        <v>7</v>
      </c>
      <c r="B30" s="15">
        <v>0.1</v>
      </c>
      <c r="C30" s="15">
        <v>1.5</v>
      </c>
      <c r="D30" s="15">
        <v>3.1</v>
      </c>
      <c r="E30" s="16">
        <v>4.9000000000000004</v>
      </c>
      <c r="G30" s="109" t="s">
        <v>8</v>
      </c>
      <c r="H30" s="81"/>
      <c r="I30" s="81" t="s">
        <v>16</v>
      </c>
      <c r="K30" s="2"/>
      <c r="L30" s="47"/>
      <c r="M30" s="47"/>
      <c r="N30" s="47"/>
      <c r="O30" s="47"/>
      <c r="P30" s="47"/>
      <c r="Q30" s="47"/>
      <c r="R30" s="47"/>
      <c r="S30" s="39"/>
    </row>
    <row r="31" spans="1:19" ht="16" x14ac:dyDescent="0.2">
      <c r="A31" s="74" t="s">
        <v>7</v>
      </c>
      <c r="B31" s="15">
        <v>0.2</v>
      </c>
      <c r="C31" s="15">
        <v>1.5</v>
      </c>
      <c r="D31" s="15">
        <v>3.7</v>
      </c>
      <c r="E31" s="16">
        <v>5.4</v>
      </c>
      <c r="G31" s="109" t="s">
        <v>10</v>
      </c>
      <c r="H31" s="81"/>
      <c r="I31" s="81" t="s">
        <v>16</v>
      </c>
      <c r="K31" s="2"/>
      <c r="L31" s="47"/>
      <c r="M31" s="47"/>
      <c r="N31" s="47"/>
      <c r="O31" s="47"/>
      <c r="P31" s="47"/>
      <c r="Q31" s="47"/>
      <c r="R31" s="47"/>
      <c r="S31" s="39"/>
    </row>
    <row r="32" spans="1:19" ht="16" x14ac:dyDescent="0.2">
      <c r="A32" s="74" t="s">
        <v>7</v>
      </c>
      <c r="B32" s="15">
        <v>0.2</v>
      </c>
      <c r="C32" s="15">
        <v>1.6</v>
      </c>
      <c r="D32" s="15">
        <v>3.4</v>
      </c>
      <c r="E32" s="16">
        <v>4.8</v>
      </c>
      <c r="G32" s="109" t="s">
        <v>11</v>
      </c>
      <c r="H32" s="81"/>
      <c r="I32" s="81" t="s">
        <v>16</v>
      </c>
      <c r="K32" s="2"/>
      <c r="L32" s="47"/>
      <c r="M32" s="47"/>
      <c r="N32" s="47"/>
      <c r="O32" s="47"/>
      <c r="P32" s="47"/>
      <c r="Q32" s="47"/>
      <c r="R32" s="47"/>
      <c r="S32" s="39"/>
    </row>
    <row r="33" spans="1:19" ht="16" x14ac:dyDescent="0.2">
      <c r="A33" s="74" t="s">
        <v>7</v>
      </c>
      <c r="B33" s="15">
        <v>0.1</v>
      </c>
      <c r="C33" s="15">
        <v>1.4</v>
      </c>
      <c r="D33" s="15">
        <v>3</v>
      </c>
      <c r="E33" s="16">
        <v>4.8</v>
      </c>
      <c r="G33" s="110" t="s">
        <v>12</v>
      </c>
      <c r="H33" s="111"/>
      <c r="I33" s="111" t="s">
        <v>16</v>
      </c>
      <c r="J33" s="5"/>
      <c r="K33" s="6"/>
      <c r="L33" s="47"/>
      <c r="M33" s="47"/>
      <c r="N33" s="47"/>
      <c r="O33" s="47"/>
      <c r="P33" s="47"/>
      <c r="Q33" s="47"/>
      <c r="R33" s="47"/>
      <c r="S33" s="39"/>
    </row>
    <row r="34" spans="1:19" ht="20" x14ac:dyDescent="0.2">
      <c r="A34" s="74" t="s">
        <v>7</v>
      </c>
      <c r="B34" s="15">
        <v>0.1</v>
      </c>
      <c r="C34" s="15">
        <v>1.1000000000000001</v>
      </c>
      <c r="D34" s="15">
        <v>3</v>
      </c>
      <c r="E34" s="16">
        <v>4.3</v>
      </c>
      <c r="G34" s="8" t="s">
        <v>17</v>
      </c>
      <c r="H34" s="67"/>
      <c r="I34" s="67"/>
      <c r="J34" s="67"/>
      <c r="K34" s="7"/>
      <c r="L34" s="47"/>
      <c r="M34" s="47"/>
      <c r="N34" s="47"/>
      <c r="O34" s="47"/>
      <c r="P34" s="47"/>
      <c r="Q34" s="47"/>
      <c r="R34" s="47"/>
      <c r="S34" s="39"/>
    </row>
    <row r="35" spans="1:19" ht="20" x14ac:dyDescent="0.2">
      <c r="A35" s="74" t="s">
        <v>7</v>
      </c>
      <c r="B35" s="15">
        <v>0.2</v>
      </c>
      <c r="C35" s="15">
        <v>1.2</v>
      </c>
      <c r="D35" s="15">
        <v>4</v>
      </c>
      <c r="E35" s="16">
        <v>5.8</v>
      </c>
      <c r="G35" s="112" t="s">
        <v>18</v>
      </c>
      <c r="H35" s="113"/>
      <c r="I35" s="113"/>
      <c r="K35" s="2"/>
      <c r="L35" s="47"/>
      <c r="M35" s="47"/>
      <c r="N35" s="47"/>
      <c r="O35" s="47"/>
      <c r="P35" s="47"/>
      <c r="Q35" s="47"/>
      <c r="R35" s="47"/>
      <c r="S35" s="39"/>
    </row>
    <row r="36" spans="1:19" ht="16" x14ac:dyDescent="0.2">
      <c r="A36" s="74" t="s">
        <v>7</v>
      </c>
      <c r="B36" s="15">
        <v>0.4</v>
      </c>
      <c r="C36" s="15">
        <v>1.5</v>
      </c>
      <c r="D36" s="15">
        <v>4.4000000000000004</v>
      </c>
      <c r="E36" s="16">
        <v>5.7</v>
      </c>
      <c r="G36" s="128" t="s">
        <v>19</v>
      </c>
      <c r="H36" s="81"/>
      <c r="I36" s="81" t="s">
        <v>20</v>
      </c>
      <c r="J36" s="81"/>
      <c r="K36" s="2"/>
      <c r="L36" s="47"/>
      <c r="M36" s="47"/>
      <c r="N36" s="47"/>
      <c r="O36" s="47"/>
      <c r="P36" s="47"/>
      <c r="Q36" s="47"/>
      <c r="R36" s="47"/>
      <c r="S36" s="39"/>
    </row>
    <row r="37" spans="1:19" ht="16" x14ac:dyDescent="0.2">
      <c r="A37" s="74" t="s">
        <v>7</v>
      </c>
      <c r="B37" s="15">
        <v>0.4</v>
      </c>
      <c r="C37" s="15">
        <v>1.3</v>
      </c>
      <c r="D37" s="15">
        <v>3.9</v>
      </c>
      <c r="E37" s="16">
        <v>5.4</v>
      </c>
      <c r="G37" s="128" t="s">
        <v>21</v>
      </c>
      <c r="H37" s="81"/>
      <c r="I37" s="81" t="s">
        <v>20</v>
      </c>
      <c r="J37" s="81"/>
      <c r="K37" s="2"/>
      <c r="L37" s="47"/>
      <c r="M37" s="47"/>
      <c r="N37" s="47"/>
      <c r="O37" s="47"/>
      <c r="P37" s="47"/>
      <c r="Q37" s="47"/>
      <c r="R37" s="47"/>
      <c r="S37" s="39"/>
    </row>
    <row r="38" spans="1:19" ht="17" thickBot="1" x14ac:dyDescent="0.25">
      <c r="A38" s="74" t="s">
        <v>7</v>
      </c>
      <c r="B38" s="15">
        <v>0.3</v>
      </c>
      <c r="C38" s="15">
        <v>1.4</v>
      </c>
      <c r="D38" s="15">
        <v>3.5</v>
      </c>
      <c r="E38" s="16">
        <v>5.0999999999999996</v>
      </c>
      <c r="G38" s="128" t="s">
        <v>22</v>
      </c>
      <c r="H38" s="81"/>
      <c r="I38" s="81" t="s">
        <v>20</v>
      </c>
      <c r="J38" s="81"/>
      <c r="K38" s="2"/>
      <c r="L38" s="47"/>
      <c r="M38" s="47"/>
      <c r="N38" s="47"/>
      <c r="O38" s="47"/>
      <c r="P38" s="47"/>
      <c r="Q38" s="47"/>
      <c r="R38" s="47"/>
      <c r="S38" s="39"/>
    </row>
    <row r="39" spans="1:19" ht="20" x14ac:dyDescent="0.2">
      <c r="A39" s="74" t="s">
        <v>7</v>
      </c>
      <c r="B39" s="15">
        <v>0.3</v>
      </c>
      <c r="C39" s="15">
        <v>1.7</v>
      </c>
      <c r="D39" s="15">
        <v>3.8</v>
      </c>
      <c r="E39" s="16">
        <v>5.7</v>
      </c>
      <c r="G39" s="95" t="s">
        <v>23</v>
      </c>
      <c r="H39" s="96"/>
      <c r="I39" s="96"/>
      <c r="J39" s="96"/>
      <c r="K39" s="97"/>
      <c r="L39" s="47"/>
      <c r="M39" s="47"/>
      <c r="N39" s="47"/>
      <c r="O39" s="47"/>
      <c r="P39" s="47"/>
      <c r="Q39" s="47"/>
      <c r="R39" s="47"/>
      <c r="S39" s="39"/>
    </row>
    <row r="40" spans="1:19" ht="18" x14ac:dyDescent="0.2">
      <c r="A40" s="74" t="s">
        <v>7</v>
      </c>
      <c r="B40" s="15">
        <v>0.3</v>
      </c>
      <c r="C40" s="15">
        <v>1.5</v>
      </c>
      <c r="D40" s="15">
        <v>3.8</v>
      </c>
      <c r="E40" s="16">
        <v>5.0999999999999996</v>
      </c>
      <c r="G40" s="114" t="s">
        <v>24</v>
      </c>
      <c r="H40" s="115"/>
      <c r="I40" s="115"/>
      <c r="K40" s="85"/>
      <c r="L40" s="47"/>
      <c r="M40" s="47"/>
      <c r="N40" s="47"/>
      <c r="O40" s="47"/>
      <c r="P40" s="47"/>
      <c r="Q40" s="47"/>
      <c r="R40" s="47"/>
      <c r="S40" s="39"/>
    </row>
    <row r="41" spans="1:19" ht="19" thickBot="1" x14ac:dyDescent="0.25">
      <c r="A41" s="74" t="s">
        <v>7</v>
      </c>
      <c r="B41" s="15">
        <v>0.2</v>
      </c>
      <c r="C41" s="15">
        <v>1.7</v>
      </c>
      <c r="D41" s="15">
        <v>3.4</v>
      </c>
      <c r="E41" s="16">
        <v>5.4</v>
      </c>
      <c r="G41" s="116" t="s">
        <v>25</v>
      </c>
      <c r="H41" s="117"/>
      <c r="I41" s="117"/>
      <c r="J41" s="92"/>
      <c r="K41" s="93"/>
      <c r="L41" s="47"/>
      <c r="M41" s="47"/>
      <c r="N41" s="47"/>
      <c r="O41" s="47"/>
      <c r="P41" s="47"/>
      <c r="Q41" s="47"/>
      <c r="R41" s="47"/>
      <c r="S41" s="39"/>
    </row>
    <row r="42" spans="1:19" ht="17" thickBot="1" x14ac:dyDescent="0.25">
      <c r="A42" s="74" t="s">
        <v>7</v>
      </c>
      <c r="B42" s="15">
        <v>0.4</v>
      </c>
      <c r="C42" s="15">
        <v>1.5</v>
      </c>
      <c r="D42" s="15">
        <v>3.7</v>
      </c>
      <c r="E42" s="16">
        <v>5.0999999999999996</v>
      </c>
      <c r="G42" s="94"/>
      <c r="H42" s="82"/>
      <c r="I42" s="82"/>
      <c r="J42" s="82"/>
      <c r="K42" s="82"/>
      <c r="L42" s="82"/>
      <c r="M42" s="47"/>
      <c r="N42" s="47"/>
      <c r="O42" s="47"/>
      <c r="P42" s="47"/>
      <c r="Q42" s="47"/>
      <c r="R42" s="47"/>
      <c r="S42" s="39"/>
    </row>
    <row r="43" spans="1:19" ht="17" thickBot="1" x14ac:dyDescent="0.25">
      <c r="A43" s="74" t="s">
        <v>7</v>
      </c>
      <c r="B43" s="15">
        <v>0.2</v>
      </c>
      <c r="C43" s="15">
        <v>1</v>
      </c>
      <c r="D43" s="15">
        <v>3.6</v>
      </c>
      <c r="E43" s="16">
        <v>4.5999999999999996</v>
      </c>
      <c r="G43" s="98" t="s">
        <v>26</v>
      </c>
      <c r="H43" s="99"/>
      <c r="I43" s="99"/>
      <c r="J43" s="99"/>
      <c r="K43" s="100"/>
      <c r="L43" s="47"/>
      <c r="M43" s="47"/>
      <c r="N43" s="47"/>
      <c r="O43" s="47"/>
      <c r="P43" s="47"/>
      <c r="Q43" s="47"/>
      <c r="R43" s="47"/>
      <c r="S43" s="39"/>
    </row>
    <row r="44" spans="1:19" ht="35" thickBot="1" x14ac:dyDescent="0.25">
      <c r="A44" s="74" t="s">
        <v>7</v>
      </c>
      <c r="B44" s="15">
        <v>0.5</v>
      </c>
      <c r="C44" s="15">
        <v>1.7</v>
      </c>
      <c r="D44" s="15">
        <v>3.3</v>
      </c>
      <c r="E44" s="16">
        <v>5.0999999999999996</v>
      </c>
      <c r="G44" s="101" t="s">
        <v>1</v>
      </c>
      <c r="H44" s="69" t="s">
        <v>2</v>
      </c>
      <c r="I44" s="69" t="s">
        <v>3</v>
      </c>
      <c r="J44" s="69" t="s">
        <v>4</v>
      </c>
      <c r="K44" s="102" t="s">
        <v>5</v>
      </c>
      <c r="L44" s="47"/>
      <c r="M44" s="47"/>
      <c r="N44" s="47"/>
      <c r="O44" s="47"/>
      <c r="P44" s="47"/>
      <c r="Q44" s="47"/>
      <c r="R44" s="47"/>
      <c r="S44" s="39"/>
    </row>
    <row r="45" spans="1:19" ht="16" x14ac:dyDescent="0.2">
      <c r="A45" s="74" t="s">
        <v>7</v>
      </c>
      <c r="B45" s="15">
        <v>0.2</v>
      </c>
      <c r="C45" s="15">
        <v>1.9</v>
      </c>
      <c r="D45" s="15">
        <v>3.4</v>
      </c>
      <c r="E45" s="16">
        <v>4.8</v>
      </c>
      <c r="G45" s="103" t="s">
        <v>27</v>
      </c>
      <c r="H45" s="104">
        <v>50</v>
      </c>
      <c r="I45" s="104">
        <v>50</v>
      </c>
      <c r="J45" s="104">
        <v>50</v>
      </c>
      <c r="K45" s="105">
        <v>50</v>
      </c>
      <c r="L45" s="153" t="s">
        <v>28</v>
      </c>
      <c r="M45" s="154"/>
      <c r="N45" s="47"/>
      <c r="O45" s="47"/>
      <c r="P45" s="47"/>
      <c r="Q45" s="47"/>
      <c r="R45" s="47"/>
      <c r="S45" s="39"/>
    </row>
    <row r="46" spans="1:19" ht="16" x14ac:dyDescent="0.2">
      <c r="A46" s="74" t="s">
        <v>7</v>
      </c>
      <c r="B46" s="15">
        <v>0.2</v>
      </c>
      <c r="C46" s="15">
        <v>1.6</v>
      </c>
      <c r="D46" s="15">
        <v>3</v>
      </c>
      <c r="E46" s="16">
        <v>5</v>
      </c>
      <c r="G46" s="103" t="s">
        <v>29</v>
      </c>
      <c r="H46" s="104">
        <v>50</v>
      </c>
      <c r="I46" s="104">
        <v>50</v>
      </c>
      <c r="J46" s="104">
        <v>50</v>
      </c>
      <c r="K46" s="105">
        <v>50</v>
      </c>
      <c r="L46" s="156"/>
      <c r="M46" s="157"/>
      <c r="N46" s="47"/>
      <c r="O46" s="47"/>
      <c r="P46" s="47"/>
      <c r="Q46" s="47"/>
      <c r="R46" s="47"/>
      <c r="S46" s="39"/>
    </row>
    <row r="47" spans="1:19" ht="17" thickBot="1" x14ac:dyDescent="0.25">
      <c r="A47" s="74" t="s">
        <v>7</v>
      </c>
      <c r="B47" s="15">
        <v>0.4</v>
      </c>
      <c r="C47" s="15">
        <v>1.6</v>
      </c>
      <c r="D47" s="15">
        <v>3.4</v>
      </c>
      <c r="E47" s="16">
        <v>5</v>
      </c>
      <c r="G47" s="106" t="s">
        <v>30</v>
      </c>
      <c r="H47" s="107">
        <v>50</v>
      </c>
      <c r="I47" s="107">
        <v>50</v>
      </c>
      <c r="J47" s="107">
        <v>50</v>
      </c>
      <c r="K47" s="108">
        <v>50</v>
      </c>
      <c r="L47" s="159"/>
      <c r="M47" s="160"/>
      <c r="N47" s="47"/>
      <c r="O47" s="47"/>
      <c r="P47" s="47"/>
      <c r="Q47" s="47"/>
      <c r="R47" s="47"/>
      <c r="S47" s="39"/>
    </row>
    <row r="48" spans="1:19" ht="17" thickBot="1" x14ac:dyDescent="0.25">
      <c r="A48" s="74" t="s">
        <v>7</v>
      </c>
      <c r="B48" s="15">
        <v>0.2</v>
      </c>
      <c r="C48" s="15">
        <v>1.5</v>
      </c>
      <c r="D48" s="15">
        <v>3.5</v>
      </c>
      <c r="E48" s="16">
        <v>5.2</v>
      </c>
      <c r="G48" s="3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39"/>
    </row>
    <row r="49" spans="1:19" ht="15.75" customHeight="1" x14ac:dyDescent="0.2">
      <c r="A49" s="74" t="s">
        <v>7</v>
      </c>
      <c r="B49" s="15">
        <v>0.2</v>
      </c>
      <c r="C49" s="15">
        <v>1.4</v>
      </c>
      <c r="D49" s="15">
        <v>3.4</v>
      </c>
      <c r="E49" s="16">
        <v>5.2</v>
      </c>
      <c r="G49" s="204" t="s">
        <v>31</v>
      </c>
      <c r="H49" s="142"/>
      <c r="I49" s="142"/>
      <c r="J49" s="142"/>
      <c r="K49" s="142"/>
      <c r="L49" s="142"/>
      <c r="M49" s="142"/>
      <c r="N49" s="143"/>
      <c r="O49" s="47"/>
      <c r="P49" s="47"/>
      <c r="Q49" s="47"/>
      <c r="R49" s="47"/>
      <c r="S49" s="39"/>
    </row>
    <row r="50" spans="1:19" ht="16" x14ac:dyDescent="0.2">
      <c r="A50" s="74" t="s">
        <v>7</v>
      </c>
      <c r="B50" s="15">
        <v>0.2</v>
      </c>
      <c r="C50" s="15">
        <v>1.6</v>
      </c>
      <c r="D50" s="15">
        <v>3.2</v>
      </c>
      <c r="E50" s="16">
        <v>4.7</v>
      </c>
      <c r="G50" s="205"/>
      <c r="H50" s="206"/>
      <c r="I50" s="206"/>
      <c r="J50" s="206"/>
      <c r="K50" s="206"/>
      <c r="L50" s="206"/>
      <c r="M50" s="206"/>
      <c r="N50" s="207"/>
      <c r="O50" s="47"/>
      <c r="P50" s="47"/>
      <c r="Q50" s="47"/>
      <c r="R50" s="47"/>
      <c r="S50" s="39"/>
    </row>
    <row r="51" spans="1:19" ht="15.75" customHeight="1" x14ac:dyDescent="0.2">
      <c r="A51" s="74" t="s">
        <v>7</v>
      </c>
      <c r="B51" s="15">
        <v>0.2</v>
      </c>
      <c r="C51" s="15">
        <v>1.6</v>
      </c>
      <c r="D51" s="15">
        <v>3.1</v>
      </c>
      <c r="E51" s="16">
        <v>4.8</v>
      </c>
      <c r="G51" s="173" t="s">
        <v>32</v>
      </c>
      <c r="H51" s="174"/>
      <c r="I51" s="174"/>
      <c r="J51" s="174"/>
      <c r="K51" s="174"/>
      <c r="L51" s="174"/>
      <c r="M51" s="174"/>
      <c r="N51" s="175"/>
      <c r="O51" s="47"/>
      <c r="P51" s="47"/>
      <c r="Q51" s="47"/>
      <c r="R51" s="47"/>
      <c r="S51" s="39"/>
    </row>
    <row r="52" spans="1:19" ht="16" x14ac:dyDescent="0.2">
      <c r="A52" s="74" t="s">
        <v>7</v>
      </c>
      <c r="B52" s="15">
        <v>0.4</v>
      </c>
      <c r="C52" s="15">
        <v>1.5</v>
      </c>
      <c r="D52" s="15">
        <v>3.4</v>
      </c>
      <c r="E52" s="16">
        <v>5.4</v>
      </c>
      <c r="G52" s="173"/>
      <c r="H52" s="174"/>
      <c r="I52" s="174"/>
      <c r="J52" s="174"/>
      <c r="K52" s="174"/>
      <c r="L52" s="174"/>
      <c r="M52" s="174"/>
      <c r="N52" s="175"/>
      <c r="O52" s="47"/>
      <c r="P52" s="47"/>
      <c r="Q52" s="47"/>
      <c r="R52" s="47"/>
      <c r="S52" s="39"/>
    </row>
    <row r="53" spans="1:19" ht="16" x14ac:dyDescent="0.2">
      <c r="A53" s="74" t="s">
        <v>7</v>
      </c>
      <c r="B53" s="15">
        <v>0.1</v>
      </c>
      <c r="C53" s="15">
        <v>1.5</v>
      </c>
      <c r="D53" s="15">
        <v>4.0999999999999996</v>
      </c>
      <c r="E53" s="16">
        <v>5.2</v>
      </c>
      <c r="G53" s="176"/>
      <c r="H53" s="177"/>
      <c r="I53" s="177"/>
      <c r="J53" s="177"/>
      <c r="K53" s="177"/>
      <c r="L53" s="177"/>
      <c r="M53" s="177"/>
      <c r="N53" s="178"/>
      <c r="O53" s="47"/>
      <c r="P53" s="47"/>
      <c r="Q53" s="47"/>
      <c r="R53" s="47"/>
      <c r="S53" s="39"/>
    </row>
    <row r="54" spans="1:19" ht="16" x14ac:dyDescent="0.2">
      <c r="A54" s="74" t="s">
        <v>7</v>
      </c>
      <c r="B54" s="15">
        <v>0.2</v>
      </c>
      <c r="C54" s="15">
        <v>1.4</v>
      </c>
      <c r="D54" s="15">
        <v>4.2</v>
      </c>
      <c r="E54" s="16">
        <v>5.5</v>
      </c>
      <c r="G54" s="3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39"/>
    </row>
    <row r="55" spans="1:19" ht="16" x14ac:dyDescent="0.2">
      <c r="A55" s="74" t="s">
        <v>7</v>
      </c>
      <c r="B55" s="15">
        <v>0.2</v>
      </c>
      <c r="C55" s="15">
        <v>1.5</v>
      </c>
      <c r="D55" s="15">
        <v>3.1</v>
      </c>
      <c r="E55" s="16">
        <v>4.9000000000000004</v>
      </c>
      <c r="G55" s="38"/>
      <c r="H55" s="47"/>
      <c r="I55" s="47"/>
      <c r="J55" s="47"/>
      <c r="K55" s="47"/>
      <c r="L55" s="47"/>
      <c r="M55" s="127" t="s">
        <v>33</v>
      </c>
      <c r="N55" s="47"/>
      <c r="O55" s="47"/>
      <c r="P55" s="47"/>
      <c r="Q55" s="47"/>
      <c r="R55" s="47"/>
      <c r="S55" s="39"/>
    </row>
    <row r="56" spans="1:19" ht="30" x14ac:dyDescent="0.2">
      <c r="A56" s="74" t="s">
        <v>7</v>
      </c>
      <c r="B56" s="15">
        <v>0.2</v>
      </c>
      <c r="C56" s="15">
        <v>1.2</v>
      </c>
      <c r="D56" s="15">
        <v>3.2</v>
      </c>
      <c r="E56" s="16">
        <v>5</v>
      </c>
      <c r="G56" s="11" t="s">
        <v>1</v>
      </c>
      <c r="H56" s="9" t="s">
        <v>2</v>
      </c>
      <c r="I56" s="9" t="s">
        <v>3</v>
      </c>
      <c r="J56" s="9" t="s">
        <v>4</v>
      </c>
      <c r="K56" s="10" t="s">
        <v>5</v>
      </c>
      <c r="L56" s="47"/>
      <c r="M56" s="165" t="s">
        <v>34</v>
      </c>
      <c r="N56" s="179"/>
      <c r="O56" s="180"/>
      <c r="P56" s="47"/>
      <c r="Q56" s="47"/>
      <c r="R56" s="47"/>
      <c r="S56" s="39"/>
    </row>
    <row r="57" spans="1:19" ht="16" x14ac:dyDescent="0.2">
      <c r="A57" s="74" t="s">
        <v>7</v>
      </c>
      <c r="B57" s="15">
        <v>0.2</v>
      </c>
      <c r="C57" s="15">
        <v>1.3</v>
      </c>
      <c r="D57" s="15">
        <v>3.5</v>
      </c>
      <c r="E57" s="16">
        <v>5.5</v>
      </c>
      <c r="G57" s="12" t="s">
        <v>27</v>
      </c>
      <c r="H57" s="48">
        <f>AVERAGE(B21:B70)</f>
        <v>0.24599999999999991</v>
      </c>
      <c r="I57" s="48">
        <f t="shared" ref="I57:K57" si="0">AVERAGE(C21:C70)</f>
        <v>1.4620000000000002</v>
      </c>
      <c r="J57" s="48">
        <f t="shared" si="0"/>
        <v>3.4280000000000008</v>
      </c>
      <c r="K57" s="21">
        <f t="shared" si="0"/>
        <v>5.0059999999999993</v>
      </c>
      <c r="L57" s="47"/>
      <c r="M57" s="22" t="s">
        <v>35</v>
      </c>
      <c r="N57" s="23"/>
      <c r="O57" s="24"/>
      <c r="P57" s="47"/>
      <c r="Q57" s="47"/>
      <c r="R57" s="47"/>
      <c r="S57" s="39"/>
    </row>
    <row r="58" spans="1:19" ht="16" x14ac:dyDescent="0.2">
      <c r="A58" s="74" t="s">
        <v>7</v>
      </c>
      <c r="B58" s="15">
        <v>0.1</v>
      </c>
      <c r="C58" s="15">
        <v>1.4</v>
      </c>
      <c r="D58" s="15">
        <v>3.6</v>
      </c>
      <c r="E58" s="16">
        <v>4.9000000000000004</v>
      </c>
      <c r="G58" s="12" t="s">
        <v>29</v>
      </c>
      <c r="H58" s="48">
        <f>AVERAGE(B121:B170)</f>
        <v>2.0259999999999998</v>
      </c>
      <c r="I58" s="48">
        <f t="shared" ref="I58:K58" si="1">AVERAGE(C121:C170)</f>
        <v>5.5519999999999996</v>
      </c>
      <c r="J58" s="48">
        <f t="shared" si="1"/>
        <v>2.9739999999999998</v>
      </c>
      <c r="K58" s="21">
        <f t="shared" si="1"/>
        <v>6.5879999999999983</v>
      </c>
      <c r="L58" s="47"/>
      <c r="M58" s="47"/>
      <c r="N58" s="47"/>
      <c r="O58" s="47"/>
      <c r="P58" s="47"/>
      <c r="Q58" s="47"/>
      <c r="R58" s="47"/>
      <c r="S58" s="39"/>
    </row>
    <row r="59" spans="1:19" ht="16" x14ac:dyDescent="0.2">
      <c r="A59" s="74" t="s">
        <v>7</v>
      </c>
      <c r="B59" s="15">
        <v>0.2</v>
      </c>
      <c r="C59" s="15">
        <v>1.3</v>
      </c>
      <c r="D59" s="15">
        <v>3</v>
      </c>
      <c r="E59" s="16">
        <v>4.4000000000000004</v>
      </c>
      <c r="G59" s="12" t="s">
        <v>30</v>
      </c>
      <c r="H59" s="48">
        <f>AVERAGE(B71:B120)</f>
        <v>1.3259999999999998</v>
      </c>
      <c r="I59" s="48">
        <f t="shared" ref="I59:K59" si="2">AVERAGE(C71:C120)</f>
        <v>4.26</v>
      </c>
      <c r="J59" s="48">
        <f t="shared" si="2"/>
        <v>2.7700000000000005</v>
      </c>
      <c r="K59" s="21">
        <f t="shared" si="2"/>
        <v>5.9359999999999999</v>
      </c>
      <c r="L59" s="47"/>
      <c r="M59" s="47"/>
      <c r="N59" s="47"/>
      <c r="O59" s="47"/>
      <c r="P59" s="47"/>
      <c r="Q59" s="47"/>
      <c r="R59" s="47"/>
      <c r="S59" s="39"/>
    </row>
    <row r="60" spans="1:19" ht="16" x14ac:dyDescent="0.2">
      <c r="A60" s="74" t="s">
        <v>7</v>
      </c>
      <c r="B60" s="15">
        <v>0.2</v>
      </c>
      <c r="C60" s="15">
        <v>1.5</v>
      </c>
      <c r="D60" s="15">
        <v>3.4</v>
      </c>
      <c r="E60" s="16">
        <v>5.0999999999999996</v>
      </c>
      <c r="G60" s="208" t="s">
        <v>36</v>
      </c>
      <c r="H60" s="209"/>
      <c r="I60" s="209"/>
      <c r="J60" s="209"/>
      <c r="K60" s="209"/>
      <c r="L60" s="209"/>
      <c r="M60" s="209"/>
      <c r="N60" s="210"/>
      <c r="O60" s="47"/>
      <c r="P60" s="47"/>
      <c r="Q60" s="47"/>
      <c r="R60" s="47"/>
      <c r="S60" s="39"/>
    </row>
    <row r="61" spans="1:19" ht="16" x14ac:dyDescent="0.2">
      <c r="A61" s="74" t="s">
        <v>7</v>
      </c>
      <c r="B61" s="15">
        <v>0.3</v>
      </c>
      <c r="C61" s="15">
        <v>1.3</v>
      </c>
      <c r="D61" s="15">
        <v>3.5</v>
      </c>
      <c r="E61" s="16">
        <v>5</v>
      </c>
      <c r="G61" s="225" t="s">
        <v>37</v>
      </c>
      <c r="H61" s="226"/>
      <c r="I61" s="226"/>
      <c r="J61" s="226"/>
      <c r="K61" s="226"/>
      <c r="L61" s="226"/>
      <c r="M61" s="226"/>
      <c r="N61" s="227"/>
      <c r="O61" s="47"/>
      <c r="P61" s="47"/>
      <c r="Q61" s="47"/>
      <c r="R61" s="47"/>
      <c r="S61" s="39"/>
    </row>
    <row r="62" spans="1:19" ht="16" x14ac:dyDescent="0.2">
      <c r="A62" s="74" t="s">
        <v>7</v>
      </c>
      <c r="B62" s="15">
        <v>0.3</v>
      </c>
      <c r="C62" s="15">
        <v>1.3</v>
      </c>
      <c r="D62" s="15">
        <v>2.2999999999999998</v>
      </c>
      <c r="E62" s="16">
        <v>4.5</v>
      </c>
      <c r="G62" s="228" t="s">
        <v>38</v>
      </c>
      <c r="H62" s="229"/>
      <c r="I62" s="229"/>
      <c r="J62" s="229"/>
      <c r="K62" s="229"/>
      <c r="L62" s="229"/>
      <c r="M62" s="229"/>
      <c r="N62" s="230"/>
      <c r="O62" s="47"/>
      <c r="P62" s="47"/>
      <c r="Q62" s="47"/>
      <c r="R62" s="47"/>
      <c r="S62" s="39"/>
    </row>
    <row r="63" spans="1:19" ht="16" x14ac:dyDescent="0.2">
      <c r="A63" s="74" t="s">
        <v>7</v>
      </c>
      <c r="B63" s="15">
        <v>0.2</v>
      </c>
      <c r="C63" s="15">
        <v>1.3</v>
      </c>
      <c r="D63" s="15">
        <v>3.2</v>
      </c>
      <c r="E63" s="16">
        <v>4.4000000000000004</v>
      </c>
      <c r="G63" s="228" t="s">
        <v>39</v>
      </c>
      <c r="H63" s="229"/>
      <c r="I63" s="229"/>
      <c r="J63" s="229"/>
      <c r="K63" s="229"/>
      <c r="L63" s="229"/>
      <c r="M63" s="229"/>
      <c r="N63" s="230"/>
      <c r="O63" s="47"/>
      <c r="P63" s="47"/>
      <c r="Q63" s="47"/>
      <c r="R63" s="47"/>
      <c r="S63" s="39"/>
    </row>
    <row r="64" spans="1:19" ht="16" x14ac:dyDescent="0.2">
      <c r="A64" s="74" t="s">
        <v>7</v>
      </c>
      <c r="B64" s="15">
        <v>0.6</v>
      </c>
      <c r="C64" s="15">
        <v>1.6</v>
      </c>
      <c r="D64" s="15">
        <v>3.5</v>
      </c>
      <c r="E64" s="16">
        <v>5</v>
      </c>
      <c r="G64" s="228" t="s">
        <v>40</v>
      </c>
      <c r="H64" s="229"/>
      <c r="I64" s="229"/>
      <c r="J64" s="229"/>
      <c r="K64" s="229"/>
      <c r="L64" s="229"/>
      <c r="M64" s="229"/>
      <c r="N64" s="230"/>
      <c r="O64" s="47"/>
      <c r="P64" s="47"/>
      <c r="Q64" s="47"/>
      <c r="R64" s="47"/>
      <c r="S64" s="39"/>
    </row>
    <row r="65" spans="1:19" ht="16" x14ac:dyDescent="0.2">
      <c r="A65" s="74" t="s">
        <v>7</v>
      </c>
      <c r="B65" s="15">
        <v>0.4</v>
      </c>
      <c r="C65" s="15">
        <v>1.9</v>
      </c>
      <c r="D65" s="15">
        <v>3.8</v>
      </c>
      <c r="E65" s="16">
        <v>5.0999999999999996</v>
      </c>
      <c r="G65" s="3"/>
      <c r="N65" s="2"/>
      <c r="O65" s="47"/>
      <c r="P65" s="47"/>
      <c r="Q65" s="47"/>
      <c r="R65" s="47"/>
      <c r="S65" s="39"/>
    </row>
    <row r="66" spans="1:19" ht="16" x14ac:dyDescent="0.2">
      <c r="A66" s="74" t="s">
        <v>7</v>
      </c>
      <c r="B66" s="15">
        <v>0.3</v>
      </c>
      <c r="C66" s="15">
        <v>1.4</v>
      </c>
      <c r="D66" s="15">
        <v>3</v>
      </c>
      <c r="E66" s="16">
        <v>4.8</v>
      </c>
      <c r="G66" s="4"/>
      <c r="H66" s="5"/>
      <c r="I66" s="5"/>
      <c r="J66" s="5"/>
      <c r="K66" s="5"/>
      <c r="L66" s="5"/>
      <c r="M66" s="5"/>
      <c r="N66" s="6"/>
      <c r="O66" s="40"/>
      <c r="P66" s="40"/>
      <c r="Q66" s="40"/>
      <c r="R66" s="40"/>
      <c r="S66" s="41"/>
    </row>
    <row r="67" spans="1:19" ht="16" x14ac:dyDescent="0.2">
      <c r="A67" s="74" t="s">
        <v>7</v>
      </c>
      <c r="B67" s="15">
        <v>0.2</v>
      </c>
      <c r="C67" s="15">
        <v>1.6</v>
      </c>
      <c r="D67" s="15">
        <v>3.8</v>
      </c>
      <c r="E67" s="16">
        <v>5.0999999999999996</v>
      </c>
      <c r="G67" s="3"/>
      <c r="O67" s="124" t="s">
        <v>33</v>
      </c>
      <c r="P67" s="125"/>
      <c r="Q67" s="125"/>
      <c r="R67" s="125"/>
      <c r="S67" s="126"/>
    </row>
    <row r="68" spans="1:19" ht="16" x14ac:dyDescent="0.2">
      <c r="A68" s="74" t="s">
        <v>7</v>
      </c>
      <c r="B68" s="15">
        <v>0.2</v>
      </c>
      <c r="C68" s="15">
        <v>1.4</v>
      </c>
      <c r="D68" s="15">
        <v>3.2</v>
      </c>
      <c r="E68" s="16">
        <v>4.5999999999999996</v>
      </c>
      <c r="G68" s="3"/>
      <c r="N68" s="2"/>
      <c r="O68" s="144" t="s">
        <v>41</v>
      </c>
      <c r="P68" s="144"/>
      <c r="Q68" s="144"/>
      <c r="R68" s="144"/>
      <c r="S68" s="145"/>
    </row>
    <row r="69" spans="1:19" ht="16" x14ac:dyDescent="0.2">
      <c r="A69" s="74" t="s">
        <v>7</v>
      </c>
      <c r="B69" s="15">
        <v>0.2</v>
      </c>
      <c r="C69" s="15">
        <v>1.5</v>
      </c>
      <c r="D69" s="15">
        <v>3.7</v>
      </c>
      <c r="E69" s="16">
        <v>5.3</v>
      </c>
      <c r="G69" s="3"/>
      <c r="N69" s="2"/>
      <c r="O69" s="144"/>
      <c r="P69" s="144"/>
      <c r="Q69" s="144"/>
      <c r="R69" s="144"/>
      <c r="S69" s="145"/>
    </row>
    <row r="70" spans="1:19" ht="16" x14ac:dyDescent="0.2">
      <c r="A70" s="74" t="s">
        <v>7</v>
      </c>
      <c r="B70" s="17">
        <v>0.2</v>
      </c>
      <c r="C70" s="17">
        <v>1.4</v>
      </c>
      <c r="D70" s="17">
        <v>3.3</v>
      </c>
      <c r="E70" s="18">
        <v>5</v>
      </c>
      <c r="G70" s="3"/>
      <c r="N70" s="2"/>
      <c r="O70" s="165" t="s">
        <v>42</v>
      </c>
      <c r="P70" s="166"/>
      <c r="Q70" s="166"/>
      <c r="R70" s="166"/>
      <c r="S70" s="203"/>
    </row>
    <row r="71" spans="1:19" ht="16" x14ac:dyDescent="0.2">
      <c r="A71" s="75" t="s">
        <v>43</v>
      </c>
      <c r="B71" s="15">
        <v>1.4</v>
      </c>
      <c r="C71" s="15">
        <v>4.7</v>
      </c>
      <c r="D71" s="15">
        <v>3.2</v>
      </c>
      <c r="E71" s="16">
        <v>7</v>
      </c>
      <c r="G71" s="3"/>
      <c r="N71" s="2"/>
      <c r="O71" s="165" t="s">
        <v>44</v>
      </c>
      <c r="P71" s="166"/>
      <c r="Q71" s="166"/>
      <c r="R71" s="166"/>
      <c r="S71" s="203"/>
    </row>
    <row r="72" spans="1:19" ht="16" x14ac:dyDescent="0.2">
      <c r="A72" s="76" t="s">
        <v>43</v>
      </c>
      <c r="B72" s="15">
        <v>1.5</v>
      </c>
      <c r="C72" s="15">
        <v>4.5</v>
      </c>
      <c r="D72" s="15">
        <v>3.2</v>
      </c>
      <c r="E72" s="16">
        <v>6.4</v>
      </c>
      <c r="G72" s="3"/>
      <c r="N72" s="2"/>
      <c r="O72" s="171" t="s">
        <v>45</v>
      </c>
      <c r="P72" s="171"/>
      <c r="Q72" s="171"/>
      <c r="R72" s="171"/>
      <c r="S72" s="172"/>
    </row>
    <row r="73" spans="1:19" ht="16" x14ac:dyDescent="0.2">
      <c r="A73" s="76" t="s">
        <v>43</v>
      </c>
      <c r="B73" s="15">
        <v>1.5</v>
      </c>
      <c r="C73" s="15">
        <v>4.9000000000000004</v>
      </c>
      <c r="D73" s="15">
        <v>3.1</v>
      </c>
      <c r="E73" s="16">
        <v>6.9</v>
      </c>
      <c r="G73" s="3"/>
      <c r="O73" s="44"/>
      <c r="P73" s="45"/>
      <c r="Q73" s="45"/>
      <c r="R73" s="45"/>
      <c r="S73" s="46"/>
    </row>
    <row r="74" spans="1:19" ht="16" x14ac:dyDescent="0.2">
      <c r="A74" s="76" t="s">
        <v>43</v>
      </c>
      <c r="B74" s="15">
        <v>1.3</v>
      </c>
      <c r="C74" s="15">
        <v>4</v>
      </c>
      <c r="D74" s="15">
        <v>2.2999999999999998</v>
      </c>
      <c r="E74" s="16">
        <v>5.5</v>
      </c>
      <c r="G74" s="3"/>
      <c r="O74" s="38"/>
      <c r="P74" s="47"/>
      <c r="Q74" s="47"/>
      <c r="R74" s="47"/>
      <c r="S74" s="39"/>
    </row>
    <row r="75" spans="1:19" ht="16" x14ac:dyDescent="0.2">
      <c r="A75" s="76" t="s">
        <v>43</v>
      </c>
      <c r="B75" s="15">
        <v>1.5</v>
      </c>
      <c r="C75" s="15">
        <v>4.5999999999999996</v>
      </c>
      <c r="D75" s="15">
        <v>2.8</v>
      </c>
      <c r="E75" s="16">
        <v>6.5</v>
      </c>
      <c r="G75" s="3"/>
      <c r="O75" s="38"/>
      <c r="P75" s="47"/>
      <c r="Q75" s="47"/>
      <c r="R75" s="47"/>
      <c r="S75" s="39"/>
    </row>
    <row r="76" spans="1:19" ht="16" x14ac:dyDescent="0.2">
      <c r="A76" s="76" t="s">
        <v>43</v>
      </c>
      <c r="B76" s="15">
        <v>1.3</v>
      </c>
      <c r="C76" s="15">
        <v>4.5</v>
      </c>
      <c r="D76" s="15">
        <v>2.8</v>
      </c>
      <c r="E76" s="16">
        <v>5.7</v>
      </c>
      <c r="G76" s="3"/>
      <c r="O76" s="38"/>
      <c r="P76" s="47"/>
      <c r="Q76" s="47"/>
      <c r="R76" s="47"/>
      <c r="S76" s="39"/>
    </row>
    <row r="77" spans="1:19" ht="16" x14ac:dyDescent="0.2">
      <c r="A77" s="76" t="s">
        <v>43</v>
      </c>
      <c r="B77" s="15">
        <v>1.6</v>
      </c>
      <c r="C77" s="15">
        <v>4.7</v>
      </c>
      <c r="D77" s="15">
        <v>3.3</v>
      </c>
      <c r="E77" s="16">
        <v>6.3</v>
      </c>
      <c r="G77" s="3"/>
      <c r="O77" s="38"/>
      <c r="P77" s="47"/>
      <c r="Q77" s="47"/>
      <c r="R77" s="47"/>
      <c r="S77" s="39"/>
    </row>
    <row r="78" spans="1:19" ht="16" x14ac:dyDescent="0.2">
      <c r="A78" s="76" t="s">
        <v>43</v>
      </c>
      <c r="B78" s="15">
        <v>1</v>
      </c>
      <c r="C78" s="15">
        <v>3.3</v>
      </c>
      <c r="D78" s="15">
        <v>2.4</v>
      </c>
      <c r="E78" s="16">
        <v>4.9000000000000004</v>
      </c>
      <c r="G78" s="3"/>
      <c r="O78" s="38"/>
      <c r="P78" s="47"/>
      <c r="Q78" s="47"/>
      <c r="R78" s="47"/>
      <c r="S78" s="39"/>
    </row>
    <row r="79" spans="1:19" ht="16" x14ac:dyDescent="0.2">
      <c r="A79" s="76" t="s">
        <v>43</v>
      </c>
      <c r="B79" s="15">
        <v>1.3</v>
      </c>
      <c r="C79" s="15">
        <v>4.5999999999999996</v>
      </c>
      <c r="D79" s="15">
        <v>2.9</v>
      </c>
      <c r="E79" s="16">
        <v>6.6</v>
      </c>
      <c r="G79" s="3"/>
      <c r="O79" s="38"/>
      <c r="P79" s="47"/>
      <c r="Q79" s="47"/>
      <c r="R79" s="47"/>
      <c r="S79" s="39"/>
    </row>
    <row r="80" spans="1:19" ht="16" x14ac:dyDescent="0.2">
      <c r="A80" s="76" t="s">
        <v>43</v>
      </c>
      <c r="B80" s="15">
        <v>1.4</v>
      </c>
      <c r="C80" s="15">
        <v>3.9</v>
      </c>
      <c r="D80" s="15">
        <v>2.7</v>
      </c>
      <c r="E80" s="16">
        <v>5.2</v>
      </c>
      <c r="G80" s="4"/>
      <c r="H80" s="5"/>
      <c r="I80" s="5"/>
      <c r="J80" s="5"/>
      <c r="K80" s="5"/>
      <c r="L80" s="5"/>
      <c r="M80" s="5"/>
      <c r="N80" s="5"/>
      <c r="O80" s="38"/>
      <c r="P80" s="47"/>
      <c r="Q80" s="47"/>
      <c r="R80" s="47"/>
      <c r="S80" s="39"/>
    </row>
    <row r="81" spans="1:19" ht="16" x14ac:dyDescent="0.2">
      <c r="A81" s="76" t="s">
        <v>43</v>
      </c>
      <c r="B81" s="15">
        <v>1</v>
      </c>
      <c r="C81" s="15">
        <v>3.5</v>
      </c>
      <c r="D81" s="15">
        <v>2</v>
      </c>
      <c r="E81" s="16">
        <v>5</v>
      </c>
      <c r="G81" s="211" t="s">
        <v>46</v>
      </c>
      <c r="H81" s="212"/>
      <c r="I81" s="212"/>
      <c r="J81" s="212"/>
      <c r="K81" s="212"/>
      <c r="L81" s="212"/>
      <c r="M81" s="212"/>
      <c r="N81" s="212"/>
      <c r="O81" s="52"/>
      <c r="P81" s="53"/>
      <c r="Q81" s="53"/>
      <c r="R81" s="47"/>
      <c r="S81" s="39"/>
    </row>
    <row r="82" spans="1:19" ht="16" x14ac:dyDescent="0.2">
      <c r="A82" s="76" t="s">
        <v>43</v>
      </c>
      <c r="B82" s="15">
        <v>1.5</v>
      </c>
      <c r="C82" s="15">
        <v>4.2</v>
      </c>
      <c r="D82" s="15">
        <v>3</v>
      </c>
      <c r="E82" s="16">
        <v>5.9</v>
      </c>
      <c r="G82" s="49" t="s">
        <v>47</v>
      </c>
      <c r="H82" s="50"/>
      <c r="I82" s="50"/>
      <c r="J82" s="50"/>
      <c r="K82" s="50"/>
      <c r="L82" s="42"/>
      <c r="M82" s="42"/>
      <c r="N82" s="42"/>
      <c r="O82" s="42"/>
      <c r="P82" s="42"/>
      <c r="Q82" s="42"/>
      <c r="R82" s="42"/>
      <c r="S82" s="43"/>
    </row>
    <row r="83" spans="1:19" ht="16" x14ac:dyDescent="0.2">
      <c r="A83" s="76" t="s">
        <v>43</v>
      </c>
      <c r="B83" s="15">
        <v>1</v>
      </c>
      <c r="C83" s="15">
        <v>4</v>
      </c>
      <c r="D83" s="15">
        <v>2.2000000000000002</v>
      </c>
      <c r="E83" s="16">
        <v>6</v>
      </c>
      <c r="G83" s="51" t="s">
        <v>48</v>
      </c>
      <c r="H83" s="30"/>
      <c r="I83" s="30"/>
      <c r="J83" s="30"/>
      <c r="K83" s="30"/>
      <c r="S83" s="2"/>
    </row>
    <row r="84" spans="1:19" ht="16" x14ac:dyDescent="0.2">
      <c r="A84" s="76" t="s">
        <v>43</v>
      </c>
      <c r="B84" s="15">
        <v>1.4</v>
      </c>
      <c r="C84" s="15">
        <v>4.7</v>
      </c>
      <c r="D84" s="15">
        <v>2.9</v>
      </c>
      <c r="E84" s="16">
        <v>6.1</v>
      </c>
      <c r="G84" s="51" t="s">
        <v>49</v>
      </c>
      <c r="H84" s="30"/>
      <c r="I84" s="30"/>
      <c r="J84" s="30"/>
      <c r="K84" s="30"/>
      <c r="S84" s="2"/>
    </row>
    <row r="85" spans="1:19" ht="16" x14ac:dyDescent="0.2">
      <c r="A85" s="76" t="s">
        <v>43</v>
      </c>
      <c r="B85" s="15">
        <v>1.3</v>
      </c>
      <c r="C85" s="15">
        <v>3.6</v>
      </c>
      <c r="D85" s="15">
        <v>2.9</v>
      </c>
      <c r="E85" s="16">
        <v>5.6</v>
      </c>
      <c r="G85" s="51" t="s">
        <v>50</v>
      </c>
      <c r="H85" s="30"/>
      <c r="I85" s="30"/>
      <c r="J85" s="30"/>
      <c r="K85" s="30"/>
      <c r="S85" s="2"/>
    </row>
    <row r="86" spans="1:19" ht="16" x14ac:dyDescent="0.2">
      <c r="A86" s="76" t="s">
        <v>43</v>
      </c>
      <c r="B86" s="15">
        <v>1.4</v>
      </c>
      <c r="C86" s="15">
        <v>4.4000000000000004</v>
      </c>
      <c r="D86" s="15">
        <v>3.1</v>
      </c>
      <c r="E86" s="16">
        <v>6.7</v>
      </c>
      <c r="G86" s="54" t="s">
        <v>51</v>
      </c>
      <c r="H86" s="30"/>
      <c r="I86" s="30"/>
      <c r="J86" s="30"/>
      <c r="K86" s="30"/>
      <c r="S86" s="2"/>
    </row>
    <row r="87" spans="1:19" ht="15.75" customHeight="1" x14ac:dyDescent="0.2">
      <c r="A87" s="76" t="s">
        <v>43</v>
      </c>
      <c r="B87" s="15">
        <v>1.5</v>
      </c>
      <c r="C87" s="15">
        <v>4.5</v>
      </c>
      <c r="D87" s="15">
        <v>3</v>
      </c>
      <c r="E87" s="16">
        <v>5.6</v>
      </c>
      <c r="G87" s="161" t="s">
        <v>52</v>
      </c>
      <c r="H87" s="162"/>
      <c r="I87" s="162"/>
      <c r="J87" s="162"/>
      <c r="K87" s="163"/>
      <c r="L87" s="42" t="s">
        <v>53</v>
      </c>
      <c r="M87" s="140" t="s">
        <v>54</v>
      </c>
      <c r="N87" s="142" t="s">
        <v>55</v>
      </c>
      <c r="O87" s="142"/>
      <c r="P87" s="142"/>
      <c r="Q87" s="142"/>
      <c r="R87" s="142"/>
      <c r="S87" s="143"/>
    </row>
    <row r="88" spans="1:19" ht="46.5" customHeight="1" x14ac:dyDescent="0.2">
      <c r="A88" s="76" t="s">
        <v>43</v>
      </c>
      <c r="B88" s="15">
        <v>1</v>
      </c>
      <c r="C88" s="15">
        <v>4.0999999999999996</v>
      </c>
      <c r="D88" s="15">
        <v>2.7</v>
      </c>
      <c r="E88" s="16">
        <v>5.8</v>
      </c>
      <c r="G88" s="148" t="s">
        <v>56</v>
      </c>
      <c r="H88" s="149"/>
      <c r="I88" s="149"/>
      <c r="J88" s="149"/>
      <c r="K88" s="150"/>
      <c r="L88" t="s">
        <v>53</v>
      </c>
      <c r="M88" s="141"/>
      <c r="N88" s="144"/>
      <c r="O88" s="144"/>
      <c r="P88" s="144"/>
      <c r="Q88" s="144"/>
      <c r="R88" s="144"/>
      <c r="S88" s="145"/>
    </row>
    <row r="89" spans="1:19" ht="16" x14ac:dyDescent="0.2">
      <c r="A89" s="76" t="s">
        <v>43</v>
      </c>
      <c r="B89" s="15">
        <v>1.5</v>
      </c>
      <c r="C89" s="15">
        <v>4.5</v>
      </c>
      <c r="D89" s="15">
        <v>2.2000000000000002</v>
      </c>
      <c r="E89" s="16">
        <v>6.2</v>
      </c>
      <c r="G89" s="148"/>
      <c r="H89" s="149"/>
      <c r="I89" s="149"/>
      <c r="J89" s="149"/>
      <c r="K89" s="150"/>
      <c r="L89" t="s">
        <v>53</v>
      </c>
      <c r="M89" s="141"/>
      <c r="N89" s="144"/>
      <c r="O89" s="144"/>
      <c r="P89" s="144"/>
      <c r="Q89" s="144"/>
      <c r="R89" s="144"/>
      <c r="S89" s="145"/>
    </row>
    <row r="90" spans="1:19" ht="16" x14ac:dyDescent="0.2">
      <c r="A90" s="76" t="s">
        <v>43</v>
      </c>
      <c r="B90" s="15">
        <v>1.1000000000000001</v>
      </c>
      <c r="C90" s="15">
        <v>3.9</v>
      </c>
      <c r="D90" s="15">
        <v>2.5</v>
      </c>
      <c r="E90" s="16">
        <v>5.6</v>
      </c>
      <c r="G90" s="44"/>
      <c r="H90" s="45"/>
      <c r="I90" s="45"/>
      <c r="J90" s="45"/>
      <c r="K90" s="45"/>
      <c r="L90" s="45"/>
      <c r="M90" s="45"/>
      <c r="N90" s="34" t="s">
        <v>57</v>
      </c>
      <c r="O90" s="35" t="s">
        <v>58</v>
      </c>
      <c r="P90" s="36" t="s">
        <v>59</v>
      </c>
      <c r="Q90" s="45"/>
      <c r="R90" s="45"/>
      <c r="S90" s="46"/>
    </row>
    <row r="91" spans="1:19" ht="16" x14ac:dyDescent="0.2">
      <c r="A91" s="76" t="s">
        <v>43</v>
      </c>
      <c r="B91" s="15">
        <v>1.8</v>
      </c>
      <c r="C91" s="15">
        <v>4.8</v>
      </c>
      <c r="D91" s="15">
        <v>3.2</v>
      </c>
      <c r="E91" s="16">
        <v>5.9</v>
      </c>
      <c r="G91" s="38"/>
      <c r="H91" s="47"/>
      <c r="I91" s="47"/>
      <c r="J91" s="47"/>
      <c r="K91" s="47"/>
      <c r="L91" s="47"/>
      <c r="M91" s="47"/>
      <c r="N91" s="3">
        <v>7</v>
      </c>
      <c r="O91">
        <v>5.5</v>
      </c>
      <c r="P91" s="2">
        <v>4</v>
      </c>
      <c r="Q91" s="47"/>
      <c r="R91" s="47"/>
      <c r="S91" s="39"/>
    </row>
    <row r="92" spans="1:19" ht="16" x14ac:dyDescent="0.2">
      <c r="A92" s="76" t="s">
        <v>43</v>
      </c>
      <c r="B92" s="15">
        <v>1.3</v>
      </c>
      <c r="C92" s="15">
        <v>4</v>
      </c>
      <c r="D92" s="15">
        <v>2.8</v>
      </c>
      <c r="E92" s="16">
        <v>6.1</v>
      </c>
      <c r="G92" s="38"/>
      <c r="H92" s="47"/>
      <c r="I92" s="47"/>
      <c r="J92" s="47"/>
      <c r="K92" s="47"/>
      <c r="L92" s="47"/>
      <c r="M92" s="47"/>
      <c r="N92" s="3">
        <v>4</v>
      </c>
      <c r="O92">
        <v>6</v>
      </c>
      <c r="P92" s="2">
        <v>2</v>
      </c>
      <c r="Q92" s="47"/>
      <c r="R92" s="47"/>
      <c r="S92" s="39"/>
    </row>
    <row r="93" spans="1:19" ht="16" x14ac:dyDescent="0.2">
      <c r="A93" s="76" t="s">
        <v>43</v>
      </c>
      <c r="B93" s="15">
        <v>1.5</v>
      </c>
      <c r="C93" s="15">
        <v>4.9000000000000004</v>
      </c>
      <c r="D93" s="15">
        <v>2.5</v>
      </c>
      <c r="E93" s="16">
        <v>6.3</v>
      </c>
      <c r="G93" s="38"/>
      <c r="H93" s="47"/>
      <c r="I93" s="47"/>
      <c r="J93" s="47"/>
      <c r="K93" s="47"/>
      <c r="L93" s="47"/>
      <c r="M93" s="47"/>
      <c r="N93" s="3">
        <v>6</v>
      </c>
      <c r="O93">
        <v>7</v>
      </c>
      <c r="P93" s="2">
        <v>4</v>
      </c>
      <c r="Q93" s="47"/>
      <c r="R93" s="47"/>
      <c r="S93" s="39"/>
    </row>
    <row r="94" spans="1:19" ht="16" x14ac:dyDescent="0.2">
      <c r="A94" s="76" t="s">
        <v>43</v>
      </c>
      <c r="B94" s="15">
        <v>1.2</v>
      </c>
      <c r="C94" s="15">
        <v>4.7</v>
      </c>
      <c r="D94" s="15">
        <v>2.8</v>
      </c>
      <c r="E94" s="16">
        <v>6.1</v>
      </c>
      <c r="G94" s="38"/>
      <c r="H94" s="47"/>
      <c r="I94" s="47"/>
      <c r="J94" s="47"/>
      <c r="K94" s="47"/>
      <c r="L94" s="47"/>
      <c r="M94" s="47"/>
      <c r="N94" s="3">
        <v>3</v>
      </c>
      <c r="O94">
        <v>7</v>
      </c>
      <c r="P94" s="2">
        <v>15</v>
      </c>
      <c r="Q94" s="47"/>
      <c r="R94" s="47"/>
      <c r="S94" s="39"/>
    </row>
    <row r="95" spans="1:19" ht="16" x14ac:dyDescent="0.2">
      <c r="A95" s="76" t="s">
        <v>43</v>
      </c>
      <c r="B95" s="15">
        <v>1.3</v>
      </c>
      <c r="C95" s="15">
        <v>4.3</v>
      </c>
      <c r="D95" s="15">
        <v>2.9</v>
      </c>
      <c r="E95" s="16">
        <v>6.4</v>
      </c>
      <c r="G95" s="38"/>
      <c r="H95" s="47"/>
      <c r="I95" s="47"/>
      <c r="J95" s="47"/>
      <c r="K95" s="47"/>
      <c r="L95" s="47"/>
      <c r="M95" s="47"/>
      <c r="N95" s="3">
        <v>5.5</v>
      </c>
      <c r="O95">
        <v>7</v>
      </c>
      <c r="P95" s="2">
        <v>16</v>
      </c>
      <c r="Q95" s="47"/>
      <c r="R95" s="47"/>
      <c r="S95" s="39"/>
    </row>
    <row r="96" spans="1:19" ht="16" x14ac:dyDescent="0.2">
      <c r="A96" s="76" t="s">
        <v>43</v>
      </c>
      <c r="B96" s="15">
        <v>1.4</v>
      </c>
      <c r="C96" s="15">
        <v>4.4000000000000004</v>
      </c>
      <c r="D96" s="15">
        <v>3</v>
      </c>
      <c r="E96" s="16">
        <v>6.6</v>
      </c>
      <c r="G96" s="38"/>
      <c r="H96" s="47"/>
      <c r="I96" s="47"/>
      <c r="J96" s="47"/>
      <c r="K96" s="47"/>
      <c r="L96" s="47"/>
      <c r="M96" s="47"/>
      <c r="N96" s="3">
        <v>18</v>
      </c>
      <c r="O96">
        <v>6</v>
      </c>
      <c r="P96" s="2">
        <v>1.75</v>
      </c>
      <c r="Q96" s="47"/>
      <c r="R96" s="47"/>
      <c r="S96" s="39"/>
    </row>
    <row r="97" spans="1:24" ht="16" x14ac:dyDescent="0.2">
      <c r="A97" s="76" t="s">
        <v>43</v>
      </c>
      <c r="B97" s="15">
        <v>1.4</v>
      </c>
      <c r="C97" s="15">
        <v>4.8</v>
      </c>
      <c r="D97" s="15">
        <v>2.8</v>
      </c>
      <c r="E97" s="16">
        <v>6.8</v>
      </c>
      <c r="G97" s="38"/>
      <c r="H97" s="47"/>
      <c r="I97" s="47"/>
      <c r="J97" s="47"/>
      <c r="K97" s="47"/>
      <c r="L97" s="47"/>
      <c r="M97" s="47"/>
      <c r="N97" s="3">
        <v>2</v>
      </c>
      <c r="O97">
        <v>7</v>
      </c>
      <c r="P97" s="2">
        <v>3</v>
      </c>
      <c r="Q97" s="47"/>
      <c r="R97" s="47"/>
      <c r="S97" s="39"/>
    </row>
    <row r="98" spans="1:24" ht="16" x14ac:dyDescent="0.2">
      <c r="A98" s="76" t="s">
        <v>43</v>
      </c>
      <c r="B98" s="15">
        <v>1.7</v>
      </c>
      <c r="C98" s="15">
        <v>5</v>
      </c>
      <c r="D98" s="15">
        <v>3</v>
      </c>
      <c r="E98" s="16">
        <v>6.7</v>
      </c>
      <c r="G98" s="38"/>
      <c r="H98" s="47"/>
      <c r="I98" s="47"/>
      <c r="J98" s="47"/>
      <c r="K98" s="47"/>
      <c r="L98" s="47"/>
      <c r="M98" s="31" t="s">
        <v>60</v>
      </c>
      <c r="N98" s="31">
        <f>AVERAGE(N91:N97)</f>
        <v>6.5</v>
      </c>
      <c r="O98" s="32">
        <f t="shared" ref="O98:P98" si="3">AVERAGE(O91:O97)</f>
        <v>6.5</v>
      </c>
      <c r="P98" s="33">
        <f t="shared" si="3"/>
        <v>6.5357142857142856</v>
      </c>
      <c r="Q98" s="47"/>
      <c r="R98" s="47"/>
      <c r="S98" s="39"/>
      <c r="W98" s="30"/>
    </row>
    <row r="99" spans="1:24" ht="16" x14ac:dyDescent="0.2">
      <c r="A99" s="76" t="s">
        <v>43</v>
      </c>
      <c r="B99" s="15">
        <v>1.5</v>
      </c>
      <c r="C99" s="15">
        <v>4.5</v>
      </c>
      <c r="D99" s="15">
        <v>2.9</v>
      </c>
      <c r="E99" s="16">
        <v>6</v>
      </c>
      <c r="G99" s="3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39"/>
    </row>
    <row r="100" spans="1:24" ht="15.75" customHeight="1" x14ac:dyDescent="0.2">
      <c r="A100" s="76" t="s">
        <v>43</v>
      </c>
      <c r="B100" s="15">
        <v>1</v>
      </c>
      <c r="C100" s="15">
        <v>3.5</v>
      </c>
      <c r="D100" s="15">
        <v>2.6</v>
      </c>
      <c r="E100" s="16">
        <v>5.7</v>
      </c>
      <c r="G100" s="152" t="s">
        <v>61</v>
      </c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4"/>
    </row>
    <row r="101" spans="1:24" ht="16" x14ac:dyDescent="0.2">
      <c r="A101" s="76" t="s">
        <v>43</v>
      </c>
      <c r="B101" s="15">
        <v>1.1000000000000001</v>
      </c>
      <c r="C101" s="15">
        <v>3.8</v>
      </c>
      <c r="D101" s="15">
        <v>2.4</v>
      </c>
      <c r="E101" s="16">
        <v>5.5</v>
      </c>
      <c r="G101" s="155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7"/>
    </row>
    <row r="102" spans="1:24" ht="16" x14ac:dyDescent="0.2">
      <c r="A102" s="76" t="s">
        <v>43</v>
      </c>
      <c r="B102" s="15">
        <v>1</v>
      </c>
      <c r="C102" s="15">
        <v>3.7</v>
      </c>
      <c r="D102" s="15">
        <v>2.4</v>
      </c>
      <c r="E102" s="16">
        <v>5.5</v>
      </c>
      <c r="G102" s="158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60"/>
    </row>
    <row r="103" spans="1:24" ht="16" x14ac:dyDescent="0.2">
      <c r="A103" s="76" t="s">
        <v>43</v>
      </c>
      <c r="B103" s="15">
        <v>1.2</v>
      </c>
      <c r="C103" s="15">
        <v>3.9</v>
      </c>
      <c r="D103" s="15">
        <v>2.7</v>
      </c>
      <c r="E103" s="16">
        <v>5.8</v>
      </c>
      <c r="G103" s="38"/>
      <c r="H103" s="47"/>
      <c r="I103" s="47"/>
      <c r="J103" s="47"/>
      <c r="K103" s="57" t="s">
        <v>57</v>
      </c>
      <c r="L103" s="58" t="s">
        <v>58</v>
      </c>
      <c r="M103" s="59" t="s">
        <v>59</v>
      </c>
      <c r="N103" s="47"/>
      <c r="O103" s="47"/>
      <c r="P103" s="47"/>
      <c r="Q103" s="47"/>
      <c r="R103" s="47"/>
      <c r="S103" s="47"/>
      <c r="T103" s="45"/>
      <c r="U103" s="45"/>
      <c r="V103" s="45"/>
      <c r="W103" s="45"/>
      <c r="X103" s="46"/>
    </row>
    <row r="104" spans="1:24" ht="16" x14ac:dyDescent="0.2">
      <c r="A104" s="76" t="s">
        <v>43</v>
      </c>
      <c r="B104" s="15">
        <v>1.6</v>
      </c>
      <c r="C104" s="15">
        <v>5.0999999999999996</v>
      </c>
      <c r="D104" s="15">
        <v>2.7</v>
      </c>
      <c r="E104" s="16">
        <v>6</v>
      </c>
      <c r="G104" s="38"/>
      <c r="H104" s="47"/>
      <c r="I104" s="47"/>
      <c r="J104" s="47"/>
      <c r="K104" s="60">
        <v>7</v>
      </c>
      <c r="L104" s="61">
        <v>5.5</v>
      </c>
      <c r="M104" s="62">
        <v>4</v>
      </c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39"/>
    </row>
    <row r="105" spans="1:24" ht="16" x14ac:dyDescent="0.2">
      <c r="A105" s="76" t="s">
        <v>43</v>
      </c>
      <c r="B105" s="15">
        <v>1.5</v>
      </c>
      <c r="C105" s="15">
        <v>4.5</v>
      </c>
      <c r="D105" s="15">
        <v>3</v>
      </c>
      <c r="E105" s="16">
        <v>5.4</v>
      </c>
      <c r="G105" s="38"/>
      <c r="H105" s="47"/>
      <c r="I105" s="47"/>
      <c r="J105" s="47"/>
      <c r="K105" s="60">
        <v>4</v>
      </c>
      <c r="L105" s="61">
        <v>6</v>
      </c>
      <c r="M105" s="62">
        <v>2</v>
      </c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39"/>
    </row>
    <row r="106" spans="1:24" ht="16" x14ac:dyDescent="0.2">
      <c r="A106" s="76" t="s">
        <v>43</v>
      </c>
      <c r="B106" s="15">
        <v>1.6</v>
      </c>
      <c r="C106" s="15">
        <v>4.5</v>
      </c>
      <c r="D106" s="15">
        <v>3.4</v>
      </c>
      <c r="E106" s="16">
        <v>6</v>
      </c>
      <c r="G106" s="38"/>
      <c r="H106" s="47"/>
      <c r="I106" s="47"/>
      <c r="J106" s="47"/>
      <c r="K106" s="60">
        <v>6</v>
      </c>
      <c r="L106" s="61">
        <v>7</v>
      </c>
      <c r="M106" s="62">
        <v>4</v>
      </c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39"/>
    </row>
    <row r="107" spans="1:24" ht="16" x14ac:dyDescent="0.2">
      <c r="A107" s="76" t="s">
        <v>43</v>
      </c>
      <c r="B107" s="15">
        <v>1.5</v>
      </c>
      <c r="C107" s="15">
        <v>4.7</v>
      </c>
      <c r="D107" s="15">
        <v>3.1</v>
      </c>
      <c r="E107" s="16">
        <v>6.7</v>
      </c>
      <c r="G107" s="38"/>
      <c r="H107" s="47"/>
      <c r="I107" s="47"/>
      <c r="J107" s="47"/>
      <c r="K107" s="60">
        <v>3</v>
      </c>
      <c r="L107" s="61">
        <v>7</v>
      </c>
      <c r="M107" s="62">
        <v>15</v>
      </c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39"/>
    </row>
    <row r="108" spans="1:24" ht="16" x14ac:dyDescent="0.2">
      <c r="A108" s="76" t="s">
        <v>43</v>
      </c>
      <c r="B108" s="15">
        <v>1.3</v>
      </c>
      <c r="C108" s="15">
        <v>4.4000000000000004</v>
      </c>
      <c r="D108" s="15">
        <v>2.2999999999999998</v>
      </c>
      <c r="E108" s="16">
        <v>6.3</v>
      </c>
      <c r="G108" s="38"/>
      <c r="H108" s="47"/>
      <c r="I108" s="47"/>
      <c r="J108" s="47"/>
      <c r="K108" s="60">
        <v>5.5</v>
      </c>
      <c r="L108" s="61">
        <v>7</v>
      </c>
      <c r="M108" s="62">
        <v>16</v>
      </c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39"/>
    </row>
    <row r="109" spans="1:24" ht="16" x14ac:dyDescent="0.2">
      <c r="A109" s="76" t="s">
        <v>43</v>
      </c>
      <c r="B109" s="15">
        <v>1.3</v>
      </c>
      <c r="C109" s="15">
        <v>4.0999999999999996</v>
      </c>
      <c r="D109" s="15">
        <v>3</v>
      </c>
      <c r="E109" s="16">
        <v>5.6</v>
      </c>
      <c r="G109" s="38"/>
      <c r="H109" s="47"/>
      <c r="I109" s="47"/>
      <c r="J109" s="47"/>
      <c r="K109" s="60">
        <v>18</v>
      </c>
      <c r="L109" s="61">
        <v>6</v>
      </c>
      <c r="M109" s="62">
        <v>1.75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39"/>
    </row>
    <row r="110" spans="1:24" ht="16" x14ac:dyDescent="0.2">
      <c r="A110" s="76" t="s">
        <v>43</v>
      </c>
      <c r="B110" s="15">
        <v>1.3</v>
      </c>
      <c r="C110" s="15">
        <v>4</v>
      </c>
      <c r="D110" s="15">
        <v>2.5</v>
      </c>
      <c r="E110" s="16">
        <v>5.5</v>
      </c>
      <c r="G110" s="38"/>
      <c r="H110" s="47"/>
      <c r="I110" s="47"/>
      <c r="J110" s="47"/>
      <c r="K110" s="60">
        <v>2</v>
      </c>
      <c r="L110" s="61">
        <v>7</v>
      </c>
      <c r="M110" s="62">
        <v>3</v>
      </c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39"/>
    </row>
    <row r="111" spans="1:24" ht="18" x14ac:dyDescent="0.2">
      <c r="A111" s="76" t="s">
        <v>43</v>
      </c>
      <c r="B111" s="15">
        <v>1.2</v>
      </c>
      <c r="C111" s="15">
        <v>4.4000000000000004</v>
      </c>
      <c r="D111" s="15">
        <v>2.6</v>
      </c>
      <c r="E111" s="16">
        <v>5.5</v>
      </c>
      <c r="G111" s="38"/>
      <c r="H111" s="47"/>
      <c r="I111" s="236" t="s">
        <v>62</v>
      </c>
      <c r="J111" s="237"/>
      <c r="K111" s="26">
        <f>AVERAGE(K104:K110)</f>
        <v>6.5</v>
      </c>
      <c r="L111" s="26">
        <f t="shared" ref="L111:M111" si="4">AVERAGE(L104:L110)</f>
        <v>6.5</v>
      </c>
      <c r="M111" s="27">
        <f t="shared" si="4"/>
        <v>6.5357142857142856</v>
      </c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39"/>
    </row>
    <row r="112" spans="1:24" ht="18" x14ac:dyDescent="0.2">
      <c r="A112" s="76" t="s">
        <v>43</v>
      </c>
      <c r="B112" s="15">
        <v>1.4</v>
      </c>
      <c r="C112" s="15">
        <v>4.5999999999999996</v>
      </c>
      <c r="D112" s="15">
        <v>3</v>
      </c>
      <c r="E112" s="16">
        <v>6.1</v>
      </c>
      <c r="G112" s="38"/>
      <c r="H112" s="47"/>
      <c r="I112" s="234" t="s">
        <v>63</v>
      </c>
      <c r="J112" s="235"/>
      <c r="K112" s="55">
        <f>VAR(K104:K110)</f>
        <v>28.75</v>
      </c>
      <c r="L112" s="55">
        <f>VAR(L104:L110)</f>
        <v>0.41666666666666669</v>
      </c>
      <c r="M112" s="28">
        <f t="shared" ref="M112" si="5">VAR(M104:M110)</f>
        <v>38.342261904761905</v>
      </c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39"/>
    </row>
    <row r="113" spans="1:24" ht="18" x14ac:dyDescent="0.2">
      <c r="A113" s="76" t="s">
        <v>43</v>
      </c>
      <c r="B113" s="15">
        <v>1.2</v>
      </c>
      <c r="C113" s="15">
        <v>4</v>
      </c>
      <c r="D113" s="15">
        <v>2.6</v>
      </c>
      <c r="E113" s="16">
        <v>5.8</v>
      </c>
      <c r="G113" s="38"/>
      <c r="H113" s="47"/>
      <c r="I113" s="234" t="s">
        <v>64</v>
      </c>
      <c r="J113" s="235"/>
      <c r="K113" s="56">
        <f>PERCENTILE(K104:K110, 0.25)</f>
        <v>3.5</v>
      </c>
      <c r="L113" s="56">
        <f t="shared" ref="L113:M113" si="6">PERCENTILE(L104:L110, 0.25)</f>
        <v>6</v>
      </c>
      <c r="M113" s="29">
        <f t="shared" si="6"/>
        <v>2.5</v>
      </c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39"/>
    </row>
    <row r="114" spans="1:24" ht="18" x14ac:dyDescent="0.2">
      <c r="A114" s="76" t="s">
        <v>43</v>
      </c>
      <c r="B114" s="15">
        <v>1</v>
      </c>
      <c r="C114" s="15">
        <v>3.3</v>
      </c>
      <c r="D114" s="15">
        <v>2.2999999999999998</v>
      </c>
      <c r="E114" s="16">
        <v>5</v>
      </c>
      <c r="G114" s="38"/>
      <c r="H114" s="47"/>
      <c r="I114" s="234" t="s">
        <v>65</v>
      </c>
      <c r="J114" s="235"/>
      <c r="K114" s="56">
        <f>PERCENTILE(K104:K110,0.5)</f>
        <v>5.5</v>
      </c>
      <c r="L114" s="56">
        <f t="shared" ref="L114:M114" si="7">PERCENTILE(L104:L110,0.5)</f>
        <v>7</v>
      </c>
      <c r="M114" s="29">
        <f t="shared" si="7"/>
        <v>4</v>
      </c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39"/>
    </row>
    <row r="115" spans="1:24" ht="18" x14ac:dyDescent="0.2">
      <c r="A115" s="76" t="s">
        <v>43</v>
      </c>
      <c r="B115" s="15">
        <v>1.3</v>
      </c>
      <c r="C115" s="15">
        <v>4.2</v>
      </c>
      <c r="D115" s="15">
        <v>2.7</v>
      </c>
      <c r="E115" s="16">
        <v>5.6</v>
      </c>
      <c r="G115" s="38"/>
      <c r="H115" s="47"/>
      <c r="I115" s="234" t="s">
        <v>66</v>
      </c>
      <c r="J115" s="235"/>
      <c r="K115" s="56">
        <f>PERCENTILE(K104:K110,0.75)</f>
        <v>6.5</v>
      </c>
      <c r="L115" s="56">
        <f t="shared" ref="L115:M115" si="8">PERCENTILE(L104:L110,0.75)</f>
        <v>7</v>
      </c>
      <c r="M115" s="29">
        <f t="shared" si="8"/>
        <v>9.5</v>
      </c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39"/>
    </row>
    <row r="116" spans="1:24" ht="18" x14ac:dyDescent="0.2">
      <c r="A116" s="76" t="s">
        <v>43</v>
      </c>
      <c r="B116" s="15">
        <v>1.2</v>
      </c>
      <c r="C116" s="15">
        <v>4.2</v>
      </c>
      <c r="D116" s="15">
        <v>3</v>
      </c>
      <c r="E116" s="16">
        <v>5.7</v>
      </c>
      <c r="G116" s="38"/>
      <c r="H116" s="47"/>
      <c r="I116" s="146" t="s">
        <v>67</v>
      </c>
      <c r="J116" s="147"/>
      <c r="K116" s="26">
        <f>MEDIAN(K104:K110)</f>
        <v>5.5</v>
      </c>
      <c r="L116" s="26">
        <f t="shared" ref="L116:M116" si="9">MEDIAN(L104:L110)</f>
        <v>7</v>
      </c>
      <c r="M116" s="65">
        <f t="shared" si="9"/>
        <v>4</v>
      </c>
      <c r="N116" s="231" t="s">
        <v>68</v>
      </c>
      <c r="O116" s="232"/>
      <c r="P116" s="233"/>
      <c r="Q116" s="47"/>
      <c r="R116" s="47"/>
      <c r="S116" s="47"/>
      <c r="T116" s="47"/>
      <c r="U116" s="47"/>
      <c r="V116" s="47"/>
      <c r="W116" s="47"/>
      <c r="X116" s="39"/>
    </row>
    <row r="117" spans="1:24" ht="18" x14ac:dyDescent="0.2">
      <c r="A117" s="76" t="s">
        <v>43</v>
      </c>
      <c r="B117" s="15">
        <v>1.3</v>
      </c>
      <c r="C117" s="15">
        <v>4.2</v>
      </c>
      <c r="D117" s="15">
        <v>2.9</v>
      </c>
      <c r="E117" s="16">
        <v>5.7</v>
      </c>
      <c r="G117" s="38"/>
      <c r="H117" s="47"/>
      <c r="I117" s="47"/>
      <c r="J117" s="47"/>
      <c r="K117" s="45"/>
      <c r="L117" s="45"/>
      <c r="M117" s="45"/>
      <c r="N117" s="45"/>
      <c r="O117" s="45"/>
      <c r="P117" s="167" t="s">
        <v>33</v>
      </c>
      <c r="Q117" s="168"/>
      <c r="R117" s="168"/>
      <c r="S117" s="168"/>
      <c r="T117" s="164"/>
      <c r="U117" s="164"/>
      <c r="V117" s="66"/>
      <c r="W117" s="70"/>
      <c r="X117" s="39"/>
    </row>
    <row r="118" spans="1:24" ht="15.75" customHeight="1" x14ac:dyDescent="0.2">
      <c r="A118" s="76" t="s">
        <v>43</v>
      </c>
      <c r="B118" s="15">
        <v>1.3</v>
      </c>
      <c r="C118" s="15">
        <v>4.3</v>
      </c>
      <c r="D118" s="15">
        <v>2.9</v>
      </c>
      <c r="E118" s="16">
        <v>6.2</v>
      </c>
      <c r="G118" s="38"/>
      <c r="H118" s="238" t="s">
        <v>69</v>
      </c>
      <c r="I118" s="238"/>
      <c r="J118" s="238"/>
      <c r="K118" s="238"/>
      <c r="L118" s="238"/>
      <c r="M118" s="238"/>
      <c r="N118" s="238"/>
      <c r="O118" s="47"/>
      <c r="P118" s="165" t="s">
        <v>70</v>
      </c>
      <c r="Q118" s="166"/>
      <c r="R118" s="166"/>
      <c r="S118" s="166"/>
      <c r="T118" s="151" t="s">
        <v>71</v>
      </c>
      <c r="U118" s="151"/>
      <c r="V118" s="151"/>
      <c r="W118" s="2"/>
      <c r="X118" s="39"/>
    </row>
    <row r="119" spans="1:24" ht="16" x14ac:dyDescent="0.2">
      <c r="A119" s="76" t="s">
        <v>43</v>
      </c>
      <c r="B119" s="15">
        <v>1.1000000000000001</v>
      </c>
      <c r="C119" s="15">
        <v>3</v>
      </c>
      <c r="D119" s="15">
        <v>2.5</v>
      </c>
      <c r="E119" s="16">
        <v>5.0999999999999996</v>
      </c>
      <c r="G119" s="38"/>
      <c r="H119" s="238"/>
      <c r="I119" s="238"/>
      <c r="J119" s="238"/>
      <c r="K119" s="238"/>
      <c r="L119" s="238"/>
      <c r="M119" s="238"/>
      <c r="N119" s="238"/>
      <c r="O119" s="47"/>
      <c r="P119" s="165" t="s">
        <v>72</v>
      </c>
      <c r="Q119" s="166"/>
      <c r="R119" s="166"/>
      <c r="S119" s="166"/>
      <c r="T119" s="63" t="s">
        <v>73</v>
      </c>
      <c r="U119" s="64"/>
      <c r="V119" s="64"/>
      <c r="W119" s="2"/>
      <c r="X119" s="39"/>
    </row>
    <row r="120" spans="1:24" ht="16" x14ac:dyDescent="0.2">
      <c r="A120" s="76" t="s">
        <v>43</v>
      </c>
      <c r="B120" s="15">
        <v>1.3</v>
      </c>
      <c r="C120" s="15">
        <v>4.0999999999999996</v>
      </c>
      <c r="D120" s="15">
        <v>2.8</v>
      </c>
      <c r="E120" s="16">
        <v>5.7</v>
      </c>
      <c r="G120" s="38"/>
      <c r="H120" s="238"/>
      <c r="I120" s="238"/>
      <c r="J120" s="238"/>
      <c r="K120" s="238"/>
      <c r="L120" s="238"/>
      <c r="M120" s="238"/>
      <c r="N120" s="238"/>
      <c r="O120" s="47"/>
      <c r="P120" s="165" t="s">
        <v>74</v>
      </c>
      <c r="Q120" s="166"/>
      <c r="R120" s="166"/>
      <c r="S120" s="166"/>
      <c r="T120" s="63" t="s">
        <v>75</v>
      </c>
      <c r="U120" s="64"/>
      <c r="V120" s="64"/>
      <c r="W120" s="2"/>
      <c r="X120" s="39"/>
    </row>
    <row r="121" spans="1:24" ht="16" x14ac:dyDescent="0.2">
      <c r="A121" s="77" t="s">
        <v>76</v>
      </c>
      <c r="B121" s="19">
        <v>2.5</v>
      </c>
      <c r="C121" s="19">
        <v>6</v>
      </c>
      <c r="D121" s="19">
        <v>3.3</v>
      </c>
      <c r="E121" s="20">
        <v>6.3</v>
      </c>
      <c r="G121" s="38"/>
      <c r="H121" s="238"/>
      <c r="I121" s="238"/>
      <c r="J121" s="238"/>
      <c r="K121" s="238"/>
      <c r="L121" s="238"/>
      <c r="M121" s="238"/>
      <c r="N121" s="238"/>
      <c r="O121" s="47"/>
      <c r="P121" s="165" t="s">
        <v>77</v>
      </c>
      <c r="Q121" s="166"/>
      <c r="R121" s="166"/>
      <c r="S121" s="166"/>
      <c r="T121" s="63" t="s">
        <v>78</v>
      </c>
      <c r="U121" s="64"/>
      <c r="V121" s="64"/>
      <c r="W121" s="2"/>
      <c r="X121" s="39"/>
    </row>
    <row r="122" spans="1:24" ht="16" x14ac:dyDescent="0.2">
      <c r="A122" s="78" t="s">
        <v>76</v>
      </c>
      <c r="B122" s="15">
        <v>1.9</v>
      </c>
      <c r="C122" s="15">
        <v>5.0999999999999996</v>
      </c>
      <c r="D122" s="15">
        <v>2.7</v>
      </c>
      <c r="E122" s="16">
        <v>5.8</v>
      </c>
      <c r="G122" s="38"/>
      <c r="H122" s="47"/>
      <c r="I122" s="47"/>
      <c r="J122" s="47"/>
      <c r="K122" s="47"/>
      <c r="L122" s="47"/>
      <c r="M122" s="47"/>
      <c r="N122" s="47"/>
      <c r="O122" s="47"/>
      <c r="P122" s="225" t="s">
        <v>79</v>
      </c>
      <c r="Q122" s="226"/>
      <c r="R122" s="226"/>
      <c r="S122" s="226"/>
      <c r="T122" s="37" t="s">
        <v>80</v>
      </c>
      <c r="U122" s="25"/>
      <c r="V122" s="25"/>
      <c r="W122" s="6"/>
      <c r="X122" s="39"/>
    </row>
    <row r="123" spans="1:24" ht="16" x14ac:dyDescent="0.2">
      <c r="A123" s="78" t="s">
        <v>76</v>
      </c>
      <c r="B123" s="15">
        <v>2.1</v>
      </c>
      <c r="C123" s="15">
        <v>5.9</v>
      </c>
      <c r="D123" s="15">
        <v>3</v>
      </c>
      <c r="E123" s="16">
        <v>7.1</v>
      </c>
      <c r="G123" s="3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39"/>
    </row>
    <row r="124" spans="1:24" ht="17" thickBot="1" x14ac:dyDescent="0.25">
      <c r="A124" s="78" t="s">
        <v>76</v>
      </c>
      <c r="B124" s="15">
        <v>1.8</v>
      </c>
      <c r="C124" s="15">
        <v>5.6</v>
      </c>
      <c r="D124" s="15">
        <v>2.9</v>
      </c>
      <c r="E124" s="16">
        <v>6.3</v>
      </c>
      <c r="G124" s="3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82"/>
      <c r="W124" s="82"/>
      <c r="X124" s="82"/>
    </row>
    <row r="125" spans="1:24" ht="19" thickBot="1" x14ac:dyDescent="0.25">
      <c r="A125" s="78" t="s">
        <v>76</v>
      </c>
      <c r="B125" s="15">
        <v>2.2000000000000002</v>
      </c>
      <c r="C125" s="15">
        <v>5.8</v>
      </c>
      <c r="D125" s="15">
        <v>3</v>
      </c>
      <c r="E125" s="16">
        <v>6.5</v>
      </c>
      <c r="G125" s="213" t="s">
        <v>81</v>
      </c>
      <c r="H125" s="214"/>
      <c r="I125" s="214"/>
      <c r="J125" s="214"/>
      <c r="K125" s="214"/>
      <c r="L125" s="214"/>
      <c r="M125" s="214"/>
      <c r="N125" s="214"/>
      <c r="O125" s="214"/>
      <c r="P125" s="215"/>
      <c r="Q125" s="82"/>
      <c r="R125" s="82"/>
      <c r="S125" s="82"/>
      <c r="T125" s="82"/>
      <c r="U125" s="82"/>
      <c r="V125" s="82"/>
      <c r="W125" s="82"/>
      <c r="X125" s="82"/>
    </row>
    <row r="126" spans="1:24" ht="16" x14ac:dyDescent="0.2">
      <c r="A126" s="78" t="s">
        <v>76</v>
      </c>
      <c r="B126" s="15">
        <v>2.1</v>
      </c>
      <c r="C126" s="15">
        <v>6.6</v>
      </c>
      <c r="D126" s="15">
        <v>3</v>
      </c>
      <c r="E126" s="16">
        <v>7.6</v>
      </c>
      <c r="G126" s="84"/>
      <c r="P126" s="85"/>
      <c r="Q126" s="82"/>
      <c r="R126" s="82"/>
      <c r="S126" s="82"/>
      <c r="T126" s="82"/>
      <c r="U126" s="82"/>
      <c r="V126" s="82"/>
      <c r="W126" s="82"/>
      <c r="X126" s="82"/>
    </row>
    <row r="127" spans="1:24" ht="16" x14ac:dyDescent="0.2">
      <c r="A127" s="78" t="s">
        <v>76</v>
      </c>
      <c r="B127" s="15">
        <v>1.7</v>
      </c>
      <c r="C127" s="15">
        <v>4.5</v>
      </c>
      <c r="D127" s="15">
        <v>2.5</v>
      </c>
      <c r="E127" s="16">
        <v>4.9000000000000004</v>
      </c>
      <c r="G127" s="84"/>
      <c r="P127" s="85"/>
      <c r="Q127" s="82"/>
      <c r="R127" s="82"/>
      <c r="S127" s="82"/>
      <c r="T127" s="82"/>
      <c r="U127" s="82"/>
      <c r="V127" s="82"/>
      <c r="W127" s="82"/>
      <c r="X127" s="82"/>
    </row>
    <row r="128" spans="1:24" ht="16" x14ac:dyDescent="0.2">
      <c r="A128" s="78" t="s">
        <v>76</v>
      </c>
      <c r="B128" s="15">
        <v>1.8</v>
      </c>
      <c r="C128" s="15">
        <v>6.3</v>
      </c>
      <c r="D128" s="15">
        <v>2.9</v>
      </c>
      <c r="E128" s="16">
        <v>7.3</v>
      </c>
      <c r="G128" s="84"/>
      <c r="P128" s="85"/>
      <c r="Q128" s="82"/>
      <c r="R128" s="82"/>
      <c r="S128" s="82"/>
      <c r="T128" s="82"/>
      <c r="U128" s="82"/>
      <c r="V128" s="82"/>
      <c r="W128" s="82"/>
      <c r="X128" s="82"/>
    </row>
    <row r="129" spans="1:24" ht="16" x14ac:dyDescent="0.2">
      <c r="A129" s="78" t="s">
        <v>76</v>
      </c>
      <c r="B129" s="15">
        <v>1.8</v>
      </c>
      <c r="C129" s="15">
        <v>5.8</v>
      </c>
      <c r="D129" s="15">
        <v>2.5</v>
      </c>
      <c r="E129" s="16">
        <v>6.7</v>
      </c>
      <c r="G129" s="84"/>
      <c r="P129" s="85"/>
      <c r="Q129" s="82"/>
      <c r="R129" s="82"/>
      <c r="S129" s="82"/>
      <c r="T129" s="82"/>
      <c r="U129" s="82"/>
      <c r="V129" s="82"/>
      <c r="W129" s="82"/>
      <c r="X129" s="82"/>
    </row>
    <row r="130" spans="1:24" ht="16" x14ac:dyDescent="0.2">
      <c r="A130" s="78" t="s">
        <v>76</v>
      </c>
      <c r="B130" s="15">
        <v>2.5</v>
      </c>
      <c r="C130" s="15">
        <v>6.1</v>
      </c>
      <c r="D130" s="15">
        <v>3.6</v>
      </c>
      <c r="E130" s="16">
        <v>7.2</v>
      </c>
      <c r="G130" s="84"/>
      <c r="P130" s="85"/>
      <c r="Q130" s="82"/>
      <c r="R130" s="82"/>
      <c r="S130" s="82"/>
      <c r="T130" s="82"/>
      <c r="U130" s="82"/>
      <c r="V130" s="82"/>
      <c r="W130" s="82"/>
      <c r="X130" s="82"/>
    </row>
    <row r="131" spans="1:24" ht="16" x14ac:dyDescent="0.2">
      <c r="A131" s="78" t="s">
        <v>76</v>
      </c>
      <c r="B131" s="15">
        <v>2</v>
      </c>
      <c r="C131" s="15">
        <v>5.0999999999999996</v>
      </c>
      <c r="D131" s="15">
        <v>3.2</v>
      </c>
      <c r="E131" s="16">
        <v>6.5</v>
      </c>
      <c r="G131" s="84"/>
      <c r="P131" s="85"/>
      <c r="Q131" s="82"/>
      <c r="R131" s="82"/>
      <c r="S131" s="82"/>
      <c r="T131" s="82"/>
      <c r="U131" s="82"/>
      <c r="V131" s="82"/>
      <c r="W131" s="82"/>
      <c r="X131" s="82"/>
    </row>
    <row r="132" spans="1:24" ht="16" x14ac:dyDescent="0.2">
      <c r="A132" s="78" t="s">
        <v>76</v>
      </c>
      <c r="B132" s="15">
        <v>1.9</v>
      </c>
      <c r="C132" s="15">
        <v>5.3</v>
      </c>
      <c r="D132" s="15">
        <v>2.7</v>
      </c>
      <c r="E132" s="16">
        <v>6.4</v>
      </c>
      <c r="G132" s="84"/>
      <c r="P132" s="85"/>
      <c r="Q132" s="82"/>
      <c r="R132" s="82"/>
      <c r="S132" s="82"/>
      <c r="T132" s="82"/>
      <c r="U132" s="82"/>
      <c r="V132" s="82"/>
      <c r="W132" s="82"/>
      <c r="X132" s="82"/>
    </row>
    <row r="133" spans="1:24" ht="16" x14ac:dyDescent="0.2">
      <c r="A133" s="78" t="s">
        <v>76</v>
      </c>
      <c r="B133" s="15">
        <v>2.1</v>
      </c>
      <c r="C133" s="15">
        <v>5.5</v>
      </c>
      <c r="D133" s="15">
        <v>3</v>
      </c>
      <c r="E133" s="16">
        <v>6.8</v>
      </c>
      <c r="G133" s="84"/>
      <c r="P133" s="85"/>
      <c r="Q133" s="82"/>
      <c r="R133" s="82"/>
      <c r="S133" s="82"/>
      <c r="T133" s="82"/>
      <c r="U133" s="82"/>
      <c r="V133" s="82"/>
      <c r="W133" s="82"/>
      <c r="X133" s="82"/>
    </row>
    <row r="134" spans="1:24" ht="16" x14ac:dyDescent="0.2">
      <c r="A134" s="78" t="s">
        <v>76</v>
      </c>
      <c r="B134" s="15">
        <v>2</v>
      </c>
      <c r="C134" s="15">
        <v>5</v>
      </c>
      <c r="D134" s="15">
        <v>2.5</v>
      </c>
      <c r="E134" s="16">
        <v>5.7</v>
      </c>
      <c r="G134" s="84"/>
      <c r="P134" s="85"/>
      <c r="Q134" s="82"/>
      <c r="R134" s="82"/>
      <c r="S134" s="82"/>
      <c r="T134" s="82"/>
      <c r="U134" s="82"/>
      <c r="V134" s="82"/>
      <c r="W134" s="82"/>
      <c r="X134" s="82"/>
    </row>
    <row r="135" spans="1:24" ht="16" x14ac:dyDescent="0.2">
      <c r="A135" s="78" t="s">
        <v>76</v>
      </c>
      <c r="B135" s="15">
        <v>2.4</v>
      </c>
      <c r="C135" s="15">
        <v>5.0999999999999996</v>
      </c>
      <c r="D135" s="15">
        <v>2.8</v>
      </c>
      <c r="E135" s="16">
        <v>5.8</v>
      </c>
      <c r="G135" s="84"/>
      <c r="P135" s="85"/>
      <c r="Q135" s="82"/>
      <c r="R135" s="82"/>
      <c r="S135" s="82"/>
      <c r="T135" s="82"/>
      <c r="U135" s="82"/>
      <c r="V135" s="82"/>
      <c r="W135" s="82"/>
      <c r="X135" s="82"/>
    </row>
    <row r="136" spans="1:24" ht="16" x14ac:dyDescent="0.2">
      <c r="A136" s="78" t="s">
        <v>76</v>
      </c>
      <c r="B136" s="15">
        <v>2.2999999999999998</v>
      </c>
      <c r="C136" s="15">
        <v>5.3</v>
      </c>
      <c r="D136" s="15">
        <v>3.2</v>
      </c>
      <c r="E136" s="16">
        <v>6.4</v>
      </c>
      <c r="G136" s="84"/>
      <c r="P136" s="85"/>
      <c r="Q136" s="82"/>
      <c r="R136" s="82"/>
      <c r="S136" s="82"/>
      <c r="T136" s="82"/>
      <c r="U136" s="82"/>
      <c r="V136" s="82"/>
      <c r="W136" s="82"/>
      <c r="X136" s="82"/>
    </row>
    <row r="137" spans="1:24" ht="16" x14ac:dyDescent="0.2">
      <c r="A137" s="78" t="s">
        <v>76</v>
      </c>
      <c r="B137" s="15">
        <v>1.8</v>
      </c>
      <c r="C137" s="15">
        <v>5.5</v>
      </c>
      <c r="D137" s="15">
        <v>3</v>
      </c>
      <c r="E137" s="16">
        <v>6.5</v>
      </c>
      <c r="G137" s="84"/>
      <c r="P137" s="85"/>
      <c r="Q137" s="82"/>
      <c r="R137" s="82"/>
      <c r="S137" s="82"/>
      <c r="T137" s="82"/>
      <c r="U137" s="82"/>
      <c r="V137" s="82"/>
      <c r="W137" s="82"/>
      <c r="X137" s="82"/>
    </row>
    <row r="138" spans="1:24" ht="16" x14ac:dyDescent="0.2">
      <c r="A138" s="78" t="s">
        <v>76</v>
      </c>
      <c r="B138" s="15">
        <v>2.2000000000000002</v>
      </c>
      <c r="C138" s="15">
        <v>6.7</v>
      </c>
      <c r="D138" s="15">
        <v>3.8</v>
      </c>
      <c r="E138" s="16">
        <v>7.7</v>
      </c>
      <c r="G138" s="84"/>
      <c r="P138" s="85"/>
      <c r="Q138" s="82"/>
      <c r="R138" s="82"/>
      <c r="S138" s="82"/>
      <c r="T138" s="82"/>
      <c r="U138" s="82"/>
      <c r="V138" s="82"/>
      <c r="W138" s="82"/>
      <c r="X138" s="82"/>
    </row>
    <row r="139" spans="1:24" ht="16" x14ac:dyDescent="0.2">
      <c r="A139" s="78" t="s">
        <v>76</v>
      </c>
      <c r="B139" s="15">
        <v>2.2999999999999998</v>
      </c>
      <c r="C139" s="15">
        <v>6.9</v>
      </c>
      <c r="D139" s="15">
        <v>2.6</v>
      </c>
      <c r="E139" s="16">
        <v>7.7</v>
      </c>
      <c r="G139" s="84"/>
      <c r="P139" s="85"/>
      <c r="Q139" s="82"/>
      <c r="R139" s="82"/>
      <c r="S139" s="82"/>
      <c r="T139" s="82"/>
      <c r="U139" s="82"/>
      <c r="V139" s="82"/>
      <c r="W139" s="82"/>
      <c r="X139" s="82"/>
    </row>
    <row r="140" spans="1:24" ht="17" thickBot="1" x14ac:dyDescent="0.25">
      <c r="A140" s="78" t="s">
        <v>76</v>
      </c>
      <c r="B140" s="15">
        <v>1.5</v>
      </c>
      <c r="C140" s="15">
        <v>5</v>
      </c>
      <c r="D140" s="15">
        <v>2.2000000000000002</v>
      </c>
      <c r="E140" s="16">
        <v>6</v>
      </c>
      <c r="G140" s="84"/>
      <c r="P140" s="85"/>
      <c r="Q140" s="82"/>
      <c r="R140" s="82"/>
      <c r="S140" s="82"/>
      <c r="T140" s="82"/>
      <c r="U140" s="82"/>
      <c r="V140" s="82"/>
      <c r="W140" s="82"/>
      <c r="X140" s="82"/>
    </row>
    <row r="141" spans="1:24" ht="15.75" customHeight="1" x14ac:dyDescent="0.2">
      <c r="A141" s="78" t="s">
        <v>76</v>
      </c>
      <c r="B141" s="15">
        <v>2.2999999999999998</v>
      </c>
      <c r="C141" s="15">
        <v>5.7</v>
      </c>
      <c r="D141" s="15">
        <v>3.2</v>
      </c>
      <c r="E141" s="16">
        <v>6.9</v>
      </c>
      <c r="G141" s="216" t="s">
        <v>82</v>
      </c>
      <c r="H141" s="217"/>
      <c r="I141" s="217"/>
      <c r="J141" s="217"/>
      <c r="K141" s="217"/>
      <c r="L141" s="217"/>
      <c r="M141" s="217"/>
      <c r="N141" s="217"/>
      <c r="O141" s="217"/>
      <c r="P141" s="218"/>
      <c r="Q141" s="82"/>
      <c r="R141" s="82"/>
      <c r="S141" s="82"/>
      <c r="T141" s="82"/>
      <c r="U141" s="82"/>
      <c r="V141" s="82"/>
      <c r="W141" s="82"/>
      <c r="X141" s="82"/>
    </row>
    <row r="142" spans="1:24" ht="15.75" customHeight="1" x14ac:dyDescent="0.2">
      <c r="A142" s="78" t="s">
        <v>76</v>
      </c>
      <c r="B142" s="15">
        <v>2</v>
      </c>
      <c r="C142" s="15">
        <v>4.9000000000000004</v>
      </c>
      <c r="D142" s="15">
        <v>2.8</v>
      </c>
      <c r="E142" s="16">
        <v>5.6</v>
      </c>
      <c r="G142" s="219"/>
      <c r="H142" s="220"/>
      <c r="I142" s="220"/>
      <c r="J142" s="220"/>
      <c r="K142" s="220"/>
      <c r="L142" s="220"/>
      <c r="M142" s="220"/>
      <c r="N142" s="220"/>
      <c r="O142" s="220"/>
      <c r="P142" s="221"/>
      <c r="Q142" s="82"/>
      <c r="R142" s="82"/>
      <c r="S142" s="82"/>
      <c r="T142" s="82"/>
      <c r="U142" s="82"/>
      <c r="V142" s="82"/>
      <c r="W142" s="82"/>
      <c r="X142" s="82"/>
    </row>
    <row r="143" spans="1:24" ht="15.75" customHeight="1" x14ac:dyDescent="0.2">
      <c r="A143" s="78" t="s">
        <v>76</v>
      </c>
      <c r="B143" s="15">
        <v>2</v>
      </c>
      <c r="C143" s="15">
        <v>6.7</v>
      </c>
      <c r="D143" s="15">
        <v>2.8</v>
      </c>
      <c r="E143" s="16">
        <v>7.7</v>
      </c>
      <c r="G143" s="219"/>
      <c r="H143" s="220"/>
      <c r="I143" s="220"/>
      <c r="J143" s="220"/>
      <c r="K143" s="220"/>
      <c r="L143" s="220"/>
      <c r="M143" s="220"/>
      <c r="N143" s="220"/>
      <c r="O143" s="220"/>
      <c r="P143" s="221"/>
      <c r="Q143" s="82"/>
      <c r="R143" s="82"/>
      <c r="S143" s="82"/>
      <c r="T143" s="82"/>
      <c r="U143" s="82"/>
      <c r="V143" s="82"/>
      <c r="W143" s="82"/>
      <c r="X143" s="82"/>
    </row>
    <row r="144" spans="1:24" ht="15.75" customHeight="1" x14ac:dyDescent="0.2">
      <c r="A144" s="78" t="s">
        <v>76</v>
      </c>
      <c r="B144" s="15">
        <v>1.8</v>
      </c>
      <c r="C144" s="15">
        <v>4.9000000000000004</v>
      </c>
      <c r="D144" s="15">
        <v>2.7</v>
      </c>
      <c r="E144" s="16">
        <v>6.3</v>
      </c>
      <c r="G144" s="219"/>
      <c r="H144" s="220"/>
      <c r="I144" s="220"/>
      <c r="J144" s="220"/>
      <c r="K144" s="220"/>
      <c r="L144" s="220"/>
      <c r="M144" s="220"/>
      <c r="N144" s="220"/>
      <c r="O144" s="220"/>
      <c r="P144" s="221"/>
      <c r="Q144" s="82"/>
      <c r="R144" s="82"/>
      <c r="S144" s="82"/>
      <c r="T144" s="82"/>
      <c r="U144" s="82"/>
      <c r="V144" s="82"/>
      <c r="W144" s="82"/>
      <c r="X144" s="82"/>
    </row>
    <row r="145" spans="1:24" ht="15.75" customHeight="1" x14ac:dyDescent="0.2">
      <c r="A145" s="78" t="s">
        <v>76</v>
      </c>
      <c r="B145" s="15">
        <v>2.1</v>
      </c>
      <c r="C145" s="15">
        <v>5.7</v>
      </c>
      <c r="D145" s="15">
        <v>3.3</v>
      </c>
      <c r="E145" s="16">
        <v>6.7</v>
      </c>
      <c r="G145" s="219"/>
      <c r="H145" s="220"/>
      <c r="I145" s="220"/>
      <c r="J145" s="220"/>
      <c r="K145" s="220"/>
      <c r="L145" s="220"/>
      <c r="M145" s="220"/>
      <c r="N145" s="220"/>
      <c r="O145" s="220"/>
      <c r="P145" s="221"/>
      <c r="Q145" s="82"/>
      <c r="R145" s="82"/>
      <c r="S145" s="82"/>
      <c r="T145" s="82"/>
      <c r="U145" s="82"/>
      <c r="V145" s="82"/>
      <c r="W145" s="82"/>
      <c r="X145" s="82"/>
    </row>
    <row r="146" spans="1:24" ht="15.75" customHeight="1" thickBot="1" x14ac:dyDescent="0.25">
      <c r="A146" s="78" t="s">
        <v>76</v>
      </c>
      <c r="B146" s="15">
        <v>1.8</v>
      </c>
      <c r="C146" s="15">
        <v>6</v>
      </c>
      <c r="D146" s="15">
        <v>3.2</v>
      </c>
      <c r="E146" s="16">
        <v>7.2</v>
      </c>
      <c r="G146" s="222"/>
      <c r="H146" s="223"/>
      <c r="I146" s="223"/>
      <c r="J146" s="223"/>
      <c r="K146" s="223"/>
      <c r="L146" s="223"/>
      <c r="M146" s="223"/>
      <c r="N146" s="223"/>
      <c r="O146" s="223"/>
      <c r="P146" s="224"/>
      <c r="Q146" s="82"/>
      <c r="R146" s="82"/>
      <c r="S146" s="82"/>
      <c r="T146" s="82"/>
      <c r="U146" s="82"/>
      <c r="V146" s="82"/>
      <c r="W146" s="82"/>
      <c r="X146" s="82"/>
    </row>
    <row r="147" spans="1:24" ht="16" x14ac:dyDescent="0.2">
      <c r="A147" s="78" t="s">
        <v>76</v>
      </c>
      <c r="B147" s="15">
        <v>1.8</v>
      </c>
      <c r="C147" s="15">
        <v>4.8</v>
      </c>
      <c r="D147" s="15">
        <v>2.8</v>
      </c>
      <c r="E147" s="16">
        <v>6.2</v>
      </c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</row>
    <row r="148" spans="1:24" ht="17" thickBot="1" x14ac:dyDescent="0.25">
      <c r="A148" s="78" t="s">
        <v>76</v>
      </c>
      <c r="B148" s="15">
        <v>1.8</v>
      </c>
      <c r="C148" s="15">
        <v>4.9000000000000004</v>
      </c>
      <c r="D148" s="15">
        <v>3</v>
      </c>
      <c r="E148" s="16">
        <v>6.1</v>
      </c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</row>
    <row r="149" spans="1:24" ht="16" x14ac:dyDescent="0.2">
      <c r="A149" s="78" t="s">
        <v>76</v>
      </c>
      <c r="B149" s="15">
        <v>2.1</v>
      </c>
      <c r="C149" s="15">
        <v>5.6</v>
      </c>
      <c r="D149" s="15">
        <v>2.8</v>
      </c>
      <c r="E149" s="16">
        <v>6.4</v>
      </c>
      <c r="G149" s="88" t="s">
        <v>83</v>
      </c>
      <c r="H149" s="89"/>
      <c r="I149" s="89"/>
      <c r="J149" s="89"/>
      <c r="K149" s="89"/>
      <c r="L149" s="89"/>
      <c r="M149" s="89"/>
      <c r="N149" s="89"/>
      <c r="O149" s="90"/>
      <c r="P149" s="82"/>
      <c r="Q149" s="82"/>
      <c r="R149" s="82"/>
      <c r="S149" s="82"/>
      <c r="T149" s="82"/>
      <c r="U149" s="82"/>
      <c r="V149" s="82"/>
      <c r="W149" s="82"/>
      <c r="X149" s="82"/>
    </row>
    <row r="150" spans="1:24" ht="16" x14ac:dyDescent="0.2">
      <c r="A150" s="78" t="s">
        <v>76</v>
      </c>
      <c r="B150" s="15">
        <v>1.6</v>
      </c>
      <c r="C150" s="15">
        <v>5.8</v>
      </c>
      <c r="D150" s="15">
        <v>3</v>
      </c>
      <c r="E150" s="16">
        <v>7.2</v>
      </c>
      <c r="G150" s="86" t="s">
        <v>84</v>
      </c>
      <c r="O150" s="85"/>
      <c r="P150" s="82"/>
      <c r="Q150" s="82"/>
      <c r="R150" s="82"/>
      <c r="S150" s="82"/>
      <c r="T150" s="82"/>
      <c r="U150" s="82"/>
      <c r="V150" s="82"/>
      <c r="W150" s="82"/>
      <c r="X150" s="82"/>
    </row>
    <row r="151" spans="1:24" ht="16" x14ac:dyDescent="0.2">
      <c r="A151" s="78" t="s">
        <v>76</v>
      </c>
      <c r="B151" s="15">
        <v>1.9</v>
      </c>
      <c r="C151" s="15">
        <v>6.1</v>
      </c>
      <c r="D151" s="15">
        <v>2.8</v>
      </c>
      <c r="E151" s="16">
        <v>7.4</v>
      </c>
      <c r="G151" s="84"/>
      <c r="O151" s="85"/>
      <c r="P151" s="82"/>
      <c r="Q151" s="82"/>
      <c r="R151" s="82"/>
      <c r="S151" s="82"/>
      <c r="T151" s="82"/>
      <c r="U151" s="82"/>
      <c r="V151" s="82"/>
      <c r="W151" s="82"/>
      <c r="X151" s="82"/>
    </row>
    <row r="152" spans="1:24" ht="16" x14ac:dyDescent="0.2">
      <c r="A152" s="78" t="s">
        <v>76</v>
      </c>
      <c r="B152" s="15">
        <v>2</v>
      </c>
      <c r="C152" s="15">
        <v>6.4</v>
      </c>
      <c r="D152" s="15">
        <v>3.8</v>
      </c>
      <c r="E152" s="16">
        <v>7.9</v>
      </c>
      <c r="G152" s="84"/>
      <c r="O152" s="85"/>
      <c r="P152" s="82"/>
      <c r="Q152" s="82"/>
      <c r="R152" s="82"/>
      <c r="S152" s="82"/>
      <c r="T152" s="82"/>
      <c r="U152" s="82"/>
      <c r="V152" s="82"/>
      <c r="W152" s="82"/>
      <c r="X152" s="82"/>
    </row>
    <row r="153" spans="1:24" ht="16" x14ac:dyDescent="0.2">
      <c r="A153" s="78" t="s">
        <v>76</v>
      </c>
      <c r="B153" s="15">
        <v>2.2000000000000002</v>
      </c>
      <c r="C153" s="15">
        <v>5.6</v>
      </c>
      <c r="D153" s="15">
        <v>2.8</v>
      </c>
      <c r="E153" s="16">
        <v>6.4</v>
      </c>
      <c r="G153" s="84"/>
      <c r="O153" s="85"/>
      <c r="P153" s="82"/>
      <c r="Q153" s="82"/>
      <c r="R153" s="82"/>
      <c r="S153" s="82"/>
      <c r="T153" s="82"/>
      <c r="U153" s="82"/>
      <c r="V153" s="82"/>
      <c r="W153" s="82"/>
      <c r="X153" s="82"/>
    </row>
    <row r="154" spans="1:24" ht="16" x14ac:dyDescent="0.2">
      <c r="A154" s="78" t="s">
        <v>76</v>
      </c>
      <c r="B154" s="15">
        <v>1.5</v>
      </c>
      <c r="C154" s="15">
        <v>5.0999999999999996</v>
      </c>
      <c r="D154" s="15">
        <v>2.8</v>
      </c>
      <c r="E154" s="16">
        <v>6.3</v>
      </c>
      <c r="G154" s="84"/>
      <c r="O154" s="85"/>
      <c r="P154" s="82"/>
      <c r="Q154" s="82"/>
      <c r="R154" s="82"/>
      <c r="S154" s="82"/>
      <c r="T154" s="82"/>
      <c r="U154" s="82"/>
      <c r="V154" s="82"/>
      <c r="W154" s="82"/>
      <c r="X154" s="82"/>
    </row>
    <row r="155" spans="1:24" ht="16" x14ac:dyDescent="0.2">
      <c r="A155" s="78" t="s">
        <v>76</v>
      </c>
      <c r="B155" s="15">
        <v>1.4</v>
      </c>
      <c r="C155" s="15">
        <v>5.6</v>
      </c>
      <c r="D155" s="15">
        <v>2.6</v>
      </c>
      <c r="E155" s="16">
        <v>6.1</v>
      </c>
      <c r="G155" s="84"/>
      <c r="O155" s="85"/>
      <c r="P155" s="82"/>
      <c r="Q155" s="82"/>
      <c r="R155" s="82"/>
      <c r="S155" s="82"/>
      <c r="T155" s="82"/>
      <c r="U155" s="82"/>
      <c r="V155" s="82"/>
      <c r="W155" s="82"/>
      <c r="X155" s="82"/>
    </row>
    <row r="156" spans="1:24" ht="17" thickBot="1" x14ac:dyDescent="0.25">
      <c r="A156" s="78" t="s">
        <v>76</v>
      </c>
      <c r="B156" s="15">
        <v>2.2999999999999998</v>
      </c>
      <c r="C156" s="15">
        <v>6.1</v>
      </c>
      <c r="D156" s="15">
        <v>3</v>
      </c>
      <c r="E156" s="16">
        <v>7.7</v>
      </c>
      <c r="G156" s="84"/>
      <c r="O156" s="85"/>
      <c r="P156" s="82"/>
      <c r="Q156" s="82"/>
      <c r="R156" s="82"/>
      <c r="S156" s="82"/>
      <c r="T156" s="82"/>
      <c r="U156" s="82"/>
      <c r="V156" s="82"/>
      <c r="W156" s="82"/>
      <c r="X156" s="82"/>
    </row>
    <row r="157" spans="1:24" ht="16" x14ac:dyDescent="0.2">
      <c r="A157" s="78" t="s">
        <v>76</v>
      </c>
      <c r="B157" s="15">
        <v>2.4</v>
      </c>
      <c r="C157" s="15">
        <v>5.6</v>
      </c>
      <c r="D157" s="15">
        <v>3.4</v>
      </c>
      <c r="E157" s="16">
        <v>6.3</v>
      </c>
      <c r="G157" s="84"/>
      <c r="O157" s="85"/>
      <c r="P157" s="132" t="s">
        <v>85</v>
      </c>
      <c r="Q157" s="132"/>
      <c r="R157" s="132"/>
      <c r="S157" s="132"/>
      <c r="T157" s="132"/>
      <c r="U157" s="133"/>
      <c r="V157" s="82"/>
      <c r="W157" s="82"/>
      <c r="X157" s="82"/>
    </row>
    <row r="158" spans="1:24" ht="16" x14ac:dyDescent="0.2">
      <c r="A158" s="78" t="s">
        <v>76</v>
      </c>
      <c r="B158" s="15">
        <v>1.8</v>
      </c>
      <c r="C158" s="15">
        <v>5.5</v>
      </c>
      <c r="D158" s="15">
        <v>3.1</v>
      </c>
      <c r="E158" s="16">
        <v>6.4</v>
      </c>
      <c r="G158" s="84"/>
      <c r="O158" s="85"/>
      <c r="P158" s="81" t="s">
        <v>86</v>
      </c>
      <c r="Q158" s="81"/>
      <c r="R158" s="81"/>
      <c r="S158" s="81"/>
      <c r="T158" s="81"/>
      <c r="U158" s="87"/>
      <c r="V158" s="82"/>
      <c r="W158" s="82"/>
      <c r="X158" s="82"/>
    </row>
    <row r="159" spans="1:24" ht="16" x14ac:dyDescent="0.2">
      <c r="A159" s="78" t="s">
        <v>76</v>
      </c>
      <c r="B159" s="15">
        <v>1.8</v>
      </c>
      <c r="C159" s="15">
        <v>4.8</v>
      </c>
      <c r="D159" s="15">
        <v>3</v>
      </c>
      <c r="E159" s="16">
        <v>6</v>
      </c>
      <c r="G159" s="84"/>
      <c r="O159" s="85"/>
      <c r="P159" s="81" t="s">
        <v>87</v>
      </c>
      <c r="Q159" s="81"/>
      <c r="R159" s="81"/>
      <c r="S159" s="81"/>
      <c r="T159" s="81"/>
      <c r="U159" s="87"/>
      <c r="V159" s="82"/>
      <c r="W159" s="82"/>
      <c r="X159" s="82"/>
    </row>
    <row r="160" spans="1:24" ht="16" x14ac:dyDescent="0.2">
      <c r="A160" s="78" t="s">
        <v>76</v>
      </c>
      <c r="B160" s="15">
        <v>2.1</v>
      </c>
      <c r="C160" s="15">
        <v>5.4</v>
      </c>
      <c r="D160" s="15">
        <v>3.1</v>
      </c>
      <c r="E160" s="16">
        <v>6.9</v>
      </c>
      <c r="G160" s="84"/>
      <c r="O160" s="85"/>
      <c r="P160" s="81" t="s">
        <v>88</v>
      </c>
      <c r="Q160" s="81"/>
      <c r="R160" s="81"/>
      <c r="S160" s="81"/>
      <c r="T160" s="81"/>
      <c r="U160" s="87"/>
      <c r="V160" s="82"/>
      <c r="W160" s="82"/>
      <c r="X160" s="82"/>
    </row>
    <row r="161" spans="1:24" ht="16" customHeight="1" x14ac:dyDescent="0.2">
      <c r="A161" s="78" t="s">
        <v>76</v>
      </c>
      <c r="B161" s="15">
        <v>2.4</v>
      </c>
      <c r="C161" s="15">
        <v>5.6</v>
      </c>
      <c r="D161" s="15">
        <v>3.1</v>
      </c>
      <c r="E161" s="16">
        <v>6.7</v>
      </c>
      <c r="G161" s="84"/>
      <c r="O161" s="85"/>
      <c r="P161" s="134" t="s">
        <v>89</v>
      </c>
      <c r="Q161" s="134"/>
      <c r="R161" s="134"/>
      <c r="S161" s="134"/>
      <c r="T161" s="134"/>
      <c r="U161" s="135"/>
      <c r="V161" s="82"/>
      <c r="W161" s="82"/>
      <c r="X161" s="82"/>
    </row>
    <row r="162" spans="1:24" ht="16" x14ac:dyDescent="0.2">
      <c r="A162" s="78" t="s">
        <v>76</v>
      </c>
      <c r="B162" s="15">
        <v>2.2999999999999998</v>
      </c>
      <c r="C162" s="15">
        <v>5.0999999999999996</v>
      </c>
      <c r="D162" s="15">
        <v>3.1</v>
      </c>
      <c r="E162" s="16">
        <v>6.9</v>
      </c>
      <c r="G162" s="84"/>
      <c r="O162" s="85"/>
      <c r="P162" s="134"/>
      <c r="Q162" s="134"/>
      <c r="R162" s="134"/>
      <c r="S162" s="134"/>
      <c r="T162" s="134"/>
      <c r="U162" s="135"/>
      <c r="V162" s="82"/>
      <c r="W162" s="82"/>
      <c r="X162" s="82"/>
    </row>
    <row r="163" spans="1:24" ht="16" x14ac:dyDescent="0.2">
      <c r="A163" s="78" t="s">
        <v>76</v>
      </c>
      <c r="B163" s="15">
        <v>1.9</v>
      </c>
      <c r="C163" s="15">
        <v>5.0999999999999996</v>
      </c>
      <c r="D163" s="15">
        <v>2.7</v>
      </c>
      <c r="E163" s="16">
        <v>5.8</v>
      </c>
      <c r="G163" s="84"/>
      <c r="O163" s="85"/>
      <c r="P163" s="134"/>
      <c r="Q163" s="134"/>
      <c r="R163" s="134"/>
      <c r="S163" s="134"/>
      <c r="T163" s="134"/>
      <c r="U163" s="135"/>
      <c r="V163" s="82"/>
      <c r="W163" s="82"/>
      <c r="X163" s="82"/>
    </row>
    <row r="164" spans="1:24" ht="16" x14ac:dyDescent="0.2">
      <c r="A164" s="78" t="s">
        <v>76</v>
      </c>
      <c r="B164" s="15">
        <v>2.2999999999999998</v>
      </c>
      <c r="C164" s="15">
        <v>5.9</v>
      </c>
      <c r="D164" s="15">
        <v>3.2</v>
      </c>
      <c r="E164" s="16">
        <v>6.8</v>
      </c>
      <c r="G164" s="84"/>
      <c r="O164" s="85"/>
      <c r="P164" s="81" t="s">
        <v>90</v>
      </c>
      <c r="Q164" s="81"/>
      <c r="R164" s="81"/>
      <c r="S164" s="81"/>
      <c r="T164" s="81"/>
      <c r="U164" s="87"/>
      <c r="V164" s="82"/>
      <c r="W164" s="82"/>
      <c r="X164" s="82"/>
    </row>
    <row r="165" spans="1:24" ht="16" customHeight="1" x14ac:dyDescent="0.2">
      <c r="A165" s="78" t="s">
        <v>76</v>
      </c>
      <c r="B165" s="15">
        <v>2.5</v>
      </c>
      <c r="C165" s="15">
        <v>5.7</v>
      </c>
      <c r="D165" s="15">
        <v>3.3</v>
      </c>
      <c r="E165" s="16">
        <v>6.7</v>
      </c>
      <c r="G165" s="84"/>
      <c r="O165" s="85"/>
      <c r="P165" s="134" t="s">
        <v>91</v>
      </c>
      <c r="Q165" s="134"/>
      <c r="R165" s="134"/>
      <c r="S165" s="134"/>
      <c r="T165" s="134"/>
      <c r="U165" s="135"/>
      <c r="V165" s="82"/>
      <c r="W165" s="82"/>
      <c r="X165" s="82"/>
    </row>
    <row r="166" spans="1:24" ht="16" x14ac:dyDescent="0.2">
      <c r="A166" s="78" t="s">
        <v>76</v>
      </c>
      <c r="B166" s="15">
        <v>2.2999999999999998</v>
      </c>
      <c r="C166" s="15">
        <v>5.2</v>
      </c>
      <c r="D166" s="15">
        <v>3</v>
      </c>
      <c r="E166" s="16">
        <v>6.7</v>
      </c>
      <c r="G166" s="84"/>
      <c r="O166" s="85"/>
      <c r="P166" s="134"/>
      <c r="Q166" s="134"/>
      <c r="R166" s="134"/>
      <c r="S166" s="134"/>
      <c r="T166" s="134"/>
      <c r="U166" s="135"/>
      <c r="V166" s="82"/>
      <c r="W166" s="82"/>
      <c r="X166" s="82"/>
    </row>
    <row r="167" spans="1:24" ht="16" x14ac:dyDescent="0.2">
      <c r="A167" s="78" t="s">
        <v>76</v>
      </c>
      <c r="B167" s="15">
        <v>1.9</v>
      </c>
      <c r="C167" s="15">
        <v>5</v>
      </c>
      <c r="D167" s="15">
        <v>2.5</v>
      </c>
      <c r="E167" s="16">
        <v>6.3</v>
      </c>
      <c r="G167" s="84"/>
      <c r="O167" s="85"/>
      <c r="P167" s="81" t="s">
        <v>92</v>
      </c>
      <c r="Q167" s="81"/>
      <c r="R167" s="81"/>
      <c r="S167" s="81"/>
      <c r="T167" s="81"/>
      <c r="U167" s="87"/>
      <c r="V167" s="82"/>
      <c r="W167" s="82"/>
      <c r="X167" s="82"/>
    </row>
    <row r="168" spans="1:24" ht="16" customHeight="1" x14ac:dyDescent="0.2">
      <c r="A168" s="78" t="s">
        <v>76</v>
      </c>
      <c r="B168" s="15">
        <v>2</v>
      </c>
      <c r="C168" s="15">
        <v>5.2</v>
      </c>
      <c r="D168" s="15">
        <v>3</v>
      </c>
      <c r="E168" s="16">
        <v>6.5</v>
      </c>
      <c r="G168" s="84"/>
      <c r="O168" s="85"/>
      <c r="P168" s="134" t="s">
        <v>93</v>
      </c>
      <c r="Q168" s="134"/>
      <c r="R168" s="134"/>
      <c r="S168" s="134"/>
      <c r="T168" s="134"/>
      <c r="U168" s="135"/>
      <c r="V168" s="82"/>
      <c r="W168" s="82"/>
      <c r="X168" s="82"/>
    </row>
    <row r="169" spans="1:24" ht="16" x14ac:dyDescent="0.2">
      <c r="A169" s="78" t="s">
        <v>76</v>
      </c>
      <c r="B169" s="15">
        <v>2.2999999999999998</v>
      </c>
      <c r="C169" s="15">
        <v>5.4</v>
      </c>
      <c r="D169" s="15">
        <v>3.4</v>
      </c>
      <c r="E169" s="16">
        <v>6.2</v>
      </c>
      <c r="G169" s="84"/>
      <c r="O169" s="85"/>
      <c r="P169" s="134"/>
      <c r="Q169" s="134"/>
      <c r="R169" s="134"/>
      <c r="S169" s="134"/>
      <c r="T169" s="134"/>
      <c r="U169" s="135"/>
      <c r="V169" s="82"/>
      <c r="W169" s="82"/>
      <c r="X169" s="82"/>
    </row>
    <row r="170" spans="1:24" ht="17" thickBot="1" x14ac:dyDescent="0.25">
      <c r="A170" s="79" t="s">
        <v>76</v>
      </c>
      <c r="B170" s="17">
        <v>1.8</v>
      </c>
      <c r="C170" s="17">
        <v>5.0999999999999996</v>
      </c>
      <c r="D170" s="17">
        <v>3</v>
      </c>
      <c r="E170" s="18">
        <v>5.9</v>
      </c>
      <c r="G170" s="91"/>
      <c r="H170" s="92"/>
      <c r="I170" s="92"/>
      <c r="J170" s="92"/>
      <c r="K170" s="92"/>
      <c r="L170" s="92"/>
      <c r="M170" s="92"/>
      <c r="N170" s="92"/>
      <c r="O170" s="93"/>
      <c r="P170" s="130"/>
      <c r="Q170" s="130"/>
      <c r="R170" s="130"/>
      <c r="S170" s="130"/>
      <c r="T170" s="130"/>
      <c r="U170" s="131"/>
      <c r="V170" s="82"/>
      <c r="W170" s="82"/>
      <c r="X170" s="82"/>
    </row>
    <row r="171" spans="1:24" ht="13" customHeight="1" x14ac:dyDescent="0.15">
      <c r="A171" s="82"/>
      <c r="B171" s="82"/>
      <c r="C171" s="82"/>
      <c r="D171" s="82"/>
      <c r="E171" s="82"/>
      <c r="F171" s="82"/>
      <c r="G171" s="136" t="s">
        <v>94</v>
      </c>
      <c r="H171" s="137"/>
      <c r="I171" s="137"/>
      <c r="J171" s="137"/>
      <c r="K171" s="137"/>
      <c r="L171" s="137"/>
      <c r="M171" s="137"/>
      <c r="N171" s="137"/>
      <c r="O171" s="138"/>
      <c r="P171" s="82"/>
      <c r="Q171" s="82"/>
      <c r="R171" s="82"/>
      <c r="S171" s="82"/>
      <c r="T171" s="82"/>
      <c r="U171" s="82"/>
      <c r="V171" s="82"/>
      <c r="W171" s="82"/>
      <c r="X171" s="82"/>
    </row>
    <row r="172" spans="1:24" ht="13" customHeight="1" x14ac:dyDescent="0.15">
      <c r="A172" s="82"/>
      <c r="B172" s="82"/>
      <c r="C172" s="82"/>
      <c r="D172" s="82"/>
      <c r="E172" s="82"/>
      <c r="F172" s="82"/>
      <c r="G172" s="139"/>
      <c r="H172" s="134"/>
      <c r="I172" s="134"/>
      <c r="J172" s="134"/>
      <c r="K172" s="134"/>
      <c r="L172" s="134"/>
      <c r="M172" s="134"/>
      <c r="N172" s="134"/>
      <c r="O172" s="135"/>
      <c r="P172" s="82"/>
      <c r="Q172" s="82"/>
      <c r="R172" s="82"/>
      <c r="S172" s="82"/>
      <c r="T172" s="82"/>
      <c r="U172" s="82"/>
      <c r="V172" s="82"/>
      <c r="W172" s="82"/>
      <c r="X172" s="82"/>
    </row>
    <row r="173" spans="1:24" ht="13" customHeight="1" x14ac:dyDescent="0.15">
      <c r="A173" s="82"/>
      <c r="B173" s="82"/>
      <c r="C173" s="82"/>
      <c r="D173" s="82"/>
      <c r="E173" s="82"/>
      <c r="F173" s="82"/>
      <c r="G173" s="139"/>
      <c r="H173" s="134"/>
      <c r="I173" s="134"/>
      <c r="J173" s="134"/>
      <c r="K173" s="134"/>
      <c r="L173" s="134"/>
      <c r="M173" s="134"/>
      <c r="N173" s="134"/>
      <c r="O173" s="135"/>
      <c r="P173" s="82"/>
      <c r="Q173" s="82"/>
      <c r="R173" s="82"/>
      <c r="S173" s="82"/>
      <c r="T173" s="82"/>
      <c r="U173" s="82"/>
      <c r="V173" s="82"/>
      <c r="W173" s="82"/>
      <c r="X173" s="82"/>
    </row>
    <row r="174" spans="1:24" ht="13" customHeight="1" thickBot="1" x14ac:dyDescent="0.2">
      <c r="A174" s="82"/>
      <c r="B174" s="82"/>
      <c r="C174" s="82"/>
      <c r="D174" s="82"/>
      <c r="E174" s="82"/>
      <c r="F174" s="82"/>
      <c r="G174" s="129"/>
      <c r="H174" s="130"/>
      <c r="I174" s="130"/>
      <c r="J174" s="130"/>
      <c r="K174" s="130"/>
      <c r="L174" s="130"/>
      <c r="M174" s="130"/>
      <c r="N174" s="130"/>
      <c r="O174" s="131"/>
      <c r="P174" s="82"/>
      <c r="Q174" s="82"/>
      <c r="R174" s="82"/>
      <c r="S174" s="82"/>
      <c r="T174" s="82"/>
      <c r="U174" s="82"/>
      <c r="V174" s="82"/>
      <c r="W174" s="82"/>
      <c r="X174" s="82"/>
    </row>
    <row r="175" spans="1:24" ht="60" customHeight="1" thickBot="1" x14ac:dyDescent="0.2">
      <c r="A175" s="82"/>
      <c r="B175" s="82"/>
      <c r="C175" s="82"/>
      <c r="D175" s="82"/>
      <c r="E175" s="82"/>
      <c r="F175" s="82"/>
      <c r="G175" s="129" t="s">
        <v>95</v>
      </c>
      <c r="H175" s="130"/>
      <c r="I175" s="130"/>
      <c r="J175" s="130"/>
      <c r="K175" s="130"/>
      <c r="L175" s="130"/>
      <c r="M175" s="130"/>
      <c r="N175" s="130"/>
      <c r="O175" s="131"/>
      <c r="P175" s="82"/>
      <c r="Q175" s="82"/>
      <c r="R175" s="82"/>
      <c r="S175" s="82"/>
      <c r="T175" s="82"/>
      <c r="U175" s="82"/>
      <c r="V175" s="82"/>
      <c r="W175" s="82"/>
      <c r="X175" s="82"/>
    </row>
    <row r="176" spans="1:24" x14ac:dyDescent="0.15">
      <c r="A176" s="82"/>
      <c r="B176" s="82"/>
      <c r="C176" s="82"/>
      <c r="D176" s="82"/>
      <c r="E176" s="82"/>
      <c r="F176" s="82"/>
      <c r="G176" s="83"/>
      <c r="H176" s="83"/>
      <c r="I176" s="83"/>
      <c r="J176" s="83"/>
      <c r="K176" s="83"/>
      <c r="L176" s="83"/>
      <c r="M176" s="83"/>
      <c r="N176" s="83"/>
      <c r="O176" s="83"/>
      <c r="P176" s="82"/>
      <c r="Q176" s="82"/>
      <c r="R176" s="82"/>
      <c r="S176" s="82"/>
      <c r="T176" s="82"/>
      <c r="U176" s="82"/>
      <c r="V176" s="82"/>
      <c r="W176" s="82"/>
      <c r="X176" s="82"/>
    </row>
    <row r="177" spans="1:24" x14ac:dyDescent="0.1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</row>
    <row r="178" spans="1:24" x14ac:dyDescent="0.1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</row>
    <row r="179" spans="1:24" x14ac:dyDescent="0.1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</row>
    <row r="180" spans="1:24" x14ac:dyDescent="0.1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</row>
    <row r="181" spans="1:24" x14ac:dyDescent="0.1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</row>
    <row r="182" spans="1:24" x14ac:dyDescent="0.1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</row>
    <row r="183" spans="1:24" x14ac:dyDescent="0.1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</row>
    <row r="184" spans="1:24" x14ac:dyDescent="0.1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</row>
    <row r="185" spans="1:24" x14ac:dyDescent="0.15"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</row>
    <row r="186" spans="1:24" x14ac:dyDescent="0.15"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</row>
    <row r="187" spans="1:24" x14ac:dyDescent="0.15"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</row>
    <row r="188" spans="1:24" x14ac:dyDescent="0.15"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</row>
    <row r="189" spans="1:24" x14ac:dyDescent="0.15"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</row>
    <row r="190" spans="1:24" x14ac:dyDescent="0.15"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</row>
    <row r="191" spans="1:24" x14ac:dyDescent="0.15"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</row>
    <row r="192" spans="1:24" x14ac:dyDescent="0.15"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</row>
    <row r="193" spans="3:24" x14ac:dyDescent="0.15"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</row>
    <row r="194" spans="3:24" x14ac:dyDescent="0.15"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</row>
    <row r="195" spans="3:24" x14ac:dyDescent="0.15"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</row>
    <row r="196" spans="3:24" x14ac:dyDescent="0.15"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</row>
    <row r="197" spans="3:24" x14ac:dyDescent="0.15"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</row>
    <row r="198" spans="3:24" x14ac:dyDescent="0.15"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</row>
    <row r="199" spans="3:24" x14ac:dyDescent="0.15"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</row>
    <row r="200" spans="3:24" x14ac:dyDescent="0.15"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</row>
    <row r="201" spans="3:24" x14ac:dyDescent="0.15"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</row>
    <row r="202" spans="3:24" x14ac:dyDescent="0.15"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</row>
  </sheetData>
  <mergeCells count="48">
    <mergeCell ref="G60:N60"/>
    <mergeCell ref="G81:N81"/>
    <mergeCell ref="G125:P125"/>
    <mergeCell ref="G141:P146"/>
    <mergeCell ref="G61:N61"/>
    <mergeCell ref="G62:N62"/>
    <mergeCell ref="G63:N63"/>
    <mergeCell ref="G64:N64"/>
    <mergeCell ref="N116:P116"/>
    <mergeCell ref="I112:J112"/>
    <mergeCell ref="I113:J113"/>
    <mergeCell ref="I114:J114"/>
    <mergeCell ref="I115:J115"/>
    <mergeCell ref="I111:J111"/>
    <mergeCell ref="H118:N121"/>
    <mergeCell ref="P122:S122"/>
    <mergeCell ref="P119:S119"/>
    <mergeCell ref="P120:S120"/>
    <mergeCell ref="P121:S121"/>
    <mergeCell ref="A19:E19"/>
    <mergeCell ref="O72:S72"/>
    <mergeCell ref="O68:S69"/>
    <mergeCell ref="G51:N53"/>
    <mergeCell ref="M56:O56"/>
    <mergeCell ref="I21:L24"/>
    <mergeCell ref="L45:M47"/>
    <mergeCell ref="G20:L20"/>
    <mergeCell ref="G25:L26"/>
    <mergeCell ref="G28:K28"/>
    <mergeCell ref="O70:S70"/>
    <mergeCell ref="O71:S71"/>
    <mergeCell ref="G49:N50"/>
    <mergeCell ref="M87:M89"/>
    <mergeCell ref="N87:S89"/>
    <mergeCell ref="I116:J116"/>
    <mergeCell ref="G88:K89"/>
    <mergeCell ref="T118:V118"/>
    <mergeCell ref="G100:S102"/>
    <mergeCell ref="G87:K87"/>
    <mergeCell ref="T117:U117"/>
    <mergeCell ref="P118:S118"/>
    <mergeCell ref="P117:S117"/>
    <mergeCell ref="G175:O175"/>
    <mergeCell ref="P157:U157"/>
    <mergeCell ref="P161:U163"/>
    <mergeCell ref="P165:U166"/>
    <mergeCell ref="P168:U170"/>
    <mergeCell ref="G171:O174"/>
  </mergeCells>
  <phoneticPr fontId="0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pageSetup orientation="portrait" horizontalDpi="0" verticalDpi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82D0C58984144B30E39110024C246" ma:contentTypeVersion="2" ma:contentTypeDescription="Create a new document." ma:contentTypeScope="" ma:versionID="c48316bf617b2878c83b56fd18babbbf">
  <xsd:schema xmlns:xsd="http://www.w3.org/2001/XMLSchema" xmlns:xs="http://www.w3.org/2001/XMLSchema" xmlns:p="http://schemas.microsoft.com/office/2006/metadata/properties" xmlns:ns2="3af92598-b3d7-4778-a1ef-b472d85a630d" targetNamespace="http://schemas.microsoft.com/office/2006/metadata/properties" ma:root="true" ma:fieldsID="1d766926f5da048f7d58891ab3bda26c" ns2:_="">
    <xsd:import namespace="3af92598-b3d7-4778-a1ef-b472d85a6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2598-b3d7-4778-a1ef-b472d85a6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2AD6FD-9BD7-4DA6-8776-B240C23F7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92598-b3d7-4778-a1ef-b472d85a6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C32B2-4A1D-44AF-BE65-C2C986BB7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alpha</vt:lpstr>
      <vt:lpstr>delta_minus</vt:lpstr>
      <vt:lpstr>delta_plus</vt:lpstr>
      <vt:lpstr>obj</vt:lpstr>
      <vt:lpstr>U</vt:lpstr>
      <vt:lpstr>V</vt:lpstr>
      <vt:lpstr>vm</vt:lpstr>
      <vt:lpstr>vp</vt:lpstr>
      <vt:lpstr>x</vt:lpstr>
      <vt:lpstr>y</vt:lpstr>
    </vt:vector>
  </TitlesOfParts>
  <Manager/>
  <Company>Stanford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Yolken</dc:creator>
  <cp:keywords/>
  <dc:description/>
  <cp:lastModifiedBy>Microsoft Office User</cp:lastModifiedBy>
  <cp:revision/>
  <cp:lastPrinted>2023-04-19T22:44:45Z</cp:lastPrinted>
  <dcterms:created xsi:type="dcterms:W3CDTF">2007-10-06T22:32:22Z</dcterms:created>
  <dcterms:modified xsi:type="dcterms:W3CDTF">2023-04-25T15:26:41Z</dcterms:modified>
  <cp:category/>
  <cp:contentStatus/>
</cp:coreProperties>
</file>