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uanPV\eclipse-jee-neon-3-win32-x86_64\workspace\imauto\input\"/>
    </mc:Choice>
  </mc:AlternateContent>
  <bookViews>
    <workbookView xWindow="110880" yWindow="0" windowWidth="19500" windowHeight="7950" tabRatio="897" activeTab="5"/>
  </bookViews>
  <sheets>
    <sheet name="constant" sheetId="6" r:id="rId1"/>
    <sheet name="driver" sheetId="5" r:id="rId2"/>
    <sheet name="common" sheetId="2" r:id="rId3"/>
    <sheet name="test" sheetId="3" r:id="rId4"/>
    <sheet name="PAG" sheetId="35" r:id="rId5"/>
    <sheet name="pag-input-item" sheetId="36" r:id="rId6"/>
  </sheets>
  <definedNames>
    <definedName name="_xlnm._FilterDatabase" localSheetId="4" hidden="1">PAG!$A$5:$D$48</definedName>
    <definedName name="_xlnm._FilterDatabase" localSheetId="5" hidden="1">'pag-input-item'!$A$5:$B$16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A48" i="35" l="1"/>
  <c r="A46" i="35"/>
  <c r="A45" i="35"/>
  <c r="A31" i="35" l="1"/>
  <c r="A38" i="35" l="1"/>
  <c r="A42" i="35" l="1"/>
  <c r="A17" i="36"/>
  <c r="A15" i="36"/>
  <c r="A23" i="36"/>
  <c r="A22" i="36"/>
  <c r="A21" i="36"/>
  <c r="A20" i="36"/>
  <c r="A18" i="36"/>
  <c r="A16" i="36"/>
  <c r="A14" i="36"/>
  <c r="A13" i="36"/>
  <c r="A12" i="36"/>
  <c r="A10" i="36"/>
  <c r="A9" i="36"/>
  <c r="A8" i="36"/>
  <c r="A7" i="36"/>
  <c r="A40" i="35" l="1"/>
  <c r="A39" i="35"/>
  <c r="A35" i="35" l="1"/>
  <c r="A37" i="35" l="1"/>
  <c r="A36" i="35"/>
  <c r="D34" i="35"/>
  <c r="A34" i="35"/>
  <c r="D33" i="35"/>
  <c r="D30" i="35"/>
  <c r="A33" i="35"/>
  <c r="A32" i="35"/>
  <c r="A30" i="35"/>
  <c r="A28" i="35"/>
  <c r="A26" i="35"/>
  <c r="A25" i="35"/>
  <c r="A22" i="35"/>
  <c r="A21" i="35"/>
  <c r="A20" i="35"/>
  <c r="A18" i="35"/>
  <c r="A16" i="35"/>
  <c r="A15" i="35"/>
  <c r="A14" i="35"/>
  <c r="A13" i="35"/>
  <c r="A12" i="35"/>
  <c r="A11" i="35"/>
  <c r="A10" i="35"/>
  <c r="A9" i="35"/>
  <c r="A8" i="35"/>
  <c r="A7" i="35"/>
  <c r="C12" i="2" l="1"/>
  <c r="C18" i="2"/>
  <c r="C30" i="2"/>
  <c r="A30" i="2"/>
  <c r="C27" i="2" l="1"/>
  <c r="C21" i="2"/>
  <c r="A12" i="5" l="1"/>
  <c r="A6" i="5"/>
  <c r="A9" i="2" l="1"/>
  <c r="A10" i="2"/>
  <c r="A7" i="2"/>
  <c r="A16" i="5" l="1"/>
  <c r="A15" i="5"/>
  <c r="A14" i="5"/>
  <c r="A13" i="5"/>
  <c r="A10" i="5"/>
  <c r="A8" i="5"/>
  <c r="A28" i="2" l="1"/>
  <c r="A27" i="2"/>
  <c r="A25" i="2"/>
  <c r="A24" i="2"/>
  <c r="A22" i="2"/>
  <c r="A21" i="2"/>
  <c r="A19" i="2"/>
  <c r="A18" i="2"/>
  <c r="A13" i="2"/>
  <c r="A16" i="2"/>
  <c r="A15" i="2"/>
  <c r="A14" i="2"/>
  <c r="A12" i="2"/>
  <c r="A6" i="2"/>
</calcChain>
</file>

<file path=xl/sharedStrings.xml><?xml version="1.0" encoding="utf-8"?>
<sst xmlns="http://schemas.openxmlformats.org/spreadsheetml/2006/main" count="214" uniqueCount="151">
  <si>
    <t>#</t>
  </si>
  <si>
    <t>Action</t>
  </si>
  <si>
    <t>screen-shot-path</t>
  </si>
  <si>
    <t>output/screen-shot</t>
  </si>
  <si>
    <t>wait</t>
  </si>
  <si>
    <t>imart-url</t>
  </si>
  <si>
    <t>log-in-url</t>
  </si>
  <si>
    <t>log-in-uid-id</t>
  </si>
  <si>
    <t>log-in-pwd-id</t>
  </si>
  <si>
    <t>log-in-btn-class-name</t>
  </si>
  <si>
    <t>im_user</t>
  </si>
  <si>
    <t>im_password</t>
  </si>
  <si>
    <t>imui-btn-login</t>
  </si>
  <si>
    <t>log-out-url</t>
  </si>
  <si>
    <t>imui-login-row</t>
  </si>
  <si>
    <t>log-out-wait-class-name</t>
  </si>
  <si>
    <t>wf-apply-url</t>
  </si>
  <si>
    <t>KEY</t>
  </si>
  <si>
    <t>VALUE</t>
  </si>
  <si>
    <t>wf-apply-wait-xpath</t>
  </si>
  <si>
    <t>wf-approve-url</t>
  </si>
  <si>
    <t>wf-approve-wait-xpath</t>
  </si>
  <si>
    <t>wf-process-url</t>
  </si>
  <si>
    <t>wf-process-wait-xpath</t>
  </si>
  <si>
    <t>Sheet name</t>
  </si>
  <si>
    <t>Type</t>
  </si>
  <si>
    <t>Map</t>
  </si>
  <si>
    <t>Start</t>
  </si>
  <si>
    <t>Check</t>
  </si>
  <si>
    <t>Array</t>
  </si>
  <si>
    <t>List</t>
  </si>
  <si>
    <t>Extension</t>
  </si>
  <si>
    <t>http://localhost:4444/wd/hub</t>
  </si>
  <si>
    <t>chrome</t>
  </si>
  <si>
    <t>url</t>
  </si>
  <si>
    <t>browser</t>
  </si>
  <si>
    <t>timeout</t>
  </si>
  <si>
    <t>width</t>
  </si>
  <si>
    <t>height</t>
  </si>
  <si>
    <t>mhi0409</t>
  </si>
  <si>
    <t>logo-class-name</t>
  </si>
  <si>
    <t>imui-logo</t>
  </si>
  <si>
    <t>logo-xpath</t>
  </si>
  <si>
    <t>//*[@id='imui-nav-global']//img</t>
  </si>
  <si>
    <t>log-in-logo-class-name</t>
  </si>
  <si>
    <t>imui-login-logo</t>
  </si>
  <si>
    <t>test-name</t>
  </si>
  <si>
    <t>test-part</t>
  </si>
  <si>
    <t>type</t>
  </si>
  <si>
    <t>Remote Configuration</t>
  </si>
  <si>
    <t>Browser options</t>
  </si>
  <si>
    <t>Browser type</t>
  </si>
  <si>
    <t>headless</t>
  </si>
  <si>
    <t>set</t>
  </si>
  <si>
    <t>text</t>
  </si>
  <si>
    <t>REMOTE</t>
  </si>
  <si>
    <t>NATIVE</t>
  </si>
  <si>
    <t>TYPE</t>
  </si>
  <si>
    <t>BOOLEAN</t>
  </si>
  <si>
    <t>btn-submit</t>
  </si>
  <si>
    <t>A. APPLY [INTERNAL ORDER]</t>
  </si>
  <si>
    <t>B. APPROVE [INTERNAL ORDER] BY [HOD of Same Department Applicant]</t>
  </si>
  <si>
    <t>btn-process</t>
  </si>
  <si>
    <t>//div[contains(@class, 'imui-operation-parts')]/input[@type='button' and @value='Process']</t>
  </si>
  <si>
    <t>mhi0369</t>
  </si>
  <si>
    <t>mhi0230</t>
  </si>
  <si>
    <t>TOP. Default variable of TEST-CASE</t>
  </si>
  <si>
    <t>_0. Default variable of GROUP</t>
  </si>
  <si>
    <t>uid</t>
  </si>
  <si>
    <t>pwd</t>
  </si>
  <si>
    <t>cmd-approve</t>
  </si>
  <si>
    <t>_1. Custom command for approval</t>
  </si>
  <si>
    <t>cmd-apply</t>
  </si>
  <si>
    <t>_1. Choose Workflow Item for processing</t>
  </si>
  <si>
    <t>_2. Input value</t>
  </si>
  <si>
    <t>_3. Submit</t>
  </si>
  <si>
    <t>mhi0185</t>
  </si>
  <si>
    <t>Integration with Quotation</t>
  </si>
  <si>
    <t>Testcase description:</t>
  </si>
  <si>
    <t>Applicant</t>
  </si>
  <si>
    <t>ROLES</t>
  </si>
  <si>
    <t>${Applicant}</t>
  </si>
  <si>
    <t>HOD-Applicant</t>
  </si>
  <si>
    <t>HOD-Upper</t>
  </si>
  <si>
    <t>Account-Preparer</t>
  </si>
  <si>
    <t>Account-Intermediate</t>
  </si>
  <si>
    <t>Account-Approver</t>
  </si>
  <si>
    <t>autocomplete</t>
  </si>
  <si>
    <t>cmd-submit</t>
  </si>
  <si>
    <t>initialize</t>
  </si>
  <si>
    <t>sleep</t>
  </si>
  <si>
    <t>date</t>
  </si>
  <si>
    <t>report-url</t>
  </si>
  <si>
    <t>Account-Refrig-Preparer</t>
  </si>
  <si>
    <t>mhi0147</t>
  </si>
  <si>
    <t>Account-IV-Intermediate</t>
  </si>
  <si>
    <t>mhi0128</t>
  </si>
  <si>
    <t>Account-IV-Approver</t>
  </si>
  <si>
    <t>mhi0365</t>
  </si>
  <si>
    <t>x</t>
  </si>
  <si>
    <t>http://172.16.0.35:8080/tbas</t>
  </si>
  <si>
    <t>[04 Purchase Purchase Request Agree Goods]</t>
  </si>
  <si>
    <t>000556</t>
  </si>
  <si>
    <t>PAG</t>
  </si>
  <si>
    <t>NEW-PAG-APPLY</t>
  </si>
  <si>
    <t>04 Purchase Purchase Request Agree Goods</t>
  </si>
  <si>
    <t>//div[contains(@class, 'imui-operation-parts')]/input[@type='button' and @value='Apply']</t>
  </si>
  <si>
    <t>//input[@name="prHeader.subject"]</t>
  </si>
  <si>
    <t>//select[@name="prHeader.projectId"]</t>
  </si>
  <si>
    <t>A3HN</t>
  </si>
  <si>
    <t>//input[@name="prHeader.deliveryLocation"]</t>
  </si>
  <si>
    <t>//input[@name="prHeader.deliveryDate"]</t>
  </si>
  <si>
    <t>//select[@name="prHeader.categoryId"]</t>
  </si>
  <si>
    <t>whe</t>
  </si>
  <si>
    <t>//select[@name="prHeader.supplierId"]</t>
  </si>
  <si>
    <t>click</t>
  </si>
  <si>
    <t>//div[contains(@class, 'msr-table')]//div[@class='grid-header-toolbar']//a[@class='imui-toolbar-icon']</t>
  </si>
  <si>
    <t>STE,100,10,2018/11/02,test</t>
  </si>
  <si>
    <t>Process input arguments</t>
  </si>
  <si>
    <t>dtl.idx</t>
  </si>
  <si>
    <t>${args[0]}</t>
  </si>
  <si>
    <t>dtl.eIdx</t>
  </si>
  <si>
    <t>${args[0]} - 1</t>
  </si>
  <si>
    <t>dtl.row</t>
  </si>
  <si>
    <t>parseArr</t>
  </si>
  <si>
    <t>dtl.array</t>
  </si>
  <si>
    <t>${args[1]}</t>
  </si>
  <si>
    <t>Run action to each of item</t>
  </si>
  <si>
    <t>${dtl.row}</t>
  </si>
  <si>
    <t>${dtl.array[0]}</t>
  </si>
  <si>
    <t>${dtl.array[1]}</t>
  </si>
  <si>
    <t>${dtl.array[2]}</t>
  </si>
  <si>
    <t>${dtl.array[3]}</t>
  </si>
  <si>
    <t>Clear variable after using</t>
  </si>
  <si>
    <t>delete</t>
  </si>
  <si>
    <t>deleteArr</t>
  </si>
  <si>
    <t>pag-input-item</t>
  </si>
  <si>
    <t>//*[@id="prDetailTable"]/tbody/tr[${dtl.idx}]</t>
  </si>
  <si>
    <t>${dtl.row}//input[@name="prHeader.prDetails[${dtl.eIdx}].deliveryDate"]</t>
  </si>
  <si>
    <t>${dtl.row}//input[@name="prHeader.prDetails[${dtl.eIdx}].lineRemark"]</t>
  </si>
  <si>
    <t>${dtl.array[4]}</t>
  </si>
  <si>
    <t>pilot se</t>
  </si>
  <si>
    <t>${dtl.row}/td[6]/input[@type="tel"]</t>
  </si>
  <si>
    <t>${dtl.row}/td[10]/input[@type="tel"]</t>
  </si>
  <si>
    <t>scrollTo</t>
  </si>
  <si>
    <t>${dtl.row}/td[5]/span/select</t>
  </si>
  <si>
    <t>//select[@name="prHeader.departmentCd"]</t>
  </si>
  <si>
    <t>select</t>
  </si>
  <si>
    <t>&lt;41240&gt; Seat Design No.4</t>
  </si>
  <si>
    <t>NEW-PAG-APPROVE-01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</si>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</sst>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Tahoma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b/>
      <sz val="10"/>
      <color theme="0"/>
      <name val="Consolas"/>
      <family val="3"/>
    </font>
    <font>
      <b/>
      <sz val="14"/>
      <color rgb="FFFF0000"/>
      <name val="Consolas"/>
      <family val="3"/>
    </font>
    <font>
      <sz val="10"/>
      <color theme="0"/>
      <name val="Consolas"/>
      <family val="3"/>
    </font>
    <font>
      <b/>
      <sz val="14"/>
      <color theme="0"/>
      <name val="Consolas"/>
      <family val="3"/>
    </font>
    <font>
      <b/>
      <sz val="18"/>
      <color theme="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inden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indent="1"/>
    </xf>
    <xf numFmtId="0" fontId="1" fillId="0" borderId="0" xfId="0" applyFont="1"/>
    <xf numFmtId="0" fontId="1" fillId="0" borderId="1" xfId="0" applyFont="1" applyBorder="1" applyAlignment="1">
      <alignment horizontal="left" vertical="top" indent="1"/>
    </xf>
    <xf numFmtId="0" fontId="1" fillId="0" borderId="1" xfId="0" applyFont="1" applyBorder="1" applyAlignment="1">
      <alignment horizontal="left" indent="1"/>
    </xf>
    <xf numFmtId="0" fontId="2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 indent="1"/>
    </xf>
    <xf numFmtId="0" fontId="1" fillId="3" borderId="1" xfId="0" applyFont="1" applyFill="1" applyBorder="1" applyAlignment="1">
      <alignment horizontal="left" vertical="top" indent="1"/>
    </xf>
    <xf numFmtId="0" fontId="1" fillId="4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left" vertical="top" wrapText="1" indent="1"/>
    </xf>
    <xf numFmtId="0" fontId="2" fillId="0" borderId="1" xfId="0" applyFont="1" applyBorder="1"/>
    <xf numFmtId="0" fontId="2" fillId="5" borderId="1" xfId="0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indent="1"/>
    </xf>
    <xf numFmtId="0" fontId="3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indent="1"/>
    </xf>
    <xf numFmtId="0" fontId="1" fillId="2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indent="1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0" borderId="0" xfId="0" applyFont="1" applyAlignment="1">
      <alignment horizontal="left" indent="1"/>
    </xf>
    <xf numFmtId="49" fontId="1" fillId="0" borderId="1" xfId="0" quotePrefix="1" applyNumberFormat="1" applyFont="1" applyBorder="1" applyAlignment="1">
      <alignment horizontal="left" vertical="top" indent="1"/>
    </xf>
    <xf numFmtId="49" fontId="1" fillId="0" borderId="1" xfId="0" applyNumberFormat="1" applyFont="1" applyBorder="1" applyAlignment="1">
      <alignment horizontal="left" vertical="top" indent="1"/>
    </xf>
    <xf numFmtId="0" fontId="1" fillId="0" borderId="1" xfId="0" applyFont="1" applyFill="1" applyBorder="1" applyAlignment="1">
      <alignment horizontal="left" vertical="top" wrapText="1" indent="1"/>
    </xf>
    <xf numFmtId="0" fontId="1" fillId="4" borderId="2" xfId="0" applyFont="1" applyFill="1" applyBorder="1" applyAlignment="1">
      <alignment horizontal="left" vertical="top" indent="1"/>
    </xf>
    <xf numFmtId="0" fontId="1" fillId="4" borderId="3" xfId="0" applyFont="1" applyFill="1" applyBorder="1" applyAlignment="1">
      <alignment horizontal="left" vertical="top" indent="1"/>
    </xf>
    <xf numFmtId="0" fontId="2" fillId="5" borderId="2" xfId="0" applyFont="1" applyFill="1" applyBorder="1" applyAlignment="1">
      <alignment horizontal="left" vertical="top" indent="1"/>
    </xf>
    <xf numFmtId="0" fontId="2" fillId="5" borderId="4" xfId="0" applyFont="1" applyFill="1" applyBorder="1" applyAlignment="1">
      <alignment horizontal="left" vertical="top" indent="1"/>
    </xf>
    <xf numFmtId="0" fontId="2" fillId="5" borderId="3" xfId="0" applyFont="1" applyFill="1" applyBorder="1" applyAlignment="1">
      <alignment horizontal="left" vertical="top" indent="1"/>
    </xf>
    <xf numFmtId="0" fontId="2" fillId="4" borderId="2" xfId="0" applyFont="1" applyFill="1" applyBorder="1" applyAlignment="1">
      <alignment horizontal="left" vertical="top" indent="1"/>
    </xf>
    <xf numFmtId="0" fontId="2" fillId="4" borderId="4" xfId="0" applyFont="1" applyFill="1" applyBorder="1" applyAlignment="1">
      <alignment horizontal="left" vertical="top" indent="1"/>
    </xf>
    <xf numFmtId="0" fontId="2" fillId="4" borderId="3" xfId="0" applyFont="1" applyFill="1" applyBorder="1" applyAlignment="1">
      <alignment horizontal="left" vertical="top" indent="1"/>
    </xf>
    <xf numFmtId="0" fontId="4" fillId="5" borderId="1" xfId="0" applyFont="1" applyFill="1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left" vertical="top" wrapText="1" indent="1"/>
    </xf>
    <xf numFmtId="0" fontId="7" fillId="8" borderId="2" xfId="0" applyFont="1" applyFill="1" applyBorder="1" applyAlignment="1">
      <alignment horizontal="center" vertical="top"/>
    </xf>
    <xf numFmtId="0" fontId="7" fillId="8" borderId="4" xfId="0" applyFont="1" applyFill="1" applyBorder="1" applyAlignment="1">
      <alignment horizontal="center" vertical="top"/>
    </xf>
    <xf numFmtId="0" fontId="7" fillId="8" borderId="3" xfId="0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left" vertical="top" indent="1"/>
    </xf>
    <xf numFmtId="0" fontId="6" fillId="6" borderId="4" xfId="0" applyFont="1" applyFill="1" applyBorder="1" applyAlignment="1">
      <alignment horizontal="left" vertical="top" indent="1"/>
    </xf>
    <xf numFmtId="0" fontId="6" fillId="6" borderId="3" xfId="0" applyFont="1" applyFill="1" applyBorder="1" applyAlignment="1">
      <alignment horizontal="left" vertical="top" indent="1"/>
    </xf>
    <xf numFmtId="0" fontId="1" fillId="4" borderId="4" xfId="0" applyFont="1" applyFill="1" applyBorder="1" applyAlignment="1">
      <alignment horizontal="left" vertical="top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3"/>
  <sheetViews>
    <sheetView workbookViewId="0">
      <selection activeCell="E29" sqref="E29"/>
    </sheetView>
  </sheetViews>
  <sheetFormatPr defaultColWidth="3.625" defaultRowHeight="12.75" x14ac:dyDescent="0.2"/>
  <cols>
    <col min="1" max="2" width="10.625" style="6" customWidth="1"/>
    <col min="3" max="16384" width="3.625" style="6"/>
  </cols>
  <sheetData>
    <row r="1" spans="1:2" x14ac:dyDescent="0.2">
      <c r="A1" s="21" t="s">
        <v>57</v>
      </c>
      <c r="B1" s="21" t="s">
        <v>58</v>
      </c>
    </row>
    <row r="2" spans="1:2" x14ac:dyDescent="0.2">
      <c r="A2" s="8" t="s">
        <v>56</v>
      </c>
      <c r="B2" s="8" t="b">
        <v>1</v>
      </c>
    </row>
    <row r="3" spans="1:2" x14ac:dyDescent="0.2">
      <c r="A3" s="8" t="s">
        <v>55</v>
      </c>
      <c r="B3" s="8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6"/>
  <sheetViews>
    <sheetView workbookViewId="0">
      <selection activeCell="C13" sqref="C13"/>
    </sheetView>
  </sheetViews>
  <sheetFormatPr defaultRowHeight="12.75" x14ac:dyDescent="0.2"/>
  <cols>
    <col min="1" max="1" width="6.625" style="5" customWidth="1"/>
    <col min="2" max="2" width="25.625" style="1" customWidth="1"/>
    <col min="3" max="3" width="31.75" style="2" customWidth="1"/>
    <col min="4" max="16384" width="9" style="1"/>
  </cols>
  <sheetData>
    <row r="1" spans="1:3" x14ac:dyDescent="0.2">
      <c r="A1" s="10" t="s">
        <v>25</v>
      </c>
      <c r="B1" s="10" t="s">
        <v>26</v>
      </c>
    </row>
    <row r="2" spans="1:3" x14ac:dyDescent="0.2">
      <c r="A2" s="10" t="s">
        <v>27</v>
      </c>
      <c r="B2" s="10">
        <v>6</v>
      </c>
    </row>
    <row r="3" spans="1:3" x14ac:dyDescent="0.2">
      <c r="A3" s="10" t="s">
        <v>28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17</v>
      </c>
      <c r="C5" s="19" t="s">
        <v>18</v>
      </c>
    </row>
    <row r="6" spans="1:3" s="4" customFormat="1" x14ac:dyDescent="0.2">
      <c r="A6" s="15">
        <f t="shared" ref="A6:A16" si="0">ROW()-ROW($A$5)</f>
        <v>1</v>
      </c>
      <c r="B6" s="15" t="s">
        <v>48</v>
      </c>
      <c r="C6" s="20" t="s">
        <v>55</v>
      </c>
    </row>
    <row r="7" spans="1:3" s="4" customFormat="1" x14ac:dyDescent="0.2">
      <c r="A7" s="16"/>
      <c r="B7" s="36" t="s">
        <v>49</v>
      </c>
      <c r="C7" s="37"/>
    </row>
    <row r="8" spans="1:3" x14ac:dyDescent="0.2">
      <c r="A8" s="15">
        <f t="shared" si="0"/>
        <v>3</v>
      </c>
      <c r="B8" s="15" t="s">
        <v>34</v>
      </c>
      <c r="C8" s="20" t="s">
        <v>32</v>
      </c>
    </row>
    <row r="9" spans="1:3" s="4" customFormat="1" x14ac:dyDescent="0.2">
      <c r="A9" s="16"/>
      <c r="B9" s="36" t="s">
        <v>51</v>
      </c>
      <c r="C9" s="37"/>
    </row>
    <row r="10" spans="1:3" x14ac:dyDescent="0.2">
      <c r="A10" s="15">
        <f t="shared" si="0"/>
        <v>5</v>
      </c>
      <c r="B10" s="15" t="s">
        <v>35</v>
      </c>
      <c r="C10" s="20" t="s">
        <v>33</v>
      </c>
    </row>
    <row r="11" spans="1:3" s="4" customFormat="1" x14ac:dyDescent="0.2">
      <c r="A11" s="16"/>
      <c r="B11" s="36" t="s">
        <v>50</v>
      </c>
      <c r="C11" s="37"/>
    </row>
    <row r="12" spans="1:3" x14ac:dyDescent="0.2">
      <c r="A12" s="15">
        <f t="shared" si="0"/>
        <v>7</v>
      </c>
      <c r="B12" s="15" t="s">
        <v>52</v>
      </c>
      <c r="C12" s="20" t="b">
        <v>1</v>
      </c>
    </row>
    <row r="13" spans="1:3" x14ac:dyDescent="0.2">
      <c r="A13" s="15">
        <f t="shared" si="0"/>
        <v>8</v>
      </c>
      <c r="B13" s="15" t="s">
        <v>36</v>
      </c>
      <c r="C13" s="20">
        <v>40</v>
      </c>
    </row>
    <row r="14" spans="1:3" x14ac:dyDescent="0.2">
      <c r="A14" s="15">
        <f t="shared" si="0"/>
        <v>9</v>
      </c>
      <c r="B14" s="15" t="s">
        <v>37</v>
      </c>
      <c r="C14" s="20">
        <v>1366</v>
      </c>
    </row>
    <row r="15" spans="1:3" x14ac:dyDescent="0.2">
      <c r="A15" s="15">
        <f t="shared" si="0"/>
        <v>10</v>
      </c>
      <c r="B15" s="15" t="s">
        <v>38</v>
      </c>
      <c r="C15" s="20">
        <v>768</v>
      </c>
    </row>
    <row r="16" spans="1:3" x14ac:dyDescent="0.2">
      <c r="A16" s="15">
        <f t="shared" si="0"/>
        <v>11</v>
      </c>
      <c r="B16" s="15" t="s">
        <v>4</v>
      </c>
      <c r="C16" s="20">
        <v>20</v>
      </c>
    </row>
  </sheetData>
  <mergeCells count="3">
    <mergeCell ref="B7:C7"/>
    <mergeCell ref="B11:C11"/>
    <mergeCell ref="B9:C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constant!$A$2:$A$3</xm:f>
          </x14:formula1>
          <xm:sqref>C6</xm:sqref>
        </x14:dataValidation>
        <x14:dataValidation type="list" allowBlank="1" showInputMessage="1" showErrorMessage="1">
          <x14:formula1>
            <xm:f>constant!$B$2:$B$3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30"/>
  <sheetViews>
    <sheetView topLeftCell="A10" zoomScaleNormal="100" workbookViewId="0">
      <selection activeCell="C25" sqref="C25"/>
    </sheetView>
  </sheetViews>
  <sheetFormatPr defaultRowHeight="12.75" x14ac:dyDescent="0.2"/>
  <cols>
    <col min="1" max="1" width="6.625" style="3" customWidth="1"/>
    <col min="2" max="2" width="25.625" style="1" customWidth="1"/>
    <col min="3" max="3" width="102.125" style="1" customWidth="1"/>
    <col min="4" max="16384" width="9" style="1"/>
  </cols>
  <sheetData>
    <row r="1" spans="1:3" x14ac:dyDescent="0.2">
      <c r="A1" s="10" t="s">
        <v>25</v>
      </c>
      <c r="B1" s="10" t="s">
        <v>26</v>
      </c>
    </row>
    <row r="2" spans="1:3" x14ac:dyDescent="0.2">
      <c r="A2" s="10" t="s">
        <v>27</v>
      </c>
      <c r="B2" s="10">
        <v>6</v>
      </c>
    </row>
    <row r="3" spans="1:3" x14ac:dyDescent="0.2">
      <c r="A3" s="10" t="s">
        <v>28</v>
      </c>
      <c r="B3" s="10">
        <v>1</v>
      </c>
    </row>
    <row r="4" spans="1:3" x14ac:dyDescent="0.2">
      <c r="A4" s="1"/>
    </row>
    <row r="5" spans="1:3" s="4" customFormat="1" x14ac:dyDescent="0.2">
      <c r="A5" s="9" t="s">
        <v>0</v>
      </c>
      <c r="B5" s="9" t="s">
        <v>17</v>
      </c>
      <c r="C5" s="9" t="s">
        <v>18</v>
      </c>
    </row>
    <row r="6" spans="1:3" x14ac:dyDescent="0.2">
      <c r="A6" s="7">
        <f t="shared" ref="A6:A30" si="0">ROW()-ROW($A$5)</f>
        <v>1</v>
      </c>
      <c r="B6" s="7" t="s">
        <v>5</v>
      </c>
      <c r="C6" s="32" t="s">
        <v>100</v>
      </c>
    </row>
    <row r="7" spans="1:3" x14ac:dyDescent="0.2">
      <c r="A7" s="7">
        <f t="shared" si="0"/>
        <v>2</v>
      </c>
      <c r="B7" s="7" t="s">
        <v>2</v>
      </c>
      <c r="C7" s="7" t="s">
        <v>3</v>
      </c>
    </row>
    <row r="8" spans="1:3" x14ac:dyDescent="0.2">
      <c r="A8" s="16"/>
      <c r="B8" s="16"/>
      <c r="C8" s="16"/>
    </row>
    <row r="9" spans="1:3" x14ac:dyDescent="0.2">
      <c r="A9" s="7">
        <f t="shared" si="0"/>
        <v>4</v>
      </c>
      <c r="B9" s="7" t="s">
        <v>42</v>
      </c>
      <c r="C9" s="7" t="s">
        <v>43</v>
      </c>
    </row>
    <row r="10" spans="1:3" x14ac:dyDescent="0.2">
      <c r="A10" s="7">
        <f t="shared" si="0"/>
        <v>5</v>
      </c>
      <c r="B10" s="7" t="s">
        <v>40</v>
      </c>
      <c r="C10" s="7" t="s">
        <v>41</v>
      </c>
    </row>
    <row r="11" spans="1:3" x14ac:dyDescent="0.2">
      <c r="A11" s="16"/>
      <c r="B11" s="18"/>
      <c r="C11" s="16"/>
    </row>
    <row r="12" spans="1:3" x14ac:dyDescent="0.2">
      <c r="A12" s="7">
        <f t="shared" si="0"/>
        <v>7</v>
      </c>
      <c r="B12" s="7" t="s">
        <v>6</v>
      </c>
      <c r="C12" s="7" t="str">
        <f>$C$6 &amp; "/login"</f>
        <v>http://172.16.0.35:8080/tbas/login</v>
      </c>
    </row>
    <row r="13" spans="1:3" x14ac:dyDescent="0.2">
      <c r="A13" s="7">
        <f t="shared" si="0"/>
        <v>8</v>
      </c>
      <c r="B13" s="7" t="s">
        <v>44</v>
      </c>
      <c r="C13" s="7" t="s">
        <v>45</v>
      </c>
    </row>
    <row r="14" spans="1:3" x14ac:dyDescent="0.2">
      <c r="A14" s="7">
        <f t="shared" si="0"/>
        <v>9</v>
      </c>
      <c r="B14" s="7" t="s">
        <v>7</v>
      </c>
      <c r="C14" s="7" t="s">
        <v>10</v>
      </c>
    </row>
    <row r="15" spans="1:3" x14ac:dyDescent="0.2">
      <c r="A15" s="7">
        <f t="shared" si="0"/>
        <v>10</v>
      </c>
      <c r="B15" s="7" t="s">
        <v>8</v>
      </c>
      <c r="C15" s="7" t="s">
        <v>11</v>
      </c>
    </row>
    <row r="16" spans="1:3" x14ac:dyDescent="0.2">
      <c r="A16" s="7">
        <f t="shared" si="0"/>
        <v>11</v>
      </c>
      <c r="B16" s="7" t="s">
        <v>9</v>
      </c>
      <c r="C16" s="7" t="s">
        <v>12</v>
      </c>
    </row>
    <row r="17" spans="1:3" x14ac:dyDescent="0.2">
      <c r="A17" s="16"/>
      <c r="B17" s="16"/>
      <c r="C17" s="16"/>
    </row>
    <row r="18" spans="1:3" x14ac:dyDescent="0.2">
      <c r="A18" s="7">
        <f t="shared" si="0"/>
        <v>13</v>
      </c>
      <c r="B18" s="7" t="s">
        <v>13</v>
      </c>
      <c r="C18" s="7" t="str">
        <f>$C$6 &amp; "/logout"</f>
        <v>http://172.16.0.35:8080/tbas/logout</v>
      </c>
    </row>
    <row r="19" spans="1:3" x14ac:dyDescent="0.2">
      <c r="A19" s="7">
        <f t="shared" si="0"/>
        <v>14</v>
      </c>
      <c r="B19" s="7" t="s">
        <v>15</v>
      </c>
      <c r="C19" s="7" t="s">
        <v>14</v>
      </c>
    </row>
    <row r="20" spans="1:3" x14ac:dyDescent="0.2">
      <c r="A20" s="16"/>
      <c r="B20" s="16"/>
      <c r="C20" s="16"/>
    </row>
    <row r="21" spans="1:3" x14ac:dyDescent="0.2">
      <c r="A21" s="7">
        <f t="shared" si="0"/>
        <v>16</v>
      </c>
      <c r="B21" s="7" t="s">
        <v>16</v>
      </c>
      <c r="C21" s="7" t="str">
        <f>$C$6 &amp; "/im_workflow/user/apply/apply_list"</f>
        <v>http://172.16.0.35:8080/tbas/im_workflow/user/apply/apply_list</v>
      </c>
    </row>
    <row r="22" spans="1:3" x14ac:dyDescent="0.2">
      <c r="A22" s="7">
        <f t="shared" si="0"/>
        <v>17</v>
      </c>
      <c r="B22" s="7" t="s">
        <v>19</v>
      </c>
      <c r="C22" s="7"/>
    </row>
    <row r="23" spans="1:3" x14ac:dyDescent="0.2">
      <c r="A23" s="16"/>
      <c r="B23" s="16"/>
      <c r="C23" s="16"/>
    </row>
    <row r="24" spans="1:3" x14ac:dyDescent="0.2">
      <c r="A24" s="7">
        <f t="shared" si="0"/>
        <v>19</v>
      </c>
      <c r="B24" s="7" t="s">
        <v>20</v>
      </c>
      <c r="C24" s="7" t="str">
        <f>$C$6 &amp; "/im_workflow/user/process/process_list"</f>
        <v>http://172.16.0.35:8080/tbas/im_workflow/user/process/process_list</v>
      </c>
    </row>
    <row r="25" spans="1:3" x14ac:dyDescent="0.2">
      <c r="A25" s="7">
        <f t="shared" si="0"/>
        <v>20</v>
      </c>
      <c r="B25" s="7" t="s">
        <v>21</v>
      </c>
      <c r="C25" s="7"/>
    </row>
    <row r="26" spans="1:3" x14ac:dyDescent="0.2">
      <c r="A26" s="16"/>
      <c r="B26" s="16"/>
      <c r="C26" s="16"/>
    </row>
    <row r="27" spans="1:3" x14ac:dyDescent="0.2">
      <c r="A27" s="7">
        <f t="shared" si="0"/>
        <v>22</v>
      </c>
      <c r="B27" s="7" t="s">
        <v>22</v>
      </c>
      <c r="C27" s="7" t="str">
        <f>$C$6 &amp; "/im_workflow/user/cpl_proc/actv_proc_list"</f>
        <v>http://172.16.0.35:8080/tbas/im_workflow/user/cpl_proc/actv_proc_list</v>
      </c>
    </row>
    <row r="28" spans="1:3" x14ac:dyDescent="0.2">
      <c r="A28" s="7">
        <f t="shared" si="0"/>
        <v>23</v>
      </c>
      <c r="B28" s="7" t="s">
        <v>23</v>
      </c>
      <c r="C28" s="7"/>
    </row>
    <row r="29" spans="1:3" x14ac:dyDescent="0.2">
      <c r="A29" s="16"/>
      <c r="B29" s="16"/>
      <c r="C29" s="16"/>
    </row>
    <row r="30" spans="1:3" x14ac:dyDescent="0.2">
      <c r="A30" s="7">
        <f t="shared" si="0"/>
        <v>25</v>
      </c>
      <c r="B30" s="7" t="s">
        <v>92</v>
      </c>
      <c r="C30" s="7" t="str">
        <f>$C$6 &amp; "/mseries/mastermaintenance/master/masterdata/initMasterDataSearch?category=Report"</f>
        <v>http://172.16.0.35:8080/tbas/mseries/mastermaintenance/master/masterdata/initMasterDataSearch?category=Report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15"/>
  <sheetViews>
    <sheetView workbookViewId="0">
      <selection activeCell="F13" sqref="F13"/>
    </sheetView>
  </sheetViews>
  <sheetFormatPr defaultRowHeight="12.75" x14ac:dyDescent="0.2"/>
  <cols>
    <col min="1" max="1" width="6.625" style="6" customWidth="1"/>
    <col min="2" max="2" width="13.25" style="6" customWidth="1"/>
    <col min="3" max="16384" width="9" style="6"/>
  </cols>
  <sheetData>
    <row r="1" spans="1:2" s="1" customFormat="1" x14ac:dyDescent="0.2">
      <c r="A1" s="10" t="s">
        <v>25</v>
      </c>
      <c r="B1" s="10" t="s">
        <v>29</v>
      </c>
    </row>
    <row r="2" spans="1:2" s="1" customFormat="1" x14ac:dyDescent="0.2">
      <c r="A2" s="10" t="s">
        <v>27</v>
      </c>
      <c r="B2" s="10">
        <v>6</v>
      </c>
    </row>
    <row r="3" spans="1:2" s="1" customFormat="1" x14ac:dyDescent="0.2">
      <c r="A3" s="10" t="s">
        <v>28</v>
      </c>
      <c r="B3" s="10">
        <v>1</v>
      </c>
    </row>
    <row r="4" spans="1:2" s="1" customFormat="1" x14ac:dyDescent="0.2"/>
    <row r="5" spans="1:2" x14ac:dyDescent="0.2">
      <c r="A5" s="11" t="s">
        <v>0</v>
      </c>
      <c r="B5" s="11" t="s">
        <v>24</v>
      </c>
    </row>
    <row r="6" spans="1:2" x14ac:dyDescent="0.2">
      <c r="A6" s="7" t="s">
        <v>99</v>
      </c>
      <c r="B6" s="8" t="s">
        <v>103</v>
      </c>
    </row>
    <row r="7" spans="1:2" x14ac:dyDescent="0.2">
      <c r="A7" s="7"/>
      <c r="B7" s="8"/>
    </row>
    <row r="8" spans="1:2" x14ac:dyDescent="0.2">
      <c r="A8" s="7"/>
      <c r="B8" s="8"/>
    </row>
    <row r="9" spans="1:2" x14ac:dyDescent="0.2">
      <c r="A9" s="7"/>
      <c r="B9" s="8"/>
    </row>
    <row r="10" spans="1:2" x14ac:dyDescent="0.2">
      <c r="A10" s="7"/>
      <c r="B10" s="8"/>
    </row>
    <row r="11" spans="1:2" x14ac:dyDescent="0.2">
      <c r="A11" s="7"/>
      <c r="B11" s="8"/>
    </row>
    <row r="12" spans="1:2" x14ac:dyDescent="0.2">
      <c r="A12" s="7"/>
      <c r="B12" s="8"/>
    </row>
    <row r="13" spans="1:2" x14ac:dyDescent="0.2">
      <c r="A13" s="7"/>
      <c r="B13" s="8"/>
    </row>
    <row r="14" spans="1:2" x14ac:dyDescent="0.2">
      <c r="A14" s="7"/>
      <c r="B14" s="8"/>
    </row>
    <row r="15" spans="1:2" x14ac:dyDescent="0.2">
      <c r="A15" s="7"/>
      <c r="B1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48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ColWidth="3.625" defaultRowHeight="12.75" x14ac:dyDescent="0.2"/>
  <cols>
    <col min="1" max="1" width="6.625" style="1" customWidth="1"/>
    <col min="2" max="2" width="21.5" style="1" customWidth="1"/>
    <col min="3" max="3" width="62.5" style="2" customWidth="1"/>
    <col min="4" max="4" width="56.875" style="2" customWidth="1"/>
    <col min="5" max="16384" width="3.625" style="1"/>
  </cols>
  <sheetData>
    <row r="1" spans="1:4" x14ac:dyDescent="0.2">
      <c r="A1" s="26" t="s">
        <v>25</v>
      </c>
      <c r="B1" s="26" t="s">
        <v>30</v>
      </c>
      <c r="C1" s="45" t="s">
        <v>78</v>
      </c>
      <c r="D1" s="45"/>
    </row>
    <row r="2" spans="1:4" x14ac:dyDescent="0.2">
      <c r="A2" s="26" t="s">
        <v>27</v>
      </c>
      <c r="B2" s="26">
        <v>6</v>
      </c>
      <c r="C2" s="46" t="s">
        <v>77</v>
      </c>
      <c r="D2" s="46"/>
    </row>
    <row r="3" spans="1:4" x14ac:dyDescent="0.2">
      <c r="A3" s="26" t="s">
        <v>28</v>
      </c>
      <c r="B3" s="26">
        <v>1</v>
      </c>
      <c r="C3" s="46"/>
      <c r="D3" s="46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31</v>
      </c>
      <c r="D5" s="13" t="s">
        <v>31</v>
      </c>
    </row>
    <row r="6" spans="1:4" ht="23.25" x14ac:dyDescent="0.2">
      <c r="A6" s="29"/>
      <c r="B6" s="47" t="s">
        <v>80</v>
      </c>
      <c r="C6" s="48"/>
      <c r="D6" s="49"/>
    </row>
    <row r="7" spans="1:4" x14ac:dyDescent="0.2">
      <c r="A7" s="30">
        <f t="shared" ref="A7:A16" si="0">ROW()-ROW($A$5)</f>
        <v>2</v>
      </c>
      <c r="B7" s="7" t="s">
        <v>53</v>
      </c>
      <c r="C7" s="14" t="s">
        <v>79</v>
      </c>
      <c r="D7" s="33" t="s">
        <v>102</v>
      </c>
    </row>
    <row r="8" spans="1:4" x14ac:dyDescent="0.2">
      <c r="A8" s="30">
        <f t="shared" si="0"/>
        <v>3</v>
      </c>
      <c r="B8" s="7" t="s">
        <v>53</v>
      </c>
      <c r="C8" s="14" t="s">
        <v>82</v>
      </c>
      <c r="D8" s="34" t="s">
        <v>76</v>
      </c>
    </row>
    <row r="9" spans="1:4" x14ac:dyDescent="0.2">
      <c r="A9" s="30">
        <f t="shared" si="0"/>
        <v>4</v>
      </c>
      <c r="B9" s="7" t="s">
        <v>53</v>
      </c>
      <c r="C9" s="14" t="s">
        <v>83</v>
      </c>
      <c r="D9" s="34"/>
    </row>
    <row r="10" spans="1:4" x14ac:dyDescent="0.2">
      <c r="A10" s="30">
        <f t="shared" si="0"/>
        <v>5</v>
      </c>
      <c r="B10" s="7" t="s">
        <v>53</v>
      </c>
      <c r="C10" s="14" t="s">
        <v>84</v>
      </c>
      <c r="D10" s="34" t="s">
        <v>64</v>
      </c>
    </row>
    <row r="11" spans="1:4" x14ac:dyDescent="0.2">
      <c r="A11" s="30">
        <f t="shared" si="0"/>
        <v>6</v>
      </c>
      <c r="B11" s="7" t="s">
        <v>53</v>
      </c>
      <c r="C11" s="14" t="s">
        <v>93</v>
      </c>
      <c r="D11" s="34" t="s">
        <v>94</v>
      </c>
    </row>
    <row r="12" spans="1:4" x14ac:dyDescent="0.2">
      <c r="A12" s="30">
        <f t="shared" si="0"/>
        <v>7</v>
      </c>
      <c r="B12" s="7" t="s">
        <v>53</v>
      </c>
      <c r="C12" s="14" t="s">
        <v>85</v>
      </c>
      <c r="D12" s="34" t="s">
        <v>39</v>
      </c>
    </row>
    <row r="13" spans="1:4" x14ac:dyDescent="0.2">
      <c r="A13" s="30">
        <f t="shared" si="0"/>
        <v>8</v>
      </c>
      <c r="B13" s="7" t="s">
        <v>53</v>
      </c>
      <c r="C13" s="14" t="s">
        <v>95</v>
      </c>
      <c r="D13" s="34" t="s">
        <v>96</v>
      </c>
    </row>
    <row r="14" spans="1:4" x14ac:dyDescent="0.2">
      <c r="A14" s="30">
        <f t="shared" si="0"/>
        <v>9</v>
      </c>
      <c r="B14" s="7" t="s">
        <v>53</v>
      </c>
      <c r="C14" s="14" t="s">
        <v>86</v>
      </c>
      <c r="D14" s="34" t="s">
        <v>65</v>
      </c>
    </row>
    <row r="15" spans="1:4" x14ac:dyDescent="0.2">
      <c r="A15" s="30">
        <f t="shared" si="0"/>
        <v>10</v>
      </c>
      <c r="B15" s="7" t="s">
        <v>53</v>
      </c>
      <c r="C15" s="14" t="s">
        <v>97</v>
      </c>
      <c r="D15" s="34" t="s">
        <v>98</v>
      </c>
    </row>
    <row r="16" spans="1:4" x14ac:dyDescent="0.2">
      <c r="A16" s="30">
        <f t="shared" si="0"/>
        <v>11</v>
      </c>
      <c r="B16" s="7" t="s">
        <v>53</v>
      </c>
      <c r="C16" s="14" t="s">
        <v>69</v>
      </c>
      <c r="D16" s="31"/>
    </row>
    <row r="17" spans="1:4" ht="23.25" x14ac:dyDescent="0.2">
      <c r="A17" s="28"/>
      <c r="B17" s="50" t="s">
        <v>101</v>
      </c>
      <c r="C17" s="50"/>
      <c r="D17" s="50"/>
    </row>
    <row r="18" spans="1:4" x14ac:dyDescent="0.2">
      <c r="A18" s="27">
        <f>ROW()-ROW($A$5)</f>
        <v>13</v>
      </c>
      <c r="B18" s="7" t="s">
        <v>89</v>
      </c>
      <c r="C18" s="31"/>
      <c r="D18" s="14"/>
    </row>
    <row r="19" spans="1:4" ht="18.75" x14ac:dyDescent="0.2">
      <c r="A19" s="24"/>
      <c r="B19" s="51" t="s">
        <v>66</v>
      </c>
      <c r="C19" s="52"/>
      <c r="D19" s="53"/>
    </row>
    <row r="20" spans="1:4" x14ac:dyDescent="0.2">
      <c r="A20" s="25">
        <f>ROW()-ROW($A$5)</f>
        <v>15</v>
      </c>
      <c r="B20" s="7" t="s">
        <v>53</v>
      </c>
      <c r="C20" s="14" t="s">
        <v>46</v>
      </c>
      <c r="D20" s="14" t="s">
        <v>103</v>
      </c>
    </row>
    <row r="21" spans="1:4" ht="25.5" x14ac:dyDescent="0.2">
      <c r="A21" s="25">
        <f>ROW()-ROW($A$5)</f>
        <v>16</v>
      </c>
      <c r="B21" s="7" t="s">
        <v>53</v>
      </c>
      <c r="C21" s="14" t="s">
        <v>59</v>
      </c>
      <c r="D21" s="14" t="s">
        <v>106</v>
      </c>
    </row>
    <row r="22" spans="1:4" ht="25.5" x14ac:dyDescent="0.2">
      <c r="A22" s="25">
        <f>ROW()-ROW($A$5)</f>
        <v>17</v>
      </c>
      <c r="B22" s="7" t="s">
        <v>53</v>
      </c>
      <c r="C22" s="14" t="s">
        <v>62</v>
      </c>
      <c r="D22" s="14" t="s">
        <v>63</v>
      </c>
    </row>
    <row r="23" spans="1:4" ht="18.75" x14ac:dyDescent="0.2">
      <c r="A23" s="22"/>
      <c r="B23" s="44" t="s">
        <v>60</v>
      </c>
      <c r="C23" s="44"/>
      <c r="D23" s="44"/>
    </row>
    <row r="24" spans="1:4" x14ac:dyDescent="0.2">
      <c r="A24" s="22"/>
      <c r="B24" s="38" t="s">
        <v>67</v>
      </c>
      <c r="C24" s="39"/>
      <c r="D24" s="40"/>
    </row>
    <row r="25" spans="1:4" x14ac:dyDescent="0.2">
      <c r="A25" s="23">
        <f>ROW()-ROW($A$5)</f>
        <v>20</v>
      </c>
      <c r="B25" s="7" t="s">
        <v>53</v>
      </c>
      <c r="C25" s="14" t="s">
        <v>47</v>
      </c>
      <c r="D25" s="14" t="s">
        <v>104</v>
      </c>
    </row>
    <row r="26" spans="1:4" x14ac:dyDescent="0.2">
      <c r="A26" s="23">
        <f>ROW()-ROW($A$5)</f>
        <v>21</v>
      </c>
      <c r="B26" s="7" t="s">
        <v>53</v>
      </c>
      <c r="C26" s="14" t="s">
        <v>68</v>
      </c>
      <c r="D26" s="31" t="s">
        <v>81</v>
      </c>
    </row>
    <row r="27" spans="1:4" x14ac:dyDescent="0.2">
      <c r="A27" s="17"/>
      <c r="B27" s="41" t="s">
        <v>73</v>
      </c>
      <c r="C27" s="42"/>
      <c r="D27" s="43"/>
    </row>
    <row r="28" spans="1:4" x14ac:dyDescent="0.2">
      <c r="A28" s="7">
        <f>ROW()-ROW($A$5)</f>
        <v>23</v>
      </c>
      <c r="B28" s="7" t="s">
        <v>72</v>
      </c>
      <c r="C28" s="31" t="s">
        <v>105</v>
      </c>
      <c r="D28" s="14"/>
    </row>
    <row r="29" spans="1:4" x14ac:dyDescent="0.2">
      <c r="A29" s="17"/>
      <c r="B29" s="41" t="s">
        <v>74</v>
      </c>
      <c r="C29" s="42"/>
      <c r="D29" s="43"/>
    </row>
    <row r="30" spans="1:4" x14ac:dyDescent="0.2">
      <c r="A30" s="7">
        <f t="shared" ref="A30:A42" si="1">ROW()-ROW($A$5)</f>
        <v>25</v>
      </c>
      <c r="B30" s="7" t="s">
        <v>54</v>
      </c>
      <c r="C30" s="14" t="s">
        <v>107</v>
      </c>
      <c r="D30" s="14" t="str">
        <f ca="1">"Subject " &amp; TEXT(TODAY(), "yyyy/mm/dd")</f>
        <v>Subject 2018/11/05</v>
      </c>
    </row>
    <row r="31" spans="1:4" x14ac:dyDescent="0.2">
      <c r="A31" s="7">
        <f t="shared" si="1"/>
        <v>26</v>
      </c>
      <c r="B31" s="7" t="s">
        <v>147</v>
      </c>
      <c r="C31" s="14" t="s">
        <v>146</v>
      </c>
      <c r="D31" s="14" t="s">
        <v>148</v>
      </c>
    </row>
    <row r="32" spans="1:4" x14ac:dyDescent="0.2">
      <c r="A32" s="7">
        <f t="shared" si="1"/>
        <v>27</v>
      </c>
      <c r="B32" s="7" t="s">
        <v>87</v>
      </c>
      <c r="C32" s="14" t="s">
        <v>108</v>
      </c>
      <c r="D32" s="14" t="s">
        <v>109</v>
      </c>
    </row>
    <row r="33" spans="1:4" x14ac:dyDescent="0.2">
      <c r="A33" s="7">
        <f t="shared" si="1"/>
        <v>28</v>
      </c>
      <c r="B33" s="7" t="s">
        <v>54</v>
      </c>
      <c r="C33" s="14" t="s">
        <v>110</v>
      </c>
      <c r="D33" s="14" t="str">
        <f ca="1">"Delivery location " &amp; TEXT(TODAY(), "yyyy/mm/dd")</f>
        <v>Delivery location 2018/11/05</v>
      </c>
    </row>
    <row r="34" spans="1:4" x14ac:dyDescent="0.2">
      <c r="A34" s="7">
        <f t="shared" si="1"/>
        <v>29</v>
      </c>
      <c r="B34" s="7" t="s">
        <v>91</v>
      </c>
      <c r="C34" s="14" t="s">
        <v>111</v>
      </c>
      <c r="D34" s="14" t="str">
        <f ca="1">TEXT(TODAY(), "yyyy/mm/dd")</f>
        <v>2018/11/05</v>
      </c>
    </row>
    <row r="35" spans="1:4" x14ac:dyDescent="0.2">
      <c r="A35" s="7">
        <f t="shared" si="1"/>
        <v>30</v>
      </c>
      <c r="B35" s="7" t="s">
        <v>90</v>
      </c>
      <c r="C35" s="14">
        <v>2000</v>
      </c>
      <c r="D35" s="14"/>
    </row>
    <row r="36" spans="1:4" x14ac:dyDescent="0.2">
      <c r="A36" s="7">
        <f t="shared" si="1"/>
        <v>31</v>
      </c>
      <c r="B36" s="7" t="s">
        <v>87</v>
      </c>
      <c r="C36" s="14" t="s">
        <v>112</v>
      </c>
      <c r="D36" s="14" t="s">
        <v>113</v>
      </c>
    </row>
    <row r="37" spans="1:4" x14ac:dyDescent="0.2">
      <c r="A37" s="7">
        <f t="shared" si="1"/>
        <v>32</v>
      </c>
      <c r="B37" s="7" t="s">
        <v>87</v>
      </c>
      <c r="C37" s="14" t="s">
        <v>114</v>
      </c>
      <c r="D37" s="14" t="s">
        <v>141</v>
      </c>
    </row>
    <row r="38" spans="1:4" x14ac:dyDescent="0.2">
      <c r="A38" s="7">
        <f t="shared" si="1"/>
        <v>33</v>
      </c>
      <c r="B38" s="7" t="s">
        <v>144</v>
      </c>
      <c r="C38" s="14">
        <v>700</v>
      </c>
      <c r="D38" s="14"/>
    </row>
    <row r="39" spans="1:4" ht="25.5" x14ac:dyDescent="0.2">
      <c r="A39" s="7">
        <f t="shared" si="1"/>
        <v>34</v>
      </c>
      <c r="B39" s="7" t="s">
        <v>115</v>
      </c>
      <c r="C39" s="14" t="s">
        <v>116</v>
      </c>
      <c r="D39" s="14"/>
    </row>
    <row r="40" spans="1:4" x14ac:dyDescent="0.2">
      <c r="A40" s="7">
        <f t="shared" si="1"/>
        <v>35</v>
      </c>
      <c r="B40" s="23" t="s">
        <v>136</v>
      </c>
      <c r="C40" s="7">
        <v>1</v>
      </c>
      <c r="D40" s="14" t="s">
        <v>117</v>
      </c>
    </row>
    <row r="41" spans="1:4" x14ac:dyDescent="0.2">
      <c r="A41" s="17"/>
      <c r="B41" s="41" t="s">
        <v>75</v>
      </c>
      <c r="C41" s="42"/>
      <c r="D41" s="43"/>
    </row>
    <row r="42" spans="1:4" x14ac:dyDescent="0.2">
      <c r="A42" s="7">
        <f t="shared" si="1"/>
        <v>37</v>
      </c>
      <c r="B42" s="7" t="s">
        <v>88</v>
      </c>
      <c r="C42" s="14"/>
      <c r="D42" s="14"/>
    </row>
    <row r="43" spans="1:4" ht="18.75" x14ac:dyDescent="0.2">
      <c r="A43" s="22"/>
      <c r="B43" s="44" t="s">
        <v>61</v>
      </c>
      <c r="C43" s="44"/>
      <c r="D43" s="44"/>
    </row>
    <row r="44" spans="1:4" x14ac:dyDescent="0.2">
      <c r="A44" s="22"/>
      <c r="B44" s="38" t="s">
        <v>67</v>
      </c>
      <c r="C44" s="39"/>
      <c r="D44" s="40"/>
    </row>
    <row r="45" spans="1:4" x14ac:dyDescent="0.2">
      <c r="A45" s="23">
        <f>ROW()-ROW($A$5)</f>
        <v>40</v>
      </c>
      <c r="B45" s="7" t="s">
        <v>53</v>
      </c>
      <c r="C45" s="14" t="s">
        <v>47</v>
      </c>
      <c r="D45" s="14" t="s">
        <v>149</v>
      </c>
    </row>
    <row r="46" spans="1:4" x14ac:dyDescent="0.2">
      <c r="A46" s="23">
        <f>ROW()-ROW($A$5)</f>
        <v>41</v>
      </c>
      <c r="B46" s="7" t="s">
        <v>53</v>
      </c>
      <c r="C46" s="14" t="s">
        <v>68</v>
      </c>
      <c r="D46" s="31" t="s">
        <v>150</v>
      </c>
    </row>
    <row r="47" spans="1:4" x14ac:dyDescent="0.2">
      <c r="A47" s="17"/>
      <c r="B47" s="41" t="s">
        <v>71</v>
      </c>
      <c r="C47" s="42"/>
      <c r="D47" s="43"/>
    </row>
    <row r="48" spans="1:4" x14ac:dyDescent="0.2">
      <c r="A48" s="7">
        <f t="shared" ref="A48" si="2">ROW()-ROW($A$5)</f>
        <v>43</v>
      </c>
      <c r="B48" s="7" t="s">
        <v>70</v>
      </c>
      <c r="C48" s="14"/>
      <c r="D48" s="14"/>
    </row>
  </sheetData>
  <autoFilter ref="A5:D48"/>
  <mergeCells count="13">
    <mergeCell ref="B44:D44"/>
    <mergeCell ref="B47:D47"/>
    <mergeCell ref="B43:D43"/>
    <mergeCell ref="C1:D1"/>
    <mergeCell ref="C2:D3"/>
    <mergeCell ref="B6:D6"/>
    <mergeCell ref="B17:D17"/>
    <mergeCell ref="B19:D19"/>
    <mergeCell ref="B23:D23"/>
    <mergeCell ref="B24:D24"/>
    <mergeCell ref="B27:D27"/>
    <mergeCell ref="B29:D29"/>
    <mergeCell ref="B41:D4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23"/>
  <sheetViews>
    <sheetView tabSelected="1" workbookViewId="0">
      <pane xSplit="1" ySplit="5" topLeftCell="B6" activePane="bottomRight" state="frozen"/>
      <selection activeCell="C29" sqref="C29"/>
      <selection pane="topRight" activeCell="C29" sqref="C29"/>
      <selection pane="bottomLeft" activeCell="C29" sqref="C29"/>
      <selection pane="bottomRight" activeCell="C26" sqref="C26"/>
    </sheetView>
  </sheetViews>
  <sheetFormatPr defaultColWidth="3.625" defaultRowHeight="12.75" x14ac:dyDescent="0.2"/>
  <cols>
    <col min="1" max="1" width="6.625" style="1" customWidth="1"/>
    <col min="2" max="2" width="18.625" style="1" customWidth="1"/>
    <col min="3" max="3" width="67" style="2" customWidth="1"/>
    <col min="4" max="4" width="58.625" style="1" customWidth="1"/>
    <col min="5" max="5" width="3.625" style="1" customWidth="1"/>
    <col min="6" max="16384" width="3.625" style="1"/>
  </cols>
  <sheetData>
    <row r="1" spans="1:4" x14ac:dyDescent="0.2">
      <c r="A1" s="10" t="s">
        <v>25</v>
      </c>
      <c r="B1" s="10" t="s">
        <v>30</v>
      </c>
      <c r="C1" s="1"/>
    </row>
    <row r="2" spans="1:4" x14ac:dyDescent="0.2">
      <c r="A2" s="10" t="s">
        <v>27</v>
      </c>
      <c r="B2" s="10">
        <v>6</v>
      </c>
      <c r="C2" s="1"/>
    </row>
    <row r="3" spans="1:4" x14ac:dyDescent="0.2">
      <c r="A3" s="10" t="s">
        <v>28</v>
      </c>
      <c r="B3" s="10">
        <v>1</v>
      </c>
      <c r="C3" s="1"/>
    </row>
    <row r="4" spans="1:4" x14ac:dyDescent="0.2">
      <c r="C4" s="1"/>
    </row>
    <row r="5" spans="1:4" x14ac:dyDescent="0.2">
      <c r="A5" s="12" t="s">
        <v>0</v>
      </c>
      <c r="B5" s="12" t="s">
        <v>1</v>
      </c>
      <c r="C5" s="13" t="s">
        <v>31</v>
      </c>
      <c r="D5" s="12"/>
    </row>
    <row r="6" spans="1:4" x14ac:dyDescent="0.2">
      <c r="A6" s="7"/>
      <c r="B6" s="36" t="s">
        <v>118</v>
      </c>
      <c r="C6" s="54"/>
      <c r="D6" s="37"/>
    </row>
    <row r="7" spans="1:4" x14ac:dyDescent="0.2">
      <c r="A7" s="7">
        <f>ROW()-ROW($A$5)</f>
        <v>2</v>
      </c>
      <c r="B7" s="7" t="s">
        <v>53</v>
      </c>
      <c r="C7" s="7" t="s">
        <v>119</v>
      </c>
      <c r="D7" s="7" t="s">
        <v>120</v>
      </c>
    </row>
    <row r="8" spans="1:4" x14ac:dyDescent="0.2">
      <c r="A8" s="7">
        <f>ROW()-ROW($A$5)</f>
        <v>3</v>
      </c>
      <c r="B8" s="7" t="s">
        <v>53</v>
      </c>
      <c r="C8" s="7" t="s">
        <v>121</v>
      </c>
      <c r="D8" s="7" t="s">
        <v>122</v>
      </c>
    </row>
    <row r="9" spans="1:4" x14ac:dyDescent="0.2">
      <c r="A9" s="23">
        <f>ROW()-ROW($A$5)</f>
        <v>4</v>
      </c>
      <c r="B9" s="7" t="s">
        <v>53</v>
      </c>
      <c r="C9" s="7" t="s">
        <v>123</v>
      </c>
      <c r="D9" s="35" t="s">
        <v>137</v>
      </c>
    </row>
    <row r="10" spans="1:4" x14ac:dyDescent="0.2">
      <c r="A10" s="7">
        <f>ROW()-ROW($A$5)</f>
        <v>5</v>
      </c>
      <c r="B10" s="7" t="s">
        <v>124</v>
      </c>
      <c r="C10" s="7" t="s">
        <v>125</v>
      </c>
      <c r="D10" s="7" t="s">
        <v>126</v>
      </c>
    </row>
    <row r="11" spans="1:4" x14ac:dyDescent="0.2">
      <c r="A11" s="7"/>
      <c r="B11" s="36" t="s">
        <v>127</v>
      </c>
      <c r="C11" s="54"/>
      <c r="D11" s="37"/>
    </row>
    <row r="12" spans="1:4" x14ac:dyDescent="0.2">
      <c r="A12" s="7">
        <f t="shared" ref="A12:A17" si="0">ROW()-ROW($A$5)</f>
        <v>7</v>
      </c>
      <c r="B12" s="7" t="s">
        <v>4</v>
      </c>
      <c r="C12" s="14" t="s">
        <v>128</v>
      </c>
      <c r="D12" s="7"/>
    </row>
    <row r="13" spans="1:4" x14ac:dyDescent="0.2">
      <c r="A13" s="7">
        <f t="shared" si="0"/>
        <v>8</v>
      </c>
      <c r="B13" s="7" t="s">
        <v>87</v>
      </c>
      <c r="C13" s="14" t="s">
        <v>145</v>
      </c>
      <c r="D13" s="7" t="s">
        <v>129</v>
      </c>
    </row>
    <row r="14" spans="1:4" x14ac:dyDescent="0.2">
      <c r="A14" s="7">
        <f t="shared" si="0"/>
        <v>9</v>
      </c>
      <c r="B14" s="7" t="s">
        <v>54</v>
      </c>
      <c r="C14" s="14" t="s">
        <v>142</v>
      </c>
      <c r="D14" s="7" t="s">
        <v>130</v>
      </c>
    </row>
    <row r="15" spans="1:4" x14ac:dyDescent="0.2">
      <c r="A15" s="7">
        <f t="shared" si="0"/>
        <v>10</v>
      </c>
      <c r="B15" s="7" t="s">
        <v>54</v>
      </c>
      <c r="C15" s="14" t="s">
        <v>143</v>
      </c>
      <c r="D15" s="7" t="s">
        <v>131</v>
      </c>
    </row>
    <row r="16" spans="1:4" x14ac:dyDescent="0.2">
      <c r="A16" s="7">
        <f t="shared" si="0"/>
        <v>11</v>
      </c>
      <c r="B16" s="7" t="s">
        <v>91</v>
      </c>
      <c r="C16" s="14" t="s">
        <v>138</v>
      </c>
      <c r="D16" s="7" t="s">
        <v>132</v>
      </c>
    </row>
    <row r="17" spans="1:4" x14ac:dyDescent="0.2">
      <c r="A17" s="7">
        <f t="shared" si="0"/>
        <v>12</v>
      </c>
      <c r="B17" s="7" t="s">
        <v>90</v>
      </c>
      <c r="C17" s="14">
        <v>1000</v>
      </c>
      <c r="D17" s="7"/>
    </row>
    <row r="18" spans="1:4" x14ac:dyDescent="0.2">
      <c r="A18" s="7">
        <f t="shared" ref="A18" si="1">ROW()-ROW($A$5)</f>
        <v>13</v>
      </c>
      <c r="B18" s="7" t="s">
        <v>54</v>
      </c>
      <c r="C18" s="14" t="s">
        <v>139</v>
      </c>
      <c r="D18" s="7" t="s">
        <v>140</v>
      </c>
    </row>
    <row r="19" spans="1:4" x14ac:dyDescent="0.2">
      <c r="A19" s="7"/>
      <c r="B19" s="36" t="s">
        <v>133</v>
      </c>
      <c r="C19" s="54"/>
      <c r="D19" s="37"/>
    </row>
    <row r="20" spans="1:4" x14ac:dyDescent="0.2">
      <c r="A20" s="7">
        <f>ROW()-ROW($A$5)</f>
        <v>15</v>
      </c>
      <c r="B20" s="7" t="s">
        <v>134</v>
      </c>
      <c r="C20" s="7" t="s">
        <v>119</v>
      </c>
      <c r="D20" s="7"/>
    </row>
    <row r="21" spans="1:4" x14ac:dyDescent="0.2">
      <c r="A21" s="7">
        <f>ROW()-ROW($A$5)</f>
        <v>16</v>
      </c>
      <c r="B21" s="7" t="s">
        <v>134</v>
      </c>
      <c r="C21" s="7" t="s">
        <v>121</v>
      </c>
      <c r="D21" s="7"/>
    </row>
    <row r="22" spans="1:4" x14ac:dyDescent="0.2">
      <c r="A22" s="23">
        <f>ROW()-ROW($A$5)</f>
        <v>17</v>
      </c>
      <c r="B22" s="7" t="s">
        <v>134</v>
      </c>
      <c r="C22" s="7" t="s">
        <v>123</v>
      </c>
      <c r="D22" s="35"/>
    </row>
    <row r="23" spans="1:4" x14ac:dyDescent="0.2">
      <c r="A23" s="7">
        <f>ROW()-ROW($A$5)</f>
        <v>18</v>
      </c>
      <c r="B23" s="7" t="s">
        <v>135</v>
      </c>
      <c r="C23" s="7" t="s">
        <v>125</v>
      </c>
      <c r="D23" s="7"/>
    </row>
  </sheetData>
  <autoFilter ref="A5:B16"/>
  <mergeCells count="3">
    <mergeCell ref="B6:D6"/>
    <mergeCell ref="B11:D11"/>
    <mergeCell ref="B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</vt:lpstr>
      <vt:lpstr>driver</vt:lpstr>
      <vt:lpstr>common</vt:lpstr>
      <vt:lpstr>test</vt:lpstr>
      <vt:lpstr>PAG</vt:lpstr>
      <vt:lpstr>pag-input-item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NDTH-KANEUNGNIJT</dc:creator>
  <cp:lastModifiedBy>NDTH-KANEUNGNIJT</cp:lastModifiedBy>
  <dcterms:created xsi:type="dcterms:W3CDTF">2018-10-25T02:07:41Z</dcterms:created>
  <dcterms:modified xsi:type="dcterms:W3CDTF">2018-11-05T05:55:54Z</dcterms:modified>
</cp:coreProperties>
</file>