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FAI\Desktop\"/>
    </mc:Choice>
  </mc:AlternateContent>
  <xr:revisionPtr revIDLastSave="0" documentId="13_ncr:1_{23D72B51-34AC-43BC-9570-0CC443C3595C}" xr6:coauthVersionLast="41" xr6:coauthVersionMax="41" xr10:uidLastSave="{00000000-0000-0000-0000-000000000000}"/>
  <bookViews>
    <workbookView xWindow="-120" yWindow="-120" windowWidth="29040" windowHeight="15840" xr2:uid="{5A740D47-3A23-44B3-A6A0-A90405A19D5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5" i="1" l="1"/>
  <c r="C45" i="1" s="1"/>
  <c r="C53" i="1" s="1"/>
  <c r="B45" i="1"/>
  <c r="B53" i="1" s="1"/>
  <c r="C39" i="1"/>
  <c r="C52" i="1" s="1"/>
  <c r="D39" i="1"/>
  <c r="B39" i="1" s="1"/>
  <c r="B52" i="1" s="1"/>
  <c r="E67" i="1"/>
  <c r="D67" i="1"/>
  <c r="E66" i="1"/>
  <c r="D66" i="1"/>
  <c r="I13" i="1" l="1"/>
  <c r="H13" i="1"/>
  <c r="I12" i="1"/>
  <c r="H12" i="1"/>
  <c r="J6" i="1"/>
  <c r="I6" i="1"/>
  <c r="J5" i="1"/>
  <c r="I5" i="1"/>
  <c r="H20" i="1" s="1" a="1"/>
  <c r="H20" i="1" s="1"/>
  <c r="M4" i="1" l="1" a="1"/>
  <c r="M4" i="1" s="1"/>
  <c r="K22" i="1"/>
  <c r="J22" i="1"/>
  <c r="I23" i="1"/>
  <c r="I22" i="1"/>
  <c r="H22" i="1"/>
  <c r="K21" i="1"/>
  <c r="J21" i="1"/>
  <c r="I21" i="1"/>
  <c r="H21" i="1"/>
  <c r="K23" i="1"/>
  <c r="K20" i="1"/>
  <c r="J23" i="1"/>
  <c r="J20" i="1"/>
  <c r="I20" i="1"/>
  <c r="H23" i="1"/>
  <c r="M20" i="1" l="1" a="1"/>
  <c r="M20" i="1" s="1"/>
  <c r="N4" i="1"/>
  <c r="O6" i="1"/>
  <c r="N6" i="1"/>
  <c r="O7" i="1"/>
  <c r="P7" i="1"/>
  <c r="O4" i="1"/>
  <c r="P4" i="1"/>
  <c r="M5" i="1"/>
  <c r="M6" i="1"/>
  <c r="N7" i="1"/>
  <c r="P6" i="1"/>
  <c r="N5" i="1"/>
  <c r="M7" i="1"/>
  <c r="O5" i="1"/>
  <c r="P5" i="1"/>
  <c r="O22" i="1" l="1"/>
  <c r="O21" i="1"/>
  <c r="N20" i="1"/>
  <c r="P23" i="1"/>
  <c r="M22" i="1"/>
  <c r="N23" i="1"/>
  <c r="O20" i="1"/>
  <c r="O23" i="1"/>
  <c r="N22" i="1"/>
  <c r="M23" i="1"/>
  <c r="N21" i="1"/>
  <c r="P20" i="1"/>
  <c r="M21" i="1"/>
  <c r="P22" i="1"/>
  <c r="P21" i="1"/>
  <c r="M12" i="1" a="1"/>
  <c r="N13" i="1" s="1"/>
  <c r="P13" i="1" l="1"/>
  <c r="O12" i="1"/>
  <c r="N14" i="1"/>
  <c r="N15" i="1"/>
  <c r="P14" i="1"/>
  <c r="P12" i="1"/>
  <c r="O13" i="1"/>
  <c r="M14" i="1"/>
  <c r="M12" i="1"/>
  <c r="M13" i="1"/>
  <c r="O15" i="1"/>
  <c r="M15" i="1"/>
  <c r="P15" i="1"/>
  <c r="N12" i="1"/>
  <c r="O14" i="1"/>
</calcChain>
</file>

<file path=xl/sharedStrings.xml><?xml version="1.0" encoding="utf-8"?>
<sst xmlns="http://schemas.openxmlformats.org/spreadsheetml/2006/main" count="73" uniqueCount="41">
  <si>
    <t>x</t>
  </si>
  <si>
    <t>y</t>
  </si>
  <si>
    <t>z</t>
  </si>
  <si>
    <t>R</t>
  </si>
  <si>
    <t>ROTAÇÃO EIXO X</t>
  </si>
  <si>
    <t xml:space="preserve">x' </t>
  </si>
  <si>
    <t xml:space="preserve">y' </t>
  </si>
  <si>
    <t>z'</t>
  </si>
  <si>
    <t xml:space="preserve"> A) Calculando P1  60 º em torno do x</t>
  </si>
  <si>
    <t>ROTAÇÃO EIXO Z</t>
  </si>
  <si>
    <t>TG</t>
  </si>
  <si>
    <t xml:space="preserve"> 2 COHEN-SHUTHERLAND </t>
  </si>
  <si>
    <t>Xmin</t>
  </si>
  <si>
    <t>Ymin</t>
  </si>
  <si>
    <t>Xmax</t>
  </si>
  <si>
    <t>Ymax</t>
  </si>
  <si>
    <t>X</t>
  </si>
  <si>
    <t>Y</t>
  </si>
  <si>
    <t>A</t>
  </si>
  <si>
    <t>B</t>
  </si>
  <si>
    <t>0010</t>
  </si>
  <si>
    <t>YYXXSIDE</t>
  </si>
  <si>
    <t>0001</t>
  </si>
  <si>
    <t>MEDIA</t>
  </si>
  <si>
    <t>SIDE YYXX = 0000</t>
  </si>
  <si>
    <t>Superior</t>
  </si>
  <si>
    <t>RESULTADO</t>
  </si>
  <si>
    <t>0000</t>
  </si>
  <si>
    <t>Umin</t>
  </si>
  <si>
    <t>Vmin</t>
  </si>
  <si>
    <t>Umax</t>
  </si>
  <si>
    <t>Vmax</t>
  </si>
  <si>
    <t>1001</t>
  </si>
  <si>
    <t>DIREITA</t>
  </si>
  <si>
    <t>0110</t>
  </si>
  <si>
    <t>0100</t>
  </si>
  <si>
    <t>0101</t>
  </si>
  <si>
    <t>Aplicando a equação da reta superior no A, pois o ponto y = 11 é superior ao Ymax  e  X = 1 é inferior Xmin.   Portando se aplica  a equação para deixar mais proximo da borda quando se é possivel. (Apliquei  somente uma esquação pois já ficou dentro).</t>
  </si>
  <si>
    <t xml:space="preserve">Aplicando a equação da reta com borda a direita no B, pois o ponto X= 12 é superior ao Xmax. </t>
  </si>
  <si>
    <t xml:space="preserve"> 3 Transformação Windows x viewrport</t>
  </si>
  <si>
    <t xml:space="preserve"> B) matriz de tranformação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</si>
</sst>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604347</xdr:colOff>
      <xdr:row>31</xdr:row>
      <xdr:rowOff>177362</xdr:rowOff>
    </xdr:from>
    <xdr:to>
      <xdr:col>8</xdr:col>
      <xdr:colOff>0</xdr:colOff>
      <xdr:row>35</xdr:row>
      <xdr:rowOff>66326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8AE4693-236A-4875-8416-C5C79C55D8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2" y="6082862"/>
          <a:ext cx="1839308" cy="670671"/>
        </a:xfrm>
        <a:prstGeom prst="rect">
          <a:avLst/>
        </a:prstGeom>
      </xdr:spPr>
    </xdr:pic>
    <xdr:clientData/>
  </xdr:twoCellAnchor>
  <xdr:twoCellAnchor editAs="oneCell">
    <xdr:from>
      <xdr:col>4</xdr:col>
      <xdr:colOff>420415</xdr:colOff>
      <xdr:row>48</xdr:row>
      <xdr:rowOff>177364</xdr:rowOff>
    </xdr:from>
    <xdr:to>
      <xdr:col>8</xdr:col>
      <xdr:colOff>236484</xdr:colOff>
      <xdr:row>53</xdr:row>
      <xdr:rowOff>48202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89013191-120D-4AFC-B57C-DE61A151A7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64070" y="9387054"/>
          <a:ext cx="2259724" cy="8233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4B0AD-A076-4436-ACC7-AB6BE9F53AF1}">
  <dimension ref="A1:S67"/>
  <sheetViews>
    <sheetView tabSelected="1" zoomScale="145" zoomScaleNormal="145" workbookViewId="0">
      <selection activeCell="O23" sqref="O23"/>
    </sheetView>
  </sheetViews>
  <sheetFormatPr defaultRowHeight="15" x14ac:dyDescent="0.25"/>
  <cols>
    <col min="1" max="16384" width="9.140625" style="1"/>
  </cols>
  <sheetData>
    <row r="1" spans="1:17" x14ac:dyDescent="0.25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3" spans="1:17" x14ac:dyDescent="0.25">
      <c r="A3" s="2" t="s">
        <v>0</v>
      </c>
      <c r="B3" s="2" t="s">
        <v>1</v>
      </c>
      <c r="C3" s="2" t="s">
        <v>2</v>
      </c>
      <c r="F3" s="3" t="s">
        <v>4</v>
      </c>
      <c r="G3" s="3"/>
      <c r="H3" s="3"/>
      <c r="I3" s="3"/>
      <c r="J3" s="3"/>
      <c r="K3" s="3"/>
      <c r="M3" s="2" t="s">
        <v>5</v>
      </c>
      <c r="N3" s="2" t="s">
        <v>6</v>
      </c>
      <c r="O3" s="2" t="s">
        <v>7</v>
      </c>
    </row>
    <row r="4" spans="1:17" x14ac:dyDescent="0.25">
      <c r="A4" s="2">
        <v>4</v>
      </c>
      <c r="B4" s="2">
        <v>2</v>
      </c>
      <c r="C4" s="2">
        <v>4</v>
      </c>
      <c r="D4" s="2">
        <v>1</v>
      </c>
      <c r="F4" s="2" t="s">
        <v>3</v>
      </c>
      <c r="G4" s="2">
        <v>60</v>
      </c>
      <c r="H4" s="2">
        <v>1</v>
      </c>
      <c r="I4" s="2">
        <v>0</v>
      </c>
      <c r="J4" s="2">
        <v>0</v>
      </c>
      <c r="K4" s="2">
        <v>0</v>
      </c>
      <c r="M4" s="2">
        <f t="array" ref="M4:P7">MMULT(A4:D7,H4:K7)</f>
        <v>4</v>
      </c>
      <c r="N4" s="2">
        <v>-2.4641016151377544</v>
      </c>
      <c r="O4" s="2">
        <v>3.7320508075688776</v>
      </c>
      <c r="P4" s="2">
        <v>1</v>
      </c>
    </row>
    <row r="5" spans="1:17" x14ac:dyDescent="0.25">
      <c r="A5" s="2">
        <v>1</v>
      </c>
      <c r="B5" s="2">
        <v>1</v>
      </c>
      <c r="C5" s="2">
        <v>1</v>
      </c>
      <c r="D5" s="2">
        <v>1</v>
      </c>
      <c r="H5" s="2">
        <v>0</v>
      </c>
      <c r="I5" s="2">
        <f>COS(RADIANS(G4))</f>
        <v>0.50000000000000011</v>
      </c>
      <c r="J5" s="2">
        <f>SIN(RADIANS(G4))</f>
        <v>0.8660254037844386</v>
      </c>
      <c r="K5" s="2">
        <v>0</v>
      </c>
      <c r="M5" s="2">
        <v>1</v>
      </c>
      <c r="N5" s="2">
        <v>-0.36602540378443849</v>
      </c>
      <c r="O5" s="2">
        <v>1.3660254037844388</v>
      </c>
      <c r="P5" s="2">
        <v>1</v>
      </c>
    </row>
    <row r="6" spans="1:17" x14ac:dyDescent="0.25">
      <c r="A6" s="2">
        <v>1</v>
      </c>
      <c r="B6" s="2">
        <v>1</v>
      </c>
      <c r="C6" s="2">
        <v>1</v>
      </c>
      <c r="D6" s="2">
        <v>1</v>
      </c>
      <c r="H6" s="2">
        <v>0</v>
      </c>
      <c r="I6" s="2">
        <f>-SIN(RADIANS(G4))</f>
        <v>-0.8660254037844386</v>
      </c>
      <c r="J6" s="2">
        <f>COS(RADIANS(G4))</f>
        <v>0.50000000000000011</v>
      </c>
      <c r="K6" s="2">
        <v>0</v>
      </c>
      <c r="M6" s="2">
        <v>1</v>
      </c>
      <c r="N6" s="2">
        <v>-0.36602540378443849</v>
      </c>
      <c r="O6" s="2">
        <v>1.3660254037844388</v>
      </c>
      <c r="P6" s="2">
        <v>1</v>
      </c>
    </row>
    <row r="7" spans="1:17" x14ac:dyDescent="0.25">
      <c r="A7" s="2">
        <v>1</v>
      </c>
      <c r="B7" s="2">
        <v>1</v>
      </c>
      <c r="C7" s="2">
        <v>1</v>
      </c>
      <c r="D7" s="2">
        <v>1</v>
      </c>
      <c r="H7" s="2">
        <v>0</v>
      </c>
      <c r="I7" s="2">
        <v>0</v>
      </c>
      <c r="J7" s="2">
        <v>0</v>
      </c>
      <c r="K7" s="2">
        <v>1</v>
      </c>
      <c r="M7" s="2">
        <v>1</v>
      </c>
      <c r="N7" s="2">
        <v>-0.36602540378443849</v>
      </c>
      <c r="O7" s="2">
        <v>1.3660254037844388</v>
      </c>
      <c r="P7" s="2">
        <v>1</v>
      </c>
    </row>
    <row r="11" spans="1:17" x14ac:dyDescent="0.25">
      <c r="F11" s="3" t="s">
        <v>9</v>
      </c>
      <c r="G11" s="3"/>
      <c r="H11" s="3"/>
      <c r="I11" s="3"/>
      <c r="J11" s="3"/>
      <c r="K11" s="3"/>
      <c r="M11" s="2" t="s">
        <v>5</v>
      </c>
      <c r="N11" s="2" t="s">
        <v>6</v>
      </c>
      <c r="O11" s="2" t="s">
        <v>7</v>
      </c>
    </row>
    <row r="12" spans="1:17" x14ac:dyDescent="0.25">
      <c r="F12" s="2" t="s">
        <v>3</v>
      </c>
      <c r="G12" s="2">
        <v>30</v>
      </c>
      <c r="H12" s="2">
        <f>COS(RADIANS(G12))</f>
        <v>0.86602540378443871</v>
      </c>
      <c r="I12" s="2">
        <f>SIN(RADIANS(G12))</f>
        <v>0.49999999999999994</v>
      </c>
      <c r="J12" s="2">
        <v>0</v>
      </c>
      <c r="K12" s="2">
        <v>0</v>
      </c>
      <c r="M12" s="2">
        <f t="array" ref="M12:P15">MMULT(M4:P7,H12:K15)</f>
        <v>4.696152422706632</v>
      </c>
      <c r="N12" s="2">
        <v>-0.1339745962155614</v>
      </c>
      <c r="O12" s="2">
        <v>3.7320508075688776</v>
      </c>
      <c r="P12" s="2">
        <v>1</v>
      </c>
    </row>
    <row r="13" spans="1:17" x14ac:dyDescent="0.25">
      <c r="H13" s="2">
        <f>-SIN(RADIANS(G12))</f>
        <v>-0.49999999999999994</v>
      </c>
      <c r="I13" s="2">
        <f>COS(RADIANS(G12))</f>
        <v>0.86602540378443871</v>
      </c>
      <c r="J13" s="2">
        <v>0</v>
      </c>
      <c r="K13" s="2">
        <v>0</v>
      </c>
      <c r="M13" s="2">
        <v>1.049038105676658</v>
      </c>
      <c r="N13" s="2">
        <v>0.18301270189221941</v>
      </c>
      <c r="O13" s="2">
        <v>1.3660254037844388</v>
      </c>
      <c r="P13" s="2">
        <v>1</v>
      </c>
    </row>
    <row r="14" spans="1:17" x14ac:dyDescent="0.25">
      <c r="H14" s="2">
        <v>0</v>
      </c>
      <c r="I14" s="2">
        <v>0</v>
      </c>
      <c r="J14" s="2">
        <v>1</v>
      </c>
      <c r="K14" s="2">
        <v>0</v>
      </c>
      <c r="M14" s="2">
        <v>1.049038105676658</v>
      </c>
      <c r="N14" s="2">
        <v>0.18301270189221941</v>
      </c>
      <c r="O14" s="2">
        <v>1.3660254037844388</v>
      </c>
      <c r="P14" s="2">
        <v>1</v>
      </c>
    </row>
    <row r="15" spans="1:17" x14ac:dyDescent="0.25">
      <c r="H15" s="2">
        <v>0</v>
      </c>
      <c r="I15" s="2">
        <v>0</v>
      </c>
      <c r="J15" s="2">
        <v>0</v>
      </c>
      <c r="K15" s="2">
        <v>1</v>
      </c>
      <c r="M15" s="2">
        <v>1.049038105676658</v>
      </c>
      <c r="N15" s="2">
        <v>0.18301270189221941</v>
      </c>
      <c r="O15" s="2">
        <v>1.3660254037844388</v>
      </c>
      <c r="P15" s="2">
        <v>1</v>
      </c>
    </row>
    <row r="18" spans="1:19" x14ac:dyDescent="0.25">
      <c r="A18" s="4" t="s">
        <v>40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9" x14ac:dyDescent="0.25">
      <c r="M19" s="5" t="s">
        <v>5</v>
      </c>
      <c r="N19" s="5" t="s">
        <v>6</v>
      </c>
      <c r="O19" s="5" t="s">
        <v>7</v>
      </c>
    </row>
    <row r="20" spans="1:19" x14ac:dyDescent="0.25">
      <c r="G20" s="3" t="s">
        <v>10</v>
      </c>
      <c r="H20" s="2">
        <f t="array" ref="H20:K23">MMULT(H4:K7,H12:K15)</f>
        <v>0.86602540378443871</v>
      </c>
      <c r="I20" s="2">
        <v>0.49999999999999994</v>
      </c>
      <c r="J20" s="2">
        <v>0</v>
      </c>
      <c r="K20" s="2">
        <v>0</v>
      </c>
      <c r="M20" s="6">
        <f t="array" ref="M20:P23">MMULT(A4:D7,H20:K23)</f>
        <v>4.696152422706632</v>
      </c>
      <c r="N20" s="6">
        <v>-0.13397459621556118</v>
      </c>
      <c r="O20" s="6">
        <v>3.7320508075688776</v>
      </c>
      <c r="P20" s="6">
        <v>1</v>
      </c>
    </row>
    <row r="21" spans="1:19" x14ac:dyDescent="0.25">
      <c r="G21" s="3"/>
      <c r="H21" s="2">
        <v>-0.25</v>
      </c>
      <c r="I21" s="2">
        <v>0.43301270189221946</v>
      </c>
      <c r="J21" s="2">
        <v>0.8660254037844386</v>
      </c>
      <c r="K21" s="2">
        <v>0</v>
      </c>
      <c r="M21" s="2">
        <v>1.049038105676658</v>
      </c>
      <c r="N21" s="2">
        <v>0.18301270189221941</v>
      </c>
      <c r="O21" s="2">
        <v>1.3660254037844388</v>
      </c>
      <c r="P21" s="2">
        <v>1</v>
      </c>
    </row>
    <row r="22" spans="1:19" x14ac:dyDescent="0.25">
      <c r="G22" s="3"/>
      <c r="H22" s="2">
        <v>0.43301270189221924</v>
      </c>
      <c r="I22" s="2">
        <v>-0.75</v>
      </c>
      <c r="J22" s="2">
        <v>0.50000000000000011</v>
      </c>
      <c r="K22" s="2">
        <v>0</v>
      </c>
      <c r="M22" s="2">
        <v>1.049038105676658</v>
      </c>
      <c r="N22" s="2">
        <v>0.18301270189221941</v>
      </c>
      <c r="O22" s="2">
        <v>1.3660254037844388</v>
      </c>
      <c r="P22" s="2">
        <v>1</v>
      </c>
    </row>
    <row r="23" spans="1:19" x14ac:dyDescent="0.25">
      <c r="G23" s="3"/>
      <c r="H23" s="2">
        <v>0</v>
      </c>
      <c r="I23" s="2">
        <v>0</v>
      </c>
      <c r="J23" s="2">
        <v>0</v>
      </c>
      <c r="K23" s="2">
        <v>1</v>
      </c>
      <c r="M23" s="2">
        <v>1.049038105676658</v>
      </c>
      <c r="N23" s="2">
        <v>0.18301270189221941</v>
      </c>
      <c r="O23" s="2">
        <v>1.3660254037844388</v>
      </c>
      <c r="P23" s="2">
        <v>1</v>
      </c>
    </row>
    <row r="28" spans="1:19" x14ac:dyDescent="0.25">
      <c r="A28" s="4" t="s">
        <v>11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30" spans="1:19" ht="16.5" thickBot="1" x14ac:dyDescent="0.3">
      <c r="A30"/>
      <c r="B30" s="2" t="s">
        <v>12</v>
      </c>
      <c r="C30" s="2" t="s">
        <v>13</v>
      </c>
      <c r="D30" s="2" t="s">
        <v>14</v>
      </c>
      <c r="E30" s="2" t="s">
        <v>15</v>
      </c>
      <c r="Q30" s="15">
        <v>1001</v>
      </c>
      <c r="R30" s="16">
        <v>1000</v>
      </c>
      <c r="S30" s="15">
        <v>1010</v>
      </c>
    </row>
    <row r="31" spans="1:19" ht="17.25" thickTop="1" thickBot="1" x14ac:dyDescent="0.3">
      <c r="A31"/>
      <c r="B31" s="2">
        <v>2</v>
      </c>
      <c r="C31" s="2">
        <v>2</v>
      </c>
      <c r="D31" s="2">
        <v>10</v>
      </c>
      <c r="E31" s="2">
        <v>10</v>
      </c>
      <c r="Q31" s="17" t="s">
        <v>22</v>
      </c>
      <c r="R31" s="18" t="s">
        <v>27</v>
      </c>
      <c r="S31" s="17" t="s">
        <v>20</v>
      </c>
    </row>
    <row r="32" spans="1:19" ht="16.5" thickTop="1" x14ac:dyDescent="0.25">
      <c r="A32"/>
      <c r="B32"/>
      <c r="C32"/>
      <c r="D32"/>
      <c r="E32"/>
      <c r="Q32" s="15" t="s">
        <v>36</v>
      </c>
      <c r="R32" s="16" t="s">
        <v>35</v>
      </c>
      <c r="S32" s="15" t="s">
        <v>34</v>
      </c>
    </row>
    <row r="33" spans="1:10" x14ac:dyDescent="0.25">
      <c r="B33" s="2" t="s">
        <v>16</v>
      </c>
      <c r="C33" s="2" t="s">
        <v>17</v>
      </c>
      <c r="D33" s="2" t="s">
        <v>21</v>
      </c>
      <c r="E33"/>
    </row>
    <row r="34" spans="1:10" x14ac:dyDescent="0.25">
      <c r="A34" s="1" t="s">
        <v>18</v>
      </c>
      <c r="B34" s="2">
        <v>1</v>
      </c>
      <c r="C34" s="2">
        <v>11</v>
      </c>
      <c r="D34" s="7" t="s">
        <v>32</v>
      </c>
      <c r="E34"/>
    </row>
    <row r="35" spans="1:10" x14ac:dyDescent="0.25">
      <c r="A35" s="1" t="s">
        <v>19</v>
      </c>
      <c r="B35" s="2">
        <v>12</v>
      </c>
      <c r="C35" s="2">
        <v>4</v>
      </c>
      <c r="D35" s="7" t="s">
        <v>20</v>
      </c>
      <c r="E35"/>
    </row>
    <row r="36" spans="1:10" x14ac:dyDescent="0.25">
      <c r="A36"/>
      <c r="B36"/>
      <c r="C36"/>
      <c r="D36"/>
      <c r="E36"/>
    </row>
    <row r="37" spans="1:10" ht="15" customHeight="1" x14ac:dyDescent="0.25">
      <c r="A37"/>
      <c r="B37" s="8" t="s">
        <v>25</v>
      </c>
      <c r="C37" s="9"/>
      <c r="D37" s="10"/>
      <c r="E37"/>
      <c r="F37" s="19" t="s">
        <v>37</v>
      </c>
      <c r="G37" s="19"/>
      <c r="H37" s="19"/>
      <c r="I37" s="19"/>
      <c r="J37" s="19"/>
    </row>
    <row r="38" spans="1:10" x14ac:dyDescent="0.25">
      <c r="A38" s="14" t="s">
        <v>18</v>
      </c>
      <c r="B38" s="2" t="s">
        <v>16</v>
      </c>
      <c r="C38" s="2" t="s">
        <v>17</v>
      </c>
      <c r="D38" s="2" t="s">
        <v>23</v>
      </c>
      <c r="E38"/>
      <c r="F38" s="19"/>
      <c r="G38" s="19"/>
      <c r="H38" s="19"/>
      <c r="I38" s="19"/>
      <c r="J38" s="19"/>
    </row>
    <row r="39" spans="1:10" x14ac:dyDescent="0.25">
      <c r="A39" s="14"/>
      <c r="B39" s="2">
        <f>B34+(E31-C34)*D39</f>
        <v>2.5714285714285712</v>
      </c>
      <c r="C39" s="2">
        <f>E31</f>
        <v>10</v>
      </c>
      <c r="D39" s="2">
        <f>(B35-B34)/(C35-C34)</f>
        <v>-1.5714285714285714</v>
      </c>
      <c r="E39"/>
      <c r="F39" s="19"/>
      <c r="G39" s="19"/>
      <c r="H39" s="19"/>
      <c r="I39" s="19"/>
      <c r="J39" s="19"/>
    </row>
    <row r="40" spans="1:10" x14ac:dyDescent="0.25">
      <c r="A40" s="14"/>
      <c r="B40" s="11" t="s">
        <v>24</v>
      </c>
      <c r="C40" s="12"/>
      <c r="D40" s="13"/>
      <c r="E40"/>
      <c r="F40" s="19"/>
      <c r="G40" s="19"/>
      <c r="H40" s="19"/>
      <c r="I40" s="19"/>
      <c r="J40" s="19"/>
    </row>
    <row r="41" spans="1:10" x14ac:dyDescent="0.25">
      <c r="A41"/>
      <c r="B41"/>
      <c r="C41"/>
      <c r="D41"/>
      <c r="E41"/>
    </row>
    <row r="42" spans="1:10" x14ac:dyDescent="0.25">
      <c r="A42"/>
      <c r="B42"/>
      <c r="C42"/>
      <c r="D42"/>
      <c r="E42"/>
    </row>
    <row r="43" spans="1:10" x14ac:dyDescent="0.25">
      <c r="A43"/>
      <c r="B43" s="8" t="s">
        <v>33</v>
      </c>
      <c r="C43" s="9"/>
      <c r="D43" s="10"/>
      <c r="E43"/>
      <c r="F43" s="19" t="s">
        <v>38</v>
      </c>
      <c r="G43" s="19"/>
      <c r="H43" s="19"/>
      <c r="I43" s="19"/>
      <c r="J43" s="19"/>
    </row>
    <row r="44" spans="1:10" x14ac:dyDescent="0.25">
      <c r="A44" s="14" t="s">
        <v>19</v>
      </c>
      <c r="B44" s="2" t="s">
        <v>16</v>
      </c>
      <c r="C44" s="2" t="s">
        <v>17</v>
      </c>
      <c r="D44" s="2" t="s">
        <v>23</v>
      </c>
      <c r="E44"/>
      <c r="F44" s="19"/>
      <c r="G44" s="19"/>
      <c r="H44" s="19"/>
      <c r="I44" s="19"/>
      <c r="J44" s="19"/>
    </row>
    <row r="45" spans="1:10" x14ac:dyDescent="0.25">
      <c r="A45" s="14"/>
      <c r="B45" s="2">
        <f>D31</f>
        <v>10</v>
      </c>
      <c r="C45" s="2">
        <f>C34+(D31-B34)*D45</f>
        <v>5.2727272727272725</v>
      </c>
      <c r="D45" s="2">
        <f>(C35-C34)/(B35-B34)</f>
        <v>-0.63636363636363635</v>
      </c>
      <c r="E45"/>
      <c r="F45" s="19"/>
      <c r="G45" s="19"/>
      <c r="H45" s="19"/>
      <c r="I45" s="19"/>
      <c r="J45" s="19"/>
    </row>
    <row r="46" spans="1:10" x14ac:dyDescent="0.25">
      <c r="A46" s="14"/>
      <c r="B46" s="11" t="s">
        <v>24</v>
      </c>
      <c r="C46" s="12"/>
      <c r="D46" s="13"/>
      <c r="E46"/>
      <c r="F46" s="19"/>
      <c r="G46" s="19"/>
      <c r="H46" s="19"/>
      <c r="I46" s="19"/>
      <c r="J46" s="19"/>
    </row>
    <row r="47" spans="1:10" x14ac:dyDescent="0.25">
      <c r="A47"/>
      <c r="B47"/>
      <c r="C47"/>
      <c r="D47"/>
      <c r="E47"/>
    </row>
    <row r="48" spans="1:10" x14ac:dyDescent="0.25">
      <c r="A48"/>
      <c r="B48"/>
      <c r="C48"/>
      <c r="D48"/>
      <c r="E48"/>
    </row>
    <row r="49" spans="1:17" x14ac:dyDescent="0.25">
      <c r="A49"/>
      <c r="B49"/>
      <c r="C49"/>
      <c r="D49"/>
      <c r="E49"/>
    </row>
    <row r="50" spans="1:17" x14ac:dyDescent="0.25">
      <c r="A50"/>
      <c r="B50" s="8" t="s">
        <v>26</v>
      </c>
      <c r="C50" s="9"/>
      <c r="D50" s="10"/>
      <c r="E50"/>
    </row>
    <row r="51" spans="1:17" ht="15" customHeight="1" x14ac:dyDescent="0.25">
      <c r="B51" s="2" t="s">
        <v>16</v>
      </c>
      <c r="C51" s="2" t="s">
        <v>17</v>
      </c>
      <c r="D51" s="2" t="s">
        <v>21</v>
      </c>
      <c r="E51"/>
    </row>
    <row r="52" spans="1:17" x14ac:dyDescent="0.25">
      <c r="A52" s="1" t="s">
        <v>18</v>
      </c>
      <c r="B52" s="2">
        <f>B39</f>
        <v>2.5714285714285712</v>
      </c>
      <c r="C52" s="2">
        <f>C39</f>
        <v>10</v>
      </c>
      <c r="D52" s="7" t="s">
        <v>27</v>
      </c>
      <c r="E52"/>
    </row>
    <row r="53" spans="1:17" x14ac:dyDescent="0.25">
      <c r="A53" s="1" t="s">
        <v>19</v>
      </c>
      <c r="B53" s="2">
        <f>B45</f>
        <v>10</v>
      </c>
      <c r="C53" s="2">
        <f>C45</f>
        <v>5.2727272727272725</v>
      </c>
      <c r="D53" s="7" t="s">
        <v>27</v>
      </c>
      <c r="E53"/>
    </row>
    <row r="56" spans="1:17" x14ac:dyDescent="0.25">
      <c r="A56" s="4" t="s">
        <v>39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8" spans="1:17" x14ac:dyDescent="0.25">
      <c r="A58" s="2" t="s">
        <v>12</v>
      </c>
      <c r="B58" s="2" t="s">
        <v>13</v>
      </c>
      <c r="C58" s="2" t="s">
        <v>14</v>
      </c>
      <c r="D58" s="2" t="s">
        <v>15</v>
      </c>
    </row>
    <row r="59" spans="1:17" x14ac:dyDescent="0.25">
      <c r="A59" s="2">
        <v>20</v>
      </c>
      <c r="B59" s="2">
        <v>30</v>
      </c>
      <c r="C59" s="2">
        <v>130</v>
      </c>
      <c r="D59" s="2">
        <v>130</v>
      </c>
    </row>
    <row r="61" spans="1:17" x14ac:dyDescent="0.25">
      <c r="A61" s="2" t="s">
        <v>28</v>
      </c>
      <c r="B61" s="2" t="s">
        <v>29</v>
      </c>
      <c r="C61" s="2" t="s">
        <v>30</v>
      </c>
      <c r="D61" s="2" t="s">
        <v>31</v>
      </c>
    </row>
    <row r="62" spans="1:17" x14ac:dyDescent="0.25">
      <c r="A62" s="2">
        <v>50</v>
      </c>
      <c r="B62" s="2">
        <v>40</v>
      </c>
      <c r="C62" s="2">
        <v>210</v>
      </c>
      <c r="D62" s="2">
        <v>160</v>
      </c>
    </row>
    <row r="64" spans="1:17" x14ac:dyDescent="0.25">
      <c r="D64" s="3" t="s">
        <v>26</v>
      </c>
      <c r="E64" s="3"/>
    </row>
    <row r="65" spans="1:5" x14ac:dyDescent="0.25">
      <c r="A65" s="2" t="s">
        <v>16</v>
      </c>
      <c r="B65" s="2" t="s">
        <v>17</v>
      </c>
      <c r="D65" s="2" t="s">
        <v>16</v>
      </c>
      <c r="E65" s="2" t="s">
        <v>17</v>
      </c>
    </row>
    <row r="66" spans="1:5" x14ac:dyDescent="0.25">
      <c r="A66" s="2">
        <v>50</v>
      </c>
      <c r="B66" s="2">
        <v>50</v>
      </c>
      <c r="D66" s="2">
        <f>(A66-A59)*((C62-A62)/(C59-A59))+A62</f>
        <v>93.63636363636364</v>
      </c>
      <c r="E66" s="2">
        <f>(B66-B59)*((D62-B62)/(D59-B59))+B62</f>
        <v>64</v>
      </c>
    </row>
    <row r="67" spans="1:5" x14ac:dyDescent="0.25">
      <c r="A67" s="2">
        <v>60</v>
      </c>
      <c r="B67" s="2">
        <v>80</v>
      </c>
      <c r="D67" s="2">
        <f>(A67-A59)*((C62-A62)/(C59-A59))+A62</f>
        <v>108.18181818181819</v>
      </c>
      <c r="E67" s="2">
        <f>(B67-B59)*((D62-B62)/(D59-B59))+B62</f>
        <v>100</v>
      </c>
    </row>
  </sheetData>
  <mergeCells count="15">
    <mergeCell ref="D64:E64"/>
    <mergeCell ref="F37:J40"/>
    <mergeCell ref="F43:J46"/>
    <mergeCell ref="B50:D50"/>
    <mergeCell ref="B40:D40"/>
    <mergeCell ref="B43:D43"/>
    <mergeCell ref="B46:D46"/>
    <mergeCell ref="B37:D37"/>
    <mergeCell ref="A56:Q56"/>
    <mergeCell ref="A28:Q28"/>
    <mergeCell ref="F3:K3"/>
    <mergeCell ref="A1:Q1"/>
    <mergeCell ref="F11:K11"/>
    <mergeCell ref="G20:G23"/>
    <mergeCell ref="A18:Q1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UNIFAI</dc:creator>
  <cp:lastModifiedBy>UNIFAI</cp:lastModifiedBy>
  <dcterms:created xsi:type="dcterms:W3CDTF">2022-06-01T22:22:53Z</dcterms:created>
  <dcterms:modified xsi:type="dcterms:W3CDTF">2022-06-01T23:33:59Z</dcterms:modified>
</cp:coreProperties>
</file>