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codeName="EstaPastaDeTrabalho" autoCompressPictures="0"/>
  <bookViews>
    <workbookView xWindow="0" yWindow="0" windowWidth="51200" windowHeight="22420"/>
  </bookViews>
  <sheets>
    <sheet name="Planilha1" sheetId="1" r:id="rId1"/>
    <sheet name="Planilha2" sheetId="3" r:id="rId2"/>
    <sheet name="CALENDÁRIO 23-24" sheetId="2" r:id="rId3"/>
  </sheets>
  <definedNames>
    <definedName name="_xlnm._FilterDatabase" localSheetId="0" hidden="1">Planilha1!$B$1:$R$138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P108" i="1"/>
  <c r="Q108" i="1"/>
  <c r="P109" i="1"/>
  <c r="P90" i="1"/>
  <c r="P98" i="1"/>
  <c r="P88" i="1"/>
  <c r="P95" i="1"/>
  <c r="P118" i="1"/>
  <c r="P103" i="1"/>
  <c r="P115" i="1"/>
  <c r="P119" i="1"/>
  <c r="P93" i="1"/>
  <c r="P91" i="1"/>
  <c r="P112" i="1"/>
  <c r="P113" i="1"/>
  <c r="P97" i="1"/>
  <c r="P110" i="1"/>
  <c r="P111" i="1"/>
  <c r="P94" i="1"/>
  <c r="P100" i="1"/>
  <c r="P96" i="1"/>
  <c r="P116" i="1"/>
  <c r="P92" i="1"/>
  <c r="P106" i="1"/>
  <c r="P120" i="1"/>
  <c r="P117" i="1"/>
  <c r="P99" i="1"/>
  <c r="P101" i="1"/>
  <c r="P87" i="1"/>
  <c r="P114" i="1"/>
  <c r="P102" i="1"/>
  <c r="P107" i="1"/>
  <c r="P89" i="1"/>
  <c r="P104" i="1"/>
  <c r="P105" i="1"/>
  <c r="P121" i="1"/>
  <c r="Q19" i="1"/>
  <c r="Q23" i="1"/>
  <c r="Q13" i="1"/>
  <c r="Q24" i="1"/>
  <c r="Q14" i="1"/>
  <c r="Q2" i="1"/>
  <c r="Q25" i="1"/>
  <c r="Q20" i="1"/>
  <c r="Q6" i="1"/>
  <c r="Q26" i="1"/>
  <c r="Q18" i="1"/>
  <c r="Q12" i="1"/>
  <c r="Q10" i="1"/>
  <c r="Q7" i="1"/>
  <c r="Q21" i="1"/>
  <c r="Q27" i="1"/>
  <c r="Q4" i="1"/>
  <c r="Q15" i="1"/>
  <c r="Q17" i="1"/>
  <c r="Q9" i="1"/>
  <c r="Q16" i="1"/>
  <c r="Q5" i="1"/>
  <c r="Q3" i="1"/>
  <c r="Q22" i="1"/>
  <c r="Q11" i="1"/>
  <c r="Q41" i="1"/>
  <c r="Q54" i="1"/>
  <c r="Q43" i="1"/>
  <c r="Q57" i="1"/>
  <c r="Q36" i="1"/>
  <c r="Q30" i="1"/>
  <c r="Q52" i="1"/>
  <c r="Q60" i="1"/>
  <c r="Q44" i="1"/>
  <c r="Q62" i="1"/>
  <c r="Q38" i="1"/>
  <c r="Q55" i="1"/>
  <c r="Q45" i="1"/>
  <c r="Q47" i="1"/>
  <c r="Q48" i="1"/>
  <c r="Q37" i="1"/>
  <c r="Q49" i="1"/>
  <c r="Q50" i="1"/>
  <c r="Q29" i="1"/>
  <c r="Q39" i="1"/>
  <c r="Q28" i="1"/>
  <c r="Q58" i="1"/>
  <c r="Q42" i="1"/>
  <c r="Q46" i="1"/>
  <c r="Q56" i="1"/>
  <c r="Q53" i="1"/>
  <c r="Q59" i="1"/>
  <c r="Q31" i="1"/>
  <c r="Q61" i="1"/>
  <c r="Q32" i="1"/>
  <c r="Q40" i="1"/>
  <c r="Q34" i="1"/>
  <c r="Q33" i="1"/>
  <c r="Q51" i="1"/>
  <c r="Q35" i="1"/>
  <c r="Q63" i="1"/>
  <c r="Q72" i="1"/>
  <c r="Q73" i="1"/>
  <c r="Q82" i="1"/>
  <c r="Q80" i="1"/>
  <c r="Q74" i="1"/>
  <c r="Q81" i="1"/>
  <c r="Q71" i="1"/>
  <c r="Q85" i="1"/>
  <c r="Q68" i="1"/>
  <c r="Q65" i="1"/>
  <c r="Q64" i="1"/>
  <c r="Q69" i="1"/>
  <c r="Q67" i="1"/>
  <c r="Q75" i="1"/>
  <c r="Q77" i="1"/>
  <c r="Q78" i="1"/>
  <c r="Q66" i="1"/>
  <c r="Q79" i="1"/>
  <c r="Q76" i="1"/>
  <c r="Q70" i="1"/>
  <c r="Q84" i="1"/>
  <c r="Q83" i="1"/>
  <c r="Q86" i="1"/>
  <c r="Q109" i="1"/>
  <c r="Q90" i="1"/>
  <c r="Q98" i="1"/>
  <c r="Q88" i="1"/>
  <c r="Q95" i="1"/>
  <c r="Q118" i="1"/>
  <c r="Q103" i="1"/>
  <c r="Q115" i="1"/>
  <c r="Q119" i="1"/>
  <c r="Q93" i="1"/>
  <c r="Q91" i="1"/>
  <c r="Q112" i="1"/>
  <c r="Q113" i="1"/>
  <c r="Q97" i="1"/>
  <c r="Q110" i="1"/>
  <c r="Q111" i="1"/>
  <c r="Q94" i="1"/>
  <c r="Q100" i="1"/>
  <c r="Q96" i="1"/>
  <c r="Q116" i="1"/>
  <c r="Q92" i="1"/>
  <c r="Q106" i="1"/>
  <c r="Q120" i="1"/>
  <c r="Q117" i="1"/>
  <c r="Q99" i="1"/>
  <c r="Q101" i="1"/>
  <c r="Q87" i="1"/>
  <c r="Q114" i="1"/>
  <c r="Q102" i="1"/>
  <c r="Q107" i="1"/>
  <c r="Q89" i="1"/>
  <c r="Q104" i="1"/>
  <c r="Q105" i="1"/>
  <c r="Q121" i="1"/>
  <c r="Q125" i="1"/>
  <c r="Q134" i="1"/>
  <c r="Q130" i="1"/>
  <c r="Q123" i="1"/>
  <c r="Q135" i="1"/>
  <c r="Q124" i="1"/>
  <c r="Q126" i="1"/>
  <c r="Q136" i="1"/>
  <c r="Q137" i="1"/>
  <c r="Q131" i="1"/>
  <c r="Q127" i="1"/>
  <c r="Q138" i="1"/>
  <c r="Q129" i="1"/>
  <c r="Q128" i="1"/>
  <c r="Q122" i="1"/>
  <c r="Q132" i="1"/>
  <c r="Q133" i="1"/>
  <c r="Q8" i="1"/>
  <c r="P19" i="1"/>
  <c r="P23" i="1"/>
  <c r="P13" i="1"/>
  <c r="P24" i="1"/>
  <c r="P14" i="1"/>
  <c r="P2" i="1"/>
  <c r="P25" i="1"/>
  <c r="P20" i="1"/>
  <c r="P6" i="1"/>
  <c r="P26" i="1"/>
  <c r="P18" i="1"/>
  <c r="P12" i="1"/>
  <c r="P10" i="1"/>
  <c r="P7" i="1"/>
  <c r="P21" i="1"/>
  <c r="P27" i="1"/>
  <c r="P4" i="1"/>
  <c r="P15" i="1"/>
  <c r="P17" i="1"/>
  <c r="P9" i="1"/>
  <c r="P16" i="1"/>
  <c r="P5" i="1"/>
  <c r="P3" i="1"/>
  <c r="P22" i="1"/>
  <c r="P11" i="1"/>
  <c r="P41" i="1"/>
  <c r="P54" i="1"/>
  <c r="P43" i="1"/>
  <c r="P57" i="1"/>
  <c r="P36" i="1"/>
  <c r="P30" i="1"/>
  <c r="P52" i="1"/>
  <c r="P60" i="1"/>
  <c r="P44" i="1"/>
  <c r="P62" i="1"/>
  <c r="P38" i="1"/>
  <c r="P55" i="1"/>
  <c r="P45" i="1"/>
  <c r="P47" i="1"/>
  <c r="P48" i="1"/>
  <c r="P37" i="1"/>
  <c r="P49" i="1"/>
  <c r="P50" i="1"/>
  <c r="P29" i="1"/>
  <c r="P39" i="1"/>
  <c r="P28" i="1"/>
  <c r="P58" i="1"/>
  <c r="P42" i="1"/>
  <c r="P46" i="1"/>
  <c r="P56" i="1"/>
  <c r="P53" i="1"/>
  <c r="P59" i="1"/>
  <c r="P61" i="1"/>
  <c r="P32" i="1"/>
  <c r="P40" i="1"/>
  <c r="P34" i="1"/>
  <c r="P33" i="1"/>
  <c r="P51" i="1"/>
  <c r="P35" i="1"/>
  <c r="P63" i="1"/>
  <c r="P72" i="1"/>
  <c r="P73" i="1"/>
  <c r="P82" i="1"/>
  <c r="P80" i="1"/>
  <c r="P74" i="1"/>
  <c r="P81" i="1"/>
  <c r="P71" i="1"/>
  <c r="P85" i="1"/>
  <c r="P68" i="1"/>
  <c r="P65" i="1"/>
  <c r="P64" i="1"/>
  <c r="P69" i="1"/>
  <c r="P67" i="1"/>
  <c r="P75" i="1"/>
  <c r="P77" i="1"/>
  <c r="P78" i="1"/>
  <c r="P66" i="1"/>
  <c r="P79" i="1"/>
  <c r="P76" i="1"/>
  <c r="P70" i="1"/>
  <c r="P84" i="1"/>
  <c r="P83" i="1"/>
  <c r="P86" i="1"/>
  <c r="P125" i="1"/>
  <c r="P134" i="1"/>
  <c r="P130" i="1"/>
  <c r="P123" i="1"/>
  <c r="P135" i="1"/>
  <c r="P124" i="1"/>
  <c r="P126" i="1"/>
  <c r="P136" i="1"/>
  <c r="P137" i="1"/>
  <c r="P131" i="1"/>
  <c r="P127" i="1"/>
  <c r="P138" i="1"/>
  <c r="P129" i="1"/>
  <c r="P128" i="1"/>
  <c r="P122" i="1"/>
  <c r="P132" i="1"/>
  <c r="P133" i="1"/>
  <c r="P8" i="1"/>
</calcChain>
</file>

<file path=xl/sharedStrings.xml><?xml version="1.0" encoding="utf-8"?>
<sst xmlns="http://schemas.openxmlformats.org/spreadsheetml/2006/main" count="3052" uniqueCount="1045">
  <si>
    <t>SAP</t>
  </si>
  <si>
    <t>Razão Social</t>
  </si>
  <si>
    <t>Rua</t>
  </si>
  <si>
    <t>Nº</t>
  </si>
  <si>
    <t>Bairro</t>
  </si>
  <si>
    <t>CEP</t>
  </si>
  <si>
    <t>Município</t>
  </si>
  <si>
    <t>UF</t>
  </si>
  <si>
    <t>Código IBGE</t>
  </si>
  <si>
    <t>Latitude</t>
  </si>
  <si>
    <t>Longitude</t>
  </si>
  <si>
    <t>Grupo de Empresas</t>
  </si>
  <si>
    <t>GRP</t>
  </si>
  <si>
    <t>Executivo de vendas</t>
  </si>
  <si>
    <t>Participou 23/24?</t>
  </si>
  <si>
    <t>PRIORIDADE</t>
  </si>
  <si>
    <t>ROTEIRO CASA SIGA BEM</t>
  </si>
  <si>
    <t>Nº POSTOS</t>
  </si>
  <si>
    <t>2 DIAS</t>
  </si>
  <si>
    <t>POSTO RODRIGUES MACEDO LTDA</t>
  </si>
  <si>
    <t>ROD BR 262, KM 581</t>
  </si>
  <si>
    <t>S/N</t>
  </si>
  <si>
    <t>ZONA RURAL</t>
  </si>
  <si>
    <t>38990-000</t>
  </si>
  <si>
    <t>CORREGO DANTA</t>
  </si>
  <si>
    <t>MG</t>
  </si>
  <si>
    <t>3681 - REDE PMG</t>
  </si>
  <si>
    <t>RODBH</t>
  </si>
  <si>
    <t>Elton Cordeiro de Aguiar Junior</t>
  </si>
  <si>
    <t>%</t>
  </si>
  <si>
    <t>REDE DOM PEDRO DE POSTOS LTDA.</t>
  </si>
  <si>
    <t>ROD BR 251</t>
  </si>
  <si>
    <t>39580-000</t>
  </si>
  <si>
    <t>FRANCISCO SA</t>
  </si>
  <si>
    <t>3557 - REDE DOM PEDRO</t>
  </si>
  <si>
    <t>Ricardo Luiz Barbosa Junior</t>
  </si>
  <si>
    <t>POSTO REFORCO 4 LTDA</t>
  </si>
  <si>
    <t>ROD BR116 KM 527</t>
  </si>
  <si>
    <t>SN</t>
  </si>
  <si>
    <t>46875-000</t>
  </si>
  <si>
    <t>ITATIM</t>
  </si>
  <si>
    <t>BA</t>
  </si>
  <si>
    <t>2908 - REFORCO</t>
  </si>
  <si>
    <t>Wallace Santos de Oliveira</t>
  </si>
  <si>
    <t>RODCAMP</t>
  </si>
  <si>
    <t>RODO POSTO BELA VISTA LTDA</t>
  </si>
  <si>
    <t>ROD FERNAO DIAS-KM 786</t>
  </si>
  <si>
    <t>DA BALANCA</t>
  </si>
  <si>
    <t>37567-000</t>
  </si>
  <si>
    <t>SAO SEBASTIAO DA BELA VISTA</t>
  </si>
  <si>
    <t>0247 - GRAAL</t>
  </si>
  <si>
    <t>Maite Caroline Baltar</t>
  </si>
  <si>
    <t>RODCURIT</t>
  </si>
  <si>
    <t>AUTO POSTO REFORCO LTDA</t>
  </si>
  <si>
    <t>AV PRESIDENTE JUSCELINO KUBITSCHEK</t>
  </si>
  <si>
    <t>PITUBA</t>
  </si>
  <si>
    <t>45260-000</t>
  </si>
  <si>
    <t>POCOES</t>
  </si>
  <si>
    <t>RODFORT</t>
  </si>
  <si>
    <t>COMERCIAL MINAS GRILL LTDA.</t>
  </si>
  <si>
    <t>ROD BR 381</t>
  </si>
  <si>
    <t>37264-000</t>
  </si>
  <si>
    <t>RIBEIRAO VERMELHO</t>
  </si>
  <si>
    <t>RODGOIANIA</t>
  </si>
  <si>
    <t>COMERCIAL DE PETROLEO CAFE LTDA</t>
  </si>
  <si>
    <t>BR 135</t>
  </si>
  <si>
    <t>MIRAMAR</t>
  </si>
  <si>
    <t>64900-000</t>
  </si>
  <si>
    <t>BOM JESUS</t>
  </si>
  <si>
    <t>PI</t>
  </si>
  <si>
    <t>4231 - CAFE TAUA</t>
  </si>
  <si>
    <t>Alexandre Rocha E Silva</t>
  </si>
  <si>
    <t>A</t>
  </si>
  <si>
    <t>Total Geral</t>
  </si>
  <si>
    <t>ROD BR 116</t>
  </si>
  <si>
    <t>LAGOA DAS FLORES</t>
  </si>
  <si>
    <t>45007-150</t>
  </si>
  <si>
    <t>VITORIA DA CONQUISTA</t>
  </si>
  <si>
    <t>POSTO JR FAISAO V LTDA</t>
  </si>
  <si>
    <t>ROD BR 040</t>
  </si>
  <si>
    <t>SAO JOSE DA LAGOA</t>
  </si>
  <si>
    <t>35790-000</t>
  </si>
  <si>
    <t>CURVELO</t>
  </si>
  <si>
    <t>2378 - FAISAO</t>
  </si>
  <si>
    <t>POSTO JR FAISAO LTDA</t>
  </si>
  <si>
    <t>39990-000</t>
  </si>
  <si>
    <t>AGUAS VERMELHAS</t>
  </si>
  <si>
    <t>Douglas Clementino Mourao</t>
  </si>
  <si>
    <t>REDE HG COMBUSTIVEIS LTDA.</t>
  </si>
  <si>
    <t>VILA SAO GERALDO</t>
  </si>
  <si>
    <t>2720 - REDE HG</t>
  </si>
  <si>
    <t>POSTO JENIPAPO DE SALINAS LTDA</t>
  </si>
  <si>
    <t>ROD.BR 251 KM 314</t>
  </si>
  <si>
    <t>DISTRITO INDUSTRIAL</t>
  </si>
  <si>
    <t>39560-000</t>
  </si>
  <si>
    <t>SALINAS</t>
  </si>
  <si>
    <t>POSTO BARRA SETE LTDA.</t>
  </si>
  <si>
    <t>ROD BR 381 FERNAO DIAS</t>
  </si>
  <si>
    <t>SANTO ANTONIO</t>
  </si>
  <si>
    <t>32684-298</t>
  </si>
  <si>
    <t>BETIM</t>
  </si>
  <si>
    <t>POSTO CAJU LTDA</t>
  </si>
  <si>
    <t>ROD.BR 101 KM 436</t>
  </si>
  <si>
    <t>SAO JOSE DAS TORRES</t>
  </si>
  <si>
    <t>29400-000</t>
  </si>
  <si>
    <t>MIMOSO DO SUL</t>
  </si>
  <si>
    <t>ES</t>
  </si>
  <si>
    <t>4050 - GRUPO JR</t>
  </si>
  <si>
    <t>Gilberto Pablo Brandao</t>
  </si>
  <si>
    <t>AV RIO/BAHIA</t>
  </si>
  <si>
    <t>PLANALTO</t>
  </si>
  <si>
    <t>35054-060</t>
  </si>
  <si>
    <t>GOVERNADOR VALADARES</t>
  </si>
  <si>
    <t>2899 - REDE HG</t>
  </si>
  <si>
    <t>COMERCIAL BEIRA RIO LTDA</t>
  </si>
  <si>
    <t>38790-000</t>
  </si>
  <si>
    <t>SAO GONCALO DO ABAETE</t>
  </si>
  <si>
    <t>0285 - COML.BEIRA RIO</t>
  </si>
  <si>
    <t>MAXIMUS POSTO DE COMBUSTIVEL LTDA</t>
  </si>
  <si>
    <t>ROD BR 116 RIO/ BAHIA</t>
  </si>
  <si>
    <t>KM 927</t>
  </si>
  <si>
    <t>KM 927+700M POSTO</t>
  </si>
  <si>
    <t>45150-000</t>
  </si>
  <si>
    <t>ENCRUZILHADA</t>
  </si>
  <si>
    <t>3849 - CAXIAS DO SUL</t>
  </si>
  <si>
    <t>POSTO DE SERVICO 3 D DE LEOPOLDINA LTDA</t>
  </si>
  <si>
    <t>AV SEBASTIAO ANTUNES FONSECA</t>
  </si>
  <si>
    <t>JARDIM CAICARA</t>
  </si>
  <si>
    <t>36700-000</t>
  </si>
  <si>
    <t>LEOPOLDINA</t>
  </si>
  <si>
    <t>3593 - 3D</t>
  </si>
  <si>
    <t>Aloisio Fabiano Barbosa Almeida</t>
  </si>
  <si>
    <t>POSTO DA GRUTA LTDA</t>
  </si>
  <si>
    <t>ROD FERNAO DIAS</t>
  </si>
  <si>
    <t>TRES IRMAOS</t>
  </si>
  <si>
    <t>37542-000</t>
  </si>
  <si>
    <t>ESTIVA</t>
  </si>
  <si>
    <t>0984 - GRUTA</t>
  </si>
  <si>
    <t>AUTO POSTO DDD 242 LTDA</t>
  </si>
  <si>
    <t>ROD BR 242, KM 400,050</t>
  </si>
  <si>
    <t>LARANJEIRAS</t>
  </si>
  <si>
    <t>46900-000</t>
  </si>
  <si>
    <t>SEABRA</t>
  </si>
  <si>
    <t>Nacson Oliveira de Jesus</t>
  </si>
  <si>
    <t>PRODOESTE VEICULOS E SERVICOS LTDA.</t>
  </si>
  <si>
    <t>ROD MG-050</t>
  </si>
  <si>
    <t>VILA SOUZA E SILVA</t>
  </si>
  <si>
    <t>35570-000</t>
  </si>
  <si>
    <t>FORMIGA</t>
  </si>
  <si>
    <t>3680 - PRODOESTE</t>
  </si>
  <si>
    <t>MARINS MARINS E CIA LTDA</t>
  </si>
  <si>
    <t>FERNAO DIAS</t>
  </si>
  <si>
    <t>37410-000</t>
  </si>
  <si>
    <t>TRES CORACOES</t>
  </si>
  <si>
    <t>COMERCIO DE COMBUSTIVEL 3D DE ALEM PARAIBA LTDA</t>
  </si>
  <si>
    <t>ROD BR-116 (RIO-BAHIA)</t>
  </si>
  <si>
    <t>MARINOPOLIS</t>
  </si>
  <si>
    <t>36660-000</t>
  </si>
  <si>
    <t>ALEM PARAIBA</t>
  </si>
  <si>
    <t>PORTO BRASIL COSTA COMBUSTIVEIS LTDA</t>
  </si>
  <si>
    <t>AV DIOCLECIO RAMOS</t>
  </si>
  <si>
    <t>JARDIM PRIMAVERA</t>
  </si>
  <si>
    <t>47852-000</t>
  </si>
  <si>
    <t>LUIS EDUARDO MAGALHAES</t>
  </si>
  <si>
    <t>AUTO POSTO SERTAO LTDA</t>
  </si>
  <si>
    <t>ROD RODIA GUIMARAES ROSA</t>
  </si>
  <si>
    <t>KM 169</t>
  </si>
  <si>
    <t>39314-000</t>
  </si>
  <si>
    <t>CHAPADA GAUCHA</t>
  </si>
  <si>
    <t>MUGGLER COMBUSTIVEIS LTDA</t>
  </si>
  <si>
    <t>ROD BR 101</t>
  </si>
  <si>
    <t>SANTO ANTONIO DO MONTE</t>
  </si>
  <si>
    <t>45836-000</t>
  </si>
  <si>
    <t>ITAMARAJU</t>
  </si>
  <si>
    <t>AUTO POSTO PETROPEN LTDA</t>
  </si>
  <si>
    <t>ROD.REGIS BITTENCOURT KM 461/713</t>
  </si>
  <si>
    <t>11930-000</t>
  </si>
  <si>
    <t>PARIQUERA-ACU</t>
  </si>
  <si>
    <t>SP</t>
  </si>
  <si>
    <t>Caio Rocha de Miranda</t>
  </si>
  <si>
    <t>POSTO ARCO IRIS DE ROSEIRA LTDA</t>
  </si>
  <si>
    <t>ROD PRES DUTRA KM 84</t>
  </si>
  <si>
    <t>CENTRO</t>
  </si>
  <si>
    <t>12580-000</t>
  </si>
  <si>
    <t>ROSEIRA</t>
  </si>
  <si>
    <t>4434 - ARCO IRIS DE ROSEIRA</t>
  </si>
  <si>
    <t>Marcio Nahas</t>
  </si>
  <si>
    <t>CHEROKEE GRAN POSTO LTDA</t>
  </si>
  <si>
    <t>VIA ANHANGUERA KM 116 E 231</t>
  </si>
  <si>
    <t>CHACARA ACAPULCO</t>
  </si>
  <si>
    <t>13460-000</t>
  </si>
  <si>
    <t>NOVA ODESSA</t>
  </si>
  <si>
    <t>0599 - REDE 7</t>
  </si>
  <si>
    <t>Eduardo Aires Mendonca</t>
  </si>
  <si>
    <t>POSTO TRES GARCAS LTDA.</t>
  </si>
  <si>
    <t>ROD PRESIDENTE DUTRA</t>
  </si>
  <si>
    <t>S/Nº</t>
  </si>
  <si>
    <t>VILA SAO JOSE</t>
  </si>
  <si>
    <t>12500-000</t>
  </si>
  <si>
    <t>GUARATINGUETA</t>
  </si>
  <si>
    <t>AUTO POSTO LIMOEIRO LTDA.</t>
  </si>
  <si>
    <t>ROD RODOVIA ENGENHEIRO JOAO BAPTISTA CABRAL RENNO</t>
  </si>
  <si>
    <t>18900-970</t>
  </si>
  <si>
    <t>SANTA CRUZ DO RIO PARDO</t>
  </si>
  <si>
    <t>Antonio Joao Fernandes da Silva Filho</t>
  </si>
  <si>
    <t>POSTO EMBAIXADOR LTDA</t>
  </si>
  <si>
    <t>ROD PRES DUTRA KM 299</t>
  </si>
  <si>
    <t>RESENDE</t>
  </si>
  <si>
    <t>27500-000</t>
  </si>
  <si>
    <t>RJ</t>
  </si>
  <si>
    <t>Angelo Luiz Nunes</t>
  </si>
  <si>
    <t>DUQUE POSTO RODOVIA PRESIDENTE DUTRA LTDA</t>
  </si>
  <si>
    <t>CUMBICA</t>
  </si>
  <si>
    <t>07178-580</t>
  </si>
  <si>
    <t>GUARULHOS</t>
  </si>
  <si>
    <t>3478 - REDE DUQUE</t>
  </si>
  <si>
    <t>AUTO POSTO MACEDAO LTDA</t>
  </si>
  <si>
    <t>ROD BR 153</t>
  </si>
  <si>
    <t>15115-000</t>
  </si>
  <si>
    <t>BADY BASSITT</t>
  </si>
  <si>
    <t>Sergio Luis Nunes de Oliveira</t>
  </si>
  <si>
    <t>AUTO POSTO CRISTAL LEME LTDA</t>
  </si>
  <si>
    <t>ROD ANHANGUERA</t>
  </si>
  <si>
    <t>13620-000</t>
  </si>
  <si>
    <t>SANTA CRUZ DA CONCEICAO</t>
  </si>
  <si>
    <t>2877 - REDE PICA PAU</t>
  </si>
  <si>
    <t>AUTO POSTO VIAJANTES LTDA</t>
  </si>
  <si>
    <t>AV RIO GRANDE DO SUL</t>
  </si>
  <si>
    <t>VILA ALPINA</t>
  </si>
  <si>
    <t>16900-600</t>
  </si>
  <si>
    <t>ANDRADINA</t>
  </si>
  <si>
    <t>AUTO POSTO CERRADO B L LTDA</t>
  </si>
  <si>
    <t>ROD RAPOSO TAVARES</t>
  </si>
  <si>
    <t>CERRADO</t>
  </si>
  <si>
    <t>18210-000</t>
  </si>
  <si>
    <t>ALAMBARI</t>
  </si>
  <si>
    <t>4575 - REDE RABI</t>
  </si>
  <si>
    <t>AUTO POSTO USS GUARAREMA LTDA</t>
  </si>
  <si>
    <t>AV AMERICA</t>
  </si>
  <si>
    <t>CHACARAS GUANABARA</t>
  </si>
  <si>
    <t>08900-000</t>
  </si>
  <si>
    <t>GUARAREMA</t>
  </si>
  <si>
    <t>ROZINELI &amp; ROZINELI COMERCIO DE COMBUSTIVEL LTDA</t>
  </si>
  <si>
    <t>VIA ANHANGUERA KM 186</t>
  </si>
  <si>
    <t>SERELEPE</t>
  </si>
  <si>
    <t>13610-000</t>
  </si>
  <si>
    <t>LEME</t>
  </si>
  <si>
    <t>RODOPOSTO BANDEIRANTES SUL LTDA</t>
  </si>
  <si>
    <t>ROD DOS BANDEIRANTES</t>
  </si>
  <si>
    <t>13451-000</t>
  </si>
  <si>
    <t>SANTA BARBARA D'OESTE</t>
  </si>
  <si>
    <t>RODOPOSTO TURMALINA LTDA</t>
  </si>
  <si>
    <t>13490-000</t>
  </si>
  <si>
    <t>CORDEIROPOLIS</t>
  </si>
  <si>
    <t>AUTO POSTO BIZUNGAO ILHA VERDE LTDA</t>
  </si>
  <si>
    <t>AV MARGINAL</t>
  </si>
  <si>
    <t>LOT. ILHA VERDE</t>
  </si>
  <si>
    <t>18700-970</t>
  </si>
  <si>
    <t>AVARE</t>
  </si>
  <si>
    <t>4679 - BIZUNGAO</t>
  </si>
  <si>
    <t>RODOPOSTO BANDEIRANTES NORTE LTDA</t>
  </si>
  <si>
    <t>RODOPOSTO TOPAZIO LTDA</t>
  </si>
  <si>
    <t>ROD ANHANGUERA KM 140</t>
  </si>
  <si>
    <t>13486-199</t>
  </si>
  <si>
    <t>LIMEIRA</t>
  </si>
  <si>
    <t>RODOPOSTO RUBI LTDA</t>
  </si>
  <si>
    <t>ROD WASHINGTON LUIZ</t>
  </si>
  <si>
    <t>JARDIM GUANABARA</t>
  </si>
  <si>
    <t>13571-510</t>
  </si>
  <si>
    <t>SAO CARLOS</t>
  </si>
  <si>
    <t>Amarilson Aparecido Roberto</t>
  </si>
  <si>
    <t>AUTO POSTO GIGANTAO DE MARILIA LTDA</t>
  </si>
  <si>
    <t>ROD SP 333-KM 322,440MTS</t>
  </si>
  <si>
    <t>RURAL</t>
  </si>
  <si>
    <t>17500-000</t>
  </si>
  <si>
    <t>MARILIA</t>
  </si>
  <si>
    <t>RABI AUTO POSTO SANTA ADELIA LTDA</t>
  </si>
  <si>
    <t>ROD.WASHINGTON LUIZ KM 359</t>
  </si>
  <si>
    <t>15950-000</t>
  </si>
  <si>
    <t>SANTA ADELIA</t>
  </si>
  <si>
    <t>AUTO POSTO RODOTRUCK DE PRESIDENTE PRUDENTE LTDA</t>
  </si>
  <si>
    <t>JOAQUIM CONSTANTINO</t>
  </si>
  <si>
    <t>PARQUE CEDRAL</t>
  </si>
  <si>
    <t>19067-550</t>
  </si>
  <si>
    <t>PRESIDENTE PRUDENTE</t>
  </si>
  <si>
    <t>1582 - SAO ROQUE</t>
  </si>
  <si>
    <t>PETROLEO E DERIVADOS SAO LEOPOLDO LTDA</t>
  </si>
  <si>
    <t>ROD REGIS BITENCOURT</t>
  </si>
  <si>
    <t>POTUVERA</t>
  </si>
  <si>
    <t>06850-000</t>
  </si>
  <si>
    <t>ITAPECERICA DA SERRA</t>
  </si>
  <si>
    <t>4934 - SÃO LEOPOLDO</t>
  </si>
  <si>
    <t>COMERCIAL GUACU DE PRODUTOS DE PETROLEO LTDA</t>
  </si>
  <si>
    <t>AV WALDEMAR ARMANI</t>
  </si>
  <si>
    <t>JD. GUACU MIRIM</t>
  </si>
  <si>
    <t>13844-450</t>
  </si>
  <si>
    <t>MOGI GUACU</t>
  </si>
  <si>
    <t>POSTO RETIRO DA SERRA LTDA</t>
  </si>
  <si>
    <t>PRESIDENTE DUTRA</t>
  </si>
  <si>
    <t>12760-000</t>
  </si>
  <si>
    <t>LAVRINHAS</t>
  </si>
  <si>
    <t>3684 - OLA</t>
  </si>
  <si>
    <t>AUTO POSTO GIGIO LTDA</t>
  </si>
  <si>
    <t>ROD FERNAO DIAS KM 30</t>
  </si>
  <si>
    <t>TANQUE</t>
  </si>
  <si>
    <t>12944-030</t>
  </si>
  <si>
    <t>ATIBAIA</t>
  </si>
  <si>
    <t>IRMA BALDO DIAS</t>
  </si>
  <si>
    <t>VILA RECREIO</t>
  </si>
  <si>
    <t>19470-000</t>
  </si>
  <si>
    <t>PRESIDENTE EPITACIO</t>
  </si>
  <si>
    <t>3131 - RODO TRUCK</t>
  </si>
  <si>
    <t>A.P.PARANAGUA LTDA</t>
  </si>
  <si>
    <t>ESTR.DO CONT.DA GUANABARA</t>
  </si>
  <si>
    <t>25070-235</t>
  </si>
  <si>
    <t>DUQUE DE CAXIAS</t>
  </si>
  <si>
    <t>AUTO POSTO CACIQUE II LTDA</t>
  </si>
  <si>
    <t>ROD MARECHAL RONDON</t>
  </si>
  <si>
    <t>SEDE</t>
  </si>
  <si>
    <t>16065-770</t>
  </si>
  <si>
    <t>ARACATUBA</t>
  </si>
  <si>
    <t>POSTO DE GASOLINA LIMOEIRO LTDA</t>
  </si>
  <si>
    <t>ROD BR 393 KM 182</t>
  </si>
  <si>
    <t>N INF</t>
  </si>
  <si>
    <t>25850-000</t>
  </si>
  <si>
    <t>PARAIBA DO SUL</t>
  </si>
  <si>
    <t>3682 - AMIGAO SARAIVA</t>
  </si>
  <si>
    <t>AUTO POSTO GARBRAS RONDON LTDA</t>
  </si>
  <si>
    <t>FAZ. AG.DO PILINTRA</t>
  </si>
  <si>
    <t>17120-000</t>
  </si>
  <si>
    <t>AGUDOS</t>
  </si>
  <si>
    <t>2321 - REI DA CASTELO</t>
  </si>
  <si>
    <t>POSTO DE SERVICO 3 D DE ANTA LTDA</t>
  </si>
  <si>
    <t>ROD BR 393, KM 37</t>
  </si>
  <si>
    <t>ANTA</t>
  </si>
  <si>
    <t>25882-000</t>
  </si>
  <si>
    <t>SAPUCAIA</t>
  </si>
  <si>
    <t>AUTO POSTO NOVO PEDAGIO LTDA</t>
  </si>
  <si>
    <t>SANTA ALICE</t>
  </si>
  <si>
    <t>23890-001</t>
  </si>
  <si>
    <t>SEROPEDICA</t>
  </si>
  <si>
    <t>3234 - ALTERNATIVA</t>
  </si>
  <si>
    <t>CAMPEAO 68 POSTO DE SERVICOS LTDA</t>
  </si>
  <si>
    <t>JARDIM ERNIDA II</t>
  </si>
  <si>
    <t>13212-195</t>
  </si>
  <si>
    <t>JUNDIAI</t>
  </si>
  <si>
    <t>0524 - CAMPEAO</t>
  </si>
  <si>
    <t>POSTO PESQUE E PAGUE CIDADE DE TANGUA LTDA.</t>
  </si>
  <si>
    <t>DUQUES</t>
  </si>
  <si>
    <t>24890-000</t>
  </si>
  <si>
    <t>TANGUA</t>
  </si>
  <si>
    <t>3629 - REDE AMERICAN FUEL</t>
  </si>
  <si>
    <t>AUTO POSTO PRO TORK RIO PRETO LTDA</t>
  </si>
  <si>
    <t>15450-000</t>
  </si>
  <si>
    <t>ONDA VERDE</t>
  </si>
  <si>
    <t>DINOSSAURO NORTE COMERCIO DE COMBUSTIVEIS E LUBRIFICANTES LTDA</t>
  </si>
  <si>
    <t>BR 116 KM 22</t>
  </si>
  <si>
    <t>SAO SEBASTIAO</t>
  </si>
  <si>
    <t>83370-000</t>
  </si>
  <si>
    <t>ANTONINA</t>
  </si>
  <si>
    <t>PR</t>
  </si>
  <si>
    <t>2649 - LUIZAO</t>
  </si>
  <si>
    <t>Fabio Rodrigo Segantini Santos</t>
  </si>
  <si>
    <t>DINOSSAURO SUL COMERCIO DE COMBUSTIVEIS E LUBRIFICANTES LTDA</t>
  </si>
  <si>
    <t>BR 116,KM 22,5</t>
  </si>
  <si>
    <t>MAZOTI &amp; MAZOTI LTDA.</t>
  </si>
  <si>
    <t>ROD PARIGOT DE SOUZA - KM 304,350 M</t>
  </si>
  <si>
    <t>86455-000</t>
  </si>
  <si>
    <t>JOAQUIM TAVORA</t>
  </si>
  <si>
    <t>2193 - P MAZOTI</t>
  </si>
  <si>
    <t>Renato Rodrigues de Lima</t>
  </si>
  <si>
    <t>POSTO Z5 LTDA</t>
  </si>
  <si>
    <t>BR 101</t>
  </si>
  <si>
    <t>NOVA BRASILIA</t>
  </si>
  <si>
    <t>89216-501</t>
  </si>
  <si>
    <t>JOINVILLE</t>
  </si>
  <si>
    <t>SC</t>
  </si>
  <si>
    <t>0603 - ZANDONA</t>
  </si>
  <si>
    <t>Regis Ferreira da Silva</t>
  </si>
  <si>
    <t>POSTOS PELANDA COMBUSTIVEIS LTDA</t>
  </si>
  <si>
    <t>VILA SAO SEBASTIAO</t>
  </si>
  <si>
    <t>3676 - PELANDA</t>
  </si>
  <si>
    <t>POSTO Z6 LTDA</t>
  </si>
  <si>
    <t>ROD.BR 101</t>
  </si>
  <si>
    <t>URUBUQUARA</t>
  </si>
  <si>
    <t>89248-000</t>
  </si>
  <si>
    <t>GARUVA</t>
  </si>
  <si>
    <t>ROD RODOVIA BR 116</t>
  </si>
  <si>
    <t>POSTO ROTA 80 LTDA</t>
  </si>
  <si>
    <t>ROD BR 290 KM 80</t>
  </si>
  <si>
    <t>FREEWAY</t>
  </si>
  <si>
    <t>FREE WAY</t>
  </si>
  <si>
    <t>94000-000</t>
  </si>
  <si>
    <t>GRAVATAI</t>
  </si>
  <si>
    <t>RS</t>
  </si>
  <si>
    <t>Ricardo Fiorenza Zborowski</t>
  </si>
  <si>
    <t>PELANDA PARTICIPACOES LTDA</t>
  </si>
  <si>
    <t>AV DAS AMERICAS</t>
  </si>
  <si>
    <t>EUCALIPTOS</t>
  </si>
  <si>
    <t>83820-027</t>
  </si>
  <si>
    <t>FAZENDA RIO GRANDE</t>
  </si>
  <si>
    <t>AUTO POSTO PANORAMICO LTDA</t>
  </si>
  <si>
    <t>ROD DO CAFE BR 376</t>
  </si>
  <si>
    <t>VILA VELHA</t>
  </si>
  <si>
    <t>84046-000</t>
  </si>
  <si>
    <t>PONTA GROSSA</t>
  </si>
  <si>
    <t>Diego Joly Pereira</t>
  </si>
  <si>
    <t>SIM REDE DE POSTOS LTDA</t>
  </si>
  <si>
    <t>EST BR 386</t>
  </si>
  <si>
    <t>SAO CRISTOVAO</t>
  </si>
  <si>
    <t>99345-000</t>
  </si>
  <si>
    <t>TIO HUGO</t>
  </si>
  <si>
    <t>0155 - SIM REDE DE POSTOS</t>
  </si>
  <si>
    <t>Alan Krauss Leal</t>
  </si>
  <si>
    <t>PETROTRUCK COMERCIO DE COMBUSTIVEIS LTDA</t>
  </si>
  <si>
    <t>DO GANCHINHO</t>
  </si>
  <si>
    <t>UMBARA</t>
  </si>
  <si>
    <t>81930-160</t>
  </si>
  <si>
    <t>CURITIBA</t>
  </si>
  <si>
    <t>1633 - CESCHIN</t>
  </si>
  <si>
    <t>ROD RODOVIA BR 476</t>
  </si>
  <si>
    <t>COMUNIDADE POTINGA</t>
  </si>
  <si>
    <t>83900-000</t>
  </si>
  <si>
    <t>SAO MATEUS DO SUL</t>
  </si>
  <si>
    <t>MSKT COMERCIO DE COMBUSTIVEIS LTDA</t>
  </si>
  <si>
    <t>ESTR.DO GANCHINHO-MARGEM BR-116 KM 113,29</t>
  </si>
  <si>
    <t>AUTO POSTO REPRESA LTDA</t>
  </si>
  <si>
    <t>ROD RODOVIA REGIS BITTENCOURT (BR-116)</t>
  </si>
  <si>
    <t>CAPIVARI CACHOEIRA</t>
  </si>
  <si>
    <t>83430-000</t>
  </si>
  <si>
    <t>CAMPINA GRANDE DO SUL</t>
  </si>
  <si>
    <t>2247 - REPRESA</t>
  </si>
  <si>
    <t>POSTO DE COMBUSTIVEIS SAO MARCOS GRAVATAL LTDA</t>
  </si>
  <si>
    <t>ROD SC 370</t>
  </si>
  <si>
    <t>88735-000</t>
  </si>
  <si>
    <t>GRAVATAL</t>
  </si>
  <si>
    <t>4538 - REDE SAO MARCOS</t>
  </si>
  <si>
    <t>COMERCIO DE COMBUSTIVEIS CADORE LTDA</t>
  </si>
  <si>
    <t>R RUA 3 DE MAIO</t>
  </si>
  <si>
    <t>CHACARAS</t>
  </si>
  <si>
    <t>85875-000</t>
  </si>
  <si>
    <t>SANTA TEREZINHA DE ITAIPU</t>
  </si>
  <si>
    <t>1627 - CADORE</t>
  </si>
  <si>
    <t>AUTO POSTO BRAMBILA LTDA</t>
  </si>
  <si>
    <t>88915-000</t>
  </si>
  <si>
    <t>MARACAJA</t>
  </si>
  <si>
    <t>AUTO POSTO JULIANE PELLANDA LTDA</t>
  </si>
  <si>
    <t>ROD.BR 376 KM 633</t>
  </si>
  <si>
    <t>LOC. DE CONTENDA -</t>
  </si>
  <si>
    <t>83115-004</t>
  </si>
  <si>
    <t>SAO JOSE DOS PINHAIS</t>
  </si>
  <si>
    <t>4595 - JULIANE PELANDA</t>
  </si>
  <si>
    <t>CIMAN</t>
  </si>
  <si>
    <t>83800-000</t>
  </si>
  <si>
    <t>MANDIRITUBA</t>
  </si>
  <si>
    <t>COMERCIAL DE COMBUSTIVEIS GRAZUL LTDA</t>
  </si>
  <si>
    <t>ROD PARIGOT DE SOUZA - PR 92 KM 293</t>
  </si>
  <si>
    <t>84950-000</t>
  </si>
  <si>
    <t>WENCESLAU BRAZ</t>
  </si>
  <si>
    <t>3855 - PRO TORK</t>
  </si>
  <si>
    <t>CANA VERDE COMERCIO DE COMBUSTIVEIS LTDA</t>
  </si>
  <si>
    <t>ROD PARIGOT DE SOUZA - PR 092</t>
  </si>
  <si>
    <t>NACOES</t>
  </si>
  <si>
    <t>84940-000</t>
  </si>
  <si>
    <t>SIQUEIRA CAMPOS</t>
  </si>
  <si>
    <t>AUTO POSTO REFORCO II LTDA</t>
  </si>
  <si>
    <t>ROD BR 101 KM 179,5</t>
  </si>
  <si>
    <t>49260-000</t>
  </si>
  <si>
    <t>UMBAUBA</t>
  </si>
  <si>
    <t>SE</t>
  </si>
  <si>
    <t>Caio Magalhaes Costa Gottschall</t>
  </si>
  <si>
    <t>VALE DO JAGUARIBE COMERCIAL DE PETROLEO LTDA</t>
  </si>
  <si>
    <t>ROD BR 116 KM 213</t>
  </si>
  <si>
    <t>62960-000</t>
  </si>
  <si>
    <t>TABULEIRO DO NORTE</t>
  </si>
  <si>
    <t>CE</t>
  </si>
  <si>
    <t>1342 - CACHOEIRA</t>
  </si>
  <si>
    <t>Pedro Luis Parente Gurgel do Amaral</t>
  </si>
  <si>
    <t>POSTO RODA VIVA LTDA</t>
  </si>
  <si>
    <t>ROD BR 010 KM 1672</t>
  </si>
  <si>
    <t>DISTRITO INDUSTRIAL INOCENCIO OLIVEIRA</t>
  </si>
  <si>
    <t>68625-012</t>
  </si>
  <si>
    <t>PARAGOMINAS</t>
  </si>
  <si>
    <t>PA</t>
  </si>
  <si>
    <t>2706 - RODA VIVA</t>
  </si>
  <si>
    <t>Diego Rezende Aguiar</t>
  </si>
  <si>
    <t>J A D ARAUJO &amp; CIA LTDA</t>
  </si>
  <si>
    <t>ROD BR 232 - KM 160,5</t>
  </si>
  <si>
    <t>55140-000</t>
  </si>
  <si>
    <t>TACAIMBO</t>
  </si>
  <si>
    <t>PE</t>
  </si>
  <si>
    <t>0458 - J.A D.</t>
  </si>
  <si>
    <t>Lucas Borges Afonso Bonfim</t>
  </si>
  <si>
    <t>POSTO REFORCO 6 LTDA</t>
  </si>
  <si>
    <t>PREF ANTONIO LINS SOUZA</t>
  </si>
  <si>
    <t>57100-000</t>
  </si>
  <si>
    <t>RIO LARGO</t>
  </si>
  <si>
    <t>AL</t>
  </si>
  <si>
    <t>ALTO POSTO PASSA E FICA LTDA</t>
  </si>
  <si>
    <t>SIT ALTO PRETO</t>
  </si>
  <si>
    <t>59535-000</t>
  </si>
  <si>
    <t>LAJES</t>
  </si>
  <si>
    <t>RN</t>
  </si>
  <si>
    <t>3244 - POSTOS ODON</t>
  </si>
  <si>
    <t>Jose Antonio Dias Gomes</t>
  </si>
  <si>
    <t>J.&amp; M. SERVICOS E COMERCIO LTDA</t>
  </si>
  <si>
    <t>ROD PA 150</t>
  </si>
  <si>
    <t>NOVA MARABA</t>
  </si>
  <si>
    <t>68504-034</t>
  </si>
  <si>
    <t>MARABA</t>
  </si>
  <si>
    <t>4556 - HIPER POSTO MARABA</t>
  </si>
  <si>
    <t>Renel Batista Pereira</t>
  </si>
  <si>
    <t>POSTO ESTRELA DA 101 LTDA</t>
  </si>
  <si>
    <t>ROD MARGEM BR 101 KM 108</t>
  </si>
  <si>
    <t>POSTO</t>
  </si>
  <si>
    <t>48010-970</t>
  </si>
  <si>
    <t>ALAGOINHAS</t>
  </si>
  <si>
    <t>Maycon Gomes Braga Rocha</t>
  </si>
  <si>
    <t>J A SOBRAL &amp; CIA LTDA</t>
  </si>
  <si>
    <t>ROD BR 324</t>
  </si>
  <si>
    <t>HUMILDES</t>
  </si>
  <si>
    <t>44135-000</t>
  </si>
  <si>
    <t>FEIRA DE SANTANA</t>
  </si>
  <si>
    <t>0426 - SOBRAL</t>
  </si>
  <si>
    <t>Poliana Silva Ribeiro Sarmento</t>
  </si>
  <si>
    <t>BRENDLER COMERCIO DE COMBUSTIVEIS LTDA</t>
  </si>
  <si>
    <t>ROD. BR 158</t>
  </si>
  <si>
    <t>SETOR INDUSTRIAL</t>
  </si>
  <si>
    <t>78652-000</t>
  </si>
  <si>
    <t>CONFRESA</t>
  </si>
  <si>
    <t>MT</t>
  </si>
  <si>
    <t>J A SOBRAL E CIA LTDA</t>
  </si>
  <si>
    <t>ROD BR 135 (AV ENG. EMILIANO MACIEIRA)</t>
  </si>
  <si>
    <t>65095-604</t>
  </si>
  <si>
    <t>SAO LUIS</t>
  </si>
  <si>
    <t>MA</t>
  </si>
  <si>
    <t>Jackson Silva de Lima</t>
  </si>
  <si>
    <t>A.M. COM. DE DERIVADOS DE PETROLEO LTDA</t>
  </si>
  <si>
    <t>ROD PA 150 - CX.POSTAL 36</t>
  </si>
  <si>
    <t>STA MARIA</t>
  </si>
  <si>
    <t>68695-000</t>
  </si>
  <si>
    <t>TAILANDIA</t>
  </si>
  <si>
    <t>POSTO JORRINHO DERIVADOS DE PETROLEO LTDA</t>
  </si>
  <si>
    <t>ROD.BR-116</t>
  </si>
  <si>
    <t>JORRINHO</t>
  </si>
  <si>
    <t>48790-000</t>
  </si>
  <si>
    <t>TUCANO</t>
  </si>
  <si>
    <t>2869 - REDE MG</t>
  </si>
  <si>
    <t>SOBRAL &amp; FILHOS COMERCIO DE COMBUSTIVEIS LTDA</t>
  </si>
  <si>
    <t>COMERCIAL COTEGY LTDA.</t>
  </si>
  <si>
    <t>ROD BR 101, KM 133</t>
  </si>
  <si>
    <t>55500-000</t>
  </si>
  <si>
    <t>ESCADA</t>
  </si>
  <si>
    <t>0596 - COTEGY</t>
  </si>
  <si>
    <t>TELHA COMBUSTIVEIS E LUBRIFICANTES LTDA.</t>
  </si>
  <si>
    <t>ROD BR 222</t>
  </si>
  <si>
    <t>SALGADO DOS MACHADOS</t>
  </si>
  <si>
    <t>62103-000</t>
  </si>
  <si>
    <t>SOBRAL</t>
  </si>
  <si>
    <t>4605 - GATAO</t>
  </si>
  <si>
    <t>POSTO RETORNO DO HORIZONTE LTDA</t>
  </si>
  <si>
    <t>AV PRESIDENTE CASTELO BRANCO</t>
  </si>
  <si>
    <t>GAMELEIRA</t>
  </si>
  <si>
    <t>62880-000</t>
  </si>
  <si>
    <t>HORIZONTE</t>
  </si>
  <si>
    <t>1008 - SETE CARIOCA</t>
  </si>
  <si>
    <t>COMERCIAL DE COMBUSTIVEIS MEDEIROS E MEDEIROS LTDA</t>
  </si>
  <si>
    <t>ROD BR 304</t>
  </si>
  <si>
    <t>JOAO PAULO II</t>
  </si>
  <si>
    <t>59650-000</t>
  </si>
  <si>
    <t>ACU</t>
  </si>
  <si>
    <t>AV OSVALDO CRUZ</t>
  </si>
  <si>
    <t>SUCUPIRA</t>
  </si>
  <si>
    <t>56511-000</t>
  </si>
  <si>
    <t>ARCOVERDE</t>
  </si>
  <si>
    <t>COMERCIO DE COMBUSTIVEIS CACHOEIRA LTDA</t>
  </si>
  <si>
    <t>58935-000</t>
  </si>
  <si>
    <t>CACHOEIRA DOS ÍNDIOS</t>
  </si>
  <si>
    <t>PB</t>
  </si>
  <si>
    <t>DERIVADOS DE PETROLEO FERNANDES LTDA</t>
  </si>
  <si>
    <t>ROD.LOMANTO JUNIOR</t>
  </si>
  <si>
    <t>44640-000</t>
  </si>
  <si>
    <t>RIACHAO DO JACUIPE</t>
  </si>
  <si>
    <t>GONCALVES &amp; DIAS LTDA</t>
  </si>
  <si>
    <t>BR 316</t>
  </si>
  <si>
    <t>AGUA BRANCA</t>
  </si>
  <si>
    <t>67033-000</t>
  </si>
  <si>
    <t>ANANINDEUA</t>
  </si>
  <si>
    <t>2601 - GONCALVES E DIAS</t>
  </si>
  <si>
    <t>POSTO DE COMBUSTIVEIS SANCA LTDA</t>
  </si>
  <si>
    <t>KM 580</t>
  </si>
  <si>
    <t>43813-400</t>
  </si>
  <si>
    <t>CANDEIAS</t>
  </si>
  <si>
    <t>POSTO BEGE LTDA</t>
  </si>
  <si>
    <t>ROD BR 158</t>
  </si>
  <si>
    <t>78645-000</t>
  </si>
  <si>
    <t>VILA RICA</t>
  </si>
  <si>
    <t>1727 - BEGE</t>
  </si>
  <si>
    <t>ROD BR 116 SENTIDO MG BA</t>
  </si>
  <si>
    <t>44190-000</t>
  </si>
  <si>
    <t>SANTO ESTEVAO</t>
  </si>
  <si>
    <t>LIMA E MARQUES LTDA</t>
  </si>
  <si>
    <t>R ANTONIO MATIAS LEITE</t>
  </si>
  <si>
    <t>PADRE CICERO</t>
  </si>
  <si>
    <t>63280-000</t>
  </si>
  <si>
    <t>PENAFORTE</t>
  </si>
  <si>
    <t>3171 - GRUPO LIMARQUES</t>
  </si>
  <si>
    <t>ALBUQUERQUE PNEUS LTDA</t>
  </si>
  <si>
    <t>ROD PE 75</t>
  </si>
  <si>
    <t>55900-000</t>
  </si>
  <si>
    <t>GOIANA</t>
  </si>
  <si>
    <t>4597 - ALBUQUERQUE PNEUS</t>
  </si>
  <si>
    <t>AUTO POSTO PIONEIRO LTDA</t>
  </si>
  <si>
    <t>ROD BR 101 NORTE KM 75</t>
  </si>
  <si>
    <t>2523 - PICHILAU</t>
  </si>
  <si>
    <t>POSTO NASCIMENTO E ALEXANDRE LTDA</t>
  </si>
  <si>
    <t>ROD BR 407</t>
  </si>
  <si>
    <t>48909-725</t>
  </si>
  <si>
    <t>JUAZEIRO</t>
  </si>
  <si>
    <t>3568 - NASCIMENTO E ALEXANDRE</t>
  </si>
  <si>
    <t>ARLINDO DA FONSECA LINS &amp; CIA LTDA</t>
  </si>
  <si>
    <t>ROD BR 232 KM 117</t>
  </si>
  <si>
    <t>1º DISTRITO</t>
  </si>
  <si>
    <t>55002-970</t>
  </si>
  <si>
    <t>CARUARU</t>
  </si>
  <si>
    <t>AUTO POSTO NOVO CAPEBI LTDA</t>
  </si>
  <si>
    <t>48180-000</t>
  </si>
  <si>
    <t>ENTRE RIOS</t>
  </si>
  <si>
    <t>MURIBECA COMERCIO DE COMBUSTIVEL LTDA</t>
  </si>
  <si>
    <t>49780-000</t>
  </si>
  <si>
    <t>MURIBECA</t>
  </si>
  <si>
    <t>COMERCIAL DE COMBUSTIVEL MORAIS LTDA</t>
  </si>
  <si>
    <t>EST BR 110, KM 76,3</t>
  </si>
  <si>
    <t>ZONA URBANA</t>
  </si>
  <si>
    <t>48540-000</t>
  </si>
  <si>
    <t>JEREMOABO</t>
  </si>
  <si>
    <t>LIMA MORAIS COMERCIAL DE COMBUSTIVEL E TRANSPORTE LTDA</t>
  </si>
  <si>
    <t>ROD BR 110</t>
  </si>
  <si>
    <t>TANCREDO NEVES III</t>
  </si>
  <si>
    <t>48611-274</t>
  </si>
  <si>
    <t>PAULO AFONSO</t>
  </si>
  <si>
    <t>AUTO POSTO IVI LTDA</t>
  </si>
  <si>
    <t>A FOLHA 29, SN</t>
  </si>
  <si>
    <t>68508-970</t>
  </si>
  <si>
    <t>LOCATELLI DERIVADOS DE PETROLEO LTDA</t>
  </si>
  <si>
    <t>BR 163</t>
  </si>
  <si>
    <t>79008-970</t>
  </si>
  <si>
    <t>CAMPO GRANDE</t>
  </si>
  <si>
    <t>MS</t>
  </si>
  <si>
    <t>3465 - KATIA LOCATELLI</t>
  </si>
  <si>
    <t>Flavio Antonio Pires Shimoya</t>
  </si>
  <si>
    <t>DECIO COMERCIO E SERVICOS RODOVIARIOS LTDA</t>
  </si>
  <si>
    <t>ROD BR-153</t>
  </si>
  <si>
    <t>ZN RURAL</t>
  </si>
  <si>
    <t>38390-000</t>
  </si>
  <si>
    <t>CENTRALINA</t>
  </si>
  <si>
    <t>0290 - GRUPO DECIO</t>
  </si>
  <si>
    <t>Yon Gomes Mendes</t>
  </si>
  <si>
    <t>REDE DE POSTOS TOCA DA ONCA - TRANSBR LTDA</t>
  </si>
  <si>
    <t>TRANSAMAZONICA KM 0</t>
  </si>
  <si>
    <t>77908-000</t>
  </si>
  <si>
    <t>AGUIARNOPOLIS</t>
  </si>
  <si>
    <t>TO</t>
  </si>
  <si>
    <t>3538 - GRUPO TOCA DA ONCA</t>
  </si>
  <si>
    <t>Patrick Rusivel Brito De Lima</t>
  </si>
  <si>
    <t>COMERCIO DE COMBUSTIVEIS CARAVAGIO LTDA</t>
  </si>
  <si>
    <t>AV ZILA CORREA MACHADO</t>
  </si>
  <si>
    <t>PARQUE RESIDENCIAL MARIA APARECIDA</t>
  </si>
  <si>
    <t>79046-200</t>
  </si>
  <si>
    <t>ROD BR-365 (SAIDA PATROCINIO)</t>
  </si>
  <si>
    <t>CJ ALVORADA</t>
  </si>
  <si>
    <t>38407-180</t>
  </si>
  <si>
    <t>UBERLANDIA</t>
  </si>
  <si>
    <t>COM.DE COMBUSTIVEIS E TRANSPORTE TRANSPANTANEIRA LTDA</t>
  </si>
  <si>
    <t>ROD BR 163 - KM 786</t>
  </si>
  <si>
    <t>79400-000</t>
  </si>
  <si>
    <t>COXIM</t>
  </si>
  <si>
    <t>AUTO POSTO CARGA PESADA LTDA</t>
  </si>
  <si>
    <t>ROD BR 364 KM 03</t>
  </si>
  <si>
    <t>JARDIM MIRAFLORES</t>
  </si>
  <si>
    <t>76806-659</t>
  </si>
  <si>
    <t>PORTO VELHO</t>
  </si>
  <si>
    <t>RO</t>
  </si>
  <si>
    <t>Gerfferson Martins Mrojinski</t>
  </si>
  <si>
    <t>ROD BR 364 KM 152,5</t>
  </si>
  <si>
    <t>38270-000</t>
  </si>
  <si>
    <t>CAMPINA VERDE</t>
  </si>
  <si>
    <t>DECIO AUTO POSTO LTDA</t>
  </si>
  <si>
    <t>ANVR AYRTON SENNA (ST OESTE)</t>
  </si>
  <si>
    <t>JARDIM EUROPA</t>
  </si>
  <si>
    <t>38414-630</t>
  </si>
  <si>
    <t>BRASIL POSTO DIESEL LTDA</t>
  </si>
  <si>
    <t>ROD.BR 153 KM522,6-ENTR.TO 354</t>
  </si>
  <si>
    <t>77603-000</t>
  </si>
  <si>
    <t>PUGMIL</t>
  </si>
  <si>
    <t>0562 - BRASIL</t>
  </si>
  <si>
    <t>VIOLATO &amp; CIA LTDA</t>
  </si>
  <si>
    <t>AV CASTELO BRANCO</t>
  </si>
  <si>
    <t>INCRA</t>
  </si>
  <si>
    <t>76965-894</t>
  </si>
  <si>
    <t>CACOAL</t>
  </si>
  <si>
    <t>0640 - VIOLATO</t>
  </si>
  <si>
    <t>R.ALINDO DE MELO</t>
  </si>
  <si>
    <t>RECREIO DOS BANDEIRANTES</t>
  </si>
  <si>
    <t>38040-310</t>
  </si>
  <si>
    <t>UBERABA</t>
  </si>
  <si>
    <t>POSTO SAO ROQUE SIMOLANDIA LTDA</t>
  </si>
  <si>
    <t>ROD BR 020</t>
  </si>
  <si>
    <t>JARDIM BRASIL</t>
  </si>
  <si>
    <t>73930-000</t>
  </si>
  <si>
    <t>SIMOLANDIA</t>
  </si>
  <si>
    <t>GO</t>
  </si>
  <si>
    <t>Hugo Vinicius Goes Teixeira</t>
  </si>
  <si>
    <t>AUTO POSTO CHAVES LTDA</t>
  </si>
  <si>
    <t>ROD BR 060 KM 13</t>
  </si>
  <si>
    <t>RECANTO DAS EMAS</t>
  </si>
  <si>
    <t>73035-070</t>
  </si>
  <si>
    <t>BRASILIA</t>
  </si>
  <si>
    <t>DF</t>
  </si>
  <si>
    <t>KIRST COMERCIO DE COMBUSTIVEIS LTDA</t>
  </si>
  <si>
    <t>AV DA PRODUCAO</t>
  </si>
  <si>
    <t>1115-N</t>
  </si>
  <si>
    <t>AREA INDUSTRIAL</t>
  </si>
  <si>
    <t>78455-000</t>
  </si>
  <si>
    <t>LUCAS DO RIO VERDE</t>
  </si>
  <si>
    <t>1810 - KIRST</t>
  </si>
  <si>
    <t>Fabio Roberto Da Silva</t>
  </si>
  <si>
    <t>MEGA POSTO CARIOCAO LTDA</t>
  </si>
  <si>
    <t>ROD.BR 226 KM 39</t>
  </si>
  <si>
    <t>77910-000</t>
  </si>
  <si>
    <t>DARCINOPOLIS</t>
  </si>
  <si>
    <t>3541 - GRUPO CARIOCAO</t>
  </si>
  <si>
    <t>REDE DE POSTOS TOCA DA ONCA - NOVA OLINDA LTDA</t>
  </si>
  <si>
    <t>AV BERNARDO SAYAO</t>
  </si>
  <si>
    <t>77790-000</t>
  </si>
  <si>
    <t>NOVA OLINDA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</si>
  <si>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</si>
  <si>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</si>
  <si>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</si>
  <si>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</si>
  <si>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</si>
  <si>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</si>
  <si>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</si>
  <si>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</si>
  <si>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</si>
  <si>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</si>
  <si>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SAP CORRETO</t>
  </si>
  <si>
    <t>RAZÃO SOCIAL CORRETA</t>
  </si>
  <si>
    <t>NOME FANTASIA</t>
  </si>
  <si>
    <t>DIAS</t>
  </si>
  <si>
    <t>MUNICÍPIO</t>
  </si>
  <si>
    <t>TROCA DE ÓLEO</t>
  </si>
  <si>
    <t>DIA</t>
  </si>
  <si>
    <t>DATA</t>
  </si>
  <si>
    <t>ARCO IRIS ROSEIRA</t>
  </si>
  <si>
    <t>ROD PRES DUTRA KM 84 S/N</t>
  </si>
  <si>
    <t>PRODUÇÃO</t>
  </si>
  <si>
    <t>SIM</t>
  </si>
  <si>
    <t xml:space="preserve">TER </t>
  </si>
  <si>
    <t>1 DIA</t>
  </si>
  <si>
    <t xml:space="preserve">QUA </t>
  </si>
  <si>
    <t>2 DIA</t>
  </si>
  <si>
    <t xml:space="preserve">QUI </t>
  </si>
  <si>
    <t>GRAAL</t>
  </si>
  <si>
    <t>ROD.ANHANGUERA S/N KM 158,6</t>
  </si>
  <si>
    <t>SÁB</t>
  </si>
  <si>
    <t>--</t>
  </si>
  <si>
    <t>ROD ANHANGUERA 200+740MTS-PISTA SUL S/N</t>
  </si>
  <si>
    <t>SEG</t>
  </si>
  <si>
    <t>POSSA AP</t>
  </si>
  <si>
    <t>ROD.WASHINGTON LUIZ KM 359 S/N</t>
  </si>
  <si>
    <t>NÃO</t>
  </si>
  <si>
    <t>TER</t>
  </si>
  <si>
    <t>MACEDÃO</t>
  </si>
  <si>
    <t>ROD BR 153, SN ZONA RURAL</t>
  </si>
  <si>
    <t>QUA</t>
  </si>
  <si>
    <t>CARAVAGIO</t>
  </si>
  <si>
    <t>AV ZILA CORREA MACHADO 11640 SETOR 01</t>
  </si>
  <si>
    <t>SEX</t>
  </si>
  <si>
    <t>PETROLEO LOCATELLI</t>
  </si>
  <si>
    <t>ROD.BR 163 KM 460,5 S/N C.P.2057</t>
  </si>
  <si>
    <t>PEGORARO</t>
  </si>
  <si>
    <t>ROD BR 163 - KM 786 S/N</t>
  </si>
  <si>
    <t xml:space="preserve">  1 DIA</t>
  </si>
  <si>
    <t>POSTO CIRIEMA</t>
  </si>
  <si>
    <t>AV DA PRODUCAO 1115-N</t>
  </si>
  <si>
    <t>VIOLATO</t>
  </si>
  <si>
    <t>AV SAO PAULO 2800</t>
  </si>
  <si>
    <t>POSTO CARGA PESADA</t>
  </si>
  <si>
    <t>ROD BR 364 KM 03 S/N</t>
  </si>
  <si>
    <t>QUI</t>
  </si>
  <si>
    <t>POSTO DA PONTE</t>
  </si>
  <si>
    <t>ROD.RAPOSO TAVARES S/N KM 654,4</t>
  </si>
  <si>
    <t>RODOTRUCK PRUDENTE</t>
  </si>
  <si>
    <t>AV.JOAQUIM CONSTANTINO 7000</t>
  </si>
  <si>
    <t>CACIQUE II</t>
  </si>
  <si>
    <t>ROD MAL RONDON KM 527 S/N</t>
  </si>
  <si>
    <t>RODOVIA RAPOSO TAVARES S/N KM 431</t>
  </si>
  <si>
    <t>CANDIDO MOTA</t>
  </si>
  <si>
    <t>REDE GRAAL LIMOEIRO</t>
  </si>
  <si>
    <t>ROD ENG JOAO BAPTISTA CABRAL RENNO, SN, KM309+500M, ZONA RURAL</t>
  </si>
  <si>
    <t>ROD RAPOSO TAVARES KM 140 S/N</t>
  </si>
  <si>
    <t>SOL COMERCIO DE COMBUSTIVEIS LTDA</t>
  </si>
  <si>
    <t>AUTO POSTO SOL</t>
  </si>
  <si>
    <t>CANCELADO</t>
  </si>
  <si>
    <t>FORMOSA</t>
  </si>
  <si>
    <t>SUPER</t>
  </si>
  <si>
    <t>SM</t>
  </si>
  <si>
    <t>ROD.BR 153 KM522,6-ENTR.TO 354 S/N</t>
  </si>
  <si>
    <t>POSTO BEGE - FILIAL II</t>
  </si>
  <si>
    <t>ROD BR 158 SN KM 35</t>
  </si>
  <si>
    <t>AUTO POSTO ARAUNA</t>
  </si>
  <si>
    <t>ROD. BR 158 S/N KM 158</t>
  </si>
  <si>
    <t>REDE DE POSTOS TOCA DA ONCA ARAGUAINA RODOVIA LTDA</t>
  </si>
  <si>
    <t>POSTO INTERLAGOS</t>
  </si>
  <si>
    <t>ROD BR 153 KM 148 S/N</t>
  </si>
  <si>
    <t>ARAGUAINA</t>
  </si>
  <si>
    <t>DOM</t>
  </si>
  <si>
    <t>MEGA POSTO CARIOCÃO</t>
  </si>
  <si>
    <t>ROD.BR 226 KM 39 S/N</t>
  </si>
  <si>
    <t>ROD. BR 226 KM 39 S/N</t>
  </si>
  <si>
    <t>ROD PA 150 SN, HP MARABA</t>
  </si>
  <si>
    <t>MARABÁ</t>
  </si>
  <si>
    <t>POSTO AM</t>
  </si>
  <si>
    <t>ROD PA 150 - CX.POSTAL 36 S/N</t>
  </si>
  <si>
    <t>POSTO RODA VIVA</t>
  </si>
  <si>
    <t>ROD BR 10    KM 1672 C PA 256 S/N</t>
  </si>
  <si>
    <t>POSTO PARA VIP</t>
  </si>
  <si>
    <t>ROD.BR 316 KM 08 S/N</t>
  </si>
  <si>
    <t>1 DIAS</t>
  </si>
  <si>
    <t>POSTO BRASIL INTERBRAS</t>
  </si>
  <si>
    <t>AV ENGENHEIRO EMILIANO MACIEIRA</t>
  </si>
  <si>
    <t>SÃO LUIS</t>
  </si>
  <si>
    <t>MEMPS EMPREENDS. INCORP. ARQUITETURA CONST. COM. E SERVICOS LTDA</t>
  </si>
  <si>
    <t>POSTO MEMPS</t>
  </si>
  <si>
    <t>ROD BR 135(AV.ENG.EMILIANO MACIEIRA 10)</t>
  </si>
  <si>
    <t>TELHA COMBUSTÍVEIS</t>
  </si>
  <si>
    <t>ROD BR 222 SN KM 218</t>
  </si>
  <si>
    <t>TRUCK CENTER PECEM LTDA</t>
  </si>
  <si>
    <t>ROD CE 155</t>
  </si>
  <si>
    <t>SAO GONCALO DO AMARANTE</t>
  </si>
  <si>
    <t>AV PRESIDENTE CASTELO BRANCO 6660</t>
  </si>
  <si>
    <t>ROD.BR 116 KM 213 S/N</t>
  </si>
  <si>
    <t>MEDEIROS E MEDEIROS</t>
  </si>
  <si>
    <t>ROD BR 304 S/N</t>
  </si>
  <si>
    <t>ALTO POSTO PASSA E FICA</t>
  </si>
  <si>
    <t>SIT ALTO PRETO S/N, MARGEM </t>
  </si>
  <si>
    <t>ARLINDO DA FONSECA LINS E CIA LTDA</t>
  </si>
  <si>
    <t>ARLINDO PESSOA</t>
  </si>
  <si>
    <t>ROD BR 101 KM 2 S/N</t>
  </si>
  <si>
    <t>JOÃO PESSOA</t>
  </si>
  <si>
    <t>PICHALAU ESCADA</t>
  </si>
  <si>
    <t>ROD. BR 101 SUL KM 132 S/N</t>
  </si>
  <si>
    <t>PICHILAU</t>
  </si>
  <si>
    <t>ROD.BR 101 NORTE KM 75 S/N</t>
  </si>
  <si>
    <t>POSTO REFORÇO 6 LTDA</t>
  </si>
  <si>
    <t>ROD BR 101 - S/N - KM 78</t>
  </si>
  <si>
    <t>R ANTONIO MATIAS LEITE 509</t>
  </si>
  <si>
    <t>PENA FORTE</t>
  </si>
  <si>
    <t>ROD BR 135</t>
  </si>
  <si>
    <t>POSTO SEABRA LTDA</t>
  </si>
  <si>
    <t>POSTO RODA VELHA</t>
  </si>
  <si>
    <t>ROD.BR 020 KM 138 S/N</t>
  </si>
  <si>
    <t>SÃO DESIDERIO</t>
  </si>
  <si>
    <t>POSTO GRUTA DA LAPA LTDA</t>
  </si>
  <si>
    <t>GRUTA DA LAPA</t>
  </si>
  <si>
    <t>ROD BR 430 KM 4 S/N</t>
  </si>
  <si>
    <t>BOM JESUS DA LAPA</t>
  </si>
  <si>
    <t>REDE CAXIAS DO SUL</t>
  </si>
  <si>
    <t>ROD.LOMANTO JUNIOR, KM 52</t>
  </si>
  <si>
    <t>RIACHÃO DO JACUIPE</t>
  </si>
  <si>
    <t>ESTRELA DA 101</t>
  </si>
  <si>
    <t>ROD MARGEM BR 101 KM 108 S/N</t>
  </si>
  <si>
    <t>ARRUDA COMERCIO DE DERIVADOS DE PETROLEO LTDA</t>
  </si>
  <si>
    <t>ARRUDA</t>
  </si>
  <si>
    <t>AV.LEONARDO NUNES ARRUDA S/N</t>
  </si>
  <si>
    <t>POSTO JORRINHO</t>
  </si>
  <si>
    <t>ROD.BR-116, KM 294 S/N</t>
  </si>
  <si>
    <t>AUTO POSTO REFORÇO II</t>
  </si>
  <si>
    <t>ROD BR 101 KM 179,5 S/N</t>
  </si>
  <si>
    <t>ROD.BR-324 S/N KM-531,1</t>
  </si>
  <si>
    <t>REFORÇO 4</t>
  </si>
  <si>
    <t>ROD.BR 116 KM 527 S/N</t>
  </si>
  <si>
    <t>LUIZÃO</t>
  </si>
  <si>
    <t>AUTO POSTO REFORÇO</t>
  </si>
  <si>
    <t>ROD BR 116 S/N</t>
  </si>
  <si>
    <t>POÇÕES</t>
  </si>
  <si>
    <t>ROD BR 101 SN KM808</t>
  </si>
  <si>
    <t>POSTO FAISÃO II</t>
  </si>
  <si>
    <t>ROD BR 116 SN KM 16</t>
  </si>
  <si>
    <t>AGUAS VERMELHA</t>
  </si>
  <si>
    <t>POSTO JENIPAPO</t>
  </si>
  <si>
    <t>ROD.BR 251 KM 314 S/N</t>
  </si>
  <si>
    <t>DOM PEDRO MONTES CLAROS</t>
  </si>
  <si>
    <t>ROD BR 251 SN KM 509</t>
  </si>
  <si>
    <t>ROD BR 365 SN KM 185</t>
  </si>
  <si>
    <t>BURITIZEIRO</t>
  </si>
  <si>
    <t>POSTO FAROL LTDA</t>
  </si>
  <si>
    <t>ROD BR 020 KM 16 FAZ POCOES SN</t>
  </si>
  <si>
    <t>ROD BR 020 KM 242 S/N</t>
  </si>
  <si>
    <t>BEIRA RIO 109</t>
  </si>
  <si>
    <t>ROD BR 040 KM 272 S/N</t>
  </si>
  <si>
    <t>SÃO GONCALO DO ABAETE</t>
  </si>
  <si>
    <t xml:space="preserve">OLHOS D'ÄGUA </t>
  </si>
  <si>
    <t xml:space="preserve"> BR-365, s/nº - Km 604 </t>
  </si>
  <si>
    <t>DECIO PARADA BONITA</t>
  </si>
  <si>
    <t>ANVRAYRTONSENNA(S/N,ESTACA241 ----- ROD.BR 365 KM 640 S/N</t>
  </si>
  <si>
    <t>MACEDO &amp; SOUZA</t>
  </si>
  <si>
    <t>ROD BR 153 SN KM 17,5</t>
  </si>
  <si>
    <t>ROD BR 364 KM 152,5 S/N</t>
  </si>
  <si>
    <t>AUTO POSTO MINAS GERAIS</t>
  </si>
  <si>
    <t>ROD.BR 262 - KM 580 S/N</t>
  </si>
  <si>
    <t>POSTO FAISÃO</t>
  </si>
  <si>
    <t>ROD BR 040 SN KM 423</t>
  </si>
  <si>
    <t>RODOPOSTO BANDEIRANTES JUNDIAI LTDA</t>
  </si>
  <si>
    <t xml:space="preserve">RODOPOSTO JUNDIAÍ </t>
  </si>
  <si>
    <t>ROD.BANDEIRANTE KM 56 C.P.141 S/N</t>
  </si>
  <si>
    <t xml:space="preserve">JUNDIAI </t>
  </si>
  <si>
    <t>16/02//2024</t>
  </si>
  <si>
    <t>GIGGIO</t>
  </si>
  <si>
    <t>ROD FERNAO DIAS KM 30 S/N</t>
  </si>
  <si>
    <t>REDE GRAAL BELA VISTA</t>
  </si>
  <si>
    <t>Rodovia Fernão Dias, Km 842,1, Bairro da Balança</t>
  </si>
  <si>
    <t>SEBASTIÃO DA BELA VISTA</t>
  </si>
  <si>
    <t>REDE GRAAL MINAS GRILL</t>
  </si>
  <si>
    <t>Rodovia BR 381, S/N, Km 674,1, na Zona Rural</t>
  </si>
  <si>
    <t>RIBEIRÃO VERMELHO</t>
  </si>
  <si>
    <t>POSTO BARRA SETE</t>
  </si>
  <si>
    <t>ROD BR 381 FERNAO DIAS S/N KM 485,2</t>
  </si>
  <si>
    <t>POSTO DOS MOTORISTAS LTDA</t>
  </si>
  <si>
    <t>POSTO DOS MOTORISTAS</t>
  </si>
  <si>
    <t>ROD.BR 101, KM 424,5 S/N</t>
  </si>
  <si>
    <t xml:space="preserve">ATILIO VIVACQUA </t>
  </si>
  <si>
    <t>ROD.BR 101 KM 436 S/N</t>
  </si>
  <si>
    <t>POSTO 3D</t>
  </si>
  <si>
    <t>AV.SEBASTIAO ANTUNES FONSECA S/N</t>
  </si>
  <si>
    <t>LIMOEIRO</t>
  </si>
  <si>
    <t>ROD BR 393 KM 182 S/N</t>
  </si>
  <si>
    <t>EMBAIXADOR</t>
  </si>
  <si>
    <t>ROD PRES DUTRA KM 299 S/N</t>
  </si>
  <si>
    <t>GARÇAS</t>
  </si>
  <si>
    <t>ROD PRES DUTRA KM 59 S/N</t>
  </si>
  <si>
    <t>AV AMERICA SN</t>
  </si>
  <si>
    <t>SÃO LEOPOLDO</t>
  </si>
  <si>
    <t>ROD REGIS BITTENCOURT-KM 39.5 294</t>
  </si>
  <si>
    <t>PETROPEN</t>
  </si>
  <si>
    <t>ROD.REGIS BITTENCOURT KM 461/713 S/N</t>
  </si>
  <si>
    <t>PARIQUERA ACU</t>
  </si>
  <si>
    <t>ROD BR 116 KM 42 S/N</t>
  </si>
  <si>
    <t>POSTO ALPINO IV</t>
  </si>
  <si>
    <t>ROD BR 116 SN KM 19,5</t>
  </si>
  <si>
    <t>POSTO DINOSSAURO SUL (ANTIGO SÃO LUÍS)</t>
  </si>
  <si>
    <t>BR 116,KM 22,5 S/N</t>
  </si>
  <si>
    <t>POSTOS PELANDA ALPINO III</t>
  </si>
  <si>
    <t>ROD.BR 101, KM 10 S/N</t>
  </si>
  <si>
    <t>ANTIGO SÃO MATEUS DO SUL (CUPIM)</t>
  </si>
  <si>
    <t>RODOVIA BR-476, KM 298</t>
  </si>
  <si>
    <t>SÃO MATEUS DO SUL</t>
  </si>
  <si>
    <t>R RUA 3 DE MAIO 1817</t>
  </si>
  <si>
    <t>SANTA TEREZINHA DO ITAIPU</t>
  </si>
  <si>
    <t>EST BR 386 2027 KM 214</t>
  </si>
  <si>
    <t>ROD BR 290 KM 80 FREEWAY</t>
  </si>
  <si>
    <t xml:space="preserve">  0 DIA</t>
  </si>
  <si>
    <t xml:space="preserve">BRAMBILLA </t>
  </si>
  <si>
    <t xml:space="preserve">ROD BR-101, KM 237 </t>
  </si>
  <si>
    <t xml:space="preserve"> 1 DIA</t>
  </si>
  <si>
    <t>ROD.BR 116, KM 136 S/N</t>
  </si>
  <si>
    <t>PANORAMICO</t>
  </si>
  <si>
    <t>RODOVIA DO CAFÉ BR 376, S/N, KM 517,6</t>
  </si>
  <si>
    <t xml:space="preserve">PONTA GROSSA </t>
  </si>
  <si>
    <t>GRAZUL</t>
  </si>
  <si>
    <t>ROD PARIGOT DE SOUZA - PR 92 KM 293 S/N</t>
  </si>
  <si>
    <t xml:space="preserve">1 DIA </t>
  </si>
  <si>
    <t>POSTO MAZOTTI</t>
  </si>
  <si>
    <t>ROD.PARIGOT DE SOUZA-PR092-KM304,350 M S/N</t>
  </si>
  <si>
    <t>JOAQUI TAVORA</t>
  </si>
  <si>
    <t>GIGANTAO MARILIA</t>
  </si>
  <si>
    <t>ROD SP 333 KM 322 + 440 MTS S/N</t>
  </si>
  <si>
    <t>REDE DUQUE (EX SAKAMOTO)</t>
  </si>
  <si>
    <t>ROD PRESIDENTE DUTRA - SENT RJ/SP SN KM 210,5</t>
  </si>
  <si>
    <t xml:space="preserve">2 DIA </t>
  </si>
  <si>
    <t>RAZÃO SOCIAL</t>
  </si>
  <si>
    <t xml:space="preserve">ENDEREÇO </t>
  </si>
  <si>
    <t>SIGA BEM</t>
  </si>
  <si>
    <t>VMM</t>
  </si>
  <si>
    <t>REDE</t>
  </si>
  <si>
    <t>EV</t>
  </si>
  <si>
    <t>NOVA IMAGEM</t>
  </si>
  <si>
    <t>HISTORICO DO ULTIMO EVENTO</t>
  </si>
  <si>
    <t>Imagem MTA</t>
  </si>
  <si>
    <t>A.P.GIGIO LTDA</t>
  </si>
  <si>
    <t>Super positivo</t>
  </si>
  <si>
    <t>P. BARRA SETE LTDA</t>
  </si>
  <si>
    <t>Aprovada</t>
  </si>
  <si>
    <t>P.JENIPAPO DE SALINAS LTDA - ME</t>
  </si>
  <si>
    <t>A equipe do posto não esteve presente no evento.</t>
  </si>
  <si>
    <t>J A D</t>
  </si>
  <si>
    <t>ROD BR 232 - KM 160,6</t>
  </si>
  <si>
    <t>ROD BR 232 - KM 160,7</t>
  </si>
  <si>
    <t>VALE DO JAGUARIBE COML DE PET LTDA</t>
  </si>
  <si>
    <t>CACHOEIRA</t>
  </si>
  <si>
    <t xml:space="preserve">LIMARQUES </t>
  </si>
  <si>
    <t>R ANTONIO MATIAS LEITE 510</t>
  </si>
  <si>
    <t xml:space="preserve">COMERCIAL DE PETROLEO CAFE LTDA </t>
  </si>
  <si>
    <t>POSTO CAFË</t>
  </si>
  <si>
    <t>Não participou</t>
  </si>
  <si>
    <t>A.P.GIGANTAO MARILIA LTDA</t>
  </si>
  <si>
    <t>AUTO POSTO LIMOEIRO LTDA</t>
  </si>
  <si>
    <t>ROD WASHINGTON LUIZ KM 220 S/N</t>
  </si>
  <si>
    <t>ROZINELI &amp; ROZINELI COM  COMB LTDA</t>
  </si>
  <si>
    <t>REDE PICA PAU</t>
  </si>
  <si>
    <t>VIA ANHANGUERA KM 186 S/N</t>
  </si>
  <si>
    <t>A equipe do posto só compareceu um momento no evento.</t>
  </si>
  <si>
    <t>ROD ANHANGUERA KM 140 S/N</t>
  </si>
  <si>
    <t>A. P. CERRADO B. LTDA</t>
  </si>
  <si>
    <t>DUQUE POSTO ROD. PRES. DUTRA LTDA</t>
  </si>
  <si>
    <t>DUQUE POSTO DUTRA</t>
  </si>
  <si>
    <t>A equipe do posto não foi participativa</t>
  </si>
  <si>
    <t>ROD BR 163 - KM 787</t>
  </si>
  <si>
    <t>A.P.&amp; REST.PETROPEN LTDA</t>
  </si>
  <si>
    <t>POSTOS PELANDIA ALPINO III</t>
  </si>
  <si>
    <t>LUIZAO COM.COMBS LUBES LTDA</t>
  </si>
  <si>
    <t>BR 116 KM 22 S/N - SÃO SEBASTIÃO</t>
  </si>
  <si>
    <t>Não participou. Atentar que a equipe do Dinossauro Norte não foi participativa</t>
  </si>
  <si>
    <t>POSTO PANORAMICO</t>
  </si>
  <si>
    <t>PELLANDA</t>
  </si>
  <si>
    <t>A equipe do posto não participou.</t>
  </si>
  <si>
    <t>P.ROTA 80 LTDA</t>
  </si>
  <si>
    <t xml:space="preserve">Wenceslau Bras </t>
  </si>
  <si>
    <t>P. DE GAS LIMOEIRO LTDA</t>
  </si>
  <si>
    <t>POSTO TRES GARCAS LTDA</t>
  </si>
  <si>
    <t>A P USS GUARAREMA LTDA</t>
  </si>
  <si>
    <t>AUTO POSTO REI DA CASTELO LTDA</t>
  </si>
  <si>
    <t>REI DA CASTELO</t>
  </si>
  <si>
    <t>EST MUN PFZ 380</t>
  </si>
  <si>
    <t>PORTO FELIZ</t>
  </si>
  <si>
    <t>VIA ANHANGUERA KM 116 E 232</t>
  </si>
  <si>
    <t>Relato Agencia</t>
  </si>
  <si>
    <t>B</t>
  </si>
  <si>
    <t>C</t>
  </si>
  <si>
    <t>AA</t>
  </si>
  <si>
    <t>PECEM</t>
  </si>
  <si>
    <t>62674-000</t>
  </si>
  <si>
    <t xml:space="preserve">POSTOS C/ 2 DIAS </t>
  </si>
  <si>
    <t xml:space="preserve">LISTA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</si>
</sst>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6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1"/>
      <name val="Aptos Narrow"/>
      <family val="2"/>
      <scheme val="minor"/>
    </font>
    <font>
      <b/>
      <sz val="11"/>
      <color theme="0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9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0" fillId="3" borderId="6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3" xfId="0" applyFill="1" applyBorder="1"/>
    <xf numFmtId="0" fontId="0" fillId="3" borderId="7" xfId="0" applyFill="1" applyBorder="1"/>
    <xf numFmtId="0" fontId="0" fillId="7" borderId="7" xfId="0" applyFill="1" applyBorder="1"/>
    <xf numFmtId="0" fontId="0" fillId="7" borderId="4" xfId="0" applyFill="1" applyBorder="1"/>
    <xf numFmtId="0" fontId="2" fillId="0" borderId="12" xfId="0" applyFont="1" applyBorder="1" applyAlignment="1">
      <alignment horizontal="left" vertical="center"/>
    </xf>
    <xf numFmtId="9" fontId="2" fillId="0" borderId="13" xfId="1" applyFont="1" applyBorder="1" applyAlignment="1">
      <alignment horizontal="center" vertical="center"/>
    </xf>
    <xf numFmtId="0" fontId="6" fillId="0" borderId="0" xfId="2"/>
    <xf numFmtId="164" fontId="6" fillId="0" borderId="0" xfId="2" applyNumberFormat="1"/>
    <xf numFmtId="0" fontId="6" fillId="7" borderId="0" xfId="2" applyFill="1"/>
    <xf numFmtId="14" fontId="0" fillId="4" borderId="22" xfId="0" applyNumberFormat="1" applyFill="1" applyBorder="1"/>
    <xf numFmtId="164" fontId="0" fillId="5" borderId="22" xfId="0" applyNumberFormat="1" applyFill="1" applyBorder="1"/>
    <xf numFmtId="14" fontId="0" fillId="7" borderId="22" xfId="0" applyNumberFormat="1" applyFill="1" applyBorder="1"/>
    <xf numFmtId="0" fontId="2" fillId="3" borderId="20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0" borderId="0" xfId="0" applyFont="1"/>
    <xf numFmtId="164" fontId="0" fillId="3" borderId="22" xfId="0" applyNumberForma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6" borderId="22" xfId="0" applyNumberForma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7" borderId="0" xfId="0" applyFill="1" applyBorder="1"/>
    <xf numFmtId="0" fontId="0" fillId="10" borderId="0" xfId="0" applyFill="1"/>
    <xf numFmtId="0" fontId="3" fillId="11" borderId="7" xfId="0" applyFont="1" applyFill="1" applyBorder="1"/>
    <xf numFmtId="0" fontId="3" fillId="11" borderId="8" xfId="0" applyFont="1" applyFill="1" applyBorder="1"/>
    <xf numFmtId="14" fontId="3" fillId="11" borderId="22" xfId="0" applyNumberFormat="1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/>
    <xf numFmtId="0" fontId="2" fillId="11" borderId="20" xfId="0" applyFont="1" applyFill="1" applyBorder="1" applyAlignment="1">
      <alignment horizontal="center" vertical="center"/>
    </xf>
    <xf numFmtId="14" fontId="0" fillId="11" borderId="22" xfId="0" applyNumberForma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164" fontId="3" fillId="11" borderId="22" xfId="0" applyNumberFormat="1" applyFont="1" applyFill="1" applyBorder="1" applyAlignment="1">
      <alignment horizontal="right" vertical="center"/>
    </xf>
    <xf numFmtId="0" fontId="10" fillId="11" borderId="19" xfId="0" applyFont="1" applyFill="1" applyBorder="1" applyAlignment="1">
      <alignment horizontal="center" vertical="center"/>
    </xf>
    <xf numFmtId="0" fontId="3" fillId="11" borderId="0" xfId="0" applyFont="1" applyFill="1"/>
    <xf numFmtId="14" fontId="3" fillId="11" borderId="22" xfId="0" applyNumberFormat="1" applyFont="1" applyFill="1" applyBorder="1"/>
    <xf numFmtId="164" fontId="3" fillId="11" borderId="22" xfId="0" applyNumberFormat="1" applyFont="1" applyFill="1" applyBorder="1"/>
    <xf numFmtId="1" fontId="0" fillId="13" borderId="9" xfId="0" applyNumberFormat="1" applyFill="1" applyBorder="1" applyAlignment="1">
      <alignment horizontal="center" vertical="center"/>
    </xf>
    <xf numFmtId="0" fontId="0" fillId="7" borderId="0" xfId="0" applyFill="1"/>
    <xf numFmtId="1" fontId="0" fillId="7" borderId="14" xfId="0" applyNumberForma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1" fontId="0" fillId="13" borderId="14" xfId="0" applyNumberFormat="1" applyFill="1" applyBorder="1" applyAlignment="1">
      <alignment horizontal="center" vertical="center"/>
    </xf>
    <xf numFmtId="1" fontId="0" fillId="13" borderId="15" xfId="0" applyNumberFormat="1" applyFill="1" applyBorder="1" applyAlignment="1">
      <alignment horizontal="center" vertical="center"/>
    </xf>
    <xf numFmtId="1" fontId="0" fillId="12" borderId="14" xfId="0" applyNumberFormat="1" applyFill="1" applyBorder="1" applyAlignment="1">
      <alignment horizontal="center" vertical="center"/>
    </xf>
    <xf numFmtId="1" fontId="0" fillId="12" borderId="15" xfId="0" applyNumberFormat="1" applyFill="1" applyBorder="1" applyAlignment="1">
      <alignment horizontal="center" vertic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2"/>
    <cellStyle name="Percent" xfId="1" builtinId="5"/>
  </cellStyles>
  <dxfs count="1">
    <dxf>
      <numFmt numFmtId="164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CSB_1" displayName="CSB_1" ref="A2:J117" totalsRowShown="0" headerRowCellStyle="Normal 2" dataCellStyle="Normal 2">
  <autoFilter ref="A2:J117"/>
  <tableColumns count="10">
    <tableColumn id="1" name="Coluna1" dataCellStyle="Normal 2"/>
    <tableColumn id="2" name="Coluna2" dataCellStyle="Normal 2"/>
    <tableColumn id="3" name="Coluna3" dataCellStyle="Normal 2"/>
    <tableColumn id="4" name="Coluna4" dataCellStyle="Normal 2"/>
    <tableColumn id="5" name="Coluna5" dataCellStyle="Normal 2"/>
    <tableColumn id="6" name="Coluna6" dataCellStyle="Normal 2"/>
    <tableColumn id="7" name="Coluna7" dataCellStyle="Normal 2"/>
    <tableColumn id="8" name="Coluna8" dataCellStyle="Normal 2"/>
    <tableColumn id="9" name="Coluna9" dataCellStyle="Normal 2"/>
    <tableColumn id="10" name="Coluna10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 enableFormatConditionsCalculation="0"/>
  <dimension ref="A1:X140"/>
  <sheetViews>
    <sheetView tabSelected="1" zoomScale="200" zoomScaleNormal="200" zoomScalePageLayoutView="20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baseColWidth="10" defaultColWidth="8.625" defaultRowHeight="15" x14ac:dyDescent="0"/>
  <cols>
    <col min="1" max="1" width="2.875" bestFit="1" customWidth="1"/>
    <col min="2" max="2" width="7.875" bestFit="1" customWidth="1"/>
    <col min="3" max="3" width="50.5" bestFit="1" customWidth="1"/>
    <col min="4" max="4" width="41.5" bestFit="1" customWidth="1"/>
    <col min="5" max="5" width="7.375" bestFit="1" customWidth="1"/>
    <col min="6" max="6" width="29.625" bestFit="1" customWidth="1"/>
    <col min="7" max="7" width="8.875" bestFit="1" customWidth="1"/>
    <col min="8" max="8" width="22.75" bestFit="1" customWidth="1"/>
    <col min="9" max="9" width="6.625" bestFit="1" customWidth="1"/>
    <col min="10" max="10" width="9.375" bestFit="1" customWidth="1"/>
    <col min="11" max="11" width="10.5" bestFit="1" customWidth="1"/>
    <col min="12" max="12" width="11.625" bestFit="1" customWidth="1"/>
    <col min="13" max="13" width="24.625" bestFit="1" customWidth="1"/>
    <col min="14" max="14" width="9.375" bestFit="1" customWidth="1"/>
    <col min="15" max="15" width="26" bestFit="1" customWidth="1"/>
    <col min="16" max="16" width="11.375" bestFit="1" customWidth="1"/>
    <col min="17" max="17" width="53.375" bestFit="1" customWidth="1"/>
    <col min="18" max="18" width="12.875" style="40" bestFit="1" customWidth="1"/>
    <col min="20" max="20" width="13" customWidth="1"/>
  </cols>
  <sheetData>
    <row r="1" spans="1:23" ht="34.5" customHeight="1" thickBot="1"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10</v>
      </c>
      <c r="M1" s="50" t="s">
        <v>11</v>
      </c>
      <c r="N1" s="51" t="s">
        <v>12</v>
      </c>
      <c r="O1" s="50" t="s">
        <v>13</v>
      </c>
      <c r="P1" s="50" t="s">
        <v>14</v>
      </c>
      <c r="Q1" s="50" t="s">
        <v>1037</v>
      </c>
      <c r="R1" s="52" t="s">
        <v>15</v>
      </c>
      <c r="T1" s="77" t="s">
        <v>16</v>
      </c>
      <c r="U1" s="78"/>
      <c r="V1" s="42" t="s">
        <v>17</v>
      </c>
      <c r="W1" s="43" t="s">
        <v>18</v>
      </c>
    </row>
    <row r="2" spans="1:23" ht="15.75" customHeight="1" thickBot="1">
      <c r="A2">
        <v>1</v>
      </c>
      <c r="B2" s="66">
        <v>176020</v>
      </c>
      <c r="C2" s="67" t="s">
        <v>64</v>
      </c>
      <c r="D2" s="67" t="s">
        <v>65</v>
      </c>
      <c r="E2" s="67" t="s">
        <v>21</v>
      </c>
      <c r="F2" s="67" t="s">
        <v>66</v>
      </c>
      <c r="G2" s="67" t="s">
        <v>67</v>
      </c>
      <c r="H2" s="67" t="s">
        <v>68</v>
      </c>
      <c r="I2" s="67" t="s">
        <v>69</v>
      </c>
      <c r="J2" s="67">
        <v>220190</v>
      </c>
      <c r="K2" s="67">
        <v>-9.0733979999999992</v>
      </c>
      <c r="L2" s="67">
        <v>-44.333120999999998</v>
      </c>
      <c r="M2" s="67" t="s">
        <v>70</v>
      </c>
      <c r="N2" s="67" t="s">
        <v>27</v>
      </c>
      <c r="O2" s="57" t="s">
        <v>71</v>
      </c>
      <c r="P2" s="68">
        <f>IFERROR(VLOOKUP(B2,CSB_1[],10,0),"NÃO")</f>
        <v>45275</v>
      </c>
      <c r="Q2" s="59" t="str">
        <f>IFERROR(VLOOKUP(B2,Planilha2!$A$2:$O$52,15,0),"ND")</f>
        <v>Super positivo</v>
      </c>
      <c r="R2" s="69" t="s">
        <v>1040</v>
      </c>
      <c r="S2" s="70">
        <v>1</v>
      </c>
      <c r="T2" s="10" t="s">
        <v>12</v>
      </c>
      <c r="U2" s="16" t="s">
        <v>29</v>
      </c>
      <c r="V2" s="16">
        <v>45</v>
      </c>
      <c r="W2" s="17">
        <v>10</v>
      </c>
    </row>
    <row r="3" spans="1:23" ht="15" customHeight="1">
      <c r="A3">
        <v>2</v>
      </c>
      <c r="B3" s="53">
        <v>1646100</v>
      </c>
      <c r="C3" s="11" t="s">
        <v>159</v>
      </c>
      <c r="D3" s="11" t="s">
        <v>160</v>
      </c>
      <c r="E3" s="11">
        <v>1836</v>
      </c>
      <c r="F3" s="11" t="s">
        <v>161</v>
      </c>
      <c r="G3" s="11" t="s">
        <v>162</v>
      </c>
      <c r="H3" s="11" t="s">
        <v>163</v>
      </c>
      <c r="I3" s="11" t="s">
        <v>41</v>
      </c>
      <c r="J3" s="11">
        <v>291955</v>
      </c>
      <c r="K3" s="11">
        <v>-12.094592</v>
      </c>
      <c r="L3" s="11">
        <v>-45.820503000000002</v>
      </c>
      <c r="M3" s="11"/>
      <c r="N3" s="11" t="s">
        <v>27</v>
      </c>
      <c r="O3" s="11" t="s">
        <v>71</v>
      </c>
      <c r="P3" s="41" t="str">
        <f>IFERROR(VLOOKUP(B3,CSB_1[],10,0),"NÃO")</f>
        <v>NÃO</v>
      </c>
      <c r="Q3" s="44" t="str">
        <f>IFERROR(VLOOKUP(B3,Planilha2!$A$2:$O$52,15,0),"ND")</f>
        <v>ND</v>
      </c>
      <c r="R3" s="34" t="s">
        <v>72</v>
      </c>
      <c r="T3" s="18" t="s">
        <v>27</v>
      </c>
      <c r="U3" s="1">
        <v>0.18007487052115026</v>
      </c>
      <c r="V3" s="2">
        <v>8.1033691734517621</v>
      </c>
      <c r="W3" s="3">
        <v>1.8007487052115025</v>
      </c>
    </row>
    <row r="4" spans="1:23" ht="15" customHeight="1">
      <c r="B4" s="23">
        <v>117782</v>
      </c>
      <c r="C4" s="11" t="s">
        <v>125</v>
      </c>
      <c r="D4" s="11" t="s">
        <v>126</v>
      </c>
      <c r="E4" s="11" t="s">
        <v>21</v>
      </c>
      <c r="F4" s="11" t="s">
        <v>127</v>
      </c>
      <c r="G4" s="11" t="s">
        <v>128</v>
      </c>
      <c r="H4" s="11" t="s">
        <v>129</v>
      </c>
      <c r="I4" s="11" t="s">
        <v>25</v>
      </c>
      <c r="J4" s="11">
        <v>313840</v>
      </c>
      <c r="K4" s="11">
        <v>-21.545214000000001</v>
      </c>
      <c r="L4" s="11">
        <v>-42.660223999999999</v>
      </c>
      <c r="M4" s="11" t="s">
        <v>130</v>
      </c>
      <c r="N4" s="11" t="s">
        <v>27</v>
      </c>
      <c r="O4" s="11" t="s">
        <v>131</v>
      </c>
      <c r="P4" s="41">
        <f>IFERROR(VLOOKUP(B4,CSB_1[],10,0),"NÃO")</f>
        <v>45357</v>
      </c>
      <c r="Q4" s="44" t="str">
        <f>IFERROR(VLOOKUP(B4,Planilha2!$A$2:$O$52,15,0),"ND")</f>
        <v>ND</v>
      </c>
      <c r="R4" s="34" t="s">
        <v>72</v>
      </c>
      <c r="T4" s="19" t="s">
        <v>44</v>
      </c>
      <c r="U4" s="4">
        <v>0.28613248176624551</v>
      </c>
      <c r="V4" s="5">
        <v>12.875961679481048</v>
      </c>
      <c r="W4" s="6">
        <v>2.8613248176624548</v>
      </c>
    </row>
    <row r="5" spans="1:23" ht="15" customHeight="1">
      <c r="B5" s="23">
        <v>55861</v>
      </c>
      <c r="C5" s="11" t="s">
        <v>154</v>
      </c>
      <c r="D5" s="11" t="s">
        <v>155</v>
      </c>
      <c r="E5" s="11" t="s">
        <v>21</v>
      </c>
      <c r="F5" s="11" t="s">
        <v>156</v>
      </c>
      <c r="G5" s="11" t="s">
        <v>157</v>
      </c>
      <c r="H5" s="11" t="s">
        <v>158</v>
      </c>
      <c r="I5" s="11" t="s">
        <v>25</v>
      </c>
      <c r="J5" s="11">
        <v>310150</v>
      </c>
      <c r="K5" s="11">
        <v>-21.788170000000001</v>
      </c>
      <c r="L5" s="11">
        <v>-42.716453000000001</v>
      </c>
      <c r="M5" s="11" t="s">
        <v>130</v>
      </c>
      <c r="N5" s="11" t="s">
        <v>27</v>
      </c>
      <c r="O5" s="11" t="s">
        <v>131</v>
      </c>
      <c r="P5" s="41" t="str">
        <f>IFERROR(VLOOKUP(B5,CSB_1[],10,0),"NÃO")</f>
        <v>NÃO</v>
      </c>
      <c r="Q5" s="44" t="str">
        <f>IFERROR(VLOOKUP(B5,Planilha2!$A$2:$O$52,15,0),"ND")</f>
        <v>ND</v>
      </c>
      <c r="R5" s="34" t="s">
        <v>1038</v>
      </c>
      <c r="T5" s="20" t="s">
        <v>52</v>
      </c>
      <c r="U5" s="4">
        <v>0.21184186711491165</v>
      </c>
      <c r="V5" s="5">
        <v>9.532884020171025</v>
      </c>
      <c r="W5" s="6">
        <v>2.1184186711491164</v>
      </c>
    </row>
    <row r="6" spans="1:23" ht="15" customHeight="1">
      <c r="A6">
        <v>3</v>
      </c>
      <c r="B6" s="53">
        <v>1080965</v>
      </c>
      <c r="C6" s="11" t="s">
        <v>84</v>
      </c>
      <c r="D6" s="11" t="s">
        <v>74</v>
      </c>
      <c r="E6" s="11" t="s">
        <v>38</v>
      </c>
      <c r="F6" s="11" t="s">
        <v>22</v>
      </c>
      <c r="G6" s="11" t="s">
        <v>85</v>
      </c>
      <c r="H6" s="11" t="s">
        <v>86</v>
      </c>
      <c r="I6" s="11" t="s">
        <v>25</v>
      </c>
      <c r="J6" s="11">
        <v>310100</v>
      </c>
      <c r="K6" s="11">
        <v>-15.809725</v>
      </c>
      <c r="L6" s="11">
        <v>-41.377327999999999</v>
      </c>
      <c r="M6" s="11" t="s">
        <v>83</v>
      </c>
      <c r="N6" s="11" t="s">
        <v>27</v>
      </c>
      <c r="O6" s="11" t="s">
        <v>87</v>
      </c>
      <c r="P6" s="41">
        <f>IFERROR(VLOOKUP(B6,CSB_1[],10,0),"NÃO")</f>
        <v>45310</v>
      </c>
      <c r="Q6" s="44" t="str">
        <f>IFERROR(VLOOKUP(B6,Planilha2!$A$2:$O$52,15,0),"ND")</f>
        <v>A equipe do posto não esteve presente no evento.</v>
      </c>
      <c r="R6" s="34" t="s">
        <v>72</v>
      </c>
      <c r="T6" s="21" t="s">
        <v>58</v>
      </c>
      <c r="U6" s="4">
        <v>0.19305641465578022</v>
      </c>
      <c r="V6" s="5">
        <v>8.6875386595101105</v>
      </c>
      <c r="W6" s="6">
        <v>1.9305641465578023</v>
      </c>
    </row>
    <row r="7" spans="1:23" ht="15.75" customHeight="1" thickBot="1">
      <c r="B7" s="23">
        <v>190238</v>
      </c>
      <c r="C7" s="11" t="s">
        <v>88</v>
      </c>
      <c r="D7" s="11" t="s">
        <v>109</v>
      </c>
      <c r="E7" s="11" t="s">
        <v>21</v>
      </c>
      <c r="F7" s="11" t="s">
        <v>110</v>
      </c>
      <c r="G7" s="11" t="s">
        <v>111</v>
      </c>
      <c r="H7" s="11" t="s">
        <v>112</v>
      </c>
      <c r="I7" s="11" t="s">
        <v>25</v>
      </c>
      <c r="J7" s="11">
        <v>312770</v>
      </c>
      <c r="K7" s="11">
        <v>-18.831928999999999</v>
      </c>
      <c r="L7" s="11">
        <v>-41.988956999999999</v>
      </c>
      <c r="M7" s="11" t="s">
        <v>113</v>
      </c>
      <c r="N7" s="11" t="s">
        <v>27</v>
      </c>
      <c r="O7" s="11" t="s">
        <v>87</v>
      </c>
      <c r="P7" s="41" t="str">
        <f>IFERROR(VLOOKUP(B7,CSB_1[],10,0),"NÃO")</f>
        <v>NÃO</v>
      </c>
      <c r="Q7" s="44" t="str">
        <f>IFERROR(VLOOKUP(B7,Planilha2!$A$2:$O$52,15,0),"ND")</f>
        <v>ND</v>
      </c>
      <c r="R7" s="34" t="s">
        <v>1038</v>
      </c>
      <c r="T7" s="22" t="s">
        <v>63</v>
      </c>
      <c r="U7" s="7">
        <v>0.12889436594191178</v>
      </c>
      <c r="V7" s="8">
        <v>5.8002464673860299</v>
      </c>
      <c r="W7" s="9">
        <v>1.2889436594191177</v>
      </c>
    </row>
    <row r="8" spans="1:23" ht="15.75" customHeight="1" thickBot="1">
      <c r="B8" s="23">
        <v>90431</v>
      </c>
      <c r="C8" s="11" t="s">
        <v>19</v>
      </c>
      <c r="D8" s="11" t="s">
        <v>20</v>
      </c>
      <c r="E8" s="11" t="s">
        <v>21</v>
      </c>
      <c r="F8" s="11" t="s">
        <v>22</v>
      </c>
      <c r="G8" s="11" t="s">
        <v>23</v>
      </c>
      <c r="H8" s="11" t="s">
        <v>24</v>
      </c>
      <c r="I8" s="11" t="s">
        <v>25</v>
      </c>
      <c r="J8" s="11">
        <v>311980</v>
      </c>
      <c r="K8" s="11">
        <v>-19.666122999999999</v>
      </c>
      <c r="L8" s="11">
        <v>-46.057198</v>
      </c>
      <c r="M8" s="11" t="s">
        <v>26</v>
      </c>
      <c r="N8" s="11" t="s">
        <v>27</v>
      </c>
      <c r="O8" s="11" t="s">
        <v>28</v>
      </c>
      <c r="P8" s="41">
        <f>IFERROR(VLOOKUP(B8,CSB_1[],10,0),"NÃO")</f>
        <v>45327</v>
      </c>
      <c r="Q8" s="44" t="str">
        <f>IFERROR(VLOOKUP(B8,Planilha2!$A$2:$O$52,15,0),"ND")</f>
        <v>ND</v>
      </c>
      <c r="R8" s="34" t="s">
        <v>72</v>
      </c>
      <c r="T8" s="26" t="s">
        <v>73</v>
      </c>
      <c r="U8" s="27">
        <v>1</v>
      </c>
      <c r="V8" s="81"/>
      <c r="W8" s="82"/>
    </row>
    <row r="9" spans="1:23" ht="15" customHeight="1">
      <c r="B9" s="23">
        <v>10705</v>
      </c>
      <c r="C9" s="11" t="s">
        <v>144</v>
      </c>
      <c r="D9" s="11" t="s">
        <v>145</v>
      </c>
      <c r="E9" s="11" t="s">
        <v>38</v>
      </c>
      <c r="F9" s="11" t="s">
        <v>146</v>
      </c>
      <c r="G9" s="11" t="s">
        <v>147</v>
      </c>
      <c r="H9" s="11" t="s">
        <v>148</v>
      </c>
      <c r="I9" s="11" t="s">
        <v>25</v>
      </c>
      <c r="J9" s="11">
        <v>312610</v>
      </c>
      <c r="K9" s="11">
        <v>-20.443294999999999</v>
      </c>
      <c r="L9" s="11">
        <v>-45.457237999999997</v>
      </c>
      <c r="M9" s="11" t="s">
        <v>149</v>
      </c>
      <c r="N9" s="11" t="s">
        <v>27</v>
      </c>
      <c r="O9" s="11" t="s">
        <v>28</v>
      </c>
      <c r="P9" s="41" t="str">
        <f>IFERROR(VLOOKUP(B9,CSB_1[],10,0),"NÃO")</f>
        <v>NÃO</v>
      </c>
      <c r="Q9" s="44" t="str">
        <f>IFERROR(VLOOKUP(B9,Planilha2!$A$2:$O$52,15,0),"ND")</f>
        <v>ND</v>
      </c>
      <c r="R9" s="34" t="s">
        <v>1039</v>
      </c>
    </row>
    <row r="10" spans="1:23" ht="15" customHeight="1">
      <c r="B10" s="23">
        <v>11725</v>
      </c>
      <c r="C10" s="11" t="s">
        <v>101</v>
      </c>
      <c r="D10" s="11" t="s">
        <v>102</v>
      </c>
      <c r="E10" s="11" t="s">
        <v>21</v>
      </c>
      <c r="F10" s="11" t="s">
        <v>103</v>
      </c>
      <c r="G10" s="11" t="s">
        <v>104</v>
      </c>
      <c r="H10" s="11" t="s">
        <v>105</v>
      </c>
      <c r="I10" s="11" t="s">
        <v>106</v>
      </c>
      <c r="J10" s="11">
        <v>320340</v>
      </c>
      <c r="K10" s="11">
        <v>-21.072130000000001</v>
      </c>
      <c r="L10" s="11">
        <v>-41.227220000000003</v>
      </c>
      <c r="M10" s="11" t="s">
        <v>107</v>
      </c>
      <c r="N10" s="11" t="s">
        <v>27</v>
      </c>
      <c r="O10" s="11" t="s">
        <v>108</v>
      </c>
      <c r="P10" s="41">
        <f>IFERROR(VLOOKUP(B10,CSB_1[],10,0),"NÃO")</f>
        <v>45355</v>
      </c>
      <c r="Q10" s="44" t="str">
        <f>IFERROR(VLOOKUP(B10,Planilha2!$A$2:$O$52,15,0),"ND")</f>
        <v>ND</v>
      </c>
      <c r="R10" s="34" t="s">
        <v>1038</v>
      </c>
    </row>
    <row r="11" spans="1:23" ht="15" customHeight="1">
      <c r="B11" s="23">
        <v>1600814</v>
      </c>
      <c r="C11" s="11" t="s">
        <v>169</v>
      </c>
      <c r="D11" s="11" t="s">
        <v>170</v>
      </c>
      <c r="E11" s="11" t="s">
        <v>38</v>
      </c>
      <c r="F11" s="11" t="s">
        <v>171</v>
      </c>
      <c r="G11" s="11" t="s">
        <v>172</v>
      </c>
      <c r="H11" s="11" t="s">
        <v>173</v>
      </c>
      <c r="I11" s="11" t="s">
        <v>41</v>
      </c>
      <c r="J11" s="11">
        <v>291560</v>
      </c>
      <c r="K11" s="11">
        <v>-17.016922999999998</v>
      </c>
      <c r="L11" s="11">
        <v>-39.542237</v>
      </c>
      <c r="M11" s="11"/>
      <c r="N11" s="11" t="s">
        <v>27</v>
      </c>
      <c r="O11" s="11" t="s">
        <v>108</v>
      </c>
      <c r="P11" s="41">
        <f>IFERROR(VLOOKUP(B11,CSB_1[],10,0),"NÃO")</f>
        <v>45308</v>
      </c>
      <c r="Q11" s="44" t="str">
        <f>IFERROR(VLOOKUP(B11,Planilha2!$A$2:$O$52,15,0),"ND")</f>
        <v>ND</v>
      </c>
      <c r="R11" s="34" t="s">
        <v>1038</v>
      </c>
    </row>
    <row r="12" spans="1:23" ht="15" customHeight="1">
      <c r="A12">
        <v>4</v>
      </c>
      <c r="B12" s="56">
        <v>149146</v>
      </c>
      <c r="C12" s="57" t="s">
        <v>96</v>
      </c>
      <c r="D12" s="57" t="s">
        <v>97</v>
      </c>
      <c r="E12" s="57" t="s">
        <v>21</v>
      </c>
      <c r="F12" s="57" t="s">
        <v>98</v>
      </c>
      <c r="G12" s="57" t="s">
        <v>99</v>
      </c>
      <c r="H12" s="57" t="s">
        <v>100</v>
      </c>
      <c r="I12" s="57" t="s">
        <v>25</v>
      </c>
      <c r="J12" s="57">
        <v>310670</v>
      </c>
      <c r="K12" s="57">
        <v>-19.955259000000002</v>
      </c>
      <c r="L12" s="57">
        <v>-44.098197999999996</v>
      </c>
      <c r="M12" s="57"/>
      <c r="N12" s="57" t="s">
        <v>27</v>
      </c>
      <c r="O12" s="57" t="s">
        <v>51</v>
      </c>
      <c r="P12" s="68">
        <f>IFERROR(VLOOKUP(B12,CSB_1[],10,0),"NÃO")</f>
        <v>45344</v>
      </c>
      <c r="Q12" s="59" t="str">
        <f>IFERROR(VLOOKUP(B12,Planilha2!$A$2:$O$52,15,0),"ND")</f>
        <v>Super positivo</v>
      </c>
      <c r="R12" s="60" t="s">
        <v>1040</v>
      </c>
      <c r="S12" s="70">
        <v>2</v>
      </c>
    </row>
    <row r="13" spans="1:23" ht="15" customHeight="1">
      <c r="B13" s="23">
        <v>31811</v>
      </c>
      <c r="C13" s="11" t="s">
        <v>45</v>
      </c>
      <c r="D13" s="11" t="s">
        <v>46</v>
      </c>
      <c r="E13" s="11" t="s">
        <v>21</v>
      </c>
      <c r="F13" s="11" t="s">
        <v>47</v>
      </c>
      <c r="G13" s="11" t="s">
        <v>48</v>
      </c>
      <c r="H13" s="11" t="s">
        <v>49</v>
      </c>
      <c r="I13" s="11" t="s">
        <v>25</v>
      </c>
      <c r="J13" s="11">
        <v>316440</v>
      </c>
      <c r="K13" s="11">
        <v>-22.185217999999999</v>
      </c>
      <c r="L13" s="11">
        <v>-45.844211000000001</v>
      </c>
      <c r="M13" s="11" t="s">
        <v>50</v>
      </c>
      <c r="N13" s="11" t="s">
        <v>27</v>
      </c>
      <c r="O13" s="11" t="s">
        <v>51</v>
      </c>
      <c r="P13" s="41">
        <f>IFERROR(VLOOKUP(B13,CSB_1[],10,0),"NÃO")</f>
        <v>45341</v>
      </c>
      <c r="Q13" s="44" t="str">
        <f>IFERROR(VLOOKUP(B13,Planilha2!$A$2:$O$52,15,0),"ND")</f>
        <v>ND</v>
      </c>
      <c r="R13" s="34" t="s">
        <v>1038</v>
      </c>
    </row>
    <row r="14" spans="1:23" ht="15" customHeight="1">
      <c r="B14" s="23">
        <v>150942</v>
      </c>
      <c r="C14" s="11" t="s">
        <v>59</v>
      </c>
      <c r="D14" s="11" t="s">
        <v>60</v>
      </c>
      <c r="E14" s="11" t="s">
        <v>21</v>
      </c>
      <c r="F14" s="11" t="s">
        <v>22</v>
      </c>
      <c r="G14" s="11" t="s">
        <v>61</v>
      </c>
      <c r="H14" s="11" t="s">
        <v>62</v>
      </c>
      <c r="I14" s="11" t="s">
        <v>25</v>
      </c>
      <c r="J14" s="11">
        <v>315470</v>
      </c>
      <c r="K14" s="11">
        <v>-21.164283000000001</v>
      </c>
      <c r="L14" s="11">
        <v>-45.123309999999996</v>
      </c>
      <c r="M14" s="11" t="s">
        <v>50</v>
      </c>
      <c r="N14" s="11" t="s">
        <v>27</v>
      </c>
      <c r="O14" s="11" t="s">
        <v>51</v>
      </c>
      <c r="P14" s="41">
        <f>IFERROR(VLOOKUP(B14,CSB_1[],10,0),"NÃO")</f>
        <v>45342</v>
      </c>
      <c r="Q14" s="44" t="str">
        <f>IFERROR(VLOOKUP(B14,Planilha2!$A$2:$O$52,15,0),"ND")</f>
        <v>ND</v>
      </c>
      <c r="R14" s="34" t="s">
        <v>1038</v>
      </c>
    </row>
    <row r="15" spans="1:23" ht="15" customHeight="1">
      <c r="A15">
        <v>5</v>
      </c>
      <c r="B15" s="53">
        <v>10962</v>
      </c>
      <c r="C15" s="11" t="s">
        <v>132</v>
      </c>
      <c r="D15" s="11" t="s">
        <v>133</v>
      </c>
      <c r="E15" s="11" t="s">
        <v>21</v>
      </c>
      <c r="F15" s="11" t="s">
        <v>134</v>
      </c>
      <c r="G15" s="11" t="s">
        <v>135</v>
      </c>
      <c r="H15" s="11" t="s">
        <v>136</v>
      </c>
      <c r="I15" s="11" t="s">
        <v>25</v>
      </c>
      <c r="J15" s="11">
        <v>312450</v>
      </c>
      <c r="K15" s="11">
        <v>-22.479894000000002</v>
      </c>
      <c r="L15" s="11">
        <v>-46.011187999999997</v>
      </c>
      <c r="M15" s="11" t="s">
        <v>137</v>
      </c>
      <c r="N15" s="11" t="s">
        <v>27</v>
      </c>
      <c r="O15" s="11" t="s">
        <v>51</v>
      </c>
      <c r="P15" s="41" t="str">
        <f>IFERROR(VLOOKUP(B15,CSB_1[],10,0),"NÃO")</f>
        <v>NÃO</v>
      </c>
      <c r="Q15" s="44" t="str">
        <f>IFERROR(VLOOKUP(B15,Planilha2!$A$2:$O$52,15,0),"ND")</f>
        <v>ND</v>
      </c>
      <c r="R15" s="34" t="s">
        <v>72</v>
      </c>
    </row>
    <row r="16" spans="1:23" ht="15" customHeight="1">
      <c r="B16" s="23">
        <v>49824</v>
      </c>
      <c r="C16" s="11" t="s">
        <v>150</v>
      </c>
      <c r="D16" s="11" t="s">
        <v>151</v>
      </c>
      <c r="E16" s="11" t="s">
        <v>38</v>
      </c>
      <c r="F16" s="11" t="s">
        <v>22</v>
      </c>
      <c r="G16" s="11" t="s">
        <v>152</v>
      </c>
      <c r="H16" s="11" t="s">
        <v>153</v>
      </c>
      <c r="I16" s="11" t="s">
        <v>25</v>
      </c>
      <c r="J16" s="11">
        <v>316930</v>
      </c>
      <c r="K16" s="11">
        <v>-21.674721000000002</v>
      </c>
      <c r="L16" s="11">
        <v>-45.338926000000001</v>
      </c>
      <c r="M16" s="11"/>
      <c r="N16" s="11" t="s">
        <v>27</v>
      </c>
      <c r="O16" s="11" t="s">
        <v>51</v>
      </c>
      <c r="P16" s="41" t="str">
        <f>IFERROR(VLOOKUP(B16,CSB_1[],10,0),"NÃO")</f>
        <v>NÃO</v>
      </c>
      <c r="Q16" s="44" t="str">
        <f>IFERROR(VLOOKUP(B16,Planilha2!$A$2:$O$52,15,0),"ND")</f>
        <v>ND</v>
      </c>
      <c r="R16" s="34" t="s">
        <v>1038</v>
      </c>
    </row>
    <row r="17" spans="1:23" ht="15" customHeight="1">
      <c r="B17" s="23">
        <v>1149050</v>
      </c>
      <c r="C17" s="11" t="s">
        <v>138</v>
      </c>
      <c r="D17" s="11" t="s">
        <v>139</v>
      </c>
      <c r="E17" s="11" t="s">
        <v>38</v>
      </c>
      <c r="F17" s="11" t="s">
        <v>140</v>
      </c>
      <c r="G17" s="11" t="s">
        <v>141</v>
      </c>
      <c r="H17" s="11" t="s">
        <v>142</v>
      </c>
      <c r="I17" s="11" t="s">
        <v>41</v>
      </c>
      <c r="J17" s="11">
        <v>292990</v>
      </c>
      <c r="K17" s="11">
        <v>-12.419543000000001</v>
      </c>
      <c r="L17" s="11">
        <v>-41.838828999999997</v>
      </c>
      <c r="M17" s="11"/>
      <c r="N17" s="11" t="s">
        <v>27</v>
      </c>
      <c r="O17" s="11" t="s">
        <v>143</v>
      </c>
      <c r="P17" s="41">
        <f>IFERROR(VLOOKUP(B17,CSB_1[],10,0),"NÃO")</f>
        <v>45302</v>
      </c>
      <c r="Q17" s="44" t="str">
        <f>IFERROR(VLOOKUP(B17,Planilha2!$A$2:$O$52,15,0),"ND")</f>
        <v>ND</v>
      </c>
      <c r="R17" s="34" t="s">
        <v>72</v>
      </c>
    </row>
    <row r="18" spans="1:23" ht="15" customHeight="1">
      <c r="A18">
        <v>6</v>
      </c>
      <c r="B18" s="53">
        <v>80593</v>
      </c>
      <c r="C18" s="11" t="s">
        <v>91</v>
      </c>
      <c r="D18" s="11" t="s">
        <v>92</v>
      </c>
      <c r="E18" s="11" t="s">
        <v>21</v>
      </c>
      <c r="F18" s="11" t="s">
        <v>93</v>
      </c>
      <c r="G18" s="11" t="s">
        <v>94</v>
      </c>
      <c r="H18" s="11" t="s">
        <v>95</v>
      </c>
      <c r="I18" s="11" t="s">
        <v>25</v>
      </c>
      <c r="J18" s="11">
        <v>315700</v>
      </c>
      <c r="K18" s="11">
        <v>-16.142316999999998</v>
      </c>
      <c r="L18" s="11">
        <v>-42.301110000000001</v>
      </c>
      <c r="M18" s="11"/>
      <c r="N18" s="11" t="s">
        <v>27</v>
      </c>
      <c r="O18" s="11" t="s">
        <v>35</v>
      </c>
      <c r="P18" s="41">
        <f>IFERROR(VLOOKUP(B18,CSB_1[],10,0),"NÃO")</f>
        <v>45313</v>
      </c>
      <c r="Q18" s="44" t="str">
        <f>IFERROR(VLOOKUP(B18,Planilha2!$A$2:$O$52,15,0),"ND")</f>
        <v>Super positivo</v>
      </c>
      <c r="R18" s="34" t="s">
        <v>72</v>
      </c>
    </row>
    <row r="19" spans="1:23" ht="15" customHeight="1">
      <c r="A19">
        <v>7</v>
      </c>
      <c r="B19" s="53">
        <v>1601371</v>
      </c>
      <c r="C19" s="11" t="s">
        <v>30</v>
      </c>
      <c r="D19" s="11" t="s">
        <v>31</v>
      </c>
      <c r="E19" s="11" t="s">
        <v>21</v>
      </c>
      <c r="F19" s="11" t="s">
        <v>22</v>
      </c>
      <c r="G19" s="11" t="s">
        <v>32</v>
      </c>
      <c r="H19" s="11" t="s">
        <v>33</v>
      </c>
      <c r="I19" s="11" t="s">
        <v>25</v>
      </c>
      <c r="J19" s="11">
        <v>312670</v>
      </c>
      <c r="K19" s="11">
        <v>-16.626035000000002</v>
      </c>
      <c r="L19" s="11">
        <v>-43.69397</v>
      </c>
      <c r="M19" s="11" t="s">
        <v>34</v>
      </c>
      <c r="N19" s="11" t="s">
        <v>27</v>
      </c>
      <c r="O19" s="11" t="s">
        <v>35</v>
      </c>
      <c r="P19" s="41">
        <f>IFERROR(VLOOKUP(B19,CSB_1[],10,0),"NÃO")</f>
        <v>45314</v>
      </c>
      <c r="Q19" s="44" t="str">
        <f>IFERROR(VLOOKUP(B19,Planilha2!$A$2:$O$52,15,0),"ND")</f>
        <v>ND</v>
      </c>
      <c r="R19" s="34" t="s">
        <v>72</v>
      </c>
    </row>
    <row r="20" spans="1:23" ht="15" customHeight="1">
      <c r="B20" s="23">
        <v>1104661</v>
      </c>
      <c r="C20" s="11" t="s">
        <v>78</v>
      </c>
      <c r="D20" s="11" t="s">
        <v>79</v>
      </c>
      <c r="E20" s="11" t="s">
        <v>38</v>
      </c>
      <c r="F20" s="11" t="s">
        <v>80</v>
      </c>
      <c r="G20" s="11" t="s">
        <v>81</v>
      </c>
      <c r="H20" s="11" t="s">
        <v>82</v>
      </c>
      <c r="I20" s="11" t="s">
        <v>25</v>
      </c>
      <c r="J20" s="11">
        <v>312090</v>
      </c>
      <c r="K20" s="11">
        <v>-19.152073999999999</v>
      </c>
      <c r="L20" s="11">
        <v>-44.534661999999997</v>
      </c>
      <c r="M20" s="11" t="s">
        <v>83</v>
      </c>
      <c r="N20" s="11" t="s">
        <v>27</v>
      </c>
      <c r="O20" s="11" t="s">
        <v>35</v>
      </c>
      <c r="P20" s="41">
        <f>IFERROR(VLOOKUP(B20,CSB_1[],10,0),"NÃO")</f>
        <v>45329</v>
      </c>
      <c r="Q20" s="44" t="str">
        <f>IFERROR(VLOOKUP(B20,Planilha2!$A$2:$O$52,15,0),"ND")</f>
        <v>ND</v>
      </c>
      <c r="R20" s="34" t="s">
        <v>1038</v>
      </c>
    </row>
    <row r="21" spans="1:23" ht="15" customHeight="1">
      <c r="B21" s="23">
        <v>10340</v>
      </c>
      <c r="C21" s="11" t="s">
        <v>114</v>
      </c>
      <c r="D21" s="11" t="s">
        <v>79</v>
      </c>
      <c r="E21" s="11" t="s">
        <v>21</v>
      </c>
      <c r="F21" s="11" t="s">
        <v>22</v>
      </c>
      <c r="G21" s="11" t="s">
        <v>115</v>
      </c>
      <c r="H21" s="11" t="s">
        <v>116</v>
      </c>
      <c r="I21" s="11" t="s">
        <v>25</v>
      </c>
      <c r="J21" s="11">
        <v>316170</v>
      </c>
      <c r="K21" s="11">
        <v>-18.184504</v>
      </c>
      <c r="L21" s="11">
        <v>-45.259793000000002</v>
      </c>
      <c r="M21" s="11" t="s">
        <v>117</v>
      </c>
      <c r="N21" s="11" t="s">
        <v>27</v>
      </c>
      <c r="O21" s="11" t="s">
        <v>35</v>
      </c>
      <c r="P21" s="41" t="str">
        <f>IFERROR(VLOOKUP(B21,CSB_1[],10,0),"NÃO")</f>
        <v>NÃO</v>
      </c>
      <c r="Q21" s="44" t="str">
        <f>IFERROR(VLOOKUP(B21,Planilha2!$A$2:$O$52,15,0),"ND")</f>
        <v>ND</v>
      </c>
      <c r="R21" s="34" t="s">
        <v>1038</v>
      </c>
    </row>
    <row r="22" spans="1:23" ht="15" customHeight="1">
      <c r="B22" s="23">
        <v>143686</v>
      </c>
      <c r="C22" s="11" t="s">
        <v>164</v>
      </c>
      <c r="D22" s="11" t="s">
        <v>165</v>
      </c>
      <c r="E22" s="11" t="s">
        <v>166</v>
      </c>
      <c r="F22" s="11" t="s">
        <v>22</v>
      </c>
      <c r="G22" s="11" t="s">
        <v>167</v>
      </c>
      <c r="H22" s="11" t="s">
        <v>168</v>
      </c>
      <c r="I22" s="11" t="s">
        <v>25</v>
      </c>
      <c r="J22" s="11">
        <v>311615</v>
      </c>
      <c r="K22" s="11">
        <v>-15.297554999999999</v>
      </c>
      <c r="L22" s="11">
        <v>-45.637301000000001</v>
      </c>
      <c r="M22" s="11"/>
      <c r="N22" s="11" t="s">
        <v>27</v>
      </c>
      <c r="O22" s="11" t="s">
        <v>35</v>
      </c>
      <c r="P22" s="41" t="str">
        <f>IFERROR(VLOOKUP(B22,CSB_1[],10,0),"NÃO")</f>
        <v>NÃO</v>
      </c>
      <c r="Q22" s="44" t="str">
        <f>IFERROR(VLOOKUP(B22,Planilha2!$A$2:$O$52,15,0),"ND")</f>
        <v>ND</v>
      </c>
      <c r="R22" s="34" t="s">
        <v>72</v>
      </c>
    </row>
    <row r="23" spans="1:23" ht="15" customHeight="1">
      <c r="B23" s="23">
        <v>79150</v>
      </c>
      <c r="C23" s="11" t="s">
        <v>36</v>
      </c>
      <c r="D23" s="11" t="s">
        <v>37</v>
      </c>
      <c r="E23" s="11" t="s">
        <v>38</v>
      </c>
      <c r="F23" s="11" t="s">
        <v>22</v>
      </c>
      <c r="G23" s="11" t="s">
        <v>39</v>
      </c>
      <c r="H23" s="11" t="s">
        <v>40</v>
      </c>
      <c r="I23" s="11" t="s">
        <v>41</v>
      </c>
      <c r="J23" s="11">
        <v>291685</v>
      </c>
      <c r="K23" s="11">
        <v>-12.687936000000001</v>
      </c>
      <c r="L23" s="11">
        <v>-39.686177999999998</v>
      </c>
      <c r="M23" s="11" t="s">
        <v>42</v>
      </c>
      <c r="N23" s="11" t="s">
        <v>27</v>
      </c>
      <c r="O23" s="11" t="s">
        <v>43</v>
      </c>
      <c r="P23" s="41">
        <f>IFERROR(VLOOKUP(B23,CSB_1[],10,0),"NÃO")</f>
        <v>45300</v>
      </c>
      <c r="Q23" s="44" t="str">
        <f>IFERROR(VLOOKUP(B23,Planilha2!$A$2:$O$52,15,0),"ND")</f>
        <v>ND</v>
      </c>
      <c r="R23" s="34" t="s">
        <v>72</v>
      </c>
    </row>
    <row r="24" spans="1:23" ht="15" customHeight="1">
      <c r="A24">
        <v>8</v>
      </c>
      <c r="B24" s="53">
        <v>107305</v>
      </c>
      <c r="C24" s="11" t="s">
        <v>53</v>
      </c>
      <c r="D24" s="11" t="s">
        <v>54</v>
      </c>
      <c r="E24" s="11">
        <v>754</v>
      </c>
      <c r="F24" s="11" t="s">
        <v>55</v>
      </c>
      <c r="G24" s="11" t="s">
        <v>56</v>
      </c>
      <c r="H24" s="11" t="s">
        <v>57</v>
      </c>
      <c r="I24" s="11" t="s">
        <v>41</v>
      </c>
      <c r="J24" s="11">
        <v>292510</v>
      </c>
      <c r="K24" s="11">
        <v>-14.527402</v>
      </c>
      <c r="L24" s="11">
        <v>-40.381033000000002</v>
      </c>
      <c r="M24" s="11" t="s">
        <v>42</v>
      </c>
      <c r="N24" s="11" t="s">
        <v>27</v>
      </c>
      <c r="O24" s="11" t="s">
        <v>43</v>
      </c>
      <c r="P24" s="41">
        <f>IFERROR(VLOOKUP(B24,CSB_1[],10,0),"NÃO")</f>
        <v>45306</v>
      </c>
      <c r="Q24" s="44" t="str">
        <f>IFERROR(VLOOKUP(B24,Planilha2!$A$2:$O$52,15,0),"ND")</f>
        <v>ND</v>
      </c>
      <c r="R24" s="34" t="s">
        <v>72</v>
      </c>
    </row>
    <row r="25" spans="1:23" ht="15" customHeight="1">
      <c r="B25" s="23">
        <v>1589437</v>
      </c>
      <c r="C25" s="11" t="s">
        <v>30</v>
      </c>
      <c r="D25" s="11" t="s">
        <v>74</v>
      </c>
      <c r="E25" s="11" t="s">
        <v>38</v>
      </c>
      <c r="F25" s="11" t="s">
        <v>75</v>
      </c>
      <c r="G25" s="11" t="s">
        <v>76</v>
      </c>
      <c r="H25" s="11" t="s">
        <v>77</v>
      </c>
      <c r="I25" s="11" t="s">
        <v>41</v>
      </c>
      <c r="J25" s="11">
        <v>293330</v>
      </c>
      <c r="K25" s="11">
        <v>-14.766178</v>
      </c>
      <c r="L25" s="11">
        <v>-40.706752000000002</v>
      </c>
      <c r="M25" s="11" t="s">
        <v>34</v>
      </c>
      <c r="N25" s="11" t="s">
        <v>27</v>
      </c>
      <c r="O25" s="11" t="s">
        <v>43</v>
      </c>
      <c r="P25" s="41" t="str">
        <f>IFERROR(VLOOKUP(B25,CSB_1[],10,0),"NÃO")</f>
        <v>NÃO</v>
      </c>
      <c r="Q25" s="44" t="str">
        <f>IFERROR(VLOOKUP(B25,Planilha2!$A$2:$O$52,15,0),"ND")</f>
        <v>ND</v>
      </c>
      <c r="R25" s="34" t="s">
        <v>1038</v>
      </c>
    </row>
    <row r="26" spans="1:23" ht="15" customHeight="1">
      <c r="B26" s="23">
        <v>171971</v>
      </c>
      <c r="C26" s="11" t="s">
        <v>88</v>
      </c>
      <c r="D26" s="11" t="s">
        <v>74</v>
      </c>
      <c r="E26" s="11" t="s">
        <v>21</v>
      </c>
      <c r="F26" s="11" t="s">
        <v>89</v>
      </c>
      <c r="G26" s="11" t="s">
        <v>39</v>
      </c>
      <c r="H26" s="11" t="s">
        <v>40</v>
      </c>
      <c r="I26" s="11" t="s">
        <v>41</v>
      </c>
      <c r="J26" s="11">
        <v>291685</v>
      </c>
      <c r="K26" s="11">
        <v>-12.693052</v>
      </c>
      <c r="L26" s="11">
        <v>-39.698996000000001</v>
      </c>
      <c r="M26" s="11" t="s">
        <v>90</v>
      </c>
      <c r="N26" s="11" t="s">
        <v>27</v>
      </c>
      <c r="O26" s="11" t="s">
        <v>43</v>
      </c>
      <c r="P26" s="41" t="str">
        <f>IFERROR(VLOOKUP(B26,CSB_1[],10,0),"NÃO")</f>
        <v>NÃO</v>
      </c>
      <c r="Q26" s="44" t="str">
        <f>IFERROR(VLOOKUP(B26,Planilha2!$A$2:$O$52,15,0),"ND")</f>
        <v>ND</v>
      </c>
      <c r="R26" s="34" t="s">
        <v>1038</v>
      </c>
    </row>
    <row r="27" spans="1:23" ht="15" customHeight="1" thickBot="1">
      <c r="B27" s="23">
        <v>1172891</v>
      </c>
      <c r="C27" s="11" t="s">
        <v>118</v>
      </c>
      <c r="D27" s="11" t="s">
        <v>119</v>
      </c>
      <c r="E27" s="11" t="s">
        <v>120</v>
      </c>
      <c r="F27" s="11" t="s">
        <v>121</v>
      </c>
      <c r="G27" s="11" t="s">
        <v>122</v>
      </c>
      <c r="H27" s="11" t="s">
        <v>123</v>
      </c>
      <c r="I27" s="11" t="s">
        <v>41</v>
      </c>
      <c r="J27" s="11">
        <v>291040</v>
      </c>
      <c r="K27" s="11">
        <v>-15.530519999999999</v>
      </c>
      <c r="L27" s="11">
        <v>-41.247619999999998</v>
      </c>
      <c r="M27" s="11" t="s">
        <v>124</v>
      </c>
      <c r="N27" s="11" t="s">
        <v>27</v>
      </c>
      <c r="O27" s="11" t="s">
        <v>43</v>
      </c>
      <c r="P27" s="41" t="str">
        <f>IFERROR(VLOOKUP(B27,CSB_1[],10,0),"NÃO")</f>
        <v>NÃO</v>
      </c>
      <c r="Q27" s="44" t="str">
        <f>IFERROR(VLOOKUP(B27,Planilha2!$A$2:$O$52,15,0),"ND")</f>
        <v>ND</v>
      </c>
      <c r="R27" s="34" t="s">
        <v>1038</v>
      </c>
    </row>
    <row r="28" spans="1:23" ht="15" customHeight="1">
      <c r="A28">
        <v>1</v>
      </c>
      <c r="B28" s="53">
        <v>44608</v>
      </c>
      <c r="C28" s="12" t="s">
        <v>276</v>
      </c>
      <c r="D28" s="12" t="s">
        <v>277</v>
      </c>
      <c r="E28" s="12" t="s">
        <v>21</v>
      </c>
      <c r="F28" s="12" t="s">
        <v>273</v>
      </c>
      <c r="G28" s="12" t="s">
        <v>278</v>
      </c>
      <c r="H28" s="12" t="s">
        <v>279</v>
      </c>
      <c r="I28" s="12" t="s">
        <v>178</v>
      </c>
      <c r="J28" s="12">
        <v>354560</v>
      </c>
      <c r="K28" s="12">
        <v>-21.305323000000001</v>
      </c>
      <c r="L28" s="12">
        <v>-48.829439000000001</v>
      </c>
      <c r="M28" s="12" t="s">
        <v>236</v>
      </c>
      <c r="N28" s="12" t="s">
        <v>44</v>
      </c>
      <c r="O28" s="12" t="s">
        <v>270</v>
      </c>
      <c r="P28" s="31">
        <f>IFERROR(VLOOKUP(B28,CSB_1[],10,0),"NÃO")</f>
        <v>45153</v>
      </c>
      <c r="Q28" s="45" t="str">
        <f>IFERROR(VLOOKUP(B28,Planilha2!$A$2:$O$52,15,0),"ND")</f>
        <v>ND</v>
      </c>
      <c r="R28" s="35" t="s">
        <v>72</v>
      </c>
      <c r="T28" s="77" t="s">
        <v>16</v>
      </c>
      <c r="U28" s="78"/>
      <c r="V28" s="42" t="s">
        <v>17</v>
      </c>
      <c r="W28" s="43" t="s">
        <v>18</v>
      </c>
    </row>
    <row r="29" spans="1:23" ht="15" customHeight="1" thickBot="1">
      <c r="B29" s="19">
        <v>18332</v>
      </c>
      <c r="C29" s="12" t="s">
        <v>265</v>
      </c>
      <c r="D29" s="12" t="s">
        <v>266</v>
      </c>
      <c r="E29" s="12" t="s">
        <v>38</v>
      </c>
      <c r="F29" s="12" t="s">
        <v>267</v>
      </c>
      <c r="G29" s="12" t="s">
        <v>268</v>
      </c>
      <c r="H29" s="12" t="s">
        <v>269</v>
      </c>
      <c r="I29" s="12" t="s">
        <v>178</v>
      </c>
      <c r="J29" s="12">
        <v>354890</v>
      </c>
      <c r="K29" s="12">
        <v>-22.102112999999999</v>
      </c>
      <c r="L29" s="12">
        <v>-47.824089000000001</v>
      </c>
      <c r="M29" s="12" t="s">
        <v>50</v>
      </c>
      <c r="N29" s="12" t="s">
        <v>44</v>
      </c>
      <c r="O29" s="12" t="s">
        <v>270</v>
      </c>
      <c r="P29" s="31" t="str">
        <f>IFERROR(VLOOKUP(B29,CSB_1[],10,0),"NÃO")</f>
        <v>NÃO</v>
      </c>
      <c r="Q29" s="45" t="str">
        <f>IFERROR(VLOOKUP(B29,Planilha2!$A$2:$O$52,15,0),"ND")</f>
        <v>Não participou</v>
      </c>
      <c r="R29" s="35" t="s">
        <v>1038</v>
      </c>
      <c r="T29" s="10" t="s">
        <v>12</v>
      </c>
      <c r="U29" s="16" t="s">
        <v>29</v>
      </c>
      <c r="V29" s="16">
        <v>45</v>
      </c>
      <c r="W29" s="17">
        <v>10</v>
      </c>
    </row>
    <row r="30" spans="1:23" ht="15" customHeight="1">
      <c r="A30">
        <v>2</v>
      </c>
      <c r="B30" s="53">
        <v>12399</v>
      </c>
      <c r="C30" s="12" t="s">
        <v>205</v>
      </c>
      <c r="D30" s="12" t="s">
        <v>206</v>
      </c>
      <c r="E30" s="12" t="s">
        <v>21</v>
      </c>
      <c r="F30" s="12" t="s">
        <v>207</v>
      </c>
      <c r="G30" s="12" t="s">
        <v>208</v>
      </c>
      <c r="H30" s="12" t="s">
        <v>207</v>
      </c>
      <c r="I30" s="12" t="s">
        <v>209</v>
      </c>
      <c r="J30" s="12">
        <v>330420</v>
      </c>
      <c r="K30" s="12">
        <v>-22.454543999999999</v>
      </c>
      <c r="L30" s="12">
        <v>-44.388993999999997</v>
      </c>
      <c r="M30" s="12" t="s">
        <v>50</v>
      </c>
      <c r="N30" s="12" t="s">
        <v>44</v>
      </c>
      <c r="O30" s="12" t="s">
        <v>210</v>
      </c>
      <c r="P30" s="31">
        <f>IFERROR(VLOOKUP(B30,CSB_1[],10,0),"NÃO")</f>
        <v>45359</v>
      </c>
      <c r="Q30" s="45" t="str">
        <f>IFERROR(VLOOKUP(B30,Planilha2!$A$2:$O$52,15,0),"ND")</f>
        <v>Super positivo</v>
      </c>
      <c r="R30" s="35" t="s">
        <v>72</v>
      </c>
      <c r="T30" s="18" t="s">
        <v>27</v>
      </c>
      <c r="U30" s="1">
        <v>0.18007487052115026</v>
      </c>
      <c r="V30" s="2">
        <v>8.1033691734517621</v>
      </c>
      <c r="W30" s="3">
        <v>1.8007487052115025</v>
      </c>
    </row>
    <row r="31" spans="1:23" ht="15" customHeight="1">
      <c r="B31" s="19">
        <v>12004</v>
      </c>
      <c r="C31" s="12" t="s">
        <v>312</v>
      </c>
      <c r="D31" s="12" t="s">
        <v>313</v>
      </c>
      <c r="E31" s="12" t="s">
        <v>21</v>
      </c>
      <c r="F31" s="12" t="s">
        <v>161</v>
      </c>
      <c r="G31" s="12" t="s">
        <v>314</v>
      </c>
      <c r="H31" s="12" t="s">
        <v>315</v>
      </c>
      <c r="I31" s="12" t="s">
        <v>209</v>
      </c>
      <c r="J31" s="12">
        <v>330170</v>
      </c>
      <c r="K31" s="12">
        <v>-22.671665000000001</v>
      </c>
      <c r="L31" s="12">
        <v>-43.278252000000002</v>
      </c>
      <c r="M31" s="12"/>
      <c r="N31" s="12" t="s">
        <v>44</v>
      </c>
      <c r="O31" s="12" t="s">
        <v>210</v>
      </c>
      <c r="P31" s="31" t="str">
        <f>IFERROR(VLOOKUP(B31,CSB_1[],10,0),"NÃO")</f>
        <v>NÃO</v>
      </c>
      <c r="Q31" s="45" t="str">
        <f>IFERROR(VLOOKUP(B31,Planilha2!$A$2:$O$52,15,0),"ND")</f>
        <v>ND</v>
      </c>
      <c r="R31" s="35" t="s">
        <v>72</v>
      </c>
      <c r="T31" s="19" t="s">
        <v>44</v>
      </c>
      <c r="U31" s="4">
        <v>0.28613248176624551</v>
      </c>
      <c r="V31" s="5">
        <v>12.875961679481048</v>
      </c>
      <c r="W31" s="6">
        <v>2.8613248176624548</v>
      </c>
    </row>
    <row r="32" spans="1:23" ht="15" customHeight="1">
      <c r="B32" s="19">
        <v>11714</v>
      </c>
      <c r="C32" s="12" t="s">
        <v>321</v>
      </c>
      <c r="D32" s="12" t="s">
        <v>322</v>
      </c>
      <c r="E32" s="12" t="s">
        <v>21</v>
      </c>
      <c r="F32" s="12" t="s">
        <v>323</v>
      </c>
      <c r="G32" s="12" t="s">
        <v>324</v>
      </c>
      <c r="H32" s="12" t="s">
        <v>325</v>
      </c>
      <c r="I32" s="12" t="s">
        <v>209</v>
      </c>
      <c r="J32" s="12">
        <v>330370</v>
      </c>
      <c r="K32" s="12">
        <v>-22.143281999999999</v>
      </c>
      <c r="L32" s="12">
        <v>-43.285510000000002</v>
      </c>
      <c r="M32" s="12" t="s">
        <v>326</v>
      </c>
      <c r="N32" s="12" t="s">
        <v>44</v>
      </c>
      <c r="O32" s="12" t="s">
        <v>210</v>
      </c>
      <c r="P32" s="31">
        <f>IFERROR(VLOOKUP(B32,CSB_1[],10,0),"NÃO")</f>
        <v>45358</v>
      </c>
      <c r="Q32" s="45" t="str">
        <f>IFERROR(VLOOKUP(B32,Planilha2!$A$2:$O$52,15,0),"ND")</f>
        <v>Super positivo</v>
      </c>
      <c r="R32" s="35" t="s">
        <v>72</v>
      </c>
      <c r="T32" s="20" t="s">
        <v>52</v>
      </c>
      <c r="U32" s="4">
        <v>0.21184186711491165</v>
      </c>
      <c r="V32" s="5">
        <v>9.532884020171025</v>
      </c>
      <c r="W32" s="6">
        <v>2.1184186711491164</v>
      </c>
    </row>
    <row r="33" spans="1:23" ht="15" customHeight="1">
      <c r="A33">
        <v>3</v>
      </c>
      <c r="B33" s="53">
        <v>3338</v>
      </c>
      <c r="C33" s="12" t="s">
        <v>337</v>
      </c>
      <c r="D33" s="12" t="s">
        <v>195</v>
      </c>
      <c r="E33" s="12" t="s">
        <v>21</v>
      </c>
      <c r="F33" s="12" t="s">
        <v>338</v>
      </c>
      <c r="G33" s="12" t="s">
        <v>339</v>
      </c>
      <c r="H33" s="12" t="s">
        <v>340</v>
      </c>
      <c r="I33" s="12" t="s">
        <v>209</v>
      </c>
      <c r="J33" s="12">
        <v>330555</v>
      </c>
      <c r="K33" s="12">
        <v>-22.719851999999999</v>
      </c>
      <c r="L33" s="12">
        <v>-43.687404999999998</v>
      </c>
      <c r="M33" s="12" t="s">
        <v>341</v>
      </c>
      <c r="N33" s="12" t="s">
        <v>44</v>
      </c>
      <c r="O33" s="12" t="s">
        <v>210</v>
      </c>
      <c r="P33" s="31" t="str">
        <f>IFERROR(VLOOKUP(B33,CSB_1[],10,0),"NÃO")</f>
        <v>NÃO</v>
      </c>
      <c r="Q33" s="45" t="str">
        <f>IFERROR(VLOOKUP(B33,Planilha2!$A$2:$O$52,15,0),"ND")</f>
        <v>ND</v>
      </c>
      <c r="R33" s="35" t="s">
        <v>72</v>
      </c>
      <c r="T33" s="21" t="s">
        <v>58</v>
      </c>
      <c r="U33" s="4">
        <v>0.19305641465578022</v>
      </c>
      <c r="V33" s="5">
        <v>8.6875386595101105</v>
      </c>
      <c r="W33" s="6">
        <v>1.9305641465578023</v>
      </c>
    </row>
    <row r="34" spans="1:23" ht="15" customHeight="1" thickBot="1">
      <c r="B34" s="19">
        <v>93757</v>
      </c>
      <c r="C34" s="12" t="s">
        <v>332</v>
      </c>
      <c r="D34" s="12" t="s">
        <v>333</v>
      </c>
      <c r="E34" s="12" t="s">
        <v>21</v>
      </c>
      <c r="F34" s="12" t="s">
        <v>334</v>
      </c>
      <c r="G34" s="12" t="s">
        <v>335</v>
      </c>
      <c r="H34" s="12" t="s">
        <v>336</v>
      </c>
      <c r="I34" s="12" t="s">
        <v>209</v>
      </c>
      <c r="J34" s="12">
        <v>330540</v>
      </c>
      <c r="K34" s="12">
        <v>-22.029786999999999</v>
      </c>
      <c r="L34" s="12">
        <v>-42.981226999999997</v>
      </c>
      <c r="M34" s="12" t="s">
        <v>130</v>
      </c>
      <c r="N34" s="12" t="s">
        <v>44</v>
      </c>
      <c r="O34" s="12" t="s">
        <v>210</v>
      </c>
      <c r="P34" s="31" t="str">
        <f>IFERROR(VLOOKUP(B34,CSB_1[],10,0),"NÃO")</f>
        <v>NÃO</v>
      </c>
      <c r="Q34" s="45" t="str">
        <f>IFERROR(VLOOKUP(B34,Planilha2!$A$2:$O$52,15,0),"ND")</f>
        <v>ND</v>
      </c>
      <c r="R34" s="35" t="s">
        <v>1039</v>
      </c>
      <c r="T34" s="22" t="s">
        <v>63</v>
      </c>
      <c r="U34" s="7">
        <v>0.12889436594191178</v>
      </c>
      <c r="V34" s="8">
        <v>5.8002464673860299</v>
      </c>
      <c r="W34" s="9">
        <v>1.2889436594191177</v>
      </c>
    </row>
    <row r="35" spans="1:23" ht="15" customHeight="1" thickBot="1">
      <c r="B35" s="19">
        <v>41860</v>
      </c>
      <c r="C35" s="12" t="s">
        <v>347</v>
      </c>
      <c r="D35" s="12" t="s">
        <v>170</v>
      </c>
      <c r="E35" s="12" t="s">
        <v>21</v>
      </c>
      <c r="F35" s="12" t="s">
        <v>348</v>
      </c>
      <c r="G35" s="12" t="s">
        <v>349</v>
      </c>
      <c r="H35" s="12" t="s">
        <v>350</v>
      </c>
      <c r="I35" s="12" t="s">
        <v>209</v>
      </c>
      <c r="J35" s="12">
        <v>330575</v>
      </c>
      <c r="K35" s="12">
        <v>-22.740486000000001</v>
      </c>
      <c r="L35" s="12">
        <v>-42.755724000000001</v>
      </c>
      <c r="M35" s="12" t="s">
        <v>351</v>
      </c>
      <c r="N35" s="12" t="s">
        <v>44</v>
      </c>
      <c r="O35" s="12" t="s">
        <v>210</v>
      </c>
      <c r="P35" s="31" t="str">
        <f>IFERROR(VLOOKUP(B35,CSB_1[],10,0),"NÃO")</f>
        <v>NÃO</v>
      </c>
      <c r="Q35" s="45" t="str">
        <f>IFERROR(VLOOKUP(B35,Planilha2!$A$2:$O$52,15,0),"ND")</f>
        <v>ND</v>
      </c>
      <c r="R35" s="35" t="s">
        <v>1039</v>
      </c>
      <c r="T35" s="26" t="s">
        <v>73</v>
      </c>
      <c r="U35" s="27">
        <v>1</v>
      </c>
      <c r="V35" s="81"/>
      <c r="W35" s="82"/>
    </row>
    <row r="36" spans="1:23" ht="15" customHeight="1">
      <c r="A36">
        <v>4</v>
      </c>
      <c r="B36" s="53">
        <v>1629313</v>
      </c>
      <c r="C36" s="12" t="s">
        <v>200</v>
      </c>
      <c r="D36" s="12" t="s">
        <v>201</v>
      </c>
      <c r="E36" s="12" t="s">
        <v>38</v>
      </c>
      <c r="F36" s="12" t="s">
        <v>22</v>
      </c>
      <c r="G36" s="12" t="s">
        <v>202</v>
      </c>
      <c r="H36" s="12" t="s">
        <v>203</v>
      </c>
      <c r="I36" s="12" t="s">
        <v>178</v>
      </c>
      <c r="J36" s="12">
        <v>354640</v>
      </c>
      <c r="K36" s="12">
        <v>-22.806501000000001</v>
      </c>
      <c r="L36" s="12">
        <v>-49.533026</v>
      </c>
      <c r="M36" s="12" t="s">
        <v>50</v>
      </c>
      <c r="N36" s="12" t="s">
        <v>44</v>
      </c>
      <c r="O36" s="12" t="s">
        <v>204</v>
      </c>
      <c r="P36" s="31">
        <f>IFERROR(VLOOKUP(B36,CSB_1[],10,0),"NÃO")</f>
        <v>45184</v>
      </c>
      <c r="Q36" s="45" t="str">
        <f>IFERROR(VLOOKUP(B36,Planilha2!$A$2:$O$52,15,0),"ND")</f>
        <v>Super positivo</v>
      </c>
      <c r="R36" s="35" t="s">
        <v>72</v>
      </c>
    </row>
    <row r="37" spans="1:23" ht="15" customHeight="1">
      <c r="A37">
        <v>5</v>
      </c>
      <c r="B37" s="53">
        <v>1125642</v>
      </c>
      <c r="C37" s="12" t="s">
        <v>254</v>
      </c>
      <c r="D37" s="12" t="s">
        <v>255</v>
      </c>
      <c r="E37" s="12">
        <v>999</v>
      </c>
      <c r="F37" s="12" t="s">
        <v>256</v>
      </c>
      <c r="G37" s="12" t="s">
        <v>257</v>
      </c>
      <c r="H37" s="12" t="s">
        <v>258</v>
      </c>
      <c r="I37" s="12" t="s">
        <v>178</v>
      </c>
      <c r="J37" s="12">
        <v>350450</v>
      </c>
      <c r="K37" s="12">
        <v>-23.210785999999999</v>
      </c>
      <c r="L37" s="12">
        <v>-48.970762999999998</v>
      </c>
      <c r="M37" s="12" t="s">
        <v>259</v>
      </c>
      <c r="N37" s="12" t="s">
        <v>44</v>
      </c>
      <c r="O37" s="12" t="s">
        <v>204</v>
      </c>
      <c r="P37" s="31" t="str">
        <f>IFERROR(VLOOKUP(B37,CSB_1[],10,0),"NÃO")</f>
        <v>NÃO</v>
      </c>
      <c r="Q37" s="45" t="str">
        <f>IFERROR(VLOOKUP(B37,Planilha2!$A$2:$O$52,15,0),"ND")</f>
        <v>ND</v>
      </c>
      <c r="R37" s="35" t="s">
        <v>72</v>
      </c>
    </row>
    <row r="38" spans="1:23" ht="15" customHeight="1">
      <c r="A38">
        <v>6</v>
      </c>
      <c r="B38" s="56">
        <v>18457</v>
      </c>
      <c r="C38" s="57" t="s">
        <v>231</v>
      </c>
      <c r="D38" s="57" t="s">
        <v>232</v>
      </c>
      <c r="E38" s="57" t="s">
        <v>21</v>
      </c>
      <c r="F38" s="57" t="s">
        <v>233</v>
      </c>
      <c r="G38" s="57" t="s">
        <v>234</v>
      </c>
      <c r="H38" s="57" t="s">
        <v>235</v>
      </c>
      <c r="I38" s="57" t="s">
        <v>178</v>
      </c>
      <c r="J38" s="57">
        <v>350075</v>
      </c>
      <c r="K38" s="57">
        <v>-23.558643</v>
      </c>
      <c r="L38" s="57">
        <v>-47.820732999999997</v>
      </c>
      <c r="M38" s="57" t="s">
        <v>236</v>
      </c>
      <c r="N38" s="57" t="s">
        <v>44</v>
      </c>
      <c r="O38" s="57" t="s">
        <v>204</v>
      </c>
      <c r="P38" s="71">
        <f>IFERROR(VLOOKUP(B38,CSB_1[],10,0),"NÃO")</f>
        <v>45185</v>
      </c>
      <c r="Q38" s="59" t="str">
        <f>IFERROR(VLOOKUP(B38,Planilha2!$A$2:$O$52,15,0),"ND")</f>
        <v>Super positivo</v>
      </c>
      <c r="R38" s="60" t="s">
        <v>1040</v>
      </c>
      <c r="S38" s="70">
        <v>3</v>
      </c>
    </row>
    <row r="39" spans="1:23" ht="15" customHeight="1">
      <c r="B39" s="19">
        <v>16831</v>
      </c>
      <c r="C39" s="12" t="s">
        <v>271</v>
      </c>
      <c r="D39" s="12" t="s">
        <v>272</v>
      </c>
      <c r="E39" s="12" t="s">
        <v>38</v>
      </c>
      <c r="F39" s="12" t="s">
        <v>273</v>
      </c>
      <c r="G39" s="12" t="s">
        <v>274</v>
      </c>
      <c r="H39" s="12" t="s">
        <v>275</v>
      </c>
      <c r="I39" s="12" t="s">
        <v>178</v>
      </c>
      <c r="J39" s="12">
        <v>352900</v>
      </c>
      <c r="K39" s="12">
        <v>-22.142242</v>
      </c>
      <c r="L39" s="12">
        <v>-49.949047</v>
      </c>
      <c r="M39" s="12"/>
      <c r="N39" s="12" t="s">
        <v>44</v>
      </c>
      <c r="O39" s="12" t="s">
        <v>204</v>
      </c>
      <c r="P39" s="31">
        <f>IFERROR(VLOOKUP(B39,CSB_1[],10,0),"NÃO")</f>
        <v>45183</v>
      </c>
      <c r="Q39" s="45" t="str">
        <f>IFERROR(VLOOKUP(B39,Planilha2!$A$2:$O$52,15,0),"ND")</f>
        <v>Super positivo</v>
      </c>
      <c r="R39" s="35" t="s">
        <v>1038</v>
      </c>
    </row>
    <row r="40" spans="1:23" ht="15" customHeight="1">
      <c r="B40" s="19">
        <v>51885</v>
      </c>
      <c r="C40" s="12" t="s">
        <v>327</v>
      </c>
      <c r="D40" s="12" t="s">
        <v>317</v>
      </c>
      <c r="E40" s="12" t="s">
        <v>21</v>
      </c>
      <c r="F40" s="12" t="s">
        <v>328</v>
      </c>
      <c r="G40" s="12" t="s">
        <v>329</v>
      </c>
      <c r="H40" s="12" t="s">
        <v>330</v>
      </c>
      <c r="I40" s="12" t="s">
        <v>178</v>
      </c>
      <c r="J40" s="12">
        <v>350070</v>
      </c>
      <c r="K40" s="12">
        <v>-22.497107</v>
      </c>
      <c r="L40" s="12">
        <v>-48.928755000000002</v>
      </c>
      <c r="M40" s="12" t="s">
        <v>331</v>
      </c>
      <c r="N40" s="12" t="s">
        <v>44</v>
      </c>
      <c r="O40" s="12" t="s">
        <v>204</v>
      </c>
      <c r="P40" s="31" t="str">
        <f>IFERROR(VLOOKUP(B40,CSB_1[],10,0),"NÃO")</f>
        <v>NÃO</v>
      </c>
      <c r="Q40" s="45" t="str">
        <f>IFERROR(VLOOKUP(B40,Planilha2!$A$2:$O$52,15,0),"ND")</f>
        <v>Não participou</v>
      </c>
      <c r="R40" s="35" t="s">
        <v>1038</v>
      </c>
    </row>
    <row r="41" spans="1:23" ht="15" customHeight="1">
      <c r="A41">
        <v>7</v>
      </c>
      <c r="B41" s="63">
        <v>20344</v>
      </c>
      <c r="C41" s="61" t="s">
        <v>174</v>
      </c>
      <c r="D41" s="61" t="s">
        <v>175</v>
      </c>
      <c r="E41" s="61" t="s">
        <v>21</v>
      </c>
      <c r="F41" s="61" t="s">
        <v>22</v>
      </c>
      <c r="G41" s="61" t="s">
        <v>176</v>
      </c>
      <c r="H41" s="61" t="s">
        <v>177</v>
      </c>
      <c r="I41" s="61" t="s">
        <v>178</v>
      </c>
      <c r="J41" s="61">
        <v>353620</v>
      </c>
      <c r="K41" s="61">
        <v>-24.624199999999998</v>
      </c>
      <c r="L41" s="61">
        <v>-47.895071999999999</v>
      </c>
      <c r="M41" s="61" t="s">
        <v>50</v>
      </c>
      <c r="N41" s="61" t="s">
        <v>44</v>
      </c>
      <c r="O41" s="61" t="s">
        <v>179</v>
      </c>
      <c r="P41" s="65">
        <f>IFERROR(VLOOKUP(B41,CSB_1[],10,0),"NÃO")</f>
        <v>45370</v>
      </c>
      <c r="Q41" s="62" t="str">
        <f>IFERROR(VLOOKUP(B41,Planilha2!$A$2:$O$52,15,0),"ND")</f>
        <v>Super positivo</v>
      </c>
      <c r="R41" s="64" t="s">
        <v>72</v>
      </c>
      <c r="S41" s="70">
        <v>4</v>
      </c>
    </row>
    <row r="42" spans="1:23" ht="15" customHeight="1">
      <c r="A42">
        <v>8</v>
      </c>
      <c r="B42" s="53">
        <v>16085</v>
      </c>
      <c r="C42" s="12" t="s">
        <v>286</v>
      </c>
      <c r="D42" s="12" t="s">
        <v>287</v>
      </c>
      <c r="E42" s="12" t="s">
        <v>21</v>
      </c>
      <c r="F42" s="12" t="s">
        <v>288</v>
      </c>
      <c r="G42" s="12" t="s">
        <v>289</v>
      </c>
      <c r="H42" s="12" t="s">
        <v>290</v>
      </c>
      <c r="I42" s="12" t="s">
        <v>178</v>
      </c>
      <c r="J42" s="12">
        <v>352220</v>
      </c>
      <c r="K42" s="12">
        <v>-23.749071000000001</v>
      </c>
      <c r="L42" s="12">
        <v>-46.901305999999998</v>
      </c>
      <c r="M42" s="12" t="s">
        <v>291</v>
      </c>
      <c r="N42" s="12" t="s">
        <v>44</v>
      </c>
      <c r="O42" s="12" t="s">
        <v>179</v>
      </c>
      <c r="P42" s="31">
        <f>IFERROR(VLOOKUP(B42,CSB_1[],10,0),"NÃO")</f>
        <v>45364</v>
      </c>
      <c r="Q42" s="45" t="str">
        <f>IFERROR(VLOOKUP(B42,Planilha2!$A$2:$O$52,15,0),"ND")</f>
        <v>Super positivo</v>
      </c>
      <c r="R42" s="35" t="s">
        <v>72</v>
      </c>
    </row>
    <row r="43" spans="1:23" ht="15" customHeight="1">
      <c r="B43" s="19">
        <v>1904</v>
      </c>
      <c r="C43" s="12" t="s">
        <v>187</v>
      </c>
      <c r="D43" s="12" t="s">
        <v>188</v>
      </c>
      <c r="E43" s="12" t="s">
        <v>21</v>
      </c>
      <c r="F43" s="12" t="s">
        <v>189</v>
      </c>
      <c r="G43" s="12" t="s">
        <v>190</v>
      </c>
      <c r="H43" s="12" t="s">
        <v>191</v>
      </c>
      <c r="I43" s="12" t="s">
        <v>178</v>
      </c>
      <c r="J43" s="12">
        <v>353340</v>
      </c>
      <c r="K43" s="12">
        <v>-22.778670000000002</v>
      </c>
      <c r="L43" s="12">
        <v>-47.232089999999999</v>
      </c>
      <c r="M43" s="12" t="s">
        <v>192</v>
      </c>
      <c r="N43" s="12" t="s">
        <v>44</v>
      </c>
      <c r="O43" s="12" t="s">
        <v>193</v>
      </c>
      <c r="P43" s="31" t="str">
        <f>IFERROR(VLOOKUP(B43,CSB_1[],10,0),"NÃO")</f>
        <v>NÃO</v>
      </c>
      <c r="Q43" s="45" t="str">
        <f>IFERROR(VLOOKUP(B43,Planilha2!$A$2:$O$52,15,0),"ND")</f>
        <v>Não participou</v>
      </c>
      <c r="R43" s="35" t="s">
        <v>72</v>
      </c>
    </row>
    <row r="44" spans="1:23" ht="15" customHeight="1">
      <c r="B44" s="19">
        <v>19052</v>
      </c>
      <c r="C44" s="12" t="s">
        <v>221</v>
      </c>
      <c r="D44" s="12" t="s">
        <v>222</v>
      </c>
      <c r="E44" s="12" t="s">
        <v>21</v>
      </c>
      <c r="F44" s="12" t="s">
        <v>22</v>
      </c>
      <c r="G44" s="12" t="s">
        <v>223</v>
      </c>
      <c r="H44" s="12" t="s">
        <v>224</v>
      </c>
      <c r="I44" s="12" t="s">
        <v>178</v>
      </c>
      <c r="J44" s="12">
        <v>354620</v>
      </c>
      <c r="K44" s="12">
        <v>-22.078896</v>
      </c>
      <c r="L44" s="12">
        <v>-47.422733000000001</v>
      </c>
      <c r="M44" s="12" t="s">
        <v>225</v>
      </c>
      <c r="N44" s="12" t="s">
        <v>44</v>
      </c>
      <c r="O44" s="12" t="s">
        <v>193</v>
      </c>
      <c r="P44" s="31">
        <f>IFERROR(VLOOKUP(B44,CSB_1[],10,0),"NÃO")</f>
        <v>45152</v>
      </c>
      <c r="Q44" s="45" t="str">
        <f>IFERROR(VLOOKUP(B44,Planilha2!$A$2:$O$52,15,0),"ND")</f>
        <v>ND</v>
      </c>
      <c r="R44" s="35" t="s">
        <v>72</v>
      </c>
    </row>
    <row r="45" spans="1:23" ht="15" customHeight="1">
      <c r="B45" s="19">
        <v>3227</v>
      </c>
      <c r="C45" s="12" t="s">
        <v>242</v>
      </c>
      <c r="D45" s="12" t="s">
        <v>243</v>
      </c>
      <c r="E45" s="12" t="s">
        <v>21</v>
      </c>
      <c r="F45" s="12" t="s">
        <v>244</v>
      </c>
      <c r="G45" s="12" t="s">
        <v>245</v>
      </c>
      <c r="H45" s="12" t="s">
        <v>246</v>
      </c>
      <c r="I45" s="12" t="s">
        <v>178</v>
      </c>
      <c r="J45" s="12">
        <v>352670</v>
      </c>
      <c r="K45" s="12">
        <v>-22.217552999999999</v>
      </c>
      <c r="L45" s="12">
        <v>-47.392195999999998</v>
      </c>
      <c r="M45" s="12" t="s">
        <v>225</v>
      </c>
      <c r="N45" s="12" t="s">
        <v>44</v>
      </c>
      <c r="O45" s="12" t="s">
        <v>193</v>
      </c>
      <c r="P45" s="31" t="str">
        <f>IFERROR(VLOOKUP(B45,CSB_1[],10,0),"NÃO")</f>
        <v>NÃO</v>
      </c>
      <c r="Q45" s="45" t="str">
        <f>IFERROR(VLOOKUP(B45,Planilha2!$A$2:$O$52,15,0),"ND")</f>
        <v>Não participou</v>
      </c>
      <c r="R45" s="35" t="s">
        <v>72</v>
      </c>
    </row>
    <row r="46" spans="1:23" ht="15" customHeight="1">
      <c r="B46" s="19">
        <v>14961</v>
      </c>
      <c r="C46" s="12" t="s">
        <v>292</v>
      </c>
      <c r="D46" s="12" t="s">
        <v>293</v>
      </c>
      <c r="E46" s="12">
        <v>300</v>
      </c>
      <c r="F46" s="12" t="s">
        <v>294</v>
      </c>
      <c r="G46" s="12" t="s">
        <v>295</v>
      </c>
      <c r="H46" s="12" t="s">
        <v>296</v>
      </c>
      <c r="I46" s="12" t="s">
        <v>178</v>
      </c>
      <c r="J46" s="12">
        <v>353070</v>
      </c>
      <c r="K46" s="12">
        <v>-22.376695999999999</v>
      </c>
      <c r="L46" s="12">
        <v>-46.971229000000001</v>
      </c>
      <c r="M46" s="12"/>
      <c r="N46" s="12" t="s">
        <v>44</v>
      </c>
      <c r="O46" s="12" t="s">
        <v>193</v>
      </c>
      <c r="P46" s="31" t="str">
        <f>IFERROR(VLOOKUP(B46,CSB_1[],10,0),"NÃO")</f>
        <v>NÃO</v>
      </c>
      <c r="Q46" s="45" t="str">
        <f>IFERROR(VLOOKUP(B46,Planilha2!$A$2:$O$52,15,0),"ND")</f>
        <v>ND</v>
      </c>
      <c r="R46" s="35" t="s">
        <v>72</v>
      </c>
    </row>
    <row r="47" spans="1:23" ht="15" customHeight="1">
      <c r="B47" s="19">
        <v>195772</v>
      </c>
      <c r="C47" s="12" t="s">
        <v>247</v>
      </c>
      <c r="D47" s="12" t="s">
        <v>248</v>
      </c>
      <c r="E47" s="12" t="s">
        <v>21</v>
      </c>
      <c r="F47" s="12" t="s">
        <v>22</v>
      </c>
      <c r="G47" s="12" t="s">
        <v>249</v>
      </c>
      <c r="H47" s="12" t="s">
        <v>250</v>
      </c>
      <c r="I47" s="12" t="s">
        <v>178</v>
      </c>
      <c r="J47" s="12">
        <v>354580</v>
      </c>
      <c r="K47" s="12">
        <v>-22.819583999999999</v>
      </c>
      <c r="L47" s="12">
        <v>-47.381695999999998</v>
      </c>
      <c r="M47" s="12" t="s">
        <v>50</v>
      </c>
      <c r="N47" s="12" t="s">
        <v>44</v>
      </c>
      <c r="O47" s="12" t="s">
        <v>193</v>
      </c>
      <c r="P47" s="31" t="str">
        <f>IFERROR(VLOOKUP(B47,CSB_1[],10,0),"NÃO")</f>
        <v>NÃO</v>
      </c>
      <c r="Q47" s="45" t="str">
        <f>IFERROR(VLOOKUP(B47,Planilha2!$A$2:$O$52,15,0),"ND")</f>
        <v>ND</v>
      </c>
      <c r="R47" s="35" t="s">
        <v>1038</v>
      </c>
    </row>
    <row r="48" spans="1:23" ht="15" customHeight="1">
      <c r="B48" s="19">
        <v>57313</v>
      </c>
      <c r="C48" s="12" t="s">
        <v>251</v>
      </c>
      <c r="D48" s="12" t="s">
        <v>222</v>
      </c>
      <c r="E48" s="12" t="s">
        <v>21</v>
      </c>
      <c r="F48" s="12" t="s">
        <v>22</v>
      </c>
      <c r="G48" s="12" t="s">
        <v>252</v>
      </c>
      <c r="H48" s="12" t="s">
        <v>253</v>
      </c>
      <c r="I48" s="12" t="s">
        <v>178</v>
      </c>
      <c r="J48" s="12">
        <v>351240</v>
      </c>
      <c r="K48" s="12">
        <v>-22.45234</v>
      </c>
      <c r="L48" s="12">
        <v>-47.398628000000002</v>
      </c>
      <c r="M48" s="12" t="s">
        <v>50</v>
      </c>
      <c r="N48" s="12" t="s">
        <v>44</v>
      </c>
      <c r="O48" s="12" t="s">
        <v>193</v>
      </c>
      <c r="P48" s="31">
        <f>IFERROR(VLOOKUP(B48,CSB_1[],10,0),"NÃO")</f>
        <v>45150</v>
      </c>
      <c r="Q48" s="45" t="str">
        <f>IFERROR(VLOOKUP(B48,Planilha2!$A$2:$O$52,15,0),"ND")</f>
        <v>A equipe do posto só compareceu um momento no evento.</v>
      </c>
      <c r="R48" s="35" t="s">
        <v>1038</v>
      </c>
    </row>
    <row r="49" spans="1:23" ht="15" customHeight="1">
      <c r="B49" s="19">
        <v>195774</v>
      </c>
      <c r="C49" s="12" t="s">
        <v>260</v>
      </c>
      <c r="D49" s="12" t="s">
        <v>248</v>
      </c>
      <c r="E49" s="12" t="s">
        <v>21</v>
      </c>
      <c r="F49" s="12" t="s">
        <v>22</v>
      </c>
      <c r="G49" s="12" t="s">
        <v>249</v>
      </c>
      <c r="H49" s="12" t="s">
        <v>250</v>
      </c>
      <c r="I49" s="12" t="s">
        <v>178</v>
      </c>
      <c r="J49" s="12">
        <v>354580</v>
      </c>
      <c r="K49" s="12">
        <v>-22.819590000000002</v>
      </c>
      <c r="L49" s="12">
        <v>-47.378154000000002</v>
      </c>
      <c r="M49" s="12" t="s">
        <v>50</v>
      </c>
      <c r="N49" s="12" t="s">
        <v>44</v>
      </c>
      <c r="O49" s="12" t="s">
        <v>193</v>
      </c>
      <c r="P49" s="31" t="str">
        <f>IFERROR(VLOOKUP(B49,CSB_1[],10,0),"NÃO")</f>
        <v>NÃO</v>
      </c>
      <c r="Q49" s="45" t="str">
        <f>IFERROR(VLOOKUP(B49,Planilha2!$A$2:$O$52,15,0),"ND")</f>
        <v>ND</v>
      </c>
      <c r="R49" s="35" t="s">
        <v>1038</v>
      </c>
    </row>
    <row r="50" spans="1:23" ht="15" customHeight="1">
      <c r="B50" s="19">
        <v>16279</v>
      </c>
      <c r="C50" s="12" t="s">
        <v>261</v>
      </c>
      <c r="D50" s="12" t="s">
        <v>262</v>
      </c>
      <c r="E50" s="12" t="s">
        <v>21</v>
      </c>
      <c r="F50" s="12" t="s">
        <v>22</v>
      </c>
      <c r="G50" s="12" t="s">
        <v>263</v>
      </c>
      <c r="H50" s="12" t="s">
        <v>264</v>
      </c>
      <c r="I50" s="12" t="s">
        <v>178</v>
      </c>
      <c r="J50" s="12">
        <v>352690</v>
      </c>
      <c r="K50" s="12">
        <v>-22.610937</v>
      </c>
      <c r="L50" s="12">
        <v>-47.358063000000001</v>
      </c>
      <c r="M50" s="12" t="s">
        <v>50</v>
      </c>
      <c r="N50" s="12" t="s">
        <v>44</v>
      </c>
      <c r="O50" s="12" t="s">
        <v>193</v>
      </c>
      <c r="P50" s="31" t="str">
        <f>IFERROR(VLOOKUP(B50,CSB_1[],10,0),"NÃO")</f>
        <v>NÃO</v>
      </c>
      <c r="Q50" s="45" t="str">
        <f>IFERROR(VLOOKUP(B50,Planilha2!$A$2:$O$52,15,0),"ND")</f>
        <v>Não participou</v>
      </c>
      <c r="R50" s="35" t="s">
        <v>1038</v>
      </c>
    </row>
    <row r="51" spans="1:23" ht="15" customHeight="1">
      <c r="B51" s="19">
        <v>78397</v>
      </c>
      <c r="C51" s="12" t="s">
        <v>342</v>
      </c>
      <c r="D51" s="12" t="s">
        <v>248</v>
      </c>
      <c r="E51" s="12" t="s">
        <v>21</v>
      </c>
      <c r="F51" s="12" t="s">
        <v>343</v>
      </c>
      <c r="G51" s="12" t="s">
        <v>344</v>
      </c>
      <c r="H51" s="12" t="s">
        <v>345</v>
      </c>
      <c r="I51" s="12" t="s">
        <v>178</v>
      </c>
      <c r="J51" s="12">
        <v>352590</v>
      </c>
      <c r="K51" s="12">
        <v>-23.120125999999999</v>
      </c>
      <c r="L51" s="12">
        <v>-46.989958999999999</v>
      </c>
      <c r="M51" s="12" t="s">
        <v>346</v>
      </c>
      <c r="N51" s="12" t="s">
        <v>44</v>
      </c>
      <c r="O51" s="12" t="s">
        <v>193</v>
      </c>
      <c r="P51" s="31" t="str">
        <f>IFERROR(VLOOKUP(B51,CSB_1[],10,0),"NÃO")</f>
        <v>NÃO</v>
      </c>
      <c r="Q51" s="45">
        <f>IFERROR(VLOOKUP(B51,Planilha2!$A$2:$O$52,15,0),"ND")</f>
        <v>0</v>
      </c>
      <c r="R51" s="35" t="s">
        <v>1038</v>
      </c>
    </row>
    <row r="52" spans="1:23" ht="15" customHeight="1">
      <c r="A52">
        <v>9</v>
      </c>
      <c r="B52" s="53">
        <v>1605989</v>
      </c>
      <c r="C52" s="12" t="s">
        <v>211</v>
      </c>
      <c r="D52" s="12" t="s">
        <v>195</v>
      </c>
      <c r="E52" s="12" t="s">
        <v>21</v>
      </c>
      <c r="F52" s="12" t="s">
        <v>212</v>
      </c>
      <c r="G52" s="12" t="s">
        <v>213</v>
      </c>
      <c r="H52" s="12" t="s">
        <v>214</v>
      </c>
      <c r="I52" s="12" t="s">
        <v>178</v>
      </c>
      <c r="J52" s="12">
        <v>351880</v>
      </c>
      <c r="K52" s="12">
        <v>-23.429573000000001</v>
      </c>
      <c r="L52" s="12">
        <v>-46.416572000000002</v>
      </c>
      <c r="M52" s="12" t="s">
        <v>215</v>
      </c>
      <c r="N52" s="12" t="s">
        <v>44</v>
      </c>
      <c r="O52" s="12" t="s">
        <v>186</v>
      </c>
      <c r="P52" s="31">
        <f>IFERROR(VLOOKUP(B52,CSB_1[],10,0),"NÃO")</f>
        <v>45399</v>
      </c>
      <c r="Q52" s="45" t="str">
        <f>IFERROR(VLOOKUP(B52,Planilha2!$A$2:$O$52,15,0),"ND")</f>
        <v>Super positivo</v>
      </c>
      <c r="R52" s="35" t="s">
        <v>72</v>
      </c>
    </row>
    <row r="53" spans="1:23" ht="15" customHeight="1">
      <c r="A53">
        <v>10</v>
      </c>
      <c r="B53" s="53">
        <v>18422</v>
      </c>
      <c r="C53" s="12" t="s">
        <v>302</v>
      </c>
      <c r="D53" s="12" t="s">
        <v>303</v>
      </c>
      <c r="E53" s="12" t="s">
        <v>21</v>
      </c>
      <c r="F53" s="12" t="s">
        <v>304</v>
      </c>
      <c r="G53" s="12" t="s">
        <v>305</v>
      </c>
      <c r="H53" s="12" t="s">
        <v>306</v>
      </c>
      <c r="I53" s="12" t="s">
        <v>178</v>
      </c>
      <c r="J53" s="12">
        <v>350410</v>
      </c>
      <c r="K53" s="12">
        <v>-23.046749999999999</v>
      </c>
      <c r="L53" s="12">
        <v>-46.562005999999997</v>
      </c>
      <c r="M53" s="12"/>
      <c r="N53" s="12" t="s">
        <v>44</v>
      </c>
      <c r="O53" s="12" t="s">
        <v>186</v>
      </c>
      <c r="P53" s="31">
        <f>IFERROR(VLOOKUP(B53,CSB_1[],10,0),"NÃO")</f>
        <v>45339</v>
      </c>
      <c r="Q53" s="45" t="str">
        <f>IFERROR(VLOOKUP(B53,Planilha2!$A$2:$O$52,15,0),"ND")</f>
        <v>Super positivo</v>
      </c>
      <c r="R53" s="35" t="s">
        <v>72</v>
      </c>
    </row>
    <row r="54" spans="1:23" ht="15" customHeight="1">
      <c r="A54">
        <v>11</v>
      </c>
      <c r="B54" s="56">
        <v>14701</v>
      </c>
      <c r="C54" s="57" t="s">
        <v>180</v>
      </c>
      <c r="D54" s="61" t="s">
        <v>181</v>
      </c>
      <c r="E54" s="61" t="s">
        <v>21</v>
      </c>
      <c r="F54" s="61" t="s">
        <v>182</v>
      </c>
      <c r="G54" s="61" t="s">
        <v>183</v>
      </c>
      <c r="H54" s="61" t="s">
        <v>184</v>
      </c>
      <c r="I54" s="61" t="s">
        <v>178</v>
      </c>
      <c r="J54" s="61">
        <v>354430</v>
      </c>
      <c r="K54" s="61">
        <v>-22.908853000000001</v>
      </c>
      <c r="L54" s="61">
        <v>-45.316831000000001</v>
      </c>
      <c r="M54" s="61" t="s">
        <v>185</v>
      </c>
      <c r="N54" s="57" t="s">
        <v>44</v>
      </c>
      <c r="O54" s="57" t="s">
        <v>186</v>
      </c>
      <c r="P54" s="71">
        <f>IFERROR(VLOOKUP(B54,CSB_1[],10,0),"NÃO")</f>
        <v>45146</v>
      </c>
      <c r="Q54" s="59" t="str">
        <f>IFERROR(VLOOKUP(B54,Planilha2!$A$2:$O$52,15,0),"ND")</f>
        <v>Super positivo</v>
      </c>
      <c r="R54" s="60" t="s">
        <v>1040</v>
      </c>
      <c r="S54" s="70">
        <v>5</v>
      </c>
    </row>
    <row r="55" spans="1:23" ht="15" customHeight="1">
      <c r="B55" s="19">
        <v>1114449</v>
      </c>
      <c r="C55" s="12" t="s">
        <v>237</v>
      </c>
      <c r="D55" s="12" t="s">
        <v>238</v>
      </c>
      <c r="E55" s="12" t="s">
        <v>21</v>
      </c>
      <c r="F55" s="12" t="s">
        <v>239</v>
      </c>
      <c r="G55" s="12" t="s">
        <v>240</v>
      </c>
      <c r="H55" s="12" t="s">
        <v>241</v>
      </c>
      <c r="I55" s="12" t="s">
        <v>178</v>
      </c>
      <c r="J55" s="12">
        <v>351830</v>
      </c>
      <c r="K55" s="12">
        <v>-23.341934999999999</v>
      </c>
      <c r="L55" s="12">
        <v>-46.154536999999998</v>
      </c>
      <c r="M55" s="12" t="s">
        <v>50</v>
      </c>
      <c r="N55" s="12" t="s">
        <v>44</v>
      </c>
      <c r="O55" s="12" t="s">
        <v>186</v>
      </c>
      <c r="P55" s="31">
        <f>IFERROR(VLOOKUP(B55,CSB_1[],10,0),"NÃO")</f>
        <v>45363</v>
      </c>
      <c r="Q55" s="45" t="str">
        <f>IFERROR(VLOOKUP(B55,Planilha2!$A$2:$O$52,15,0),"ND")</f>
        <v>Não participou</v>
      </c>
      <c r="R55" s="35" t="s">
        <v>1038</v>
      </c>
    </row>
    <row r="56" spans="1:23" ht="15" customHeight="1">
      <c r="B56" s="19">
        <v>120590</v>
      </c>
      <c r="C56" s="12" t="s">
        <v>297</v>
      </c>
      <c r="D56" s="12" t="s">
        <v>298</v>
      </c>
      <c r="E56" s="12" t="s">
        <v>21</v>
      </c>
      <c r="F56" s="12" t="s">
        <v>22</v>
      </c>
      <c r="G56" s="12" t="s">
        <v>299</v>
      </c>
      <c r="H56" s="12" t="s">
        <v>300</v>
      </c>
      <c r="I56" s="12" t="s">
        <v>178</v>
      </c>
      <c r="J56" s="12">
        <v>352660</v>
      </c>
      <c r="K56" s="12">
        <v>-22.603532000000001</v>
      </c>
      <c r="L56" s="12">
        <v>-44.891663000000001</v>
      </c>
      <c r="M56" s="12" t="s">
        <v>301</v>
      </c>
      <c r="N56" s="12" t="s">
        <v>44</v>
      </c>
      <c r="O56" s="12" t="s">
        <v>186</v>
      </c>
      <c r="P56" s="31" t="str">
        <f>IFERROR(VLOOKUP(B56,CSB_1[],10,0),"NÃO")</f>
        <v>NÃO</v>
      </c>
      <c r="Q56" s="45" t="str">
        <f>IFERROR(VLOOKUP(B56,Planilha2!$A$2:$O$52,15,0),"ND")</f>
        <v>ND</v>
      </c>
      <c r="R56" s="35" t="s">
        <v>1039</v>
      </c>
    </row>
    <row r="57" spans="1:23" ht="15" customHeight="1">
      <c r="A57">
        <v>12</v>
      </c>
      <c r="B57" s="53">
        <v>15903</v>
      </c>
      <c r="C57" s="12" t="s">
        <v>194</v>
      </c>
      <c r="D57" s="12" t="s">
        <v>195</v>
      </c>
      <c r="E57" s="12" t="s">
        <v>196</v>
      </c>
      <c r="F57" s="12" t="s">
        <v>197</v>
      </c>
      <c r="G57" s="12" t="s">
        <v>198</v>
      </c>
      <c r="H57" s="12" t="s">
        <v>199</v>
      </c>
      <c r="I57" s="12" t="s">
        <v>178</v>
      </c>
      <c r="J57" s="12">
        <v>351840</v>
      </c>
      <c r="K57" s="12">
        <v>-22.781134999999999</v>
      </c>
      <c r="L57" s="12">
        <v>-45.148761</v>
      </c>
      <c r="M57" s="12" t="s">
        <v>50</v>
      </c>
      <c r="N57" s="12" t="s">
        <v>44</v>
      </c>
      <c r="O57" s="12" t="s">
        <v>186</v>
      </c>
      <c r="P57" s="31">
        <f>IFERROR(VLOOKUP(B57,CSB_1[],10,0),"NÃO")</f>
        <v>45362</v>
      </c>
      <c r="Q57" s="45" t="str">
        <f>IFERROR(VLOOKUP(B57,Planilha2!$A$2:$O$52,15,0),"ND")</f>
        <v>Super positivo</v>
      </c>
      <c r="R57" s="35" t="s">
        <v>72</v>
      </c>
    </row>
    <row r="58" spans="1:23" ht="15" customHeight="1">
      <c r="B58" s="19">
        <v>81051</v>
      </c>
      <c r="C58" s="12" t="s">
        <v>280</v>
      </c>
      <c r="D58" s="12" t="s">
        <v>281</v>
      </c>
      <c r="E58" s="12">
        <v>7000</v>
      </c>
      <c r="F58" s="12" t="s">
        <v>282</v>
      </c>
      <c r="G58" s="12" t="s">
        <v>283</v>
      </c>
      <c r="H58" s="12" t="s">
        <v>284</v>
      </c>
      <c r="I58" s="12" t="s">
        <v>178</v>
      </c>
      <c r="J58" s="12">
        <v>354140</v>
      </c>
      <c r="K58" s="12">
        <v>-22.118986</v>
      </c>
      <c r="L58" s="12">
        <v>-51.440587000000001</v>
      </c>
      <c r="M58" s="12" t="s">
        <v>285</v>
      </c>
      <c r="N58" s="12" t="s">
        <v>44</v>
      </c>
      <c r="O58" s="12" t="s">
        <v>220</v>
      </c>
      <c r="P58" s="31">
        <f>IFERROR(VLOOKUP(B58,CSB_1[],10,0),"NÃO")</f>
        <v>45180</v>
      </c>
      <c r="Q58" s="45" t="str">
        <f>IFERROR(VLOOKUP(B58,Planilha2!$A$2:$O$52,15,0),"ND")</f>
        <v>ND</v>
      </c>
      <c r="R58" s="35" t="s">
        <v>72</v>
      </c>
    </row>
    <row r="59" spans="1:23" ht="15" customHeight="1">
      <c r="A59">
        <v>13</v>
      </c>
      <c r="B59" s="53">
        <v>132291</v>
      </c>
      <c r="C59" s="12" t="s">
        <v>307</v>
      </c>
      <c r="D59" s="12" t="s">
        <v>232</v>
      </c>
      <c r="E59" s="12" t="s">
        <v>21</v>
      </c>
      <c r="F59" s="12" t="s">
        <v>308</v>
      </c>
      <c r="G59" s="12" t="s">
        <v>309</v>
      </c>
      <c r="H59" s="12" t="s">
        <v>310</v>
      </c>
      <c r="I59" s="12" t="s">
        <v>178</v>
      </c>
      <c r="J59" s="12">
        <v>354130</v>
      </c>
      <c r="K59" s="12">
        <v>-21.780348</v>
      </c>
      <c r="L59" s="12">
        <v>-52.152503000000003</v>
      </c>
      <c r="M59" s="12" t="s">
        <v>311</v>
      </c>
      <c r="N59" s="12" t="s">
        <v>44</v>
      </c>
      <c r="O59" s="12" t="s">
        <v>220</v>
      </c>
      <c r="P59" s="31">
        <f>IFERROR(VLOOKUP(B59,CSB_1[],10,0),"NÃO")</f>
        <v>45177</v>
      </c>
      <c r="Q59" s="45" t="str">
        <f>IFERROR(VLOOKUP(B59,Planilha2!$A$2:$O$52,15,0),"ND")</f>
        <v>ND</v>
      </c>
      <c r="R59" s="35" t="s">
        <v>72</v>
      </c>
    </row>
    <row r="60" spans="1:23" ht="15" customHeight="1">
      <c r="B60" s="19">
        <v>1616915</v>
      </c>
      <c r="C60" s="12" t="s">
        <v>216</v>
      </c>
      <c r="D60" s="12" t="s">
        <v>217</v>
      </c>
      <c r="E60" s="12" t="s">
        <v>21</v>
      </c>
      <c r="F60" s="12" t="s">
        <v>22</v>
      </c>
      <c r="G60" s="12" t="s">
        <v>218</v>
      </c>
      <c r="H60" s="12" t="s">
        <v>219</v>
      </c>
      <c r="I60" s="12" t="s">
        <v>178</v>
      </c>
      <c r="J60" s="12">
        <v>350460</v>
      </c>
      <c r="K60" s="12">
        <v>-20.916226000000002</v>
      </c>
      <c r="L60" s="12">
        <v>-49.497903999999998</v>
      </c>
      <c r="M60" s="12"/>
      <c r="N60" s="12" t="s">
        <v>44</v>
      </c>
      <c r="O60" s="12" t="s">
        <v>220</v>
      </c>
      <c r="P60" s="31">
        <f>IFERROR(VLOOKUP(B60,CSB_1[],10,0),"NÃO")</f>
        <v>45154</v>
      </c>
      <c r="Q60" s="45" t="str">
        <f>IFERROR(VLOOKUP(B60,Planilha2!$A$2:$O$52,15,0),"ND")</f>
        <v>ND</v>
      </c>
      <c r="R60" s="35" t="s">
        <v>1038</v>
      </c>
    </row>
    <row r="61" spans="1:23" ht="15" customHeight="1">
      <c r="B61" s="19">
        <v>16243</v>
      </c>
      <c r="C61" s="12" t="s">
        <v>316</v>
      </c>
      <c r="D61" s="12" t="s">
        <v>317</v>
      </c>
      <c r="E61" s="12" t="s">
        <v>38</v>
      </c>
      <c r="F61" s="12" t="s">
        <v>318</v>
      </c>
      <c r="G61" s="12" t="s">
        <v>319</v>
      </c>
      <c r="H61" s="12" t="s">
        <v>320</v>
      </c>
      <c r="I61" s="12" t="s">
        <v>178</v>
      </c>
      <c r="J61" s="12">
        <v>350280</v>
      </c>
      <c r="K61" s="12">
        <v>-21.257885999999999</v>
      </c>
      <c r="L61" s="12">
        <v>-50.417468999999997</v>
      </c>
      <c r="M61" s="12"/>
      <c r="N61" s="12" t="s">
        <v>44</v>
      </c>
      <c r="O61" s="12" t="s">
        <v>220</v>
      </c>
      <c r="P61" s="31">
        <f>IFERROR(VLOOKUP(B61,CSB_1[],10,0),"NÃO")</f>
        <v>45182</v>
      </c>
      <c r="Q61" s="45" t="str">
        <f>IFERROR(VLOOKUP(B61,Planilha2!$A$2:$O$52,15,0),"ND")</f>
        <v>Super positivo</v>
      </c>
      <c r="R61" s="35" t="s">
        <v>1038</v>
      </c>
    </row>
    <row r="62" spans="1:23" ht="15" customHeight="1">
      <c r="B62" s="19">
        <v>1068255</v>
      </c>
      <c r="C62" s="12" t="s">
        <v>226</v>
      </c>
      <c r="D62" s="12" t="s">
        <v>227</v>
      </c>
      <c r="E62" s="12">
        <v>3430</v>
      </c>
      <c r="F62" s="12" t="s">
        <v>228</v>
      </c>
      <c r="G62" s="12" t="s">
        <v>229</v>
      </c>
      <c r="H62" s="12" t="s">
        <v>230</v>
      </c>
      <c r="I62" s="12" t="s">
        <v>178</v>
      </c>
      <c r="J62" s="12">
        <v>350210</v>
      </c>
      <c r="K62" s="12">
        <v>-20.919197</v>
      </c>
      <c r="L62" s="12">
        <v>-51.368293999999999</v>
      </c>
      <c r="M62" s="12"/>
      <c r="N62" s="12" t="s">
        <v>44</v>
      </c>
      <c r="O62" s="12" t="s">
        <v>220</v>
      </c>
      <c r="P62" s="31" t="str">
        <f>IFERROR(VLOOKUP(B62,CSB_1[],10,0),"NÃO")</f>
        <v>NÃO</v>
      </c>
      <c r="Q62" s="45" t="str">
        <f>IFERROR(VLOOKUP(B62,Planilha2!$A$2:$O$52,15,0),"ND")</f>
        <v>ND</v>
      </c>
      <c r="R62" s="35" t="s">
        <v>1039</v>
      </c>
    </row>
    <row r="63" spans="1:23" ht="15" customHeight="1" thickBot="1">
      <c r="B63" s="19">
        <v>1581147</v>
      </c>
      <c r="C63" s="12" t="s">
        <v>352</v>
      </c>
      <c r="D63" s="12" t="s">
        <v>217</v>
      </c>
      <c r="E63" s="12" t="s">
        <v>21</v>
      </c>
      <c r="F63" s="12" t="s">
        <v>22</v>
      </c>
      <c r="G63" s="12" t="s">
        <v>353</v>
      </c>
      <c r="H63" s="12" t="s">
        <v>354</v>
      </c>
      <c r="I63" s="12" t="s">
        <v>178</v>
      </c>
      <c r="J63" s="12">
        <v>353400</v>
      </c>
      <c r="K63" s="12">
        <v>-20.656220999999999</v>
      </c>
      <c r="L63" s="12">
        <v>-49.342015000000004</v>
      </c>
      <c r="M63" s="12"/>
      <c r="N63" s="12" t="s">
        <v>44</v>
      </c>
      <c r="O63" s="12" t="s">
        <v>220</v>
      </c>
      <c r="P63" s="31" t="str">
        <f>IFERROR(VLOOKUP(B63,CSB_1[],10,0),"NÃO")</f>
        <v>NÃO</v>
      </c>
      <c r="Q63" s="45" t="str">
        <f>IFERROR(VLOOKUP(B63,Planilha2!$A$2:$O$52,15,0),"ND")</f>
        <v>ND</v>
      </c>
      <c r="R63" s="35" t="s">
        <v>1039</v>
      </c>
    </row>
    <row r="64" spans="1:23" ht="15" customHeight="1">
      <c r="B64" s="20">
        <v>1607372</v>
      </c>
      <c r="C64" s="13" t="s">
        <v>407</v>
      </c>
      <c r="D64" s="13" t="s">
        <v>408</v>
      </c>
      <c r="E64" s="13">
        <v>2027</v>
      </c>
      <c r="F64" s="13" t="s">
        <v>409</v>
      </c>
      <c r="G64" s="13" t="s">
        <v>410</v>
      </c>
      <c r="H64" s="13" t="s">
        <v>411</v>
      </c>
      <c r="I64" s="13" t="s">
        <v>394</v>
      </c>
      <c r="J64" s="13">
        <v>432146</v>
      </c>
      <c r="K64" s="13">
        <v>-28.585108000000002</v>
      </c>
      <c r="L64" s="13">
        <v>-52.599330999999999</v>
      </c>
      <c r="M64" s="13" t="s">
        <v>412</v>
      </c>
      <c r="N64" s="13" t="s">
        <v>52</v>
      </c>
      <c r="O64" s="13" t="s">
        <v>413</v>
      </c>
      <c r="P64" s="32">
        <f>IFERROR(VLOOKUP(B64,CSB_1[],10,0),"NÃO")</f>
        <v>45385</v>
      </c>
      <c r="Q64" s="46" t="str">
        <f>IFERROR(VLOOKUP(B64,Planilha2!$A$2:$O$52,15,0),"ND")</f>
        <v>A equipe do posto não participou.</v>
      </c>
      <c r="R64" s="36" t="s">
        <v>1039</v>
      </c>
      <c r="T64" s="77" t="s">
        <v>16</v>
      </c>
      <c r="U64" s="78"/>
      <c r="V64" s="42" t="s">
        <v>17</v>
      </c>
      <c r="W64" s="43" t="s">
        <v>18</v>
      </c>
    </row>
    <row r="65" spans="1:24" ht="15" customHeight="1" thickBot="1">
      <c r="A65">
        <v>1</v>
      </c>
      <c r="B65" s="53">
        <v>197754</v>
      </c>
      <c r="C65" s="13" t="s">
        <v>401</v>
      </c>
      <c r="D65" s="13" t="s">
        <v>402</v>
      </c>
      <c r="E65" s="13" t="s">
        <v>21</v>
      </c>
      <c r="F65" s="13" t="s">
        <v>403</v>
      </c>
      <c r="G65" s="13" t="s">
        <v>404</v>
      </c>
      <c r="H65" s="13" t="s">
        <v>405</v>
      </c>
      <c r="I65" s="13" t="s">
        <v>360</v>
      </c>
      <c r="J65" s="13">
        <v>411990</v>
      </c>
      <c r="K65" s="13">
        <v>-25.260767000000001</v>
      </c>
      <c r="L65" s="13">
        <v>-50.005329000000003</v>
      </c>
      <c r="M65" s="13"/>
      <c r="N65" s="13" t="s">
        <v>52</v>
      </c>
      <c r="O65" s="13" t="s">
        <v>406</v>
      </c>
      <c r="P65" s="32">
        <f>IFERROR(VLOOKUP(B65,CSB_1[],10,0),"NÃO")</f>
        <v>45392</v>
      </c>
      <c r="Q65" s="46" t="str">
        <f>IFERROR(VLOOKUP(B65,Planilha2!$A$2:$O$52,15,0),"ND")</f>
        <v>Super positivo</v>
      </c>
      <c r="R65" s="36" t="s">
        <v>72</v>
      </c>
      <c r="T65" s="10" t="s">
        <v>12</v>
      </c>
      <c r="U65" s="16" t="s">
        <v>29</v>
      </c>
      <c r="V65" s="16">
        <v>45</v>
      </c>
      <c r="W65" s="17">
        <v>10</v>
      </c>
    </row>
    <row r="66" spans="1:24" ht="15" customHeight="1">
      <c r="B66" s="20">
        <v>76356</v>
      </c>
      <c r="C66" s="13" t="s">
        <v>437</v>
      </c>
      <c r="D66" s="13" t="s">
        <v>438</v>
      </c>
      <c r="E66" s="13">
        <v>1817</v>
      </c>
      <c r="F66" s="13" t="s">
        <v>439</v>
      </c>
      <c r="G66" s="13" t="s">
        <v>440</v>
      </c>
      <c r="H66" s="13" t="s">
        <v>441</v>
      </c>
      <c r="I66" s="13" t="s">
        <v>360</v>
      </c>
      <c r="J66" s="13">
        <v>412405</v>
      </c>
      <c r="K66" s="13">
        <v>-25.444754</v>
      </c>
      <c r="L66" s="13">
        <v>-54.400696000000003</v>
      </c>
      <c r="M66" s="13" t="s">
        <v>442</v>
      </c>
      <c r="N66" s="13" t="s">
        <v>52</v>
      </c>
      <c r="O66" s="13" t="s">
        <v>406</v>
      </c>
      <c r="P66" s="32">
        <f>IFERROR(VLOOKUP(B66,CSB_1[],10,0),"NÃO")</f>
        <v>45383</v>
      </c>
      <c r="Q66" s="46" t="str">
        <f>IFERROR(VLOOKUP(B66,Planilha2!$A$2:$O$52,15,0),"ND")</f>
        <v>ND</v>
      </c>
      <c r="R66" s="36" t="s">
        <v>72</v>
      </c>
      <c r="T66" s="18" t="s">
        <v>27</v>
      </c>
      <c r="U66" s="1">
        <v>0.18007487052115026</v>
      </c>
      <c r="V66" s="2">
        <v>8.1033691734517621</v>
      </c>
      <c r="W66" s="3">
        <v>1.8007487052115025</v>
      </c>
    </row>
    <row r="67" spans="1:24" ht="15" customHeight="1">
      <c r="B67" s="20">
        <v>1152771</v>
      </c>
      <c r="C67" s="13" t="s">
        <v>379</v>
      </c>
      <c r="D67" s="13" t="s">
        <v>420</v>
      </c>
      <c r="E67" s="13" t="s">
        <v>21</v>
      </c>
      <c r="F67" s="13" t="s">
        <v>421</v>
      </c>
      <c r="G67" s="13" t="s">
        <v>422</v>
      </c>
      <c r="H67" s="13" t="s">
        <v>423</v>
      </c>
      <c r="I67" s="13" t="s">
        <v>360</v>
      </c>
      <c r="J67" s="13">
        <v>412560</v>
      </c>
      <c r="K67" s="13">
        <v>-25.973690000000001</v>
      </c>
      <c r="L67" s="13">
        <v>-50.544750000000001</v>
      </c>
      <c r="M67" s="13" t="s">
        <v>381</v>
      </c>
      <c r="N67" s="13" t="s">
        <v>52</v>
      </c>
      <c r="O67" s="13" t="s">
        <v>406</v>
      </c>
      <c r="P67" s="32">
        <f>IFERROR(VLOOKUP(B67,CSB_1[],10,0),"NÃO")</f>
        <v>45379</v>
      </c>
      <c r="Q67" s="46" t="str">
        <f>IFERROR(VLOOKUP(B67,Planilha2!$A$2:$O$52,15,0),"ND")</f>
        <v>ND</v>
      </c>
      <c r="R67" s="36" t="s">
        <v>1038</v>
      </c>
      <c r="T67" s="19" t="s">
        <v>44</v>
      </c>
      <c r="U67" s="4">
        <v>0.28613248176624551</v>
      </c>
      <c r="V67" s="5">
        <v>12.875961679481048</v>
      </c>
      <c r="W67" s="6">
        <v>2.8613248176624548</v>
      </c>
    </row>
    <row r="68" spans="1:24" ht="15" customHeight="1">
      <c r="B68" s="20">
        <v>1708009</v>
      </c>
      <c r="C68" s="13" t="s">
        <v>396</v>
      </c>
      <c r="D68" s="13" t="s">
        <v>397</v>
      </c>
      <c r="E68" s="13">
        <v>1931</v>
      </c>
      <c r="F68" s="13" t="s">
        <v>398</v>
      </c>
      <c r="G68" s="13" t="s">
        <v>399</v>
      </c>
      <c r="H68" s="13" t="s">
        <v>400</v>
      </c>
      <c r="I68" s="13" t="s">
        <v>360</v>
      </c>
      <c r="J68" s="13">
        <v>410765</v>
      </c>
      <c r="K68" s="13">
        <v>-25.641088</v>
      </c>
      <c r="L68" s="13">
        <v>-49.311599000000001</v>
      </c>
      <c r="M68" s="13" t="s">
        <v>381</v>
      </c>
      <c r="N68" s="13" t="s">
        <v>52</v>
      </c>
      <c r="O68" s="13" t="s">
        <v>362</v>
      </c>
      <c r="P68" s="32" t="str">
        <f>IFERROR(VLOOKUP(B68,CSB_1[],10,0),"NÃO")</f>
        <v>NÃO</v>
      </c>
      <c r="Q68" s="46" t="str">
        <f>IFERROR(VLOOKUP(B68,Planilha2!$A$2:$O$52,15,0),"ND")</f>
        <v>ND</v>
      </c>
      <c r="R68" s="36" t="s">
        <v>72</v>
      </c>
      <c r="T68" s="20" t="s">
        <v>52</v>
      </c>
      <c r="U68" s="4">
        <v>0.21184186711491165</v>
      </c>
      <c r="V68" s="5">
        <v>9.532884020171025</v>
      </c>
      <c r="W68" s="6">
        <v>2.1184186711491164</v>
      </c>
      <c r="X68" s="74">
        <v>9</v>
      </c>
    </row>
    <row r="69" spans="1:24" ht="15" customHeight="1">
      <c r="A69">
        <v>2</v>
      </c>
      <c r="B69" s="53">
        <v>5422</v>
      </c>
      <c r="C69" s="13" t="s">
        <v>414</v>
      </c>
      <c r="D69" s="13" t="s">
        <v>415</v>
      </c>
      <c r="E69" s="13">
        <v>2919</v>
      </c>
      <c r="F69" s="13" t="s">
        <v>416</v>
      </c>
      <c r="G69" s="13" t="s">
        <v>417</v>
      </c>
      <c r="H69" s="13" t="s">
        <v>418</v>
      </c>
      <c r="I69" s="13" t="s">
        <v>360</v>
      </c>
      <c r="J69" s="13">
        <v>410690</v>
      </c>
      <c r="K69" s="13">
        <v>-25.558852999999999</v>
      </c>
      <c r="L69" s="13">
        <v>-49.268903999999999</v>
      </c>
      <c r="M69" s="13" t="s">
        <v>419</v>
      </c>
      <c r="N69" s="13" t="s">
        <v>52</v>
      </c>
      <c r="O69" s="13" t="s">
        <v>362</v>
      </c>
      <c r="P69" s="32" t="str">
        <f>IFERROR(VLOOKUP(B69,CSB_1[],10,0),"NÃO")</f>
        <v>NÃO</v>
      </c>
      <c r="Q69" s="46" t="str">
        <f>IFERROR(VLOOKUP(B69,Planilha2!$A$2:$O$52,15,0),"ND")</f>
        <v>ND</v>
      </c>
      <c r="R69" s="36" t="s">
        <v>72</v>
      </c>
      <c r="T69" s="21" t="s">
        <v>58</v>
      </c>
      <c r="U69" s="4">
        <v>0.19305641465578022</v>
      </c>
      <c r="V69" s="5">
        <v>9</v>
      </c>
      <c r="W69" s="6">
        <v>1.9305641465578023</v>
      </c>
    </row>
    <row r="70" spans="1:24" ht="15" customHeight="1" thickBot="1">
      <c r="A70">
        <v>3</v>
      </c>
      <c r="B70" s="53">
        <v>1690331</v>
      </c>
      <c r="C70" s="13" t="s">
        <v>446</v>
      </c>
      <c r="D70" s="13" t="s">
        <v>74</v>
      </c>
      <c r="E70" s="13" t="s">
        <v>38</v>
      </c>
      <c r="F70" s="13" t="s">
        <v>452</v>
      </c>
      <c r="G70" s="13" t="s">
        <v>453</v>
      </c>
      <c r="H70" s="13" t="s">
        <v>454</v>
      </c>
      <c r="I70" s="13" t="s">
        <v>360</v>
      </c>
      <c r="J70" s="13">
        <v>411430</v>
      </c>
      <c r="K70" s="13">
        <v>-25.733431</v>
      </c>
      <c r="L70" s="13">
        <v>-49.318435999999998</v>
      </c>
      <c r="M70" s="13" t="s">
        <v>451</v>
      </c>
      <c r="N70" s="13" t="s">
        <v>52</v>
      </c>
      <c r="O70" s="13" t="s">
        <v>362</v>
      </c>
      <c r="P70" s="32">
        <f>IFERROR(VLOOKUP(B70,CSB_1[],10,0),"NÃO")</f>
        <v>45391</v>
      </c>
      <c r="Q70" s="46">
        <f>IFERROR(VLOOKUP(B70,Planilha2!$A$2:$O$52,15,0),"ND")</f>
        <v>0</v>
      </c>
      <c r="R70" s="36" t="s">
        <v>72</v>
      </c>
      <c r="T70" s="22" t="s">
        <v>63</v>
      </c>
      <c r="U70" s="7">
        <v>0.12889436594191178</v>
      </c>
      <c r="V70" s="8">
        <v>5.8002464673860299</v>
      </c>
      <c r="W70" s="9">
        <v>1.2889436594191177</v>
      </c>
    </row>
    <row r="71" spans="1:24" ht="15" customHeight="1" thickBot="1">
      <c r="A71">
        <v>4</v>
      </c>
      <c r="B71" s="56">
        <v>1127613</v>
      </c>
      <c r="C71" s="57" t="s">
        <v>379</v>
      </c>
      <c r="D71" s="57" t="s">
        <v>387</v>
      </c>
      <c r="E71" s="57" t="s">
        <v>21</v>
      </c>
      <c r="F71" s="57" t="s">
        <v>380</v>
      </c>
      <c r="G71" s="57" t="s">
        <v>358</v>
      </c>
      <c r="H71" s="57" t="s">
        <v>359</v>
      </c>
      <c r="I71" s="57" t="s">
        <v>360</v>
      </c>
      <c r="J71" s="57">
        <v>410120</v>
      </c>
      <c r="K71" s="57">
        <v>-25.101648000000001</v>
      </c>
      <c r="L71" s="57">
        <v>-48.726624999999999</v>
      </c>
      <c r="M71" s="57" t="s">
        <v>381</v>
      </c>
      <c r="N71" s="57" t="s">
        <v>52</v>
      </c>
      <c r="O71" s="57" t="s">
        <v>362</v>
      </c>
      <c r="P71" s="72">
        <f>IFERROR(VLOOKUP(B71,CSB_1[],10,0),"NÃO")</f>
        <v>45372</v>
      </c>
      <c r="Q71" s="59" t="str">
        <f>IFERROR(VLOOKUP(B71,Planilha2!$A$2:$O$52,15,0),"ND")</f>
        <v>Super positivo</v>
      </c>
      <c r="R71" s="60" t="s">
        <v>1040</v>
      </c>
      <c r="S71" s="70">
        <v>6</v>
      </c>
      <c r="T71" s="26" t="s">
        <v>73</v>
      </c>
      <c r="U71" s="27">
        <v>1</v>
      </c>
      <c r="V71" s="75"/>
      <c r="W71" s="76"/>
    </row>
    <row r="72" spans="1:24" ht="15" customHeight="1">
      <c r="B72" s="20">
        <v>5640</v>
      </c>
      <c r="C72" s="13" t="s">
        <v>355</v>
      </c>
      <c r="D72" s="13" t="s">
        <v>356</v>
      </c>
      <c r="E72" s="13" t="s">
        <v>21</v>
      </c>
      <c r="F72" s="13" t="s">
        <v>357</v>
      </c>
      <c r="G72" s="13" t="s">
        <v>358</v>
      </c>
      <c r="H72" s="13" t="s">
        <v>359</v>
      </c>
      <c r="I72" s="13" t="s">
        <v>360</v>
      </c>
      <c r="J72" s="13">
        <v>410120</v>
      </c>
      <c r="K72" s="13">
        <v>-25.103342000000001</v>
      </c>
      <c r="L72" s="13">
        <v>-48.722534000000003</v>
      </c>
      <c r="M72" s="13" t="s">
        <v>361</v>
      </c>
      <c r="N72" s="13" t="s">
        <v>52</v>
      </c>
      <c r="O72" s="13" t="s">
        <v>362</v>
      </c>
      <c r="P72" s="32">
        <f>IFERROR(VLOOKUP(B72,CSB_1[],10,0),"NÃO")</f>
        <v>45374</v>
      </c>
      <c r="Q72" s="46" t="str">
        <f>IFERROR(VLOOKUP(B72,Planilha2!$A$2:$O$52,15,0),"ND")</f>
        <v>Não participou. Atentar que a equipe do Dinossauro Norte não foi participativa</v>
      </c>
      <c r="R72" s="36" t="s">
        <v>1038</v>
      </c>
    </row>
    <row r="73" spans="1:24" ht="15" customHeight="1">
      <c r="B73" s="20">
        <v>6715</v>
      </c>
      <c r="C73" s="13" t="s">
        <v>363</v>
      </c>
      <c r="D73" s="13" t="s">
        <v>364</v>
      </c>
      <c r="E73" s="13" t="s">
        <v>21</v>
      </c>
      <c r="F73" s="13" t="s">
        <v>357</v>
      </c>
      <c r="G73" s="13" t="s">
        <v>358</v>
      </c>
      <c r="H73" s="13" t="s">
        <v>359</v>
      </c>
      <c r="I73" s="13" t="s">
        <v>360</v>
      </c>
      <c r="J73" s="13">
        <v>410120</v>
      </c>
      <c r="K73" s="13">
        <v>-25.108021000000001</v>
      </c>
      <c r="L73" s="13">
        <v>-48.747160000000001</v>
      </c>
      <c r="M73" s="13" t="s">
        <v>361</v>
      </c>
      <c r="N73" s="13" t="s">
        <v>52</v>
      </c>
      <c r="O73" s="13" t="s">
        <v>362</v>
      </c>
      <c r="P73" s="32">
        <f>IFERROR(VLOOKUP(B73,CSB_1[],10,0),"NÃO")</f>
        <v>45373</v>
      </c>
      <c r="Q73" s="46" t="str">
        <f>IFERROR(VLOOKUP(B73,Planilha2!$A$2:$O$52,15,0),"ND")</f>
        <v>ND</v>
      </c>
      <c r="R73" s="36" t="s">
        <v>1038</v>
      </c>
    </row>
    <row r="74" spans="1:24" ht="15" customHeight="1">
      <c r="B74" s="20">
        <v>1127745</v>
      </c>
      <c r="C74" s="13" t="s">
        <v>379</v>
      </c>
      <c r="D74" s="13" t="s">
        <v>74</v>
      </c>
      <c r="E74" s="13" t="s">
        <v>21</v>
      </c>
      <c r="F74" s="13" t="s">
        <v>380</v>
      </c>
      <c r="G74" s="13" t="s">
        <v>358</v>
      </c>
      <c r="H74" s="13" t="s">
        <v>359</v>
      </c>
      <c r="I74" s="13" t="s">
        <v>360</v>
      </c>
      <c r="J74" s="13">
        <v>410120</v>
      </c>
      <c r="K74" s="13">
        <v>-25.103275</v>
      </c>
      <c r="L74" s="13">
        <v>-48.722521999999998</v>
      </c>
      <c r="M74" s="13" t="s">
        <v>381</v>
      </c>
      <c r="N74" s="13" t="s">
        <v>52</v>
      </c>
      <c r="O74" s="13" t="s">
        <v>362</v>
      </c>
      <c r="P74" s="32">
        <f>IFERROR(VLOOKUP(B74,CSB_1[],10,0),"NÃO")</f>
        <v>45376</v>
      </c>
      <c r="Q74" s="46" t="str">
        <f>IFERROR(VLOOKUP(B74,Planilha2!$A$2:$O$52,15,0),"ND")</f>
        <v>ND</v>
      </c>
      <c r="R74" s="36" t="s">
        <v>1038</v>
      </c>
    </row>
    <row r="75" spans="1:24" ht="15" customHeight="1">
      <c r="B75" s="20">
        <v>89415</v>
      </c>
      <c r="C75" s="13" t="s">
        <v>424</v>
      </c>
      <c r="D75" s="13" t="s">
        <v>425</v>
      </c>
      <c r="E75" s="13">
        <v>815</v>
      </c>
      <c r="F75" s="13" t="s">
        <v>416</v>
      </c>
      <c r="G75" s="13" t="s">
        <v>417</v>
      </c>
      <c r="H75" s="13" t="s">
        <v>418</v>
      </c>
      <c r="I75" s="13" t="s">
        <v>360</v>
      </c>
      <c r="J75" s="13">
        <v>410690</v>
      </c>
      <c r="K75" s="13">
        <v>-25.547640000000001</v>
      </c>
      <c r="L75" s="13">
        <v>-49.284762000000001</v>
      </c>
      <c r="M75" s="13" t="s">
        <v>419</v>
      </c>
      <c r="N75" s="13" t="s">
        <v>52</v>
      </c>
      <c r="O75" s="13" t="s">
        <v>362</v>
      </c>
      <c r="P75" s="32" t="str">
        <f>IFERROR(VLOOKUP(B75,CSB_1[],10,0),"NÃO")</f>
        <v>NÃO</v>
      </c>
      <c r="Q75" s="46" t="str">
        <f>IFERROR(VLOOKUP(B75,Planilha2!$A$2:$O$52,15,0),"ND")</f>
        <v>ND</v>
      </c>
      <c r="R75" s="36" t="s">
        <v>1038</v>
      </c>
    </row>
    <row r="76" spans="1:24" ht="15" customHeight="1">
      <c r="A76">
        <v>5</v>
      </c>
      <c r="B76" s="53">
        <v>176698</v>
      </c>
      <c r="C76" s="13" t="s">
        <v>446</v>
      </c>
      <c r="D76" s="13" t="s">
        <v>447</v>
      </c>
      <c r="E76" s="13">
        <v>32500</v>
      </c>
      <c r="F76" s="13" t="s">
        <v>448</v>
      </c>
      <c r="G76" s="13" t="s">
        <v>449</v>
      </c>
      <c r="H76" s="13" t="s">
        <v>450</v>
      </c>
      <c r="I76" s="13" t="s">
        <v>360</v>
      </c>
      <c r="J76" s="13">
        <v>412550</v>
      </c>
      <c r="K76" s="13">
        <v>-25.709862000000001</v>
      </c>
      <c r="L76" s="13">
        <v>-49.140971</v>
      </c>
      <c r="M76" s="13" t="s">
        <v>451</v>
      </c>
      <c r="N76" s="13" t="s">
        <v>52</v>
      </c>
      <c r="O76" s="13" t="s">
        <v>362</v>
      </c>
      <c r="P76" s="32" t="str">
        <f>IFERROR(VLOOKUP(B76,CSB_1[],10,0),"NÃO")</f>
        <v>NÃO</v>
      </c>
      <c r="Q76" s="46" t="str">
        <f>IFERROR(VLOOKUP(B76,Planilha2!$A$2:$O$52,15,0),"ND")</f>
        <v>ND</v>
      </c>
      <c r="R76" s="36" t="s">
        <v>1038</v>
      </c>
      <c r="S76" s="55"/>
    </row>
    <row r="77" spans="1:24" ht="15" customHeight="1">
      <c r="B77" s="20">
        <v>19904</v>
      </c>
      <c r="C77" s="13" t="s">
        <v>426</v>
      </c>
      <c r="D77" s="13" t="s">
        <v>427</v>
      </c>
      <c r="E77" s="13" t="s">
        <v>21</v>
      </c>
      <c r="F77" s="13" t="s">
        <v>428</v>
      </c>
      <c r="G77" s="13" t="s">
        <v>429</v>
      </c>
      <c r="H77" s="13" t="s">
        <v>430</v>
      </c>
      <c r="I77" s="13" t="s">
        <v>360</v>
      </c>
      <c r="J77" s="13">
        <v>410400</v>
      </c>
      <c r="K77" s="13">
        <v>-25.176645000000001</v>
      </c>
      <c r="L77" s="13">
        <v>-48.873840999999999</v>
      </c>
      <c r="M77" s="13" t="s">
        <v>431</v>
      </c>
      <c r="N77" s="13" t="s">
        <v>52</v>
      </c>
      <c r="O77" s="13" t="s">
        <v>362</v>
      </c>
      <c r="P77" s="32">
        <f>IFERROR(VLOOKUP(B77,CSB_1[],10,0),"NÃO")</f>
        <v>45371</v>
      </c>
      <c r="Q77" s="46" t="str">
        <f>IFERROR(VLOOKUP(B77,Planilha2!$A$2:$O$52,15,0),"ND")</f>
        <v>ND</v>
      </c>
      <c r="R77" s="36" t="s">
        <v>1039</v>
      </c>
    </row>
    <row r="78" spans="1:24" ht="15" customHeight="1">
      <c r="A78">
        <v>6</v>
      </c>
      <c r="B78" s="53">
        <v>1606849</v>
      </c>
      <c r="C78" s="13" t="s">
        <v>432</v>
      </c>
      <c r="D78" s="13" t="s">
        <v>433</v>
      </c>
      <c r="E78" s="13" t="s">
        <v>38</v>
      </c>
      <c r="F78" s="13" t="s">
        <v>182</v>
      </c>
      <c r="G78" s="13" t="s">
        <v>434</v>
      </c>
      <c r="H78" s="13" t="s">
        <v>435</v>
      </c>
      <c r="I78" s="13" t="s">
        <v>376</v>
      </c>
      <c r="J78" s="13">
        <v>420620</v>
      </c>
      <c r="K78" s="13">
        <v>-28.339929999999999</v>
      </c>
      <c r="L78" s="13">
        <v>-49.03125</v>
      </c>
      <c r="M78" s="13" t="s">
        <v>436</v>
      </c>
      <c r="N78" s="13" t="s">
        <v>52</v>
      </c>
      <c r="O78" s="13" t="s">
        <v>378</v>
      </c>
      <c r="P78" s="32" t="str">
        <f>IFERROR(VLOOKUP(B78,CSB_1[],10,0),"NÃO")</f>
        <v>NÃO</v>
      </c>
      <c r="Q78" s="46" t="str">
        <f>IFERROR(VLOOKUP(B78,Planilha2!$A$2:$O$52,15,0),"ND")</f>
        <v>ND</v>
      </c>
      <c r="R78" s="36" t="s">
        <v>72</v>
      </c>
    </row>
    <row r="79" spans="1:24" ht="15" customHeight="1">
      <c r="A79">
        <v>7</v>
      </c>
      <c r="B79" s="53">
        <v>1626380</v>
      </c>
      <c r="C79" s="13" t="s">
        <v>443</v>
      </c>
      <c r="D79" s="13" t="s">
        <v>170</v>
      </c>
      <c r="E79" s="13">
        <v>450</v>
      </c>
      <c r="F79" s="13" t="s">
        <v>409</v>
      </c>
      <c r="G79" s="13" t="s">
        <v>444</v>
      </c>
      <c r="H79" s="13" t="s">
        <v>445</v>
      </c>
      <c r="I79" s="13" t="s">
        <v>376</v>
      </c>
      <c r="J79" s="13">
        <v>421040</v>
      </c>
      <c r="K79" s="13">
        <v>-28.874894000000001</v>
      </c>
      <c r="L79" s="13">
        <v>-49.454279</v>
      </c>
      <c r="M79" s="13"/>
      <c r="N79" s="13" t="s">
        <v>52</v>
      </c>
      <c r="O79" s="13" t="s">
        <v>378</v>
      </c>
      <c r="P79" s="32">
        <f>IFERROR(VLOOKUP(B79,CSB_1[],10,0),"NÃO")</f>
        <v>45388</v>
      </c>
      <c r="Q79" s="46" t="str">
        <f>IFERROR(VLOOKUP(B79,Planilha2!$A$2:$O$52,15,0),"ND")</f>
        <v>A equipe do posto só compareceu um momento no evento.</v>
      </c>
      <c r="R79" s="36" t="s">
        <v>72</v>
      </c>
    </row>
    <row r="80" spans="1:24" ht="15" customHeight="1">
      <c r="A80">
        <v>8</v>
      </c>
      <c r="B80" s="56">
        <v>5229</v>
      </c>
      <c r="C80" s="57" t="s">
        <v>371</v>
      </c>
      <c r="D80" s="57" t="s">
        <v>372</v>
      </c>
      <c r="E80" s="57" t="s">
        <v>21</v>
      </c>
      <c r="F80" s="57" t="s">
        <v>373</v>
      </c>
      <c r="G80" s="57" t="s">
        <v>374</v>
      </c>
      <c r="H80" s="57" t="s">
        <v>375</v>
      </c>
      <c r="I80" s="57" t="s">
        <v>376</v>
      </c>
      <c r="J80" s="57">
        <v>420910</v>
      </c>
      <c r="K80" s="57">
        <v>-26.356639999999999</v>
      </c>
      <c r="L80" s="57">
        <v>-48.859583999999998</v>
      </c>
      <c r="M80" s="57" t="s">
        <v>377</v>
      </c>
      <c r="N80" s="57" t="s">
        <v>52</v>
      </c>
      <c r="O80" s="57" t="s">
        <v>378</v>
      </c>
      <c r="P80" s="72" t="str">
        <f>IFERROR(VLOOKUP(B80,CSB_1[],10,0),"NÃO")</f>
        <v>NÃO</v>
      </c>
      <c r="Q80" s="59" t="str">
        <f>IFERROR(VLOOKUP(B80,Planilha2!$A$2:$O$52,15,0),"ND")</f>
        <v>ND</v>
      </c>
      <c r="R80" s="60" t="s">
        <v>1040</v>
      </c>
      <c r="S80" s="70">
        <v>7</v>
      </c>
    </row>
    <row r="81" spans="1:24" ht="15" customHeight="1">
      <c r="B81" s="20">
        <v>98583</v>
      </c>
      <c r="C81" s="13" t="s">
        <v>382</v>
      </c>
      <c r="D81" s="13" t="s">
        <v>383</v>
      </c>
      <c r="E81" s="13" t="s">
        <v>21</v>
      </c>
      <c r="F81" s="13" t="s">
        <v>384</v>
      </c>
      <c r="G81" s="13" t="s">
        <v>385</v>
      </c>
      <c r="H81" s="13" t="s">
        <v>386</v>
      </c>
      <c r="I81" s="13" t="s">
        <v>376</v>
      </c>
      <c r="J81" s="13">
        <v>420580</v>
      </c>
      <c r="K81" s="13">
        <v>-26.064879999999999</v>
      </c>
      <c r="L81" s="13">
        <v>-48.859720000000003</v>
      </c>
      <c r="M81" s="13" t="s">
        <v>377</v>
      </c>
      <c r="N81" s="13" t="s">
        <v>52</v>
      </c>
      <c r="O81" s="13" t="s">
        <v>378</v>
      </c>
      <c r="P81" s="32">
        <f>IFERROR(VLOOKUP(B81,CSB_1[],10,0),"NÃO")</f>
        <v>45377</v>
      </c>
      <c r="Q81" s="46" t="str">
        <f>IFERROR(VLOOKUP(B81,Planilha2!$A$2:$O$52,15,0),"ND")</f>
        <v>Super positivo</v>
      </c>
      <c r="R81" s="36" t="s">
        <v>1038</v>
      </c>
    </row>
    <row r="82" spans="1:24" ht="15" customHeight="1">
      <c r="A82">
        <v>9</v>
      </c>
      <c r="B82" s="53">
        <v>4652</v>
      </c>
      <c r="C82" s="13" t="s">
        <v>365</v>
      </c>
      <c r="D82" s="13" t="s">
        <v>366</v>
      </c>
      <c r="E82" s="13" t="s">
        <v>21</v>
      </c>
      <c r="F82" s="13" t="s">
        <v>318</v>
      </c>
      <c r="G82" s="13" t="s">
        <v>367</v>
      </c>
      <c r="H82" s="13" t="s">
        <v>368</v>
      </c>
      <c r="I82" s="13" t="s">
        <v>360</v>
      </c>
      <c r="J82" s="13">
        <v>411280</v>
      </c>
      <c r="K82" s="13">
        <v>-23.497406000000002</v>
      </c>
      <c r="L82" s="13">
        <v>-49.930951999999998</v>
      </c>
      <c r="M82" s="13" t="s">
        <v>369</v>
      </c>
      <c r="N82" s="13" t="s">
        <v>52</v>
      </c>
      <c r="O82" s="13" t="s">
        <v>370</v>
      </c>
      <c r="P82" s="32">
        <f>IFERROR(VLOOKUP(B82,CSB_1[],10,0),"NÃO")</f>
        <v>45395</v>
      </c>
      <c r="Q82" s="46" t="str">
        <f>IFERROR(VLOOKUP(B82,Planilha2!$A$2:$O$52,15,0),"ND")</f>
        <v>ND</v>
      </c>
      <c r="R82" s="36" t="s">
        <v>72</v>
      </c>
    </row>
    <row r="83" spans="1:24" ht="15" customHeight="1">
      <c r="B83" s="20">
        <v>1092300</v>
      </c>
      <c r="C83" s="13" t="s">
        <v>460</v>
      </c>
      <c r="D83" s="13" t="s">
        <v>461</v>
      </c>
      <c r="E83" s="13">
        <v>1107</v>
      </c>
      <c r="F83" s="13" t="s">
        <v>462</v>
      </c>
      <c r="G83" s="13" t="s">
        <v>463</v>
      </c>
      <c r="H83" s="13" t="s">
        <v>464</v>
      </c>
      <c r="I83" s="13" t="s">
        <v>360</v>
      </c>
      <c r="J83" s="13">
        <v>412660</v>
      </c>
      <c r="K83" s="13">
        <v>-23.692454999999999</v>
      </c>
      <c r="L83" s="13">
        <v>-49.815992999999999</v>
      </c>
      <c r="M83" s="13" t="s">
        <v>459</v>
      </c>
      <c r="N83" s="13" t="s">
        <v>52</v>
      </c>
      <c r="O83" s="13" t="s">
        <v>370</v>
      </c>
      <c r="P83" s="32" t="str">
        <f>IFERROR(VLOOKUP(B83,CSB_1[],10,0),"NÃO")</f>
        <v>NÃO</v>
      </c>
      <c r="Q83" s="46" t="str">
        <f>IFERROR(VLOOKUP(B83,Planilha2!$A$2:$O$52,15,0),"ND")</f>
        <v>ND</v>
      </c>
      <c r="R83" s="36" t="s">
        <v>1038</v>
      </c>
    </row>
    <row r="84" spans="1:24" ht="15" customHeight="1">
      <c r="B84" s="20">
        <v>1814</v>
      </c>
      <c r="C84" s="13" t="s">
        <v>455</v>
      </c>
      <c r="D84" s="13" t="s">
        <v>456</v>
      </c>
      <c r="E84" s="13" t="s">
        <v>21</v>
      </c>
      <c r="F84" s="13" t="s">
        <v>22</v>
      </c>
      <c r="G84" s="13" t="s">
        <v>457</v>
      </c>
      <c r="H84" s="13" t="s">
        <v>458</v>
      </c>
      <c r="I84" s="13" t="s">
        <v>360</v>
      </c>
      <c r="J84" s="13">
        <v>412850</v>
      </c>
      <c r="K84" s="13">
        <v>-23.763182</v>
      </c>
      <c r="L84" s="13">
        <v>-49.788679000000002</v>
      </c>
      <c r="M84" s="13" t="s">
        <v>459</v>
      </c>
      <c r="N84" s="13" t="s">
        <v>52</v>
      </c>
      <c r="O84" s="13" t="s">
        <v>370</v>
      </c>
      <c r="P84" s="32">
        <f>IFERROR(VLOOKUP(B84,CSB_1[],10,0),"NÃO")</f>
        <v>45394</v>
      </c>
      <c r="Q84" s="46" t="str">
        <f>IFERROR(VLOOKUP(B84,Planilha2!$A$2:$O$52,15,0),"ND")</f>
        <v>Super positivo</v>
      </c>
      <c r="R84" s="36" t="s">
        <v>1039</v>
      </c>
    </row>
    <row r="85" spans="1:24" ht="15" customHeight="1" thickBot="1">
      <c r="A85">
        <v>10</v>
      </c>
      <c r="B85" s="53">
        <v>22120</v>
      </c>
      <c r="C85" s="13" t="s">
        <v>388</v>
      </c>
      <c r="D85" s="13" t="s">
        <v>389</v>
      </c>
      <c r="E85" s="13" t="s">
        <v>390</v>
      </c>
      <c r="F85" s="13" t="s">
        <v>391</v>
      </c>
      <c r="G85" s="13" t="s">
        <v>392</v>
      </c>
      <c r="H85" s="13" t="s">
        <v>393</v>
      </c>
      <c r="I85" s="13" t="s">
        <v>394</v>
      </c>
      <c r="J85" s="13">
        <v>430920</v>
      </c>
      <c r="K85" s="13">
        <v>-29.954343000000001</v>
      </c>
      <c r="L85" s="13">
        <v>-51.051105</v>
      </c>
      <c r="M85" s="13" t="s">
        <v>50</v>
      </c>
      <c r="N85" s="13" t="s">
        <v>52</v>
      </c>
      <c r="O85" s="13" t="s">
        <v>395</v>
      </c>
      <c r="P85" s="32">
        <f>IFERROR(VLOOKUP(B85,CSB_1[],10,0),"NÃO")</f>
        <v>45386</v>
      </c>
      <c r="Q85" s="46" t="str">
        <f>IFERROR(VLOOKUP(B85,Planilha2!$A$2:$O$52,15,0),"ND")</f>
        <v>Super positivo</v>
      </c>
      <c r="R85" s="36" t="s">
        <v>72</v>
      </c>
    </row>
    <row r="86" spans="1:24" ht="32">
      <c r="A86">
        <v>1</v>
      </c>
      <c r="B86" s="53">
        <v>107409</v>
      </c>
      <c r="C86" s="14" t="s">
        <v>465</v>
      </c>
      <c r="D86" s="14" t="s">
        <v>466</v>
      </c>
      <c r="E86" s="14" t="s">
        <v>21</v>
      </c>
      <c r="F86" s="14" t="s">
        <v>22</v>
      </c>
      <c r="G86" s="14" t="s">
        <v>467</v>
      </c>
      <c r="H86" s="14" t="s">
        <v>468</v>
      </c>
      <c r="I86" s="14" t="s">
        <v>469</v>
      </c>
      <c r="J86" s="14">
        <v>280760</v>
      </c>
      <c r="K86" s="14">
        <v>-11.37149</v>
      </c>
      <c r="L86" s="14">
        <v>-37.653599999999997</v>
      </c>
      <c r="M86" s="14" t="s">
        <v>42</v>
      </c>
      <c r="N86" s="14" t="s">
        <v>58</v>
      </c>
      <c r="O86" s="14" t="s">
        <v>470</v>
      </c>
      <c r="P86" s="49">
        <f>IFERROR(VLOOKUP(B86,CSB_1[],10,0),"NÃO")</f>
        <v>45297</v>
      </c>
      <c r="Q86" s="47" t="str">
        <f>IFERROR(VLOOKUP(B86,Planilha2!$A$2:$O$52,15,0),"ND")</f>
        <v>ND</v>
      </c>
      <c r="R86" s="37" t="s">
        <v>72</v>
      </c>
      <c r="T86" s="77" t="s">
        <v>16</v>
      </c>
      <c r="U86" s="78"/>
      <c r="V86" s="42" t="s">
        <v>17</v>
      </c>
      <c r="W86" s="43" t="s">
        <v>18</v>
      </c>
    </row>
    <row r="87" spans="1:24" ht="17" thickBot="1">
      <c r="B87" s="21">
        <v>79211</v>
      </c>
      <c r="C87" s="14" t="s">
        <v>612</v>
      </c>
      <c r="D87" s="14" t="s">
        <v>613</v>
      </c>
      <c r="E87" s="14" t="s">
        <v>21</v>
      </c>
      <c r="F87" s="14" t="s">
        <v>22</v>
      </c>
      <c r="G87" s="14" t="s">
        <v>495</v>
      </c>
      <c r="H87" s="14" t="s">
        <v>496</v>
      </c>
      <c r="I87" s="14" t="s">
        <v>497</v>
      </c>
      <c r="J87" s="14">
        <v>270770</v>
      </c>
      <c r="K87" s="14">
        <v>-9.4091640000000005</v>
      </c>
      <c r="L87" s="14">
        <v>-35.840035999999998</v>
      </c>
      <c r="M87" s="14" t="s">
        <v>614</v>
      </c>
      <c r="N87" s="14" t="s">
        <v>58</v>
      </c>
      <c r="O87" s="14" t="s">
        <v>470</v>
      </c>
      <c r="P87" s="49">
        <f>IFERROR(VLOOKUP(B87,CSB_1[],10,0),"NÃO")</f>
        <v>45261</v>
      </c>
      <c r="Q87" s="47" t="str">
        <f>IFERROR(VLOOKUP(B87,Planilha2!$A$2:$O$52,15,0),"ND")</f>
        <v>ND</v>
      </c>
      <c r="R87" s="37" t="s">
        <v>1038</v>
      </c>
      <c r="T87" s="10" t="s">
        <v>12</v>
      </c>
      <c r="U87" s="16" t="s">
        <v>29</v>
      </c>
      <c r="V87" s="16">
        <v>45</v>
      </c>
      <c r="W87" s="17">
        <v>10</v>
      </c>
    </row>
    <row r="88" spans="1:24">
      <c r="B88" s="21">
        <v>1069957</v>
      </c>
      <c r="C88" s="14" t="s">
        <v>493</v>
      </c>
      <c r="D88" s="14" t="s">
        <v>170</v>
      </c>
      <c r="E88" s="14" t="s">
        <v>21</v>
      </c>
      <c r="F88" s="14" t="s">
        <v>494</v>
      </c>
      <c r="G88" s="14" t="s">
        <v>495</v>
      </c>
      <c r="H88" s="14" t="s">
        <v>496</v>
      </c>
      <c r="I88" s="14" t="s">
        <v>497</v>
      </c>
      <c r="J88" s="14">
        <v>270770</v>
      </c>
      <c r="K88" s="14">
        <v>-9.4300709999999999</v>
      </c>
      <c r="L88" s="14">
        <v>-35.837156999999998</v>
      </c>
      <c r="M88" s="14" t="s">
        <v>42</v>
      </c>
      <c r="N88" s="14" t="s">
        <v>58</v>
      </c>
      <c r="O88" s="14" t="s">
        <v>470</v>
      </c>
      <c r="P88" s="49">
        <f>IFERROR(VLOOKUP(B88,CSB_1[],10,0),"NÃO")</f>
        <v>45262</v>
      </c>
      <c r="Q88" s="47" t="str">
        <f>IFERROR(VLOOKUP(B88,Planilha2!$A$2:$O$52,15,0),"ND")</f>
        <v>ND</v>
      </c>
      <c r="R88" s="37" t="s">
        <v>1039</v>
      </c>
      <c r="T88" s="18" t="s">
        <v>27</v>
      </c>
      <c r="U88" s="1">
        <v>0.18007487052115026</v>
      </c>
      <c r="V88" s="2">
        <v>8.1033691734517621</v>
      </c>
      <c r="W88" s="3">
        <v>1.8007487052115025</v>
      </c>
    </row>
    <row r="89" spans="1:24">
      <c r="B89" s="21">
        <v>1762145</v>
      </c>
      <c r="C89" s="14" t="s">
        <v>628</v>
      </c>
      <c r="D89" s="14" t="s">
        <v>170</v>
      </c>
      <c r="E89" s="14" t="s">
        <v>38</v>
      </c>
      <c r="F89" s="14" t="s">
        <v>514</v>
      </c>
      <c r="G89" s="14" t="s">
        <v>629</v>
      </c>
      <c r="H89" s="14" t="s">
        <v>630</v>
      </c>
      <c r="I89" s="14" t="s">
        <v>469</v>
      </c>
      <c r="J89" s="14">
        <v>280430</v>
      </c>
      <c r="K89" s="14">
        <v>-10.394237</v>
      </c>
      <c r="L89" s="14">
        <v>-36.917470000000002</v>
      </c>
      <c r="M89" s="14" t="s">
        <v>124</v>
      </c>
      <c r="N89" s="14" t="s">
        <v>58</v>
      </c>
      <c r="O89" s="14" t="s">
        <v>470</v>
      </c>
      <c r="P89" s="49" t="str">
        <f>IFERROR(VLOOKUP(B89,CSB_1[],10,0),"NÃO")</f>
        <v>NÃO</v>
      </c>
      <c r="Q89" s="47" t="str">
        <f>IFERROR(VLOOKUP(B89,Planilha2!$A$2:$O$52,15,0),"ND")</f>
        <v>ND</v>
      </c>
      <c r="R89" s="37" t="s">
        <v>1039</v>
      </c>
      <c r="T89" s="19" t="s">
        <v>44</v>
      </c>
      <c r="U89" s="4">
        <v>0.28613248176624551</v>
      </c>
      <c r="V89" s="5">
        <v>12.875961679481048</v>
      </c>
      <c r="W89" s="6">
        <v>2.8613248176624548</v>
      </c>
    </row>
    <row r="90" spans="1:24">
      <c r="B90" s="21">
        <v>107373</v>
      </c>
      <c r="C90" s="14" t="s">
        <v>478</v>
      </c>
      <c r="D90" s="14" t="s">
        <v>479</v>
      </c>
      <c r="E90" s="14" t="s">
        <v>38</v>
      </c>
      <c r="F90" s="14" t="s">
        <v>480</v>
      </c>
      <c r="G90" s="14" t="s">
        <v>481</v>
      </c>
      <c r="H90" s="14" t="s">
        <v>482</v>
      </c>
      <c r="I90" s="14" t="s">
        <v>483</v>
      </c>
      <c r="J90" s="14">
        <v>150550</v>
      </c>
      <c r="K90" s="14">
        <v>-2.985106</v>
      </c>
      <c r="L90" s="14">
        <v>-47.454253000000001</v>
      </c>
      <c r="M90" s="14" t="s">
        <v>484</v>
      </c>
      <c r="N90" s="14" t="s">
        <v>58</v>
      </c>
      <c r="O90" s="14" t="s">
        <v>485</v>
      </c>
      <c r="P90" s="49">
        <f>IFERROR(VLOOKUP(B90,CSB_1[],10,0),"NÃO")</f>
        <v>45225</v>
      </c>
      <c r="Q90" s="47" t="str">
        <f>IFERROR(VLOOKUP(B90,Planilha2!$A$2:$O$52,15,0),"ND")</f>
        <v>ND</v>
      </c>
      <c r="R90" s="37" t="s">
        <v>1038</v>
      </c>
      <c r="T90" s="20" t="s">
        <v>52</v>
      </c>
      <c r="U90" s="4">
        <v>0.21184186711491165</v>
      </c>
      <c r="V90" s="5">
        <v>9.532884020171025</v>
      </c>
      <c r="W90" s="6">
        <v>2.1184186711491164</v>
      </c>
    </row>
    <row r="91" spans="1:24">
      <c r="B91" s="21">
        <v>107931</v>
      </c>
      <c r="C91" s="14" t="s">
        <v>537</v>
      </c>
      <c r="D91" s="14" t="s">
        <v>538</v>
      </c>
      <c r="E91" s="14" t="s">
        <v>21</v>
      </c>
      <c r="F91" s="14" t="s">
        <v>539</v>
      </c>
      <c r="G91" s="14" t="s">
        <v>540</v>
      </c>
      <c r="H91" s="14" t="s">
        <v>541</v>
      </c>
      <c r="I91" s="14" t="s">
        <v>483</v>
      </c>
      <c r="J91" s="14">
        <v>150795</v>
      </c>
      <c r="K91" s="14">
        <v>-2.9363730000000001</v>
      </c>
      <c r="L91" s="14">
        <v>-48.95758</v>
      </c>
      <c r="M91" s="14" t="s">
        <v>484</v>
      </c>
      <c r="N91" s="14" t="s">
        <v>58</v>
      </c>
      <c r="O91" s="14" t="s">
        <v>485</v>
      </c>
      <c r="P91" s="49">
        <f>IFERROR(VLOOKUP(B91,CSB_1[],10,0),"NÃO")</f>
        <v>45223</v>
      </c>
      <c r="Q91" s="47" t="str">
        <f>IFERROR(VLOOKUP(B91,Planilha2!$A$2:$O$52,15,0),"ND")</f>
        <v>ND</v>
      </c>
      <c r="R91" s="37" t="s">
        <v>1038</v>
      </c>
      <c r="T91" s="21" t="s">
        <v>58</v>
      </c>
      <c r="U91" s="4">
        <v>0.19305641465578022</v>
      </c>
      <c r="V91" s="5">
        <v>8.6875386595101105</v>
      </c>
      <c r="W91" s="6">
        <v>1.9305641465578023</v>
      </c>
      <c r="X91" s="73">
        <v>5</v>
      </c>
    </row>
    <row r="92" spans="1:24" ht="16" thickBot="1">
      <c r="B92" s="21">
        <v>55534</v>
      </c>
      <c r="C92" s="14" t="s">
        <v>583</v>
      </c>
      <c r="D92" s="14" t="s">
        <v>584</v>
      </c>
      <c r="E92" s="14" t="s">
        <v>21</v>
      </c>
      <c r="F92" s="14" t="s">
        <v>585</v>
      </c>
      <c r="G92" s="14" t="s">
        <v>586</v>
      </c>
      <c r="H92" s="14" t="s">
        <v>587</v>
      </c>
      <c r="I92" s="14" t="s">
        <v>483</v>
      </c>
      <c r="J92" s="14">
        <v>150080</v>
      </c>
      <c r="K92" s="14">
        <v>-1.372082</v>
      </c>
      <c r="L92" s="14">
        <v>-48.383575999999998</v>
      </c>
      <c r="M92" s="14" t="s">
        <v>588</v>
      </c>
      <c r="N92" s="14" t="s">
        <v>58</v>
      </c>
      <c r="O92" s="14" t="s">
        <v>485</v>
      </c>
      <c r="P92" s="49">
        <f>IFERROR(VLOOKUP(B92,CSB_1[],10,0),"NÃO")</f>
        <v>45229</v>
      </c>
      <c r="Q92" s="47" t="str">
        <f>IFERROR(VLOOKUP(B92,Planilha2!$A$2:$O$52,15,0),"ND")</f>
        <v>ND</v>
      </c>
      <c r="R92" s="37" t="s">
        <v>1038</v>
      </c>
      <c r="T92" s="22" t="s">
        <v>63</v>
      </c>
      <c r="U92" s="7">
        <v>0.12889436594191178</v>
      </c>
      <c r="V92" s="8">
        <v>5.8002464673860299</v>
      </c>
      <c r="W92" s="9">
        <v>1.2889436594191177</v>
      </c>
    </row>
    <row r="93" spans="1:24" ht="16" thickBot="1">
      <c r="B93" s="21">
        <v>1661781</v>
      </c>
      <c r="C93" s="14" t="s">
        <v>531</v>
      </c>
      <c r="D93" s="14" t="s">
        <v>532</v>
      </c>
      <c r="E93" s="14" t="s">
        <v>38</v>
      </c>
      <c r="F93" s="14" t="s">
        <v>136</v>
      </c>
      <c r="G93" s="14" t="s">
        <v>533</v>
      </c>
      <c r="H93" s="14" t="s">
        <v>534</v>
      </c>
      <c r="I93" s="14" t="s">
        <v>535</v>
      </c>
      <c r="J93" s="14">
        <v>211130</v>
      </c>
      <c r="K93" s="14">
        <v>-2.7421700000000002</v>
      </c>
      <c r="L93" s="14">
        <v>-44.339557999999997</v>
      </c>
      <c r="M93" s="14" t="s">
        <v>523</v>
      </c>
      <c r="N93" s="14" t="s">
        <v>58</v>
      </c>
      <c r="O93" s="14" t="s">
        <v>536</v>
      </c>
      <c r="P93" s="49">
        <f>IFERROR(VLOOKUP(B93,CSB_1[],10,0),"NÃO")</f>
        <v>45233</v>
      </c>
      <c r="Q93" s="47" t="str">
        <f>IFERROR(VLOOKUP(B93,Planilha2!$A$2:$O$52,15,0),"ND")</f>
        <v>ND</v>
      </c>
      <c r="R93" s="37" t="s">
        <v>1038</v>
      </c>
      <c r="T93" s="26" t="s">
        <v>73</v>
      </c>
      <c r="U93" s="27">
        <v>1</v>
      </c>
      <c r="V93" s="79"/>
      <c r="W93" s="80"/>
    </row>
    <row r="94" spans="1:24">
      <c r="B94" s="21">
        <v>107840</v>
      </c>
      <c r="C94" s="14" t="s">
        <v>566</v>
      </c>
      <c r="D94" s="14" t="s">
        <v>567</v>
      </c>
      <c r="E94" s="14" t="s">
        <v>38</v>
      </c>
      <c r="F94" s="14" t="s">
        <v>568</v>
      </c>
      <c r="G94" s="14" t="s">
        <v>569</v>
      </c>
      <c r="H94" s="14" t="s">
        <v>570</v>
      </c>
      <c r="I94" s="14" t="s">
        <v>502</v>
      </c>
      <c r="J94" s="14">
        <v>240020</v>
      </c>
      <c r="K94" s="14">
        <v>-5.5869309999999999</v>
      </c>
      <c r="L94" s="14">
        <v>-36.950232999999997</v>
      </c>
      <c r="M94" s="14"/>
      <c r="N94" s="14" t="s">
        <v>58</v>
      </c>
      <c r="O94" s="14" t="s">
        <v>504</v>
      </c>
      <c r="P94" s="49">
        <f>IFERROR(VLOOKUP(B94,CSB_1[],10,0),"NÃO")</f>
        <v>45246</v>
      </c>
      <c r="Q94" s="47" t="str">
        <f>IFERROR(VLOOKUP(B94,Planilha2!$A$2:$O$52,15,0),"ND")</f>
        <v>ND</v>
      </c>
      <c r="R94" s="37" t="s">
        <v>72</v>
      </c>
    </row>
    <row r="95" spans="1:24">
      <c r="A95">
        <v>2</v>
      </c>
      <c r="B95" s="56">
        <v>135416</v>
      </c>
      <c r="C95" s="57" t="s">
        <v>498</v>
      </c>
      <c r="D95" s="57" t="s">
        <v>499</v>
      </c>
      <c r="E95" s="57" t="s">
        <v>21</v>
      </c>
      <c r="F95" s="57" t="s">
        <v>22</v>
      </c>
      <c r="G95" s="57" t="s">
        <v>500</v>
      </c>
      <c r="H95" s="57" t="s">
        <v>501</v>
      </c>
      <c r="I95" s="57" t="s">
        <v>502</v>
      </c>
      <c r="J95" s="57">
        <v>240670</v>
      </c>
      <c r="K95" s="57">
        <v>-5.7057010000000004</v>
      </c>
      <c r="L95" s="57">
        <v>-36.224094000000001</v>
      </c>
      <c r="M95" s="57" t="s">
        <v>503</v>
      </c>
      <c r="N95" s="57" t="s">
        <v>58</v>
      </c>
      <c r="O95" s="57" t="s">
        <v>504</v>
      </c>
      <c r="P95" s="58">
        <f>IFERROR(VLOOKUP(B95,CSB_1[],10,0),"NÃO")</f>
        <v>45247</v>
      </c>
      <c r="Q95" s="59" t="str">
        <f>IFERROR(VLOOKUP(B95,Planilha2!$A$2:$O$52,15,0),"ND")</f>
        <v>ND</v>
      </c>
      <c r="R95" s="60" t="s">
        <v>1040</v>
      </c>
      <c r="S95" s="70">
        <v>8</v>
      </c>
    </row>
    <row r="96" spans="1:24">
      <c r="B96" s="21">
        <v>107717</v>
      </c>
      <c r="C96" s="14" t="s">
        <v>575</v>
      </c>
      <c r="D96" s="14" t="s">
        <v>74</v>
      </c>
      <c r="E96" s="14" t="s">
        <v>21</v>
      </c>
      <c r="F96" s="14" t="s">
        <v>22</v>
      </c>
      <c r="G96" s="14" t="s">
        <v>576</v>
      </c>
      <c r="H96" s="14" t="s">
        <v>577</v>
      </c>
      <c r="I96" s="14" t="s">
        <v>578</v>
      </c>
      <c r="J96" s="14">
        <v>250330</v>
      </c>
      <c r="K96" s="14">
        <v>-6.9396209999999998</v>
      </c>
      <c r="L96" s="14">
        <v>-38.723052000000003</v>
      </c>
      <c r="M96" s="14" t="s">
        <v>476</v>
      </c>
      <c r="N96" s="14" t="s">
        <v>58</v>
      </c>
      <c r="O96" s="14" t="s">
        <v>504</v>
      </c>
      <c r="P96" s="49" t="str">
        <f>IFERROR(VLOOKUP(B96,CSB_1[],10,0),"NÃO")</f>
        <v>NÃO</v>
      </c>
      <c r="Q96" s="47" t="str">
        <f>IFERROR(VLOOKUP(B96,Planilha2!$A$2:$O$52,15,0),"ND")</f>
        <v>ND</v>
      </c>
      <c r="R96" s="37" t="s">
        <v>1039</v>
      </c>
    </row>
    <row r="97" spans="1:19">
      <c r="A97">
        <v>3</v>
      </c>
      <c r="B97" s="56">
        <v>14227</v>
      </c>
      <c r="C97" s="57" t="s">
        <v>549</v>
      </c>
      <c r="D97" s="57" t="s">
        <v>550</v>
      </c>
      <c r="E97" s="57" t="s">
        <v>21</v>
      </c>
      <c r="F97" s="57" t="s">
        <v>22</v>
      </c>
      <c r="G97" s="57" t="s">
        <v>551</v>
      </c>
      <c r="H97" s="57" t="s">
        <v>552</v>
      </c>
      <c r="I97" s="57" t="s">
        <v>490</v>
      </c>
      <c r="J97" s="57">
        <v>260520</v>
      </c>
      <c r="K97" s="57">
        <v>-8.4080480000000009</v>
      </c>
      <c r="L97" s="57">
        <v>-35.280161999999997</v>
      </c>
      <c r="M97" s="57" t="s">
        <v>553</v>
      </c>
      <c r="N97" s="57" t="s">
        <v>58</v>
      </c>
      <c r="O97" s="57" t="s">
        <v>492</v>
      </c>
      <c r="P97" s="58">
        <f>IFERROR(VLOOKUP(B97,CSB_1[],10,0),"NÃO")</f>
        <v>45258</v>
      </c>
      <c r="Q97" s="59" t="str">
        <f>IFERROR(VLOOKUP(B97,Planilha2!$A$2:$O$52,15,0),"ND")</f>
        <v>ND</v>
      </c>
      <c r="R97" s="60" t="s">
        <v>1040</v>
      </c>
      <c r="S97" s="70">
        <v>9</v>
      </c>
    </row>
    <row r="98" spans="1:19">
      <c r="A98">
        <v>4</v>
      </c>
      <c r="B98" s="56">
        <v>199576</v>
      </c>
      <c r="C98" s="57" t="s">
        <v>486</v>
      </c>
      <c r="D98" s="57" t="s">
        <v>487</v>
      </c>
      <c r="E98" s="57" t="s">
        <v>21</v>
      </c>
      <c r="F98" s="57" t="s">
        <v>22</v>
      </c>
      <c r="G98" s="57" t="s">
        <v>488</v>
      </c>
      <c r="H98" s="57" t="s">
        <v>489</v>
      </c>
      <c r="I98" s="57" t="s">
        <v>490</v>
      </c>
      <c r="J98" s="57">
        <v>261470</v>
      </c>
      <c r="K98" s="57">
        <v>-8.3311309999999992</v>
      </c>
      <c r="L98" s="57">
        <v>-36.255367999999997</v>
      </c>
      <c r="M98" s="57" t="s">
        <v>491</v>
      </c>
      <c r="N98" s="57" t="s">
        <v>58</v>
      </c>
      <c r="O98" s="57" t="s">
        <v>492</v>
      </c>
      <c r="P98" s="58">
        <f>IFERROR(VLOOKUP(B98,CSB_1[],10,0),"NÃO")</f>
        <v>45265</v>
      </c>
      <c r="Q98" s="59" t="str">
        <f>IFERROR(VLOOKUP(B98,Planilha2!$A$2:$O$52,15,0),"ND")</f>
        <v>Super positivo</v>
      </c>
      <c r="R98" s="60" t="s">
        <v>1040</v>
      </c>
      <c r="S98" s="70">
        <v>10</v>
      </c>
    </row>
    <row r="99" spans="1:19">
      <c r="A99">
        <v>5</v>
      </c>
      <c r="B99" s="56">
        <v>79864</v>
      </c>
      <c r="C99" s="57" t="s">
        <v>601</v>
      </c>
      <c r="D99" s="57" t="s">
        <v>602</v>
      </c>
      <c r="E99" s="57">
        <v>509</v>
      </c>
      <c r="F99" s="57" t="s">
        <v>603</v>
      </c>
      <c r="G99" s="57" t="s">
        <v>604</v>
      </c>
      <c r="H99" s="57" t="s">
        <v>605</v>
      </c>
      <c r="I99" s="57" t="s">
        <v>475</v>
      </c>
      <c r="J99" s="57">
        <v>231060</v>
      </c>
      <c r="K99" s="57">
        <v>-7.8293999999999997</v>
      </c>
      <c r="L99" s="57">
        <v>-39.086599999999997</v>
      </c>
      <c r="M99" s="57" t="s">
        <v>606</v>
      </c>
      <c r="N99" s="57" t="s">
        <v>58</v>
      </c>
      <c r="O99" s="57" t="s">
        <v>492</v>
      </c>
      <c r="P99" s="58">
        <f>IFERROR(VLOOKUP(B99,CSB_1[],10,0),"NÃO")</f>
        <v>45268</v>
      </c>
      <c r="Q99" s="59" t="str">
        <f>IFERROR(VLOOKUP(B99,Planilha2!$A$2:$O$52,15,0),"ND")</f>
        <v>Super positivo</v>
      </c>
      <c r="R99" s="60" t="s">
        <v>1040</v>
      </c>
      <c r="S99" s="70">
        <v>11</v>
      </c>
    </row>
    <row r="100" spans="1:19">
      <c r="B100" s="21">
        <v>8148</v>
      </c>
      <c r="C100" s="14" t="s">
        <v>486</v>
      </c>
      <c r="D100" s="14" t="s">
        <v>571</v>
      </c>
      <c r="E100" s="14">
        <v>1740</v>
      </c>
      <c r="F100" s="14" t="s">
        <v>572</v>
      </c>
      <c r="G100" s="14" t="s">
        <v>573</v>
      </c>
      <c r="H100" s="14" t="s">
        <v>574</v>
      </c>
      <c r="I100" s="14" t="s">
        <v>490</v>
      </c>
      <c r="J100" s="14">
        <v>260120</v>
      </c>
      <c r="K100" s="14">
        <v>-8.4302609999999998</v>
      </c>
      <c r="L100" s="14">
        <v>-37.064540999999998</v>
      </c>
      <c r="M100" s="14" t="s">
        <v>491</v>
      </c>
      <c r="N100" s="14" t="s">
        <v>58</v>
      </c>
      <c r="O100" s="14" t="s">
        <v>492</v>
      </c>
      <c r="P100" s="49" t="str">
        <f>IFERROR(VLOOKUP(B100,CSB_1[],10,0),"NÃO")</f>
        <v>NÃO</v>
      </c>
      <c r="Q100" s="47" t="str">
        <f>IFERROR(VLOOKUP(B100,Planilha2!$A$2:$O$52,15,0),"ND")</f>
        <v>ND</v>
      </c>
      <c r="R100" s="37" t="s">
        <v>1039</v>
      </c>
    </row>
    <row r="101" spans="1:19">
      <c r="B101" s="21">
        <v>107172</v>
      </c>
      <c r="C101" s="14" t="s">
        <v>607</v>
      </c>
      <c r="D101" s="14" t="s">
        <v>608</v>
      </c>
      <c r="E101" s="14" t="s">
        <v>38</v>
      </c>
      <c r="F101" s="14" t="s">
        <v>182</v>
      </c>
      <c r="G101" s="14" t="s">
        <v>609</v>
      </c>
      <c r="H101" s="14" t="s">
        <v>610</v>
      </c>
      <c r="I101" s="14" t="s">
        <v>490</v>
      </c>
      <c r="J101" s="14">
        <v>260620</v>
      </c>
      <c r="K101" s="14">
        <v>-7.5670599999999997</v>
      </c>
      <c r="L101" s="14">
        <v>-35.003259</v>
      </c>
      <c r="M101" s="14" t="s">
        <v>611</v>
      </c>
      <c r="N101" s="14" t="s">
        <v>58</v>
      </c>
      <c r="O101" s="14" t="s">
        <v>492</v>
      </c>
      <c r="P101" s="49" t="str">
        <f>IFERROR(VLOOKUP(B101,CSB_1[],10,0),"NÃO")</f>
        <v>NÃO</v>
      </c>
      <c r="Q101" s="47" t="str">
        <f>IFERROR(VLOOKUP(B101,Planilha2!$A$2:$O$52,15,0),"ND")</f>
        <v>ND</v>
      </c>
      <c r="R101" s="37" t="s">
        <v>1039</v>
      </c>
    </row>
    <row r="102" spans="1:19">
      <c r="B102" s="21">
        <v>1129855</v>
      </c>
      <c r="C102" s="14" t="s">
        <v>620</v>
      </c>
      <c r="D102" s="14" t="s">
        <v>621</v>
      </c>
      <c r="E102" s="14">
        <v>2837</v>
      </c>
      <c r="F102" s="14" t="s">
        <v>622</v>
      </c>
      <c r="G102" s="14" t="s">
        <v>623</v>
      </c>
      <c r="H102" s="14" t="s">
        <v>624</v>
      </c>
      <c r="I102" s="14" t="s">
        <v>490</v>
      </c>
      <c r="J102" s="14">
        <v>260410</v>
      </c>
      <c r="K102" s="14">
        <v>-8.2937010000000004</v>
      </c>
      <c r="L102" s="14">
        <v>-35.88391</v>
      </c>
      <c r="M102" s="14" t="s">
        <v>614</v>
      </c>
      <c r="N102" s="14" t="s">
        <v>58</v>
      </c>
      <c r="O102" s="14" t="s">
        <v>492</v>
      </c>
      <c r="P102" s="49" t="str">
        <f>IFERROR(VLOOKUP(B102,CSB_1[],10,0),"NÃO")</f>
        <v>NÃO</v>
      </c>
      <c r="Q102" s="47" t="str">
        <f>IFERROR(VLOOKUP(B102,Planilha2!$A$2:$O$52,15,0),"ND")</f>
        <v>ND</v>
      </c>
      <c r="R102" s="37" t="s">
        <v>1039</v>
      </c>
    </row>
    <row r="103" spans="1:19">
      <c r="B103" s="21">
        <v>19188</v>
      </c>
      <c r="C103" s="14" t="s">
        <v>512</v>
      </c>
      <c r="D103" s="14" t="s">
        <v>513</v>
      </c>
      <c r="E103" s="14" t="s">
        <v>38</v>
      </c>
      <c r="F103" s="14" t="s">
        <v>514</v>
      </c>
      <c r="G103" s="14" t="s">
        <v>515</v>
      </c>
      <c r="H103" s="14" t="s">
        <v>516</v>
      </c>
      <c r="I103" s="14" t="s">
        <v>41</v>
      </c>
      <c r="J103" s="14">
        <v>290070</v>
      </c>
      <c r="K103" s="14">
        <v>-12.142670000000001</v>
      </c>
      <c r="L103" s="14">
        <v>-38.391689999999997</v>
      </c>
      <c r="M103" s="14"/>
      <c r="N103" s="14" t="s">
        <v>58</v>
      </c>
      <c r="O103" s="14" t="s">
        <v>517</v>
      </c>
      <c r="P103" s="49">
        <f>IFERROR(VLOOKUP(B103,CSB_1[],10,0),"NÃO")</f>
        <v>45294</v>
      </c>
      <c r="Q103" s="47" t="str">
        <f>IFERROR(VLOOKUP(B103,Planilha2!$A$2:$O$52,15,0),"ND")</f>
        <v>ND</v>
      </c>
      <c r="R103" s="37" t="s">
        <v>1038</v>
      </c>
    </row>
    <row r="104" spans="1:19">
      <c r="B104" s="21">
        <v>130262</v>
      </c>
      <c r="C104" s="14" t="s">
        <v>631</v>
      </c>
      <c r="D104" s="14" t="s">
        <v>632</v>
      </c>
      <c r="E104" s="14" t="s">
        <v>21</v>
      </c>
      <c r="F104" s="14" t="s">
        <v>633</v>
      </c>
      <c r="G104" s="14" t="s">
        <v>634</v>
      </c>
      <c r="H104" s="14" t="s">
        <v>635</v>
      </c>
      <c r="I104" s="14" t="s">
        <v>41</v>
      </c>
      <c r="J104" s="14">
        <v>291810</v>
      </c>
      <c r="K104" s="14">
        <v>-10.072789</v>
      </c>
      <c r="L104" s="14">
        <v>-38.341307</v>
      </c>
      <c r="M104" s="14"/>
      <c r="N104" s="14" t="s">
        <v>58</v>
      </c>
      <c r="O104" s="14" t="s">
        <v>517</v>
      </c>
      <c r="P104" s="49" t="str">
        <f>IFERROR(VLOOKUP(B104,CSB_1[],10,0),"NÃO")</f>
        <v>NÃO</v>
      </c>
      <c r="Q104" s="47" t="str">
        <f>IFERROR(VLOOKUP(B104,Planilha2!$A$2:$O$52,15,0),"ND")</f>
        <v>ND</v>
      </c>
      <c r="R104" s="37" t="s">
        <v>1038</v>
      </c>
    </row>
    <row r="105" spans="1:19">
      <c r="B105" s="21">
        <v>188993</v>
      </c>
      <c r="C105" s="14" t="s">
        <v>636</v>
      </c>
      <c r="D105" s="14" t="s">
        <v>637</v>
      </c>
      <c r="E105" s="14" t="s">
        <v>21</v>
      </c>
      <c r="F105" s="14" t="s">
        <v>638</v>
      </c>
      <c r="G105" s="14" t="s">
        <v>639</v>
      </c>
      <c r="H105" s="14" t="s">
        <v>640</v>
      </c>
      <c r="I105" s="14" t="s">
        <v>41</v>
      </c>
      <c r="J105" s="14">
        <v>292400</v>
      </c>
      <c r="K105" s="14">
        <v>-9.4430510000000005</v>
      </c>
      <c r="L105" s="14">
        <v>-38.203646999999997</v>
      </c>
      <c r="M105" s="14"/>
      <c r="N105" s="14" t="s">
        <v>58</v>
      </c>
      <c r="O105" s="14" t="s">
        <v>517</v>
      </c>
      <c r="P105" s="49" t="str">
        <f>IFERROR(VLOOKUP(B105,CSB_1[],10,0),"NÃO")</f>
        <v>NÃO</v>
      </c>
      <c r="Q105" s="47" t="str">
        <f>IFERROR(VLOOKUP(B105,Planilha2!$A$2:$O$52,15,0),"ND")</f>
        <v>ND</v>
      </c>
      <c r="R105" s="37" t="s">
        <v>1038</v>
      </c>
    </row>
    <row r="106" spans="1:19">
      <c r="B106" s="21">
        <v>1172323</v>
      </c>
      <c r="C106" s="14" t="s">
        <v>589</v>
      </c>
      <c r="D106" s="14" t="s">
        <v>519</v>
      </c>
      <c r="E106" s="14" t="s">
        <v>590</v>
      </c>
      <c r="F106" s="14" t="s">
        <v>93</v>
      </c>
      <c r="G106" s="14" t="s">
        <v>591</v>
      </c>
      <c r="H106" s="14" t="s">
        <v>592</v>
      </c>
      <c r="I106" s="14" t="s">
        <v>41</v>
      </c>
      <c r="J106" s="14">
        <v>290650</v>
      </c>
      <c r="K106" s="14">
        <v>-12.608188</v>
      </c>
      <c r="L106" s="14">
        <v>-38.493192000000001</v>
      </c>
      <c r="M106" s="14" t="s">
        <v>124</v>
      </c>
      <c r="N106" s="14" t="s">
        <v>58</v>
      </c>
      <c r="O106" s="14" t="s">
        <v>517</v>
      </c>
      <c r="P106" s="49" t="str">
        <f>IFERROR(VLOOKUP(B106,CSB_1[],10,0),"NÃO")</f>
        <v>NÃO</v>
      </c>
      <c r="Q106" s="47" t="str">
        <f>IFERROR(VLOOKUP(B106,Planilha2!$A$2:$O$52,15,0),"ND")</f>
        <v>ND</v>
      </c>
      <c r="R106" s="37" t="s">
        <v>1039</v>
      </c>
    </row>
    <row r="107" spans="1:19">
      <c r="B107" s="21">
        <v>1595438</v>
      </c>
      <c r="C107" s="14" t="s">
        <v>625</v>
      </c>
      <c r="D107" s="14" t="s">
        <v>170</v>
      </c>
      <c r="E107" s="14" t="s">
        <v>21</v>
      </c>
      <c r="F107" s="14" t="s">
        <v>22</v>
      </c>
      <c r="G107" s="14" t="s">
        <v>626</v>
      </c>
      <c r="H107" s="14" t="s">
        <v>627</v>
      </c>
      <c r="I107" s="14" t="s">
        <v>41</v>
      </c>
      <c r="J107" s="14">
        <v>291050</v>
      </c>
      <c r="K107" s="14">
        <v>-11.950396</v>
      </c>
      <c r="L107" s="14">
        <v>-38.077472999999998</v>
      </c>
      <c r="M107" s="14" t="s">
        <v>124</v>
      </c>
      <c r="N107" s="14" t="s">
        <v>58</v>
      </c>
      <c r="O107" s="14" t="s">
        <v>517</v>
      </c>
      <c r="P107" s="49" t="str">
        <f>IFERROR(VLOOKUP(B107,CSB_1[],10,0),"NÃO")</f>
        <v>NÃO</v>
      </c>
      <c r="Q107" s="47" t="str">
        <f>IFERROR(VLOOKUP(B107,Planilha2!$A$2:$O$52,15,0),"ND")</f>
        <v>ND</v>
      </c>
      <c r="R107" s="37" t="s">
        <v>1039</v>
      </c>
    </row>
    <row r="108" spans="1:19">
      <c r="B108" s="21">
        <v>1688426</v>
      </c>
      <c r="C108" s="14" t="s">
        <v>838</v>
      </c>
      <c r="D108" s="14" t="s">
        <v>839</v>
      </c>
      <c r="E108" s="14" t="s">
        <v>38</v>
      </c>
      <c r="F108" s="14" t="s">
        <v>1041</v>
      </c>
      <c r="G108" s="14" t="s">
        <v>1042</v>
      </c>
      <c r="H108" s="14" t="s">
        <v>840</v>
      </c>
      <c r="I108" s="14" t="s">
        <v>475</v>
      </c>
      <c r="J108" s="14">
        <v>231240</v>
      </c>
      <c r="K108" s="14">
        <v>-3.6074999999999999</v>
      </c>
      <c r="L108" s="14">
        <v>-38.957994999999997</v>
      </c>
      <c r="M108" s="14"/>
      <c r="N108" s="14" t="s">
        <v>58</v>
      </c>
      <c r="O108" s="14" t="s">
        <v>477</v>
      </c>
      <c r="P108" s="49">
        <f>IFERROR(VLOOKUP(B108,CSB_1[],10,0),"NÃO")</f>
        <v>45239</v>
      </c>
      <c r="Q108" s="47" t="str">
        <f>IFERROR(VLOOKUP(B108,Planilha2!$A$2:$O$52,15,0),"ND")</f>
        <v>ND</v>
      </c>
      <c r="R108" s="37" t="s">
        <v>72</v>
      </c>
    </row>
    <row r="109" spans="1:19">
      <c r="A109">
        <v>6</v>
      </c>
      <c r="B109" s="56">
        <v>140680</v>
      </c>
      <c r="C109" s="57" t="s">
        <v>471</v>
      </c>
      <c r="D109" s="57" t="s">
        <v>472</v>
      </c>
      <c r="E109" s="57" t="s">
        <v>21</v>
      </c>
      <c r="F109" s="57" t="s">
        <v>22</v>
      </c>
      <c r="G109" s="57" t="s">
        <v>473</v>
      </c>
      <c r="H109" s="57" t="s">
        <v>474</v>
      </c>
      <c r="I109" s="57" t="s">
        <v>475</v>
      </c>
      <c r="J109" s="57">
        <v>231310</v>
      </c>
      <c r="K109" s="57">
        <v>-5.2991720000000004</v>
      </c>
      <c r="L109" s="57">
        <v>-38.174970000000002</v>
      </c>
      <c r="M109" s="57" t="s">
        <v>476</v>
      </c>
      <c r="N109" s="57" t="s">
        <v>58</v>
      </c>
      <c r="O109" s="57" t="s">
        <v>477</v>
      </c>
      <c r="P109" s="58">
        <f>IFERROR(VLOOKUP(B109,CSB_1[],10,0),"NÃO")</f>
        <v>45243</v>
      </c>
      <c r="Q109" s="59" t="str">
        <f>IFERROR(VLOOKUP(B109,Planilha2!$A$2:$O$52,15,0),"ND")</f>
        <v>Super positivo</v>
      </c>
      <c r="R109" s="60" t="s">
        <v>1040</v>
      </c>
      <c r="S109" s="70">
        <v>12</v>
      </c>
    </row>
    <row r="110" spans="1:19">
      <c r="B110" s="21">
        <v>1127165</v>
      </c>
      <c r="C110" s="14" t="s">
        <v>554</v>
      </c>
      <c r="D110" s="14" t="s">
        <v>555</v>
      </c>
      <c r="E110" s="14" t="s">
        <v>21</v>
      </c>
      <c r="F110" s="14" t="s">
        <v>556</v>
      </c>
      <c r="G110" s="14" t="s">
        <v>557</v>
      </c>
      <c r="H110" s="14" t="s">
        <v>558</v>
      </c>
      <c r="I110" s="14" t="s">
        <v>475</v>
      </c>
      <c r="J110" s="14">
        <v>231290</v>
      </c>
      <c r="K110" s="14">
        <v>-3.7462200000000001</v>
      </c>
      <c r="L110" s="14">
        <v>-40.311621000000002</v>
      </c>
      <c r="M110" s="14" t="s">
        <v>559</v>
      </c>
      <c r="N110" s="14" t="s">
        <v>58</v>
      </c>
      <c r="O110" s="14" t="s">
        <v>477</v>
      </c>
      <c r="P110" s="49">
        <f>IFERROR(VLOOKUP(B110,CSB_1[],10,0),"NÃO")</f>
        <v>45238</v>
      </c>
      <c r="Q110" s="47" t="str">
        <f>IFERROR(VLOOKUP(B110,Planilha2!$A$2:$O$52,15,0),"ND")</f>
        <v>ND</v>
      </c>
      <c r="R110" s="37" t="s">
        <v>1038</v>
      </c>
    </row>
    <row r="111" spans="1:19">
      <c r="B111" s="21">
        <v>96021</v>
      </c>
      <c r="C111" s="14" t="s">
        <v>560</v>
      </c>
      <c r="D111" s="14" t="s">
        <v>561</v>
      </c>
      <c r="E111" s="14">
        <v>6660</v>
      </c>
      <c r="F111" s="14" t="s">
        <v>562</v>
      </c>
      <c r="G111" s="14" t="s">
        <v>563</v>
      </c>
      <c r="H111" s="14" t="s">
        <v>564</v>
      </c>
      <c r="I111" s="14" t="s">
        <v>475</v>
      </c>
      <c r="J111" s="14">
        <v>230523</v>
      </c>
      <c r="K111" s="14">
        <v>-4.1173289999999998</v>
      </c>
      <c r="L111" s="14">
        <v>-38.489018000000002</v>
      </c>
      <c r="M111" s="14" t="s">
        <v>565</v>
      </c>
      <c r="N111" s="14" t="s">
        <v>58</v>
      </c>
      <c r="O111" s="14" t="s">
        <v>477</v>
      </c>
      <c r="P111" s="49">
        <f>IFERROR(VLOOKUP(B111,CSB_1[],10,0),"NÃO")</f>
        <v>45241</v>
      </c>
      <c r="Q111" s="47" t="str">
        <f>IFERROR(VLOOKUP(B111,Planilha2!$A$2:$O$52,15,0),"ND")</f>
        <v>ND</v>
      </c>
      <c r="R111" s="37" t="s">
        <v>1038</v>
      </c>
    </row>
    <row r="112" spans="1:19">
      <c r="A112">
        <v>7</v>
      </c>
      <c r="B112" s="53">
        <v>85480</v>
      </c>
      <c r="C112" s="14" t="s">
        <v>542</v>
      </c>
      <c r="D112" s="14" t="s">
        <v>543</v>
      </c>
      <c r="E112" s="14" t="s">
        <v>21</v>
      </c>
      <c r="F112" s="14" t="s">
        <v>544</v>
      </c>
      <c r="G112" s="14" t="s">
        <v>545</v>
      </c>
      <c r="H112" s="14" t="s">
        <v>546</v>
      </c>
      <c r="I112" s="14" t="s">
        <v>41</v>
      </c>
      <c r="J112" s="14">
        <v>293190</v>
      </c>
      <c r="K112" s="14">
        <v>-11.053663999999999</v>
      </c>
      <c r="L112" s="14">
        <v>-38.839447999999997</v>
      </c>
      <c r="M112" s="14" t="s">
        <v>547</v>
      </c>
      <c r="N112" s="14" t="s">
        <v>58</v>
      </c>
      <c r="O112" s="14" t="s">
        <v>524</v>
      </c>
      <c r="P112" s="49">
        <f>IFERROR(VLOOKUP(B112,CSB_1[],10,0),"NÃO")</f>
        <v>45296</v>
      </c>
      <c r="Q112" s="47" t="str">
        <f>IFERROR(VLOOKUP(B112,Planilha2!$A$2:$O$52,15,0),"ND")</f>
        <v>ND</v>
      </c>
      <c r="R112" s="37" t="s">
        <v>72</v>
      </c>
    </row>
    <row r="113" spans="1:23">
      <c r="A113">
        <v>8</v>
      </c>
      <c r="B113" s="53">
        <v>118848</v>
      </c>
      <c r="C113" s="14" t="s">
        <v>548</v>
      </c>
      <c r="D113" s="14" t="s">
        <v>519</v>
      </c>
      <c r="E113" s="14" t="s">
        <v>21</v>
      </c>
      <c r="F113" s="14" t="s">
        <v>520</v>
      </c>
      <c r="G113" s="14" t="s">
        <v>521</v>
      </c>
      <c r="H113" s="14" t="s">
        <v>522</v>
      </c>
      <c r="I113" s="14" t="s">
        <v>41</v>
      </c>
      <c r="J113" s="14">
        <v>291080</v>
      </c>
      <c r="K113" s="14">
        <v>-12.339874</v>
      </c>
      <c r="L113" s="14">
        <v>-38.847555</v>
      </c>
      <c r="M113" s="14" t="s">
        <v>523</v>
      </c>
      <c r="N113" s="14" t="s">
        <v>58</v>
      </c>
      <c r="O113" s="14" t="s">
        <v>524</v>
      </c>
      <c r="P113" s="49" t="str">
        <f>IFERROR(VLOOKUP(B113,CSB_1[],10,0),"NÃO")</f>
        <v>NÃO</v>
      </c>
      <c r="Q113" s="47" t="str">
        <f>IFERROR(VLOOKUP(B113,Planilha2!$A$2:$O$52,15,0),"ND")</f>
        <v>ND</v>
      </c>
      <c r="R113" s="37" t="s">
        <v>72</v>
      </c>
    </row>
    <row r="114" spans="1:23">
      <c r="A114">
        <v>9</v>
      </c>
      <c r="B114" s="53">
        <v>9337</v>
      </c>
      <c r="C114" s="14" t="s">
        <v>615</v>
      </c>
      <c r="D114" s="14" t="s">
        <v>616</v>
      </c>
      <c r="E114" s="14" t="s">
        <v>38</v>
      </c>
      <c r="F114" s="14" t="s">
        <v>93</v>
      </c>
      <c r="G114" s="14" t="s">
        <v>617</v>
      </c>
      <c r="H114" s="14" t="s">
        <v>618</v>
      </c>
      <c r="I114" s="14" t="s">
        <v>41</v>
      </c>
      <c r="J114" s="14">
        <v>291840</v>
      </c>
      <c r="K114" s="14">
        <v>-9.4686660000000007</v>
      </c>
      <c r="L114" s="14">
        <v>-40.481036000000003</v>
      </c>
      <c r="M114" s="14" t="s">
        <v>619</v>
      </c>
      <c r="N114" s="14" t="s">
        <v>58</v>
      </c>
      <c r="O114" s="14" t="s">
        <v>524</v>
      </c>
      <c r="P114" s="49">
        <f>IFERROR(VLOOKUP(B114,CSB_1[],10,0),"NÃO")</f>
        <v>45272</v>
      </c>
      <c r="Q114" s="47" t="str">
        <f>IFERROR(VLOOKUP(B114,Planilha2!$A$2:$O$52,15,0),"ND")</f>
        <v>ND</v>
      </c>
      <c r="R114" s="37" t="s">
        <v>72</v>
      </c>
    </row>
    <row r="115" spans="1:23">
      <c r="B115" s="21">
        <v>133022</v>
      </c>
      <c r="C115" s="14" t="s">
        <v>518</v>
      </c>
      <c r="D115" s="14" t="s">
        <v>519</v>
      </c>
      <c r="E115" s="14" t="s">
        <v>21</v>
      </c>
      <c r="F115" s="14" t="s">
        <v>520</v>
      </c>
      <c r="G115" s="14" t="s">
        <v>521</v>
      </c>
      <c r="H115" s="14" t="s">
        <v>522</v>
      </c>
      <c r="I115" s="14" t="s">
        <v>41</v>
      </c>
      <c r="J115" s="14">
        <v>291080</v>
      </c>
      <c r="K115" s="14">
        <v>-12.339695000000001</v>
      </c>
      <c r="L115" s="14">
        <v>-38.845393999999999</v>
      </c>
      <c r="M115" s="14" t="s">
        <v>523</v>
      </c>
      <c r="N115" s="14" t="s">
        <v>58</v>
      </c>
      <c r="O115" s="14" t="s">
        <v>524</v>
      </c>
      <c r="P115" s="49">
        <f>IFERROR(VLOOKUP(B115,CSB_1[],10,0),"NÃO")</f>
        <v>45299</v>
      </c>
      <c r="Q115" s="47" t="str">
        <f>IFERROR(VLOOKUP(B115,Planilha2!$A$2:$O$52,15,0),"ND")</f>
        <v>ND</v>
      </c>
      <c r="R115" s="37" t="s">
        <v>1038</v>
      </c>
    </row>
    <row r="116" spans="1:23">
      <c r="B116" s="21">
        <v>85454</v>
      </c>
      <c r="C116" s="14" t="s">
        <v>579</v>
      </c>
      <c r="D116" s="14" t="s">
        <v>580</v>
      </c>
      <c r="E116" s="14" t="s">
        <v>21</v>
      </c>
      <c r="F116" s="14" t="s">
        <v>318</v>
      </c>
      <c r="G116" s="14" t="s">
        <v>581</v>
      </c>
      <c r="H116" s="14" t="s">
        <v>582</v>
      </c>
      <c r="I116" s="14" t="s">
        <v>41</v>
      </c>
      <c r="J116" s="14">
        <v>292630</v>
      </c>
      <c r="K116" s="14">
        <v>-11.829789999999999</v>
      </c>
      <c r="L116" s="14">
        <v>-39.361710000000002</v>
      </c>
      <c r="M116" s="14" t="s">
        <v>124</v>
      </c>
      <c r="N116" s="14" t="s">
        <v>58</v>
      </c>
      <c r="O116" s="14" t="s">
        <v>524</v>
      </c>
      <c r="P116" s="49">
        <f>IFERROR(VLOOKUP(B116,CSB_1[],10,0),"NÃO")</f>
        <v>45283</v>
      </c>
      <c r="Q116" s="47" t="str">
        <f>IFERROR(VLOOKUP(B116,Planilha2!$A$2:$O$52,15,0),"ND")</f>
        <v>ND</v>
      </c>
      <c r="R116" s="37" t="s">
        <v>1039</v>
      </c>
    </row>
    <row r="117" spans="1:23">
      <c r="B117" s="21">
        <v>1661779</v>
      </c>
      <c r="C117" s="14" t="s">
        <v>30</v>
      </c>
      <c r="D117" s="14" t="s">
        <v>598</v>
      </c>
      <c r="E117" s="14" t="s">
        <v>38</v>
      </c>
      <c r="F117" s="14" t="s">
        <v>22</v>
      </c>
      <c r="G117" s="14" t="s">
        <v>599</v>
      </c>
      <c r="H117" s="14" t="s">
        <v>600</v>
      </c>
      <c r="I117" s="14" t="s">
        <v>41</v>
      </c>
      <c r="J117" s="14">
        <v>292880</v>
      </c>
      <c r="K117" s="14">
        <v>-12.461703999999999</v>
      </c>
      <c r="L117" s="14">
        <v>-39.271768999999999</v>
      </c>
      <c r="M117" s="14" t="s">
        <v>34</v>
      </c>
      <c r="N117" s="14" t="s">
        <v>58</v>
      </c>
      <c r="O117" s="14" t="s">
        <v>524</v>
      </c>
      <c r="P117" s="49" t="str">
        <f>IFERROR(VLOOKUP(B117,CSB_1[],10,0),"NÃO")</f>
        <v>NÃO</v>
      </c>
      <c r="Q117" s="47" t="str">
        <f>IFERROR(VLOOKUP(B117,Planilha2!$A$2:$O$52,15,0),"ND")</f>
        <v>ND</v>
      </c>
      <c r="R117" s="37" t="s">
        <v>1039</v>
      </c>
    </row>
    <row r="118" spans="1:23">
      <c r="B118" s="21">
        <v>1125638</v>
      </c>
      <c r="C118" s="14" t="s">
        <v>505</v>
      </c>
      <c r="D118" s="14" t="s">
        <v>506</v>
      </c>
      <c r="E118" s="14" t="s">
        <v>38</v>
      </c>
      <c r="F118" s="14" t="s">
        <v>507</v>
      </c>
      <c r="G118" s="14" t="s">
        <v>508</v>
      </c>
      <c r="H118" s="14" t="s">
        <v>509</v>
      </c>
      <c r="I118" s="14" t="s">
        <v>483</v>
      </c>
      <c r="J118" s="14">
        <v>150420</v>
      </c>
      <c r="K118" s="14">
        <v>-5.3628080000000002</v>
      </c>
      <c r="L118" s="14">
        <v>-49.0792</v>
      </c>
      <c r="M118" s="14" t="s">
        <v>510</v>
      </c>
      <c r="N118" s="14" t="s">
        <v>58</v>
      </c>
      <c r="O118" s="14" t="s">
        <v>511</v>
      </c>
      <c r="P118" s="49">
        <f>IFERROR(VLOOKUP(B118,CSB_1[],10,0),"NÃO")</f>
        <v>45215</v>
      </c>
      <c r="Q118" s="47" t="str">
        <f>IFERROR(VLOOKUP(B118,Planilha2!$A$2:$O$52,15,0),"ND")</f>
        <v>ND</v>
      </c>
      <c r="R118" s="37" t="s">
        <v>1038</v>
      </c>
    </row>
    <row r="119" spans="1:23">
      <c r="B119" s="21">
        <v>163974</v>
      </c>
      <c r="C119" s="14" t="s">
        <v>525</v>
      </c>
      <c r="D119" s="14" t="s">
        <v>526</v>
      </c>
      <c r="E119" s="14" t="s">
        <v>21</v>
      </c>
      <c r="F119" s="14" t="s">
        <v>527</v>
      </c>
      <c r="G119" s="14" t="s">
        <v>528</v>
      </c>
      <c r="H119" s="14" t="s">
        <v>529</v>
      </c>
      <c r="I119" s="14" t="s">
        <v>530</v>
      </c>
      <c r="J119" s="14">
        <v>510335</v>
      </c>
      <c r="K119" s="14">
        <v>-10.670031</v>
      </c>
      <c r="L119" s="14">
        <v>-51.577987999999998</v>
      </c>
      <c r="M119" s="14"/>
      <c r="N119" s="14" t="s">
        <v>58</v>
      </c>
      <c r="O119" s="14" t="s">
        <v>511</v>
      </c>
      <c r="P119" s="49">
        <f>IFERROR(VLOOKUP(B119,CSB_1[],10,0),"NÃO")</f>
        <v>45203</v>
      </c>
      <c r="Q119" s="47" t="str">
        <f>IFERROR(VLOOKUP(B119,Planilha2!$A$2:$O$52,15,0),"ND")</f>
        <v>ND</v>
      </c>
      <c r="R119" s="37" t="s">
        <v>1038</v>
      </c>
    </row>
    <row r="120" spans="1:23">
      <c r="B120" s="21">
        <v>1142452</v>
      </c>
      <c r="C120" s="14" t="s">
        <v>593</v>
      </c>
      <c r="D120" s="14" t="s">
        <v>594</v>
      </c>
      <c r="E120" s="14" t="s">
        <v>21</v>
      </c>
      <c r="F120" s="14" t="s">
        <v>22</v>
      </c>
      <c r="G120" s="14" t="s">
        <v>595</v>
      </c>
      <c r="H120" s="14" t="s">
        <v>596</v>
      </c>
      <c r="I120" s="14" t="s">
        <v>530</v>
      </c>
      <c r="J120" s="14">
        <v>510860</v>
      </c>
      <c r="K120" s="14">
        <v>-9.9874720000000003</v>
      </c>
      <c r="L120" s="14">
        <v>-51.130074999999998</v>
      </c>
      <c r="M120" s="14" t="s">
        <v>597</v>
      </c>
      <c r="N120" s="14" t="s">
        <v>58</v>
      </c>
      <c r="O120" s="14" t="s">
        <v>511</v>
      </c>
      <c r="P120" s="49">
        <f>IFERROR(VLOOKUP(B120,CSB_1[],10,0),"NÃO")</f>
        <v>45202</v>
      </c>
      <c r="Q120" s="47" t="str">
        <f>IFERROR(VLOOKUP(B120,Planilha2!$A$2:$O$52,15,0),"ND")</f>
        <v>ND</v>
      </c>
      <c r="R120" s="37" t="s">
        <v>1038</v>
      </c>
    </row>
    <row r="121" spans="1:23" ht="16" thickBot="1">
      <c r="B121" s="21">
        <v>1732854</v>
      </c>
      <c r="C121" s="14" t="s">
        <v>641</v>
      </c>
      <c r="D121" s="14" t="s">
        <v>642</v>
      </c>
      <c r="E121" s="14" t="s">
        <v>38</v>
      </c>
      <c r="F121" s="14" t="s">
        <v>507</v>
      </c>
      <c r="G121" s="14" t="s">
        <v>643</v>
      </c>
      <c r="H121" s="14" t="s">
        <v>509</v>
      </c>
      <c r="I121" s="14" t="s">
        <v>483</v>
      </c>
      <c r="J121" s="14">
        <v>150420</v>
      </c>
      <c r="K121" s="14">
        <v>-5.3433989999999998</v>
      </c>
      <c r="L121" s="14">
        <v>-49.081546000000003</v>
      </c>
      <c r="M121" s="14"/>
      <c r="N121" s="14" t="s">
        <v>58</v>
      </c>
      <c r="O121" s="14" t="s">
        <v>511</v>
      </c>
      <c r="P121" s="49" t="str">
        <f>IFERROR(VLOOKUP(B121,CSB_1[],10,0),"NÃO")</f>
        <v>NÃO</v>
      </c>
      <c r="Q121" s="47" t="str">
        <f>IFERROR(VLOOKUP(B121,Planilha2!$A$2:$O$52,15,0),"ND")</f>
        <v>ND</v>
      </c>
      <c r="R121" s="37" t="s">
        <v>1038</v>
      </c>
    </row>
    <row r="122" spans="1:23" ht="32">
      <c r="B122" s="24">
        <v>63803</v>
      </c>
      <c r="C122" s="15" t="s">
        <v>719</v>
      </c>
      <c r="D122" s="15" t="s">
        <v>720</v>
      </c>
      <c r="E122" s="15" t="s">
        <v>721</v>
      </c>
      <c r="F122" s="15" t="s">
        <v>722</v>
      </c>
      <c r="G122" s="15" t="s">
        <v>723</v>
      </c>
      <c r="H122" s="15" t="s">
        <v>724</v>
      </c>
      <c r="I122" s="15" t="s">
        <v>530</v>
      </c>
      <c r="J122" s="15">
        <v>510525</v>
      </c>
      <c r="K122" s="15">
        <v>-13.0558</v>
      </c>
      <c r="L122" s="15">
        <v>-55.914149999999999</v>
      </c>
      <c r="M122" s="15" t="s">
        <v>725</v>
      </c>
      <c r="N122" s="15" t="s">
        <v>63</v>
      </c>
      <c r="O122" s="15" t="s">
        <v>726</v>
      </c>
      <c r="P122" s="33">
        <f>IFERROR(VLOOKUP(B122,CSB_1[],10,0),"NÃO")</f>
        <v>45163</v>
      </c>
      <c r="Q122" s="48" t="str">
        <f>IFERROR(VLOOKUP(B122,Planilha2!$A$2:$O$52,15,0),"ND")</f>
        <v>ND</v>
      </c>
      <c r="R122" s="38" t="s">
        <v>1038</v>
      </c>
      <c r="T122" s="77" t="s">
        <v>16</v>
      </c>
      <c r="U122" s="78"/>
      <c r="V122" s="42" t="s">
        <v>17</v>
      </c>
      <c r="W122" s="43" t="s">
        <v>18</v>
      </c>
    </row>
    <row r="123" spans="1:23" ht="17" thickBot="1">
      <c r="B123" s="24">
        <v>101859</v>
      </c>
      <c r="C123" s="15" t="s">
        <v>665</v>
      </c>
      <c r="D123" s="15" t="s">
        <v>666</v>
      </c>
      <c r="E123" s="15">
        <v>11640</v>
      </c>
      <c r="F123" s="15" t="s">
        <v>667</v>
      </c>
      <c r="G123" s="15" t="s">
        <v>668</v>
      </c>
      <c r="H123" s="15" t="s">
        <v>647</v>
      </c>
      <c r="I123" s="15" t="s">
        <v>648</v>
      </c>
      <c r="J123" s="15">
        <v>500270</v>
      </c>
      <c r="K123" s="15">
        <v>-20.498023</v>
      </c>
      <c r="L123" s="15">
        <v>-54.558303000000002</v>
      </c>
      <c r="M123" s="15"/>
      <c r="N123" s="15" t="s">
        <v>63</v>
      </c>
      <c r="O123" s="15" t="s">
        <v>650</v>
      </c>
      <c r="P123" s="33">
        <f>IFERROR(VLOOKUP(B123,CSB_1[],10,0),"NÃO")</f>
        <v>45156</v>
      </c>
      <c r="Q123" s="48" t="str">
        <f>IFERROR(VLOOKUP(B123,Planilha2!$A$2:$O$52,15,0),"ND")</f>
        <v>A equipe do posto não foi participativa</v>
      </c>
      <c r="R123" s="38" t="s">
        <v>72</v>
      </c>
      <c r="T123" s="10" t="s">
        <v>12</v>
      </c>
      <c r="U123" s="16" t="s">
        <v>29</v>
      </c>
      <c r="V123" s="16">
        <v>45</v>
      </c>
      <c r="W123" s="17">
        <v>10</v>
      </c>
    </row>
    <row r="124" spans="1:23">
      <c r="A124">
        <v>1</v>
      </c>
      <c r="B124" s="53">
        <v>106900</v>
      </c>
      <c r="C124" s="15" t="s">
        <v>673</v>
      </c>
      <c r="D124" s="15" t="s">
        <v>674</v>
      </c>
      <c r="E124" s="15" t="s">
        <v>21</v>
      </c>
      <c r="F124" s="15" t="s">
        <v>22</v>
      </c>
      <c r="G124" s="15" t="s">
        <v>675</v>
      </c>
      <c r="H124" s="15" t="s">
        <v>676</v>
      </c>
      <c r="I124" s="15" t="s">
        <v>648</v>
      </c>
      <c r="J124" s="15">
        <v>500330</v>
      </c>
      <c r="K124" s="15">
        <v>-18.032446</v>
      </c>
      <c r="L124" s="15">
        <v>-54.685333999999997</v>
      </c>
      <c r="M124" s="15"/>
      <c r="N124" s="15" t="s">
        <v>63</v>
      </c>
      <c r="O124" s="15" t="s">
        <v>650</v>
      </c>
      <c r="P124" s="33">
        <f>IFERROR(VLOOKUP(B124,CSB_1[],10,0),"NÃO")</f>
        <v>45160</v>
      </c>
      <c r="Q124" s="48" t="str">
        <f>IFERROR(VLOOKUP(B124,Planilha2!$A$2:$O$52,15,0),"ND")</f>
        <v>A equipe do posto só compareceu um momento no evento.</v>
      </c>
      <c r="R124" s="38" t="s">
        <v>72</v>
      </c>
      <c r="T124" s="18" t="s">
        <v>27</v>
      </c>
      <c r="U124" s="1">
        <v>0.18007487052115026</v>
      </c>
      <c r="V124" s="2">
        <v>8.1033691734517621</v>
      </c>
      <c r="W124" s="3">
        <v>1.8007487052115025</v>
      </c>
    </row>
    <row r="125" spans="1:23">
      <c r="A125">
        <v>2</v>
      </c>
      <c r="B125" s="56">
        <v>50547</v>
      </c>
      <c r="C125" s="57" t="s">
        <v>644</v>
      </c>
      <c r="D125" s="57" t="s">
        <v>645</v>
      </c>
      <c r="E125" s="57" t="s">
        <v>21</v>
      </c>
      <c r="F125" s="57" t="s">
        <v>22</v>
      </c>
      <c r="G125" s="57" t="s">
        <v>646</v>
      </c>
      <c r="H125" s="57" t="s">
        <v>647</v>
      </c>
      <c r="I125" s="57" t="s">
        <v>648</v>
      </c>
      <c r="J125" s="57">
        <v>500270</v>
      </c>
      <c r="K125" s="57">
        <v>-20.456299999999999</v>
      </c>
      <c r="L125" s="57">
        <v>-54.61533</v>
      </c>
      <c r="M125" s="57" t="s">
        <v>649</v>
      </c>
      <c r="N125" s="57" t="s">
        <v>63</v>
      </c>
      <c r="O125" s="57" t="s">
        <v>650</v>
      </c>
      <c r="P125" s="71">
        <f>IFERROR(VLOOKUP(B125,CSB_1[],10,0),"NÃO")</f>
        <v>45157</v>
      </c>
      <c r="Q125" s="59" t="str">
        <f>IFERROR(VLOOKUP(B125,Planilha2!$A$2:$O$52,15,0),"ND")</f>
        <v>ND</v>
      </c>
      <c r="R125" s="60" t="s">
        <v>1040</v>
      </c>
      <c r="S125" s="70">
        <v>13</v>
      </c>
      <c r="T125" s="19" t="s">
        <v>44</v>
      </c>
      <c r="U125" s="4">
        <v>0.28613248176624551</v>
      </c>
      <c r="V125" s="5">
        <v>12.875961679481048</v>
      </c>
      <c r="W125" s="6">
        <v>2.8613248176624548</v>
      </c>
    </row>
    <row r="126" spans="1:23">
      <c r="B126" s="24">
        <v>7538</v>
      </c>
      <c r="C126" s="15" t="s">
        <v>677</v>
      </c>
      <c r="D126" s="15" t="s">
        <v>678</v>
      </c>
      <c r="E126" s="15" t="s">
        <v>21</v>
      </c>
      <c r="F126" s="15" t="s">
        <v>679</v>
      </c>
      <c r="G126" s="15" t="s">
        <v>680</v>
      </c>
      <c r="H126" s="15" t="s">
        <v>681</v>
      </c>
      <c r="I126" s="15" t="s">
        <v>682</v>
      </c>
      <c r="J126" s="15">
        <v>110020</v>
      </c>
      <c r="K126" s="15">
        <v>-8.7889409999999994</v>
      </c>
      <c r="L126" s="15">
        <v>-63.850923999999999</v>
      </c>
      <c r="M126" s="15"/>
      <c r="N126" s="15" t="s">
        <v>63</v>
      </c>
      <c r="O126" s="15" t="s">
        <v>683</v>
      </c>
      <c r="P126" s="33">
        <f>IFERROR(VLOOKUP(B126,CSB_1[],10,0),"NÃO")</f>
        <v>45169</v>
      </c>
      <c r="Q126" s="48" t="str">
        <f>IFERROR(VLOOKUP(B126,Planilha2!$A$2:$O$52,15,0),"ND")</f>
        <v>ND</v>
      </c>
      <c r="R126" s="38" t="s">
        <v>1038</v>
      </c>
      <c r="T126" s="20" t="s">
        <v>52</v>
      </c>
      <c r="U126" s="4">
        <v>0.21184186711491165</v>
      </c>
      <c r="V126" s="5">
        <v>9.532884020171025</v>
      </c>
      <c r="W126" s="6">
        <v>2.1184186711491164</v>
      </c>
    </row>
    <row r="127" spans="1:23">
      <c r="B127" s="24">
        <v>7339</v>
      </c>
      <c r="C127" s="15" t="s">
        <v>696</v>
      </c>
      <c r="D127" s="15" t="s">
        <v>697</v>
      </c>
      <c r="E127" s="15">
        <v>16458</v>
      </c>
      <c r="F127" s="15" t="s">
        <v>698</v>
      </c>
      <c r="G127" s="15" t="s">
        <v>699</v>
      </c>
      <c r="H127" s="15" t="s">
        <v>700</v>
      </c>
      <c r="I127" s="15" t="s">
        <v>682</v>
      </c>
      <c r="J127" s="15">
        <v>110004</v>
      </c>
      <c r="K127" s="15">
        <v>-11.44708</v>
      </c>
      <c r="L127" s="15">
        <v>-61.432920000000003</v>
      </c>
      <c r="M127" s="15" t="s">
        <v>701</v>
      </c>
      <c r="N127" s="15" t="s">
        <v>63</v>
      </c>
      <c r="O127" s="15" t="s">
        <v>683</v>
      </c>
      <c r="P127" s="33">
        <f>IFERROR(VLOOKUP(B127,CSB_1[],10,0),"NÃO")</f>
        <v>45167</v>
      </c>
      <c r="Q127" s="48" t="str">
        <f>IFERROR(VLOOKUP(B127,Planilha2!$A$2:$O$52,15,0),"ND")</f>
        <v>ND</v>
      </c>
      <c r="R127" s="38" t="s">
        <v>1038</v>
      </c>
      <c r="T127" s="21" t="s">
        <v>58</v>
      </c>
      <c r="U127" s="4">
        <v>0.19305641465578022</v>
      </c>
      <c r="V127" s="5">
        <v>8.6875386595101105</v>
      </c>
      <c r="W127" s="6">
        <v>1.9305641465578023</v>
      </c>
    </row>
    <row r="128" spans="1:23" ht="16" thickBot="1">
      <c r="A128">
        <v>3</v>
      </c>
      <c r="B128" s="53">
        <v>2031</v>
      </c>
      <c r="C128" s="15" t="s">
        <v>713</v>
      </c>
      <c r="D128" s="15" t="s">
        <v>714</v>
      </c>
      <c r="E128" s="15" t="s">
        <v>21</v>
      </c>
      <c r="F128" s="15" t="s">
        <v>715</v>
      </c>
      <c r="G128" s="15" t="s">
        <v>716</v>
      </c>
      <c r="H128" s="15" t="s">
        <v>717</v>
      </c>
      <c r="I128" s="15" t="s">
        <v>718</v>
      </c>
      <c r="J128" s="15">
        <v>530010</v>
      </c>
      <c r="K128" s="15">
        <v>-15.92521</v>
      </c>
      <c r="L128" s="15">
        <v>-48.167189999999998</v>
      </c>
      <c r="M128" s="15"/>
      <c r="N128" s="15" t="s">
        <v>63</v>
      </c>
      <c r="O128" s="15" t="s">
        <v>712</v>
      </c>
      <c r="P128" s="33" t="str">
        <f>IFERROR(VLOOKUP(B128,CSB_1[],10,0),"NÃO")</f>
        <v>NÃO</v>
      </c>
      <c r="Q128" s="48" t="str">
        <f>IFERROR(VLOOKUP(B128,Planilha2!$A$2:$O$52,15,0),"ND")</f>
        <v>Não participou</v>
      </c>
      <c r="R128" s="38" t="s">
        <v>72</v>
      </c>
      <c r="T128" s="22" t="s">
        <v>63</v>
      </c>
      <c r="U128" s="7">
        <v>0.12889436594191178</v>
      </c>
      <c r="V128" s="8">
        <v>5.8002464673860299</v>
      </c>
      <c r="W128" s="9">
        <v>1.2889436594191177</v>
      </c>
    </row>
    <row r="129" spans="1:23" ht="16" thickBot="1">
      <c r="A129">
        <v>4</v>
      </c>
      <c r="B129" s="53">
        <v>1696556</v>
      </c>
      <c r="C129" s="15" t="s">
        <v>706</v>
      </c>
      <c r="D129" s="15" t="s">
        <v>707</v>
      </c>
      <c r="E129" s="15" t="s">
        <v>38</v>
      </c>
      <c r="F129" s="15" t="s">
        <v>708</v>
      </c>
      <c r="G129" s="15" t="s">
        <v>709</v>
      </c>
      <c r="H129" s="15" t="s">
        <v>710</v>
      </c>
      <c r="I129" s="15" t="s">
        <v>711</v>
      </c>
      <c r="J129" s="15">
        <v>522068</v>
      </c>
      <c r="K129" s="15">
        <v>-14.465949999999999</v>
      </c>
      <c r="L129" s="15">
        <v>-46.482841000000001</v>
      </c>
      <c r="M129" s="15" t="s">
        <v>285</v>
      </c>
      <c r="N129" s="15" t="s">
        <v>63</v>
      </c>
      <c r="O129" s="15" t="s">
        <v>712</v>
      </c>
      <c r="P129" s="33">
        <f>IFERROR(VLOOKUP(B129,CSB_1[],10,0),"NÃO")</f>
        <v>45195</v>
      </c>
      <c r="Q129" s="48" t="str">
        <f>IFERROR(VLOOKUP(B129,Planilha2!$A$2:$O$52,15,0),"ND")</f>
        <v>ND</v>
      </c>
      <c r="R129" s="38" t="s">
        <v>72</v>
      </c>
      <c r="T129" s="26" t="s">
        <v>73</v>
      </c>
      <c r="U129" s="27">
        <v>1</v>
      </c>
      <c r="V129" s="81"/>
      <c r="W129" s="82"/>
    </row>
    <row r="130" spans="1:23">
      <c r="B130" s="24">
        <v>900</v>
      </c>
      <c r="C130" s="15" t="s">
        <v>658</v>
      </c>
      <c r="D130" s="15" t="s">
        <v>659</v>
      </c>
      <c r="E130" s="15" t="s">
        <v>38</v>
      </c>
      <c r="F130" s="15" t="s">
        <v>182</v>
      </c>
      <c r="G130" s="15" t="s">
        <v>660</v>
      </c>
      <c r="H130" s="15" t="s">
        <v>661</v>
      </c>
      <c r="I130" s="15" t="s">
        <v>662</v>
      </c>
      <c r="J130" s="15">
        <v>170030</v>
      </c>
      <c r="K130" s="15">
        <v>-6.5623290000000001</v>
      </c>
      <c r="L130" s="15">
        <v>-47.473652000000001</v>
      </c>
      <c r="M130" s="15" t="s">
        <v>663</v>
      </c>
      <c r="N130" s="15" t="s">
        <v>63</v>
      </c>
      <c r="O130" s="15" t="s">
        <v>664</v>
      </c>
      <c r="P130" s="33" t="str">
        <f>IFERROR(VLOOKUP(B130,CSB_1[],10,0),"NÃO")</f>
        <v>NÃO</v>
      </c>
      <c r="Q130" s="48" t="str">
        <f>IFERROR(VLOOKUP(B130,Planilha2!$A$2:$O$52,15,0),"ND")</f>
        <v>ND</v>
      </c>
      <c r="R130" s="38" t="s">
        <v>1038</v>
      </c>
    </row>
    <row r="131" spans="1:23">
      <c r="B131" s="24">
        <v>4859</v>
      </c>
      <c r="C131" s="15" t="s">
        <v>691</v>
      </c>
      <c r="D131" s="15" t="s">
        <v>692</v>
      </c>
      <c r="E131" s="15" t="s">
        <v>21</v>
      </c>
      <c r="F131" s="15" t="s">
        <v>182</v>
      </c>
      <c r="G131" s="15" t="s">
        <v>693</v>
      </c>
      <c r="H131" s="15" t="s">
        <v>694</v>
      </c>
      <c r="I131" s="15" t="s">
        <v>662</v>
      </c>
      <c r="J131" s="15">
        <v>171845</v>
      </c>
      <c r="K131" s="15">
        <v>-10.424242</v>
      </c>
      <c r="L131" s="15">
        <v>-48.896166000000001</v>
      </c>
      <c r="M131" s="15" t="s">
        <v>695</v>
      </c>
      <c r="N131" s="15" t="s">
        <v>63</v>
      </c>
      <c r="O131" s="15" t="s">
        <v>664</v>
      </c>
      <c r="P131" s="33">
        <f>IFERROR(VLOOKUP(B131,CSB_1[],10,0),"NÃO")</f>
        <v>45198</v>
      </c>
      <c r="Q131" s="48" t="str">
        <f>IFERROR(VLOOKUP(B131,Planilha2!$A$2:$O$52,15,0),"ND")</f>
        <v>ND</v>
      </c>
      <c r="R131" s="38" t="s">
        <v>1038</v>
      </c>
    </row>
    <row r="132" spans="1:23">
      <c r="B132" s="24">
        <v>134242</v>
      </c>
      <c r="C132" s="15" t="s">
        <v>727</v>
      </c>
      <c r="D132" s="15" t="s">
        <v>728</v>
      </c>
      <c r="E132" s="15" t="s">
        <v>21</v>
      </c>
      <c r="F132" s="15" t="s">
        <v>182</v>
      </c>
      <c r="G132" s="15" t="s">
        <v>729</v>
      </c>
      <c r="H132" s="15" t="s">
        <v>730</v>
      </c>
      <c r="I132" s="15" t="s">
        <v>662</v>
      </c>
      <c r="J132" s="15">
        <v>170650</v>
      </c>
      <c r="K132" s="15">
        <v>-6.7093230000000004</v>
      </c>
      <c r="L132" s="15">
        <v>-47.759013000000003</v>
      </c>
      <c r="M132" s="15" t="s">
        <v>731</v>
      </c>
      <c r="N132" s="15" t="s">
        <v>63</v>
      </c>
      <c r="O132" s="15" t="s">
        <v>664</v>
      </c>
      <c r="P132" s="33">
        <f>IFERROR(VLOOKUP(B132,CSB_1[],10,0),"NÃO")</f>
        <v>45209</v>
      </c>
      <c r="Q132" s="48" t="str">
        <f>IFERROR(VLOOKUP(B132,Planilha2!$A$2:$O$52,15,0),"ND")</f>
        <v>ND</v>
      </c>
      <c r="R132" s="38" t="s">
        <v>1039</v>
      </c>
    </row>
    <row r="133" spans="1:23">
      <c r="B133" s="24">
        <v>107811</v>
      </c>
      <c r="C133" s="15" t="s">
        <v>732</v>
      </c>
      <c r="D133" s="15" t="s">
        <v>733</v>
      </c>
      <c r="E133" s="15" t="s">
        <v>21</v>
      </c>
      <c r="F133" s="15" t="s">
        <v>182</v>
      </c>
      <c r="G133" s="15" t="s">
        <v>734</v>
      </c>
      <c r="H133" s="15" t="s">
        <v>735</v>
      </c>
      <c r="I133" s="15" t="s">
        <v>662</v>
      </c>
      <c r="J133" s="15">
        <v>171488</v>
      </c>
      <c r="K133" s="15">
        <v>-7.6282579999999998</v>
      </c>
      <c r="L133" s="15">
        <v>-48.426403999999998</v>
      </c>
      <c r="M133" s="15" t="s">
        <v>663</v>
      </c>
      <c r="N133" s="15" t="s">
        <v>63</v>
      </c>
      <c r="O133" s="15" t="s">
        <v>664</v>
      </c>
      <c r="P133" s="33" t="str">
        <f>IFERROR(VLOOKUP(B133,CSB_1[],10,0),"NÃO")</f>
        <v>NÃO</v>
      </c>
      <c r="Q133" s="48" t="str">
        <f>IFERROR(VLOOKUP(B133,Planilha2!$A$2:$O$52,15,0),"ND")</f>
        <v>ND</v>
      </c>
      <c r="R133" s="38" t="s">
        <v>1038</v>
      </c>
    </row>
    <row r="134" spans="1:23">
      <c r="B134" s="24">
        <v>1033897</v>
      </c>
      <c r="C134" s="15" t="s">
        <v>651</v>
      </c>
      <c r="D134" s="15" t="s">
        <v>652</v>
      </c>
      <c r="E134" s="15" t="s">
        <v>21</v>
      </c>
      <c r="F134" s="15" t="s">
        <v>653</v>
      </c>
      <c r="G134" s="15" t="s">
        <v>654</v>
      </c>
      <c r="H134" s="15" t="s">
        <v>655</v>
      </c>
      <c r="I134" s="15" t="s">
        <v>25</v>
      </c>
      <c r="J134" s="15">
        <v>311580</v>
      </c>
      <c r="K134" s="15">
        <v>-18.575064000000001</v>
      </c>
      <c r="L134" s="15">
        <v>-49.194386000000002</v>
      </c>
      <c r="M134" s="15" t="s">
        <v>656</v>
      </c>
      <c r="N134" s="15" t="s">
        <v>63</v>
      </c>
      <c r="O134" s="15" t="s">
        <v>657</v>
      </c>
      <c r="P134" s="33">
        <f>IFERROR(VLOOKUP(B134,CSB_1[],10,0),"NÃO")</f>
        <v>45323</v>
      </c>
      <c r="Q134" s="48" t="str">
        <f>IFERROR(VLOOKUP(B134,Planilha2!$A$2:$O$52,15,0),"ND")</f>
        <v>ND</v>
      </c>
      <c r="R134" s="38" t="s">
        <v>1038</v>
      </c>
    </row>
    <row r="135" spans="1:23">
      <c r="A135">
        <v>5</v>
      </c>
      <c r="B135" s="53">
        <v>1033610</v>
      </c>
      <c r="C135" s="15" t="s">
        <v>651</v>
      </c>
      <c r="D135" s="15" t="s">
        <v>669</v>
      </c>
      <c r="E135" s="15" t="s">
        <v>21</v>
      </c>
      <c r="F135" s="15" t="s">
        <v>670</v>
      </c>
      <c r="G135" s="15" t="s">
        <v>671</v>
      </c>
      <c r="H135" s="15" t="s">
        <v>672</v>
      </c>
      <c r="I135" s="15" t="s">
        <v>25</v>
      </c>
      <c r="J135" s="15">
        <v>317020</v>
      </c>
      <c r="K135" s="15">
        <v>-18.892068999999999</v>
      </c>
      <c r="L135" s="15">
        <v>-48.140132999999999</v>
      </c>
      <c r="M135" s="15" t="s">
        <v>656</v>
      </c>
      <c r="N135" s="15" t="s">
        <v>63</v>
      </c>
      <c r="O135" s="15" t="s">
        <v>657</v>
      </c>
      <c r="P135" s="33">
        <f>IFERROR(VLOOKUP(B135,CSB_1[],10,0),"NÃO")</f>
        <v>45321</v>
      </c>
      <c r="Q135" s="48" t="str">
        <f>IFERROR(VLOOKUP(B135,Planilha2!$A$2:$O$52,15,0),"ND")</f>
        <v>ND</v>
      </c>
      <c r="R135" s="38" t="s">
        <v>72</v>
      </c>
    </row>
    <row r="136" spans="1:23">
      <c r="B136" s="24">
        <v>1033159</v>
      </c>
      <c r="C136" s="15" t="s">
        <v>651</v>
      </c>
      <c r="D136" s="15" t="s">
        <v>684</v>
      </c>
      <c r="E136" s="15" t="s">
        <v>21</v>
      </c>
      <c r="F136" s="15" t="s">
        <v>22</v>
      </c>
      <c r="G136" s="15" t="s">
        <v>685</v>
      </c>
      <c r="H136" s="15" t="s">
        <v>686</v>
      </c>
      <c r="I136" s="15" t="s">
        <v>25</v>
      </c>
      <c r="J136" s="15">
        <v>311110</v>
      </c>
      <c r="K136" s="15">
        <v>-19.541979999999999</v>
      </c>
      <c r="L136" s="15">
        <v>-49.517769999999999</v>
      </c>
      <c r="M136" s="15" t="s">
        <v>656</v>
      </c>
      <c r="N136" s="15" t="s">
        <v>63</v>
      </c>
      <c r="O136" s="15" t="s">
        <v>657</v>
      </c>
      <c r="P136" s="33">
        <f>IFERROR(VLOOKUP(B136,CSB_1[],10,0),"NÃO")</f>
        <v>45322</v>
      </c>
      <c r="Q136" s="48" t="str">
        <f>IFERROR(VLOOKUP(B136,Planilha2!$A$2:$O$52,15,0),"ND")</f>
        <v>ND</v>
      </c>
      <c r="R136" s="38" t="s">
        <v>1038</v>
      </c>
    </row>
    <row r="137" spans="1:23">
      <c r="A137">
        <v>6</v>
      </c>
      <c r="B137" s="53">
        <v>11463</v>
      </c>
      <c r="C137" s="15" t="s">
        <v>687</v>
      </c>
      <c r="D137" s="15" t="s">
        <v>688</v>
      </c>
      <c r="E137" s="15" t="s">
        <v>21</v>
      </c>
      <c r="F137" s="15" t="s">
        <v>689</v>
      </c>
      <c r="G137" s="15" t="s">
        <v>690</v>
      </c>
      <c r="H137" s="15" t="s">
        <v>672</v>
      </c>
      <c r="I137" s="15" t="s">
        <v>25</v>
      </c>
      <c r="J137" s="15">
        <v>317020</v>
      </c>
      <c r="K137" s="15">
        <v>-18.938572000000001</v>
      </c>
      <c r="L137" s="15">
        <v>-48.347265</v>
      </c>
      <c r="M137" s="15"/>
      <c r="N137" s="15" t="s">
        <v>63</v>
      </c>
      <c r="O137" s="15" t="s">
        <v>657</v>
      </c>
      <c r="P137" s="33">
        <f>IFERROR(VLOOKUP(B137,CSB_1[],10,0),"NÃO")</f>
        <v>45320</v>
      </c>
      <c r="Q137" s="48" t="str">
        <f>IFERROR(VLOOKUP(B137,Planilha2!$A$2:$O$52,15,0),"ND")</f>
        <v>ND</v>
      </c>
      <c r="R137" s="38" t="s">
        <v>72</v>
      </c>
    </row>
    <row r="138" spans="1:23" ht="16" thickBot="1">
      <c r="B138" s="22">
        <v>41734</v>
      </c>
      <c r="C138" s="25" t="s">
        <v>144</v>
      </c>
      <c r="D138" s="25" t="s">
        <v>702</v>
      </c>
      <c r="E138" s="25">
        <v>1675</v>
      </c>
      <c r="F138" s="25" t="s">
        <v>703</v>
      </c>
      <c r="G138" s="25" t="s">
        <v>704</v>
      </c>
      <c r="H138" s="25" t="s">
        <v>705</v>
      </c>
      <c r="I138" s="25" t="s">
        <v>25</v>
      </c>
      <c r="J138" s="25">
        <v>317010</v>
      </c>
      <c r="K138" s="25">
        <v>-19.77732</v>
      </c>
      <c r="L138" s="25">
        <v>-47.929830000000003</v>
      </c>
      <c r="M138" s="25" t="s">
        <v>149</v>
      </c>
      <c r="N138" s="25" t="s">
        <v>63</v>
      </c>
      <c r="O138" s="15" t="s">
        <v>657</v>
      </c>
      <c r="P138" s="33">
        <f>IFERROR(VLOOKUP(B138,CSB_1[],10,0),"NÃO")</f>
        <v>45324</v>
      </c>
      <c r="Q138" s="48" t="str">
        <f>IFERROR(VLOOKUP(B138,Planilha2!$A$2:$O$52,15,0),"ND")</f>
        <v>ND</v>
      </c>
      <c r="R138" s="39" t="s">
        <v>1038</v>
      </c>
    </row>
    <row r="140" spans="1:23">
      <c r="B140" t="s">
        <v>1044</v>
      </c>
      <c r="H140" s="54" t="s">
        <v>1043</v>
      </c>
    </row>
  </sheetData>
  <autoFilter ref="B1:R138"/>
  <sortState ref="B1:R138">
    <sortCondition ref="N1:N138"/>
    <sortCondition ref="O1:O138"/>
    <sortCondition ref="R1:R138"/>
  </sortState>
  <mergeCells count="10">
    <mergeCell ref="V8:W8"/>
    <mergeCell ref="T1:U1"/>
    <mergeCell ref="T28:U28"/>
    <mergeCell ref="V35:W35"/>
    <mergeCell ref="T64:U64"/>
    <mergeCell ref="V71:W71"/>
    <mergeCell ref="T86:U86"/>
    <mergeCell ref="V93:W93"/>
    <mergeCell ref="T122:U122"/>
    <mergeCell ref="V129:W129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headerFooter>
    <oddFooter>&amp;C_x000D_&amp;1#&amp;"Calibri"&amp;10&amp;K000000 Pública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 enableFormatConditionsCalculation="0"/>
  <dimension ref="A1:O52"/>
  <sheetViews>
    <sheetView topLeftCell="D1" workbookViewId="0">
      <selection activeCell="O9" sqref="O9"/>
    </sheetView>
  </sheetViews>
  <sheetFormatPr baseColWidth="10" defaultColWidth="8.625" defaultRowHeight="15" x14ac:dyDescent="0"/>
  <cols>
    <col min="1" max="1" width="8" bestFit="1" customWidth="1"/>
    <col min="2" max="2" width="41.375" bestFit="1" customWidth="1"/>
    <col min="3" max="3" width="27.25" bestFit="1" customWidth="1"/>
    <col min="4" max="4" width="26.625" customWidth="1"/>
    <col min="5" max="5" width="5.375" bestFit="1" customWidth="1"/>
    <col min="6" max="6" width="25.625" bestFit="1" customWidth="1"/>
    <col min="7" max="7" width="3.875" bestFit="1" customWidth="1"/>
    <col min="8" max="8" width="14.875" bestFit="1" customWidth="1"/>
    <col min="10" max="10" width="12" bestFit="1" customWidth="1"/>
    <col min="11" max="11" width="23.75" bestFit="1" customWidth="1"/>
    <col min="12" max="12" width="12.375" bestFit="1" customWidth="1"/>
    <col min="13" max="13" width="35.125" bestFit="1" customWidth="1"/>
    <col min="14" max="14" width="13.875" bestFit="1" customWidth="1"/>
    <col min="15" max="15" width="53.75" bestFit="1" customWidth="1"/>
  </cols>
  <sheetData>
    <row r="1" spans="1: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>
      <c r="A2" t="s">
        <v>0</v>
      </c>
      <c r="B2" t="s">
        <v>981</v>
      </c>
      <c r="C2" t="s">
        <v>748</v>
      </c>
      <c r="D2" t="s">
        <v>982</v>
      </c>
      <c r="E2" t="s">
        <v>749</v>
      </c>
      <c r="F2" t="s">
        <v>750</v>
      </c>
      <c r="G2" t="s">
        <v>7</v>
      </c>
      <c r="H2" t="s">
        <v>751</v>
      </c>
      <c r="I2" t="s">
        <v>983</v>
      </c>
      <c r="J2" t="s">
        <v>984</v>
      </c>
      <c r="K2" t="s">
        <v>985</v>
      </c>
      <c r="L2" t="s">
        <v>12</v>
      </c>
      <c r="M2" t="s">
        <v>986</v>
      </c>
      <c r="N2" t="s">
        <v>987</v>
      </c>
      <c r="O2" t="s">
        <v>988</v>
      </c>
    </row>
    <row r="3" spans="1:15">
      <c r="A3">
        <v>78397</v>
      </c>
      <c r="B3" t="s">
        <v>342</v>
      </c>
      <c r="C3" t="s">
        <v>763</v>
      </c>
      <c r="D3" t="s">
        <v>248</v>
      </c>
      <c r="E3" t="s">
        <v>759</v>
      </c>
      <c r="F3" t="s">
        <v>917</v>
      </c>
      <c r="G3" t="s">
        <v>178</v>
      </c>
      <c r="H3" t="s">
        <v>757</v>
      </c>
      <c r="I3" t="s">
        <v>757</v>
      </c>
      <c r="J3">
        <v>249.16666666666666</v>
      </c>
      <c r="K3" t="s">
        <v>346</v>
      </c>
      <c r="L3" t="s">
        <v>44</v>
      </c>
      <c r="M3" t="s">
        <v>193</v>
      </c>
      <c r="N3" t="s">
        <v>989</v>
      </c>
    </row>
    <row r="4" spans="1:15">
      <c r="A4">
        <v>78397</v>
      </c>
      <c r="B4" t="s">
        <v>342</v>
      </c>
      <c r="C4" t="s">
        <v>763</v>
      </c>
      <c r="D4" t="s">
        <v>248</v>
      </c>
      <c r="E4" t="s">
        <v>761</v>
      </c>
      <c r="F4" t="s">
        <v>917</v>
      </c>
      <c r="G4" t="s">
        <v>178</v>
      </c>
      <c r="H4" t="s">
        <v>757</v>
      </c>
      <c r="I4" t="s">
        <v>757</v>
      </c>
      <c r="J4">
        <v>249.16666666666666</v>
      </c>
      <c r="K4" t="s">
        <v>346</v>
      </c>
      <c r="L4" t="s">
        <v>44</v>
      </c>
      <c r="M4" t="s">
        <v>193</v>
      </c>
      <c r="N4" t="s">
        <v>989</v>
      </c>
    </row>
    <row r="5" spans="1:15">
      <c r="A5">
        <v>18422</v>
      </c>
      <c r="B5" t="s">
        <v>990</v>
      </c>
      <c r="C5" t="s">
        <v>919</v>
      </c>
      <c r="D5" t="s">
        <v>920</v>
      </c>
      <c r="E5" t="s">
        <v>759</v>
      </c>
      <c r="F5" t="s">
        <v>306</v>
      </c>
      <c r="G5" t="s">
        <v>178</v>
      </c>
      <c r="H5" t="s">
        <v>757</v>
      </c>
      <c r="I5" t="s">
        <v>757</v>
      </c>
      <c r="J5">
        <v>800.75</v>
      </c>
      <c r="K5">
        <v>0</v>
      </c>
      <c r="L5" t="s">
        <v>44</v>
      </c>
      <c r="M5" t="s">
        <v>186</v>
      </c>
      <c r="N5" t="s">
        <v>989</v>
      </c>
      <c r="O5" t="s">
        <v>991</v>
      </c>
    </row>
    <row r="6" spans="1:15">
      <c r="A6">
        <v>149146</v>
      </c>
      <c r="B6" t="s">
        <v>992</v>
      </c>
      <c r="C6" t="s">
        <v>927</v>
      </c>
      <c r="D6" t="s">
        <v>928</v>
      </c>
      <c r="E6" t="s">
        <v>759</v>
      </c>
      <c r="F6" t="s">
        <v>100</v>
      </c>
      <c r="G6" t="s">
        <v>25</v>
      </c>
      <c r="H6" t="s">
        <v>757</v>
      </c>
      <c r="I6" t="s">
        <v>757</v>
      </c>
      <c r="J6">
        <v>1096.9166666666667</v>
      </c>
      <c r="K6">
        <v>0</v>
      </c>
      <c r="L6" t="s">
        <v>27</v>
      </c>
      <c r="M6" t="s">
        <v>51</v>
      </c>
      <c r="N6" t="s">
        <v>993</v>
      </c>
      <c r="O6" t="s">
        <v>991</v>
      </c>
    </row>
    <row r="7" spans="1:15">
      <c r="A7">
        <v>80593</v>
      </c>
      <c r="B7" t="s">
        <v>994</v>
      </c>
      <c r="C7" t="s">
        <v>891</v>
      </c>
      <c r="D7" t="s">
        <v>892</v>
      </c>
      <c r="E7" t="s">
        <v>759</v>
      </c>
      <c r="F7" t="s">
        <v>95</v>
      </c>
      <c r="G7" t="s">
        <v>25</v>
      </c>
      <c r="H7" t="s">
        <v>757</v>
      </c>
      <c r="I7" t="s">
        <v>757</v>
      </c>
      <c r="J7">
        <v>1182.25</v>
      </c>
      <c r="K7">
        <v>0</v>
      </c>
      <c r="L7" t="s">
        <v>27</v>
      </c>
      <c r="M7" t="s">
        <v>35</v>
      </c>
      <c r="N7" t="s">
        <v>993</v>
      </c>
      <c r="O7" t="s">
        <v>991</v>
      </c>
    </row>
    <row r="8" spans="1:15">
      <c r="A8">
        <v>80593</v>
      </c>
      <c r="B8" t="s">
        <v>994</v>
      </c>
      <c r="C8" t="s">
        <v>891</v>
      </c>
      <c r="D8" t="s">
        <v>892</v>
      </c>
      <c r="E8" t="s">
        <v>761</v>
      </c>
      <c r="F8" t="s">
        <v>95</v>
      </c>
      <c r="G8" t="s">
        <v>25</v>
      </c>
      <c r="H8" t="s">
        <v>757</v>
      </c>
      <c r="I8" t="s">
        <v>757</v>
      </c>
      <c r="J8">
        <v>1182.25</v>
      </c>
      <c r="K8">
        <v>0</v>
      </c>
      <c r="L8" t="s">
        <v>27</v>
      </c>
      <c r="M8" t="s">
        <v>35</v>
      </c>
      <c r="N8" t="s">
        <v>993</v>
      </c>
    </row>
    <row r="9" spans="1:15">
      <c r="A9">
        <v>1080965</v>
      </c>
      <c r="B9" t="s">
        <v>84</v>
      </c>
      <c r="C9" t="s">
        <v>888</v>
      </c>
      <c r="D9" t="s">
        <v>889</v>
      </c>
      <c r="E9" t="s">
        <v>759</v>
      </c>
      <c r="F9" t="s">
        <v>890</v>
      </c>
      <c r="G9" t="s">
        <v>25</v>
      </c>
      <c r="H9" t="s">
        <v>757</v>
      </c>
      <c r="I9" t="s">
        <v>757</v>
      </c>
      <c r="J9">
        <v>1276.6083333333333</v>
      </c>
      <c r="K9" t="s">
        <v>83</v>
      </c>
      <c r="L9" t="s">
        <v>27</v>
      </c>
      <c r="M9" t="s">
        <v>87</v>
      </c>
      <c r="N9" t="s">
        <v>989</v>
      </c>
      <c r="O9" t="s">
        <v>995</v>
      </c>
    </row>
    <row r="10" spans="1:15">
      <c r="A10">
        <v>199576</v>
      </c>
      <c r="B10" t="s">
        <v>486</v>
      </c>
      <c r="C10" t="s">
        <v>996</v>
      </c>
      <c r="D10" t="s">
        <v>997</v>
      </c>
      <c r="E10" t="s">
        <v>759</v>
      </c>
      <c r="F10" t="s">
        <v>489</v>
      </c>
      <c r="G10" t="s">
        <v>490</v>
      </c>
      <c r="I10" t="s">
        <v>757</v>
      </c>
      <c r="J10">
        <v>1716.6666666666667</v>
      </c>
      <c r="K10" t="s">
        <v>491</v>
      </c>
      <c r="L10" t="s">
        <v>58</v>
      </c>
      <c r="M10" t="s">
        <v>492</v>
      </c>
      <c r="N10" t="s">
        <v>989</v>
      </c>
      <c r="O10" t="s">
        <v>991</v>
      </c>
    </row>
    <row r="11" spans="1:15">
      <c r="A11">
        <v>199576</v>
      </c>
      <c r="B11" t="s">
        <v>486</v>
      </c>
      <c r="C11" t="s">
        <v>996</v>
      </c>
      <c r="D11" t="s">
        <v>998</v>
      </c>
      <c r="E11" t="s">
        <v>761</v>
      </c>
      <c r="F11" t="s">
        <v>489</v>
      </c>
      <c r="G11" t="s">
        <v>490</v>
      </c>
      <c r="I11" t="s">
        <v>757</v>
      </c>
      <c r="J11">
        <v>1716.6666666666667</v>
      </c>
      <c r="K11" t="s">
        <v>491</v>
      </c>
      <c r="L11" t="s">
        <v>58</v>
      </c>
      <c r="M11" t="s">
        <v>492</v>
      </c>
      <c r="N11" t="s">
        <v>989</v>
      </c>
    </row>
    <row r="12" spans="1:15">
      <c r="A12">
        <v>140680</v>
      </c>
      <c r="B12" t="s">
        <v>999</v>
      </c>
      <c r="C12" t="s">
        <v>1000</v>
      </c>
      <c r="D12" t="s">
        <v>842</v>
      </c>
      <c r="E12" t="s">
        <v>759</v>
      </c>
      <c r="F12" t="s">
        <v>474</v>
      </c>
      <c r="G12" t="s">
        <v>475</v>
      </c>
      <c r="I12" t="s">
        <v>757</v>
      </c>
      <c r="J12">
        <v>2009.8333333333333</v>
      </c>
      <c r="K12" t="s">
        <v>476</v>
      </c>
      <c r="L12" t="s">
        <v>58</v>
      </c>
      <c r="M12" t="s">
        <v>477</v>
      </c>
      <c r="N12" t="s">
        <v>993</v>
      </c>
      <c r="O12" t="s">
        <v>991</v>
      </c>
    </row>
    <row r="13" spans="1:15">
      <c r="A13">
        <v>140680</v>
      </c>
      <c r="B13" t="s">
        <v>999</v>
      </c>
      <c r="C13" t="s">
        <v>1000</v>
      </c>
      <c r="D13" t="s">
        <v>842</v>
      </c>
      <c r="E13" t="s">
        <v>761</v>
      </c>
      <c r="F13" t="s">
        <v>474</v>
      </c>
      <c r="G13" t="s">
        <v>475</v>
      </c>
      <c r="I13" t="s">
        <v>757</v>
      </c>
      <c r="J13">
        <v>2009.8333333333333</v>
      </c>
      <c r="K13" t="s">
        <v>476</v>
      </c>
      <c r="L13" t="s">
        <v>58</v>
      </c>
      <c r="M13" t="s">
        <v>477</v>
      </c>
      <c r="N13" t="s">
        <v>993</v>
      </c>
    </row>
    <row r="14" spans="1:15">
      <c r="A14">
        <v>79864</v>
      </c>
      <c r="B14" t="s">
        <v>601</v>
      </c>
      <c r="C14" t="s">
        <v>1001</v>
      </c>
      <c r="D14" t="s">
        <v>857</v>
      </c>
      <c r="E14" t="s">
        <v>759</v>
      </c>
      <c r="F14" t="s">
        <v>605</v>
      </c>
      <c r="G14" t="s">
        <v>475</v>
      </c>
      <c r="I14" t="s">
        <v>757</v>
      </c>
      <c r="J14">
        <v>604.58333333333337</v>
      </c>
      <c r="K14" t="s">
        <v>606</v>
      </c>
      <c r="L14" t="s">
        <v>58</v>
      </c>
      <c r="M14" t="s">
        <v>492</v>
      </c>
      <c r="N14" t="s">
        <v>993</v>
      </c>
      <c r="O14" t="s">
        <v>991</v>
      </c>
    </row>
    <row r="15" spans="1:15">
      <c r="A15">
        <v>79864</v>
      </c>
      <c r="B15" t="s">
        <v>601</v>
      </c>
      <c r="C15" t="s">
        <v>1001</v>
      </c>
      <c r="D15" t="s">
        <v>1002</v>
      </c>
      <c r="E15" t="s">
        <v>761</v>
      </c>
      <c r="F15" t="s">
        <v>605</v>
      </c>
      <c r="G15" t="s">
        <v>475</v>
      </c>
      <c r="I15" t="s">
        <v>757</v>
      </c>
      <c r="J15">
        <v>604.58333333333337</v>
      </c>
      <c r="K15" t="s">
        <v>606</v>
      </c>
      <c r="L15" t="s">
        <v>58</v>
      </c>
      <c r="M15" t="s">
        <v>492</v>
      </c>
      <c r="N15" t="s">
        <v>993</v>
      </c>
    </row>
    <row r="16" spans="1:15">
      <c r="A16">
        <v>176020</v>
      </c>
      <c r="B16" t="s">
        <v>1003</v>
      </c>
      <c r="C16" t="s">
        <v>1004</v>
      </c>
      <c r="D16" t="s">
        <v>859</v>
      </c>
      <c r="E16" t="s">
        <v>759</v>
      </c>
      <c r="F16" t="s">
        <v>68</v>
      </c>
      <c r="G16" t="s">
        <v>69</v>
      </c>
      <c r="I16" t="s">
        <v>757</v>
      </c>
      <c r="J16">
        <v>1440.875</v>
      </c>
      <c r="K16" t="s">
        <v>70</v>
      </c>
      <c r="L16" t="s">
        <v>27</v>
      </c>
      <c r="M16" t="s">
        <v>71</v>
      </c>
      <c r="N16" t="s">
        <v>993</v>
      </c>
      <c r="O16" t="s">
        <v>991</v>
      </c>
    </row>
    <row r="17" spans="1:15">
      <c r="A17">
        <v>2031</v>
      </c>
      <c r="B17" t="s">
        <v>713</v>
      </c>
      <c r="C17" t="s">
        <v>714</v>
      </c>
      <c r="D17" t="s">
        <v>715</v>
      </c>
      <c r="E17" t="s">
        <v>759</v>
      </c>
      <c r="F17" t="s">
        <v>717</v>
      </c>
      <c r="G17" t="s">
        <v>718</v>
      </c>
      <c r="I17" t="s">
        <v>757</v>
      </c>
      <c r="J17">
        <v>555.41666666666663</v>
      </c>
      <c r="K17">
        <v>0</v>
      </c>
      <c r="L17" t="s">
        <v>63</v>
      </c>
      <c r="M17" t="s">
        <v>712</v>
      </c>
      <c r="N17" t="s">
        <v>993</v>
      </c>
      <c r="O17" t="s">
        <v>1005</v>
      </c>
    </row>
    <row r="18" spans="1:15">
      <c r="A18">
        <v>16831</v>
      </c>
      <c r="B18" t="s">
        <v>1006</v>
      </c>
      <c r="C18" t="s">
        <v>976</v>
      </c>
      <c r="D18" t="s">
        <v>977</v>
      </c>
      <c r="E18" t="s">
        <v>759</v>
      </c>
      <c r="F18" t="s">
        <v>275</v>
      </c>
      <c r="G18" t="s">
        <v>178</v>
      </c>
      <c r="H18" t="s">
        <v>757</v>
      </c>
      <c r="I18" t="s">
        <v>757</v>
      </c>
      <c r="J18">
        <v>1075</v>
      </c>
      <c r="K18">
        <v>0</v>
      </c>
      <c r="L18" t="s">
        <v>44</v>
      </c>
      <c r="M18" t="s">
        <v>204</v>
      </c>
      <c r="N18" t="s">
        <v>993</v>
      </c>
      <c r="O18" t="s">
        <v>991</v>
      </c>
    </row>
    <row r="19" spans="1:15">
      <c r="A19">
        <v>1629313</v>
      </c>
      <c r="B19" t="s">
        <v>1007</v>
      </c>
      <c r="C19" t="s">
        <v>799</v>
      </c>
      <c r="D19" t="s">
        <v>800</v>
      </c>
      <c r="E19" t="s">
        <v>759</v>
      </c>
      <c r="F19" t="s">
        <v>203</v>
      </c>
      <c r="G19" t="s">
        <v>178</v>
      </c>
      <c r="H19" t="s">
        <v>757</v>
      </c>
      <c r="I19" t="s">
        <v>757</v>
      </c>
      <c r="J19">
        <v>2540.4166666666665</v>
      </c>
      <c r="K19" t="s">
        <v>50</v>
      </c>
      <c r="L19" t="s">
        <v>44</v>
      </c>
      <c r="M19" t="s">
        <v>204</v>
      </c>
      <c r="N19" t="s">
        <v>993</v>
      </c>
      <c r="O19" t="s">
        <v>991</v>
      </c>
    </row>
    <row r="20" spans="1:15">
      <c r="A20">
        <v>18332</v>
      </c>
      <c r="B20" t="s">
        <v>265</v>
      </c>
      <c r="D20" t="s">
        <v>1008</v>
      </c>
      <c r="E20" t="s">
        <v>759</v>
      </c>
      <c r="F20" t="s">
        <v>269</v>
      </c>
      <c r="G20" t="s">
        <v>178</v>
      </c>
      <c r="I20" t="s">
        <v>757</v>
      </c>
      <c r="J20">
        <v>1112.9166666666667</v>
      </c>
      <c r="K20" t="s">
        <v>50</v>
      </c>
      <c r="L20" t="s">
        <v>44</v>
      </c>
      <c r="M20" t="s">
        <v>270</v>
      </c>
      <c r="N20" t="s">
        <v>993</v>
      </c>
      <c r="O20" t="s">
        <v>1005</v>
      </c>
    </row>
    <row r="21" spans="1:15">
      <c r="A21">
        <v>3227</v>
      </c>
      <c r="B21" t="s">
        <v>1009</v>
      </c>
      <c r="C21" t="s">
        <v>1010</v>
      </c>
      <c r="D21" t="s">
        <v>1011</v>
      </c>
      <c r="E21" t="s">
        <v>759</v>
      </c>
      <c r="F21" t="s">
        <v>246</v>
      </c>
      <c r="G21" t="s">
        <v>178</v>
      </c>
      <c r="I21" t="s">
        <v>757</v>
      </c>
      <c r="J21">
        <v>1500</v>
      </c>
      <c r="K21" t="s">
        <v>225</v>
      </c>
      <c r="L21" t="s">
        <v>44</v>
      </c>
      <c r="M21" t="s">
        <v>193</v>
      </c>
      <c r="N21" t="s">
        <v>993</v>
      </c>
      <c r="O21" t="s">
        <v>1005</v>
      </c>
    </row>
    <row r="22" spans="1:15">
      <c r="A22">
        <v>57313</v>
      </c>
      <c r="B22" t="s">
        <v>251</v>
      </c>
      <c r="D22" t="s">
        <v>764</v>
      </c>
      <c r="E22" t="s">
        <v>759</v>
      </c>
      <c r="F22" t="s">
        <v>253</v>
      </c>
      <c r="G22" t="s">
        <v>178</v>
      </c>
      <c r="I22" t="s">
        <v>757</v>
      </c>
      <c r="J22">
        <v>1258.3333333333333</v>
      </c>
      <c r="K22" t="s">
        <v>50</v>
      </c>
      <c r="L22" t="s">
        <v>44</v>
      </c>
      <c r="M22" t="s">
        <v>193</v>
      </c>
      <c r="N22" t="s">
        <v>993</v>
      </c>
      <c r="O22" t="s">
        <v>1012</v>
      </c>
    </row>
    <row r="23" spans="1:15">
      <c r="A23">
        <v>16279</v>
      </c>
      <c r="B23" t="s">
        <v>261</v>
      </c>
      <c r="D23" t="s">
        <v>1013</v>
      </c>
      <c r="E23" t="s">
        <v>759</v>
      </c>
      <c r="F23" t="s">
        <v>264</v>
      </c>
      <c r="G23" t="s">
        <v>178</v>
      </c>
      <c r="I23" t="s">
        <v>757</v>
      </c>
      <c r="J23">
        <v>1132.9166666666667</v>
      </c>
      <c r="K23" t="s">
        <v>50</v>
      </c>
      <c r="L23" t="s">
        <v>44</v>
      </c>
      <c r="M23" t="s">
        <v>193</v>
      </c>
      <c r="N23" t="s">
        <v>993</v>
      </c>
      <c r="O23" t="s">
        <v>1005</v>
      </c>
    </row>
    <row r="24" spans="1:15">
      <c r="A24">
        <v>18457</v>
      </c>
      <c r="B24" t="s">
        <v>1014</v>
      </c>
      <c r="C24" t="s">
        <v>233</v>
      </c>
      <c r="D24" t="s">
        <v>801</v>
      </c>
      <c r="E24" t="s">
        <v>759</v>
      </c>
      <c r="F24" t="s">
        <v>235</v>
      </c>
      <c r="G24" t="s">
        <v>178</v>
      </c>
      <c r="H24" t="s">
        <v>771</v>
      </c>
      <c r="I24" t="s">
        <v>757</v>
      </c>
      <c r="J24">
        <v>1555.8333333333333</v>
      </c>
      <c r="K24" t="s">
        <v>236</v>
      </c>
      <c r="L24" t="s">
        <v>44</v>
      </c>
      <c r="M24" t="s">
        <v>204</v>
      </c>
      <c r="N24" t="s">
        <v>993</v>
      </c>
      <c r="O24" t="s">
        <v>991</v>
      </c>
    </row>
    <row r="25" spans="1:15">
      <c r="A25">
        <v>16085</v>
      </c>
      <c r="B25" t="s">
        <v>286</v>
      </c>
      <c r="D25" t="s">
        <v>287</v>
      </c>
      <c r="E25" t="s">
        <v>759</v>
      </c>
      <c r="F25" t="s">
        <v>290</v>
      </c>
      <c r="G25" t="s">
        <v>178</v>
      </c>
      <c r="I25" t="s">
        <v>757</v>
      </c>
      <c r="J25">
        <v>1039.25</v>
      </c>
      <c r="K25" t="s">
        <v>291</v>
      </c>
      <c r="L25" t="s">
        <v>44</v>
      </c>
      <c r="M25" t="s">
        <v>179</v>
      </c>
      <c r="N25" t="s">
        <v>989</v>
      </c>
      <c r="O25" t="s">
        <v>991</v>
      </c>
    </row>
    <row r="26" spans="1:15">
      <c r="A26">
        <v>1605989</v>
      </c>
      <c r="B26" t="s">
        <v>1015</v>
      </c>
      <c r="C26" t="s">
        <v>1016</v>
      </c>
      <c r="D26" t="s">
        <v>195</v>
      </c>
      <c r="E26" t="s">
        <v>759</v>
      </c>
      <c r="F26" t="s">
        <v>214</v>
      </c>
      <c r="G26" t="s">
        <v>178</v>
      </c>
      <c r="I26" t="s">
        <v>757</v>
      </c>
      <c r="J26">
        <v>2088.9166666666665</v>
      </c>
      <c r="K26" t="s">
        <v>215</v>
      </c>
      <c r="L26" t="s">
        <v>44</v>
      </c>
      <c r="M26" t="s">
        <v>186</v>
      </c>
      <c r="N26" t="s">
        <v>989</v>
      </c>
      <c r="O26" t="s">
        <v>991</v>
      </c>
    </row>
    <row r="27" spans="1:15">
      <c r="A27">
        <v>1605989</v>
      </c>
      <c r="B27" t="s">
        <v>1015</v>
      </c>
      <c r="C27" t="s">
        <v>1016</v>
      </c>
      <c r="D27" t="s">
        <v>195</v>
      </c>
      <c r="E27" t="s">
        <v>761</v>
      </c>
      <c r="F27" t="s">
        <v>214</v>
      </c>
      <c r="G27" t="s">
        <v>178</v>
      </c>
      <c r="I27" t="s">
        <v>757</v>
      </c>
      <c r="J27">
        <v>2088.9166666666665</v>
      </c>
      <c r="K27" t="s">
        <v>215</v>
      </c>
      <c r="L27" t="s">
        <v>44</v>
      </c>
      <c r="M27" t="s">
        <v>186</v>
      </c>
      <c r="N27" t="s">
        <v>989</v>
      </c>
    </row>
    <row r="28" spans="1:15">
      <c r="A28">
        <v>16243</v>
      </c>
      <c r="B28" t="s">
        <v>316</v>
      </c>
      <c r="C28" t="s">
        <v>316</v>
      </c>
      <c r="D28" t="s">
        <v>317</v>
      </c>
      <c r="E28" t="s">
        <v>759</v>
      </c>
      <c r="F28" t="s">
        <v>320</v>
      </c>
      <c r="G28" t="s">
        <v>178</v>
      </c>
      <c r="I28" t="s">
        <v>757</v>
      </c>
      <c r="J28">
        <v>662.91666666666663</v>
      </c>
      <c r="K28">
        <v>0</v>
      </c>
      <c r="L28" t="s">
        <v>44</v>
      </c>
      <c r="M28" t="s">
        <v>220</v>
      </c>
      <c r="N28" t="s">
        <v>993</v>
      </c>
      <c r="O28" t="s">
        <v>991</v>
      </c>
    </row>
    <row r="29" spans="1:15">
      <c r="A29">
        <v>101859</v>
      </c>
      <c r="B29" t="s">
        <v>665</v>
      </c>
      <c r="D29" t="s">
        <v>666</v>
      </c>
      <c r="E29" t="s">
        <v>759</v>
      </c>
      <c r="F29" t="s">
        <v>647</v>
      </c>
      <c r="G29" t="s">
        <v>648</v>
      </c>
      <c r="I29" t="s">
        <v>757</v>
      </c>
      <c r="J29">
        <v>1943.75</v>
      </c>
      <c r="K29">
        <v>0</v>
      </c>
      <c r="L29" t="s">
        <v>63</v>
      </c>
      <c r="M29" t="s">
        <v>650</v>
      </c>
      <c r="N29" t="s">
        <v>993</v>
      </c>
      <c r="O29" t="s">
        <v>1017</v>
      </c>
    </row>
    <row r="30" spans="1:15">
      <c r="A30">
        <v>106900</v>
      </c>
      <c r="B30" t="s">
        <v>673</v>
      </c>
      <c r="D30" t="s">
        <v>674</v>
      </c>
      <c r="E30" t="s">
        <v>759</v>
      </c>
      <c r="F30" t="s">
        <v>676</v>
      </c>
      <c r="G30" t="s">
        <v>648</v>
      </c>
      <c r="I30" t="s">
        <v>757</v>
      </c>
      <c r="J30">
        <v>1315.0416666666667</v>
      </c>
      <c r="K30">
        <v>0</v>
      </c>
      <c r="L30" t="s">
        <v>63</v>
      </c>
      <c r="M30" t="s">
        <v>650</v>
      </c>
      <c r="N30" t="s">
        <v>993</v>
      </c>
      <c r="O30" t="s">
        <v>1012</v>
      </c>
    </row>
    <row r="31" spans="1:15">
      <c r="A31">
        <v>106900</v>
      </c>
      <c r="B31" t="s">
        <v>673</v>
      </c>
      <c r="D31" t="s">
        <v>1018</v>
      </c>
      <c r="E31" t="s">
        <v>761</v>
      </c>
      <c r="F31" t="s">
        <v>676</v>
      </c>
      <c r="G31" t="s">
        <v>648</v>
      </c>
      <c r="I31" t="s">
        <v>757</v>
      </c>
      <c r="J31">
        <v>1315.0416666666667</v>
      </c>
      <c r="K31">
        <v>0</v>
      </c>
      <c r="L31" t="s">
        <v>63</v>
      </c>
      <c r="M31" t="s">
        <v>650</v>
      </c>
      <c r="N31" t="s">
        <v>993</v>
      </c>
    </row>
    <row r="32" spans="1:15">
      <c r="A32">
        <v>20344</v>
      </c>
      <c r="B32" t="s">
        <v>1019</v>
      </c>
      <c r="C32" t="s">
        <v>945</v>
      </c>
      <c r="D32" t="s">
        <v>946</v>
      </c>
      <c r="E32" t="s">
        <v>759</v>
      </c>
      <c r="F32" t="s">
        <v>947</v>
      </c>
      <c r="G32" t="s">
        <v>178</v>
      </c>
      <c r="H32" t="s">
        <v>757</v>
      </c>
      <c r="I32" t="s">
        <v>757</v>
      </c>
      <c r="J32">
        <v>4016.1666666666665</v>
      </c>
      <c r="K32" t="s">
        <v>50</v>
      </c>
      <c r="L32" t="s">
        <v>44</v>
      </c>
      <c r="M32" t="s">
        <v>179</v>
      </c>
      <c r="N32" t="s">
        <v>993</v>
      </c>
      <c r="O32" t="s">
        <v>991</v>
      </c>
    </row>
    <row r="33" spans="1:15">
      <c r="A33">
        <v>1127613</v>
      </c>
      <c r="B33" t="s">
        <v>379</v>
      </c>
      <c r="C33" t="s">
        <v>1020</v>
      </c>
      <c r="D33" t="s">
        <v>950</v>
      </c>
      <c r="E33" t="s">
        <v>759</v>
      </c>
      <c r="F33" t="s">
        <v>359</v>
      </c>
      <c r="G33" t="s">
        <v>360</v>
      </c>
      <c r="H33" t="s">
        <v>757</v>
      </c>
      <c r="I33" t="s">
        <v>757</v>
      </c>
      <c r="J33">
        <v>1834.5</v>
      </c>
      <c r="K33" t="s">
        <v>381</v>
      </c>
      <c r="L33" t="s">
        <v>52</v>
      </c>
      <c r="M33" t="s">
        <v>362</v>
      </c>
      <c r="N33" t="s">
        <v>993</v>
      </c>
      <c r="O33" t="s">
        <v>991</v>
      </c>
    </row>
    <row r="34" spans="1:15">
      <c r="A34">
        <v>5640</v>
      </c>
      <c r="B34" t="s">
        <v>1021</v>
      </c>
      <c r="C34" t="s">
        <v>883</v>
      </c>
      <c r="D34" t="s">
        <v>1022</v>
      </c>
      <c r="E34" t="s">
        <v>759</v>
      </c>
      <c r="F34" t="s">
        <v>359</v>
      </c>
      <c r="G34" t="s">
        <v>360</v>
      </c>
      <c r="H34" t="s">
        <v>771</v>
      </c>
      <c r="I34" t="s">
        <v>757</v>
      </c>
      <c r="J34">
        <v>5360</v>
      </c>
      <c r="K34" t="s">
        <v>361</v>
      </c>
      <c r="L34" t="s">
        <v>52</v>
      </c>
      <c r="M34" t="s">
        <v>362</v>
      </c>
      <c r="N34" t="s">
        <v>989</v>
      </c>
      <c r="O34" t="s">
        <v>1023</v>
      </c>
    </row>
    <row r="35" spans="1:15">
      <c r="A35">
        <v>197754</v>
      </c>
      <c r="B35" t="s">
        <v>1024</v>
      </c>
      <c r="C35" t="s">
        <v>766</v>
      </c>
      <c r="D35" t="s">
        <v>968</v>
      </c>
      <c r="E35" t="s">
        <v>759</v>
      </c>
      <c r="F35" t="s">
        <v>405</v>
      </c>
      <c r="G35" t="s">
        <v>360</v>
      </c>
      <c r="H35" t="s">
        <v>757</v>
      </c>
      <c r="I35" t="s">
        <v>757</v>
      </c>
      <c r="J35">
        <v>1337</v>
      </c>
      <c r="K35">
        <v>0</v>
      </c>
      <c r="L35" t="s">
        <v>52</v>
      </c>
      <c r="M35" t="s">
        <v>406</v>
      </c>
      <c r="N35" t="s">
        <v>993</v>
      </c>
      <c r="O35" t="s">
        <v>991</v>
      </c>
    </row>
    <row r="36" spans="1:15">
      <c r="A36">
        <v>1690331</v>
      </c>
      <c r="B36" t="s">
        <v>446</v>
      </c>
      <c r="C36" t="s">
        <v>1025</v>
      </c>
      <c r="D36" t="s">
        <v>966</v>
      </c>
      <c r="E36" t="s">
        <v>759</v>
      </c>
      <c r="F36" t="s">
        <v>454</v>
      </c>
      <c r="G36" t="s">
        <v>360</v>
      </c>
      <c r="H36" t="s">
        <v>757</v>
      </c>
      <c r="I36" t="s">
        <v>757</v>
      </c>
      <c r="J36">
        <v>638.58333333333337</v>
      </c>
      <c r="K36" t="s">
        <v>451</v>
      </c>
      <c r="L36" t="s">
        <v>52</v>
      </c>
      <c r="M36" t="s">
        <v>362</v>
      </c>
      <c r="N36" t="s">
        <v>989</v>
      </c>
    </row>
    <row r="37" spans="1:15">
      <c r="A37">
        <v>98583</v>
      </c>
      <c r="B37" t="s">
        <v>382</v>
      </c>
      <c r="C37" t="s">
        <v>382</v>
      </c>
      <c r="D37" t="s">
        <v>954</v>
      </c>
      <c r="E37" t="s">
        <v>759</v>
      </c>
      <c r="F37" t="s">
        <v>386</v>
      </c>
      <c r="G37" t="s">
        <v>376</v>
      </c>
      <c r="H37" t="s">
        <v>771</v>
      </c>
      <c r="I37" t="s">
        <v>757</v>
      </c>
      <c r="J37">
        <v>2458.25</v>
      </c>
      <c r="K37" t="s">
        <v>377</v>
      </c>
      <c r="L37" t="s">
        <v>52</v>
      </c>
      <c r="M37" t="s">
        <v>378</v>
      </c>
      <c r="N37" t="s">
        <v>993</v>
      </c>
      <c r="O37" t="s">
        <v>991</v>
      </c>
    </row>
    <row r="38" spans="1:15">
      <c r="A38">
        <v>1607372</v>
      </c>
      <c r="B38" t="s">
        <v>407</v>
      </c>
      <c r="C38" t="s">
        <v>411</v>
      </c>
      <c r="D38" t="s">
        <v>960</v>
      </c>
      <c r="E38" t="s">
        <v>759</v>
      </c>
      <c r="F38" t="s">
        <v>411</v>
      </c>
      <c r="G38" t="s">
        <v>394</v>
      </c>
      <c r="H38" t="s">
        <v>757</v>
      </c>
      <c r="I38" t="s">
        <v>757</v>
      </c>
      <c r="J38">
        <v>1216.5</v>
      </c>
      <c r="K38" t="s">
        <v>412</v>
      </c>
      <c r="L38" t="s">
        <v>52</v>
      </c>
      <c r="M38" t="s">
        <v>413</v>
      </c>
      <c r="N38" t="s">
        <v>989</v>
      </c>
      <c r="O38" t="s">
        <v>1026</v>
      </c>
    </row>
    <row r="39" spans="1:15">
      <c r="A39">
        <v>1626380</v>
      </c>
      <c r="B39" t="s">
        <v>443</v>
      </c>
      <c r="C39" t="s">
        <v>170</v>
      </c>
      <c r="D39" t="s">
        <v>409</v>
      </c>
      <c r="E39" t="s">
        <v>759</v>
      </c>
      <c r="F39" t="s">
        <v>445</v>
      </c>
      <c r="G39" t="s">
        <v>376</v>
      </c>
      <c r="I39" t="s">
        <v>757</v>
      </c>
      <c r="J39">
        <v>810.79166666666652</v>
      </c>
      <c r="K39">
        <v>0</v>
      </c>
      <c r="L39" t="s">
        <v>52</v>
      </c>
      <c r="M39" t="s">
        <v>378</v>
      </c>
      <c r="N39" t="s">
        <v>993</v>
      </c>
      <c r="O39" t="s">
        <v>1012</v>
      </c>
    </row>
    <row r="40" spans="1:15">
      <c r="A40">
        <v>22120</v>
      </c>
      <c r="B40" t="s">
        <v>1027</v>
      </c>
      <c r="C40" t="s">
        <v>766</v>
      </c>
      <c r="D40" t="s">
        <v>961</v>
      </c>
      <c r="E40" t="s">
        <v>759</v>
      </c>
      <c r="F40" t="s">
        <v>393</v>
      </c>
      <c r="G40" t="s">
        <v>394</v>
      </c>
      <c r="H40" t="s">
        <v>757</v>
      </c>
      <c r="I40" t="s">
        <v>757</v>
      </c>
      <c r="J40">
        <v>1700.2833333333335</v>
      </c>
      <c r="K40" t="s">
        <v>50</v>
      </c>
      <c r="L40" t="s">
        <v>52</v>
      </c>
      <c r="M40" t="s">
        <v>395</v>
      </c>
      <c r="N40" t="s">
        <v>993</v>
      </c>
      <c r="O40" t="s">
        <v>991</v>
      </c>
    </row>
    <row r="41" spans="1:15">
      <c r="A41">
        <v>197754</v>
      </c>
      <c r="B41" t="s">
        <v>1024</v>
      </c>
      <c r="C41" t="s">
        <v>766</v>
      </c>
      <c r="D41" t="s">
        <v>968</v>
      </c>
      <c r="E41" t="s">
        <v>761</v>
      </c>
      <c r="F41" t="s">
        <v>405</v>
      </c>
      <c r="G41" t="s">
        <v>360</v>
      </c>
      <c r="H41" t="s">
        <v>757</v>
      </c>
      <c r="I41" t="s">
        <v>757</v>
      </c>
      <c r="J41">
        <v>1337</v>
      </c>
      <c r="K41">
        <v>0</v>
      </c>
      <c r="L41" t="s">
        <v>52</v>
      </c>
      <c r="M41" t="s">
        <v>406</v>
      </c>
      <c r="N41" t="s">
        <v>993</v>
      </c>
      <c r="O41" t="s">
        <v>991</v>
      </c>
    </row>
    <row r="42" spans="1:15">
      <c r="A42">
        <v>1814</v>
      </c>
      <c r="B42" t="s">
        <v>970</v>
      </c>
      <c r="E42" t="s">
        <v>759</v>
      </c>
      <c r="F42" t="s">
        <v>1028</v>
      </c>
      <c r="G42" t="s">
        <v>360</v>
      </c>
      <c r="I42" t="s">
        <v>757</v>
      </c>
      <c r="J42">
        <v>346.75</v>
      </c>
      <c r="K42" t="s">
        <v>459</v>
      </c>
      <c r="L42" t="s">
        <v>52</v>
      </c>
      <c r="M42" t="s">
        <v>370</v>
      </c>
      <c r="N42" t="s">
        <v>993</v>
      </c>
      <c r="O42" t="s">
        <v>991</v>
      </c>
    </row>
    <row r="43" spans="1:15">
      <c r="A43">
        <v>12399</v>
      </c>
      <c r="B43" t="s">
        <v>205</v>
      </c>
      <c r="C43" t="s">
        <v>938</v>
      </c>
      <c r="D43" t="s">
        <v>939</v>
      </c>
      <c r="E43" t="s">
        <v>759</v>
      </c>
      <c r="F43" t="s">
        <v>207</v>
      </c>
      <c r="G43" t="s">
        <v>209</v>
      </c>
      <c r="H43" t="s">
        <v>757</v>
      </c>
      <c r="I43" t="s">
        <v>757</v>
      </c>
      <c r="J43">
        <v>2534</v>
      </c>
      <c r="K43" t="s">
        <v>50</v>
      </c>
      <c r="L43" t="s">
        <v>44</v>
      </c>
      <c r="M43" t="s">
        <v>210</v>
      </c>
      <c r="N43" t="s">
        <v>993</v>
      </c>
      <c r="O43" t="s">
        <v>991</v>
      </c>
    </row>
    <row r="44" spans="1:15">
      <c r="A44">
        <v>11714</v>
      </c>
      <c r="B44" t="s">
        <v>1029</v>
      </c>
      <c r="C44" t="s">
        <v>936</v>
      </c>
      <c r="D44" t="s">
        <v>937</v>
      </c>
      <c r="E44" t="s">
        <v>759</v>
      </c>
      <c r="F44" t="s">
        <v>325</v>
      </c>
      <c r="G44" t="s">
        <v>209</v>
      </c>
      <c r="H44" t="s">
        <v>757</v>
      </c>
      <c r="I44" t="s">
        <v>757</v>
      </c>
      <c r="J44">
        <v>496.91666666666669</v>
      </c>
      <c r="K44" t="s">
        <v>326</v>
      </c>
      <c r="L44" t="s">
        <v>44</v>
      </c>
      <c r="M44" t="s">
        <v>210</v>
      </c>
      <c r="N44" t="s">
        <v>993</v>
      </c>
      <c r="O44" t="s">
        <v>991</v>
      </c>
    </row>
    <row r="45" spans="1:15">
      <c r="A45">
        <v>15903</v>
      </c>
      <c r="B45" t="s">
        <v>1030</v>
      </c>
      <c r="C45" t="s">
        <v>940</v>
      </c>
      <c r="D45" t="s">
        <v>941</v>
      </c>
      <c r="E45" t="s">
        <v>759</v>
      </c>
      <c r="F45" t="s">
        <v>199</v>
      </c>
      <c r="G45" t="s">
        <v>178</v>
      </c>
      <c r="H45" t="s">
        <v>757</v>
      </c>
      <c r="I45" t="s">
        <v>757</v>
      </c>
      <c r="J45">
        <v>2986.6666666666665</v>
      </c>
      <c r="K45" t="s">
        <v>50</v>
      </c>
      <c r="L45" t="s">
        <v>44</v>
      </c>
      <c r="M45" t="s">
        <v>186</v>
      </c>
      <c r="N45" t="s">
        <v>993</v>
      </c>
      <c r="O45" t="s">
        <v>991</v>
      </c>
    </row>
    <row r="46" spans="1:15">
      <c r="A46">
        <v>14701</v>
      </c>
      <c r="B46" t="s">
        <v>180</v>
      </c>
      <c r="D46" t="s">
        <v>755</v>
      </c>
      <c r="E46" t="s">
        <v>759</v>
      </c>
      <c r="F46" t="s">
        <v>184</v>
      </c>
      <c r="G46" t="s">
        <v>178</v>
      </c>
      <c r="I46" t="s">
        <v>757</v>
      </c>
      <c r="J46">
        <v>3366.25</v>
      </c>
      <c r="K46" t="s">
        <v>185</v>
      </c>
      <c r="L46" t="s">
        <v>44</v>
      </c>
      <c r="M46" t="s">
        <v>186</v>
      </c>
      <c r="N46" t="s">
        <v>993</v>
      </c>
      <c r="O46" t="s">
        <v>991</v>
      </c>
    </row>
    <row r="47" spans="1:15">
      <c r="A47">
        <v>14701</v>
      </c>
      <c r="B47" t="s">
        <v>180</v>
      </c>
      <c r="D47" t="s">
        <v>755</v>
      </c>
      <c r="E47" t="s">
        <v>761</v>
      </c>
      <c r="F47" t="s">
        <v>184</v>
      </c>
      <c r="G47" t="s">
        <v>178</v>
      </c>
      <c r="I47" t="s">
        <v>757</v>
      </c>
      <c r="J47">
        <v>3366.25</v>
      </c>
      <c r="K47" t="s">
        <v>185</v>
      </c>
      <c r="L47" t="s">
        <v>44</v>
      </c>
      <c r="M47" t="s">
        <v>186</v>
      </c>
      <c r="N47" t="s">
        <v>993</v>
      </c>
    </row>
    <row r="48" spans="1:15">
      <c r="A48">
        <v>1114449</v>
      </c>
      <c r="B48" t="s">
        <v>1031</v>
      </c>
      <c r="C48" t="s">
        <v>241</v>
      </c>
      <c r="D48" t="s">
        <v>942</v>
      </c>
      <c r="E48" t="s">
        <v>759</v>
      </c>
      <c r="F48" t="s">
        <v>241</v>
      </c>
      <c r="G48" t="s">
        <v>178</v>
      </c>
      <c r="I48" t="s">
        <v>757</v>
      </c>
      <c r="J48">
        <v>1555.75</v>
      </c>
      <c r="K48" t="s">
        <v>50</v>
      </c>
      <c r="L48" t="s">
        <v>44</v>
      </c>
      <c r="M48" t="s">
        <v>186</v>
      </c>
      <c r="N48" t="s">
        <v>993</v>
      </c>
      <c r="O48" t="s">
        <v>1005</v>
      </c>
    </row>
    <row r="49" spans="1:15">
      <c r="A49">
        <v>17083</v>
      </c>
      <c r="B49" t="s">
        <v>1032</v>
      </c>
      <c r="C49" t="s">
        <v>1033</v>
      </c>
      <c r="D49" t="s">
        <v>1034</v>
      </c>
      <c r="E49" t="s">
        <v>759</v>
      </c>
      <c r="F49" t="s">
        <v>1035</v>
      </c>
      <c r="G49" t="s">
        <v>178</v>
      </c>
      <c r="I49" t="s">
        <v>757</v>
      </c>
      <c r="J49">
        <v>1603.6666666666667</v>
      </c>
      <c r="K49" t="s">
        <v>331</v>
      </c>
      <c r="L49" t="s">
        <v>44</v>
      </c>
      <c r="M49" t="s">
        <v>204</v>
      </c>
      <c r="N49" t="s">
        <v>993</v>
      </c>
    </row>
    <row r="50" spans="1:15">
      <c r="A50">
        <v>51885</v>
      </c>
      <c r="B50" t="s">
        <v>327</v>
      </c>
      <c r="C50" t="s">
        <v>317</v>
      </c>
      <c r="D50" t="s">
        <v>328</v>
      </c>
      <c r="E50" t="s">
        <v>759</v>
      </c>
      <c r="F50" t="s">
        <v>330</v>
      </c>
      <c r="G50" t="s">
        <v>178</v>
      </c>
      <c r="I50" t="s">
        <v>757</v>
      </c>
      <c r="J50">
        <v>447</v>
      </c>
      <c r="K50" t="s">
        <v>331</v>
      </c>
      <c r="L50" t="s">
        <v>44</v>
      </c>
      <c r="M50" t="s">
        <v>204</v>
      </c>
      <c r="N50" t="s">
        <v>989</v>
      </c>
      <c r="O50" t="s">
        <v>1005</v>
      </c>
    </row>
    <row r="51" spans="1:15">
      <c r="A51">
        <v>1904</v>
      </c>
      <c r="B51" t="s">
        <v>187</v>
      </c>
      <c r="C51" t="s">
        <v>188</v>
      </c>
      <c r="D51" t="s">
        <v>189</v>
      </c>
      <c r="E51" t="s">
        <v>759</v>
      </c>
      <c r="F51" t="s">
        <v>191</v>
      </c>
      <c r="G51" t="s">
        <v>178</v>
      </c>
      <c r="I51" t="s">
        <v>757</v>
      </c>
      <c r="J51">
        <v>3011</v>
      </c>
      <c r="K51" t="s">
        <v>192</v>
      </c>
      <c r="L51" t="s">
        <v>44</v>
      </c>
      <c r="M51" t="s">
        <v>193</v>
      </c>
      <c r="N51" t="s">
        <v>993</v>
      </c>
      <c r="O51" t="s">
        <v>1005</v>
      </c>
    </row>
    <row r="52" spans="1:15">
      <c r="A52">
        <v>1904</v>
      </c>
      <c r="B52" t="s">
        <v>187</v>
      </c>
      <c r="C52" t="s">
        <v>1036</v>
      </c>
      <c r="D52" t="s">
        <v>189</v>
      </c>
      <c r="E52" t="s">
        <v>761</v>
      </c>
      <c r="F52" t="s">
        <v>191</v>
      </c>
      <c r="G52" t="s">
        <v>178</v>
      </c>
      <c r="I52" t="s">
        <v>757</v>
      </c>
      <c r="J52">
        <v>3012</v>
      </c>
      <c r="K52" t="s">
        <v>192</v>
      </c>
      <c r="L52" t="s">
        <v>44</v>
      </c>
      <c r="M52" t="s">
        <v>193</v>
      </c>
      <c r="N52" t="s">
        <v>993</v>
      </c>
      <c r="O52" t="s">
        <v>1005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 enableFormatConditionsCalculation="0"/>
  <dimension ref="A1:J117"/>
  <sheetViews>
    <sheetView topLeftCell="B1" workbookViewId="0">
      <selection activeCell="J9" sqref="J9"/>
    </sheetView>
  </sheetViews>
  <sheetFormatPr baseColWidth="10" defaultColWidth="8.625" defaultRowHeight="16" x14ac:dyDescent="0"/>
  <cols>
    <col min="1" max="1" width="14.25" style="28" customWidth="1"/>
    <col min="2" max="2" width="64" style="28" bestFit="1" customWidth="1"/>
    <col min="3" max="3" width="24.875" style="28" bestFit="1" customWidth="1"/>
    <col min="4" max="4" width="73.25" style="28" bestFit="1" customWidth="1"/>
    <col min="5" max="5" width="12" style="28" bestFit="1" customWidth="1"/>
    <col min="6" max="6" width="28.625" style="28" bestFit="1" customWidth="1"/>
    <col min="7" max="7" width="10.875" style="28" customWidth="1"/>
    <col min="8" max="8" width="16.75" style="28" bestFit="1" customWidth="1"/>
    <col min="9" max="9" width="10.875" style="28" customWidth="1"/>
    <col min="10" max="10" width="12" style="29" customWidth="1"/>
    <col min="11" max="16384" width="8.625" style="28"/>
  </cols>
  <sheetData>
    <row r="1" spans="1:10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</row>
    <row r="2" spans="1:10">
      <c r="A2" s="28" t="s">
        <v>736</v>
      </c>
      <c r="B2" s="28" t="s">
        <v>737</v>
      </c>
      <c r="C2" s="28" t="s">
        <v>738</v>
      </c>
      <c r="D2" s="28" t="s">
        <v>739</v>
      </c>
      <c r="E2" s="28" t="s">
        <v>740</v>
      </c>
      <c r="F2" s="28" t="s">
        <v>741</v>
      </c>
      <c r="G2" s="28" t="s">
        <v>742</v>
      </c>
      <c r="H2" s="28" t="s">
        <v>743</v>
      </c>
      <c r="I2" s="28" t="s">
        <v>744</v>
      </c>
      <c r="J2" s="29" t="s">
        <v>745</v>
      </c>
    </row>
    <row r="3" spans="1:10">
      <c r="A3" s="28" t="s">
        <v>746</v>
      </c>
      <c r="B3" s="28" t="s">
        <v>747</v>
      </c>
      <c r="C3" s="28" t="s">
        <v>748</v>
      </c>
      <c r="E3" s="28" t="s">
        <v>749</v>
      </c>
      <c r="F3" s="28" t="s">
        <v>750</v>
      </c>
      <c r="G3" s="28" t="s">
        <v>7</v>
      </c>
      <c r="H3" s="28" t="s">
        <v>751</v>
      </c>
      <c r="I3" s="28" t="s">
        <v>752</v>
      </c>
      <c r="J3" s="29" t="s">
        <v>753</v>
      </c>
    </row>
    <row r="4" spans="1:10">
      <c r="A4" s="28">
        <v>14701</v>
      </c>
      <c r="B4" s="28" t="s">
        <v>180</v>
      </c>
      <c r="C4" s="28" t="s">
        <v>754</v>
      </c>
      <c r="D4" s="28" t="s">
        <v>755</v>
      </c>
      <c r="E4" s="28" t="s">
        <v>756</v>
      </c>
      <c r="F4" s="28" t="s">
        <v>184</v>
      </c>
      <c r="G4" s="28" t="s">
        <v>178</v>
      </c>
      <c r="H4" s="28" t="s">
        <v>757</v>
      </c>
      <c r="I4" s="28" t="s">
        <v>758</v>
      </c>
      <c r="J4" s="29">
        <v>45146</v>
      </c>
    </row>
    <row r="5" spans="1:10">
      <c r="A5" s="28">
        <v>14701</v>
      </c>
      <c r="B5" s="28" t="s">
        <v>180</v>
      </c>
      <c r="C5" s="28" t="s">
        <v>754</v>
      </c>
      <c r="D5" s="28" t="s">
        <v>755</v>
      </c>
      <c r="E5" s="28" t="s">
        <v>759</v>
      </c>
      <c r="F5" s="28" t="s">
        <v>184</v>
      </c>
      <c r="G5" s="28" t="s">
        <v>178</v>
      </c>
      <c r="H5" s="28" t="s">
        <v>757</v>
      </c>
      <c r="I5" s="28" t="s">
        <v>760</v>
      </c>
      <c r="J5" s="29">
        <v>45147</v>
      </c>
    </row>
    <row r="6" spans="1:10">
      <c r="A6" s="28">
        <v>14701</v>
      </c>
      <c r="B6" s="28" t="s">
        <v>180</v>
      </c>
      <c r="C6" s="28" t="s">
        <v>754</v>
      </c>
      <c r="D6" s="28" t="s">
        <v>755</v>
      </c>
      <c r="E6" s="28" t="s">
        <v>761</v>
      </c>
      <c r="F6" s="28" t="s">
        <v>184</v>
      </c>
      <c r="G6" s="28" t="s">
        <v>178</v>
      </c>
      <c r="H6" s="28" t="s">
        <v>757</v>
      </c>
      <c r="I6" s="28" t="s">
        <v>762</v>
      </c>
      <c r="J6" s="29">
        <v>45148</v>
      </c>
    </row>
    <row r="7" spans="1:10">
      <c r="A7" s="28">
        <v>57313</v>
      </c>
      <c r="B7" s="28" t="s">
        <v>251</v>
      </c>
      <c r="C7" s="28" t="s">
        <v>763</v>
      </c>
      <c r="D7" s="28" t="s">
        <v>764</v>
      </c>
      <c r="E7" s="28" t="s">
        <v>759</v>
      </c>
      <c r="F7" s="28" t="s">
        <v>253</v>
      </c>
      <c r="G7" s="28" t="s">
        <v>178</v>
      </c>
      <c r="H7" s="28" t="s">
        <v>757</v>
      </c>
      <c r="I7" s="28" t="s">
        <v>765</v>
      </c>
      <c r="J7" s="29">
        <v>45150</v>
      </c>
    </row>
    <row r="8" spans="1:10">
      <c r="A8" s="28">
        <v>19052</v>
      </c>
      <c r="B8" s="28" t="s">
        <v>221</v>
      </c>
      <c r="C8" s="28" t="s">
        <v>766</v>
      </c>
      <c r="D8" s="28" t="s">
        <v>767</v>
      </c>
      <c r="E8" s="28" t="s">
        <v>759</v>
      </c>
      <c r="F8" s="28" t="s">
        <v>224</v>
      </c>
      <c r="G8" s="28" t="s">
        <v>178</v>
      </c>
      <c r="H8" s="28" t="s">
        <v>757</v>
      </c>
      <c r="I8" s="28" t="s">
        <v>768</v>
      </c>
      <c r="J8" s="29">
        <v>45152</v>
      </c>
    </row>
    <row r="9" spans="1:10">
      <c r="A9" s="28">
        <v>44608</v>
      </c>
      <c r="B9" s="28" t="s">
        <v>276</v>
      </c>
      <c r="C9" s="28" t="s">
        <v>769</v>
      </c>
      <c r="D9" s="28" t="s">
        <v>770</v>
      </c>
      <c r="E9" s="28" t="s">
        <v>759</v>
      </c>
      <c r="F9" s="28" t="s">
        <v>279</v>
      </c>
      <c r="G9" s="28" t="s">
        <v>178</v>
      </c>
      <c r="H9" s="28" t="s">
        <v>771</v>
      </c>
      <c r="I9" s="28" t="s">
        <v>772</v>
      </c>
      <c r="J9" s="29">
        <v>45153</v>
      </c>
    </row>
    <row r="10" spans="1:10">
      <c r="A10" s="28">
        <v>1616915</v>
      </c>
      <c r="B10" s="28" t="s">
        <v>216</v>
      </c>
      <c r="C10" s="28" t="s">
        <v>773</v>
      </c>
      <c r="D10" s="28" t="s">
        <v>774</v>
      </c>
      <c r="E10" s="28" t="s">
        <v>759</v>
      </c>
      <c r="F10" s="28" t="s">
        <v>219</v>
      </c>
      <c r="G10" s="28" t="s">
        <v>178</v>
      </c>
      <c r="H10" s="28" t="s">
        <v>757</v>
      </c>
      <c r="I10" s="28" t="s">
        <v>775</v>
      </c>
      <c r="J10" s="29">
        <v>45154</v>
      </c>
    </row>
    <row r="11" spans="1:10">
      <c r="A11" s="28">
        <v>101859</v>
      </c>
      <c r="B11" s="28" t="s">
        <v>665</v>
      </c>
      <c r="C11" s="28" t="s">
        <v>776</v>
      </c>
      <c r="D11" s="28" t="s">
        <v>777</v>
      </c>
      <c r="E11" s="28" t="s">
        <v>759</v>
      </c>
      <c r="F11" s="28" t="s">
        <v>647</v>
      </c>
      <c r="G11" s="28" t="s">
        <v>648</v>
      </c>
      <c r="H11" s="28" t="s">
        <v>757</v>
      </c>
      <c r="I11" s="28" t="s">
        <v>778</v>
      </c>
      <c r="J11" s="29">
        <v>45156</v>
      </c>
    </row>
    <row r="12" spans="1:10">
      <c r="A12" s="28">
        <v>50547</v>
      </c>
      <c r="B12" s="28" t="s">
        <v>644</v>
      </c>
      <c r="C12" s="28" t="s">
        <v>779</v>
      </c>
      <c r="D12" s="28" t="s">
        <v>780</v>
      </c>
      <c r="E12" s="28" t="s">
        <v>759</v>
      </c>
      <c r="F12" s="28" t="s">
        <v>647</v>
      </c>
      <c r="G12" s="28" t="s">
        <v>648</v>
      </c>
      <c r="H12" s="28" t="s">
        <v>757</v>
      </c>
      <c r="I12" s="28" t="s">
        <v>765</v>
      </c>
      <c r="J12" s="29">
        <v>45157</v>
      </c>
    </row>
    <row r="13" spans="1:10">
      <c r="A13" s="28">
        <v>106900</v>
      </c>
      <c r="B13" s="28" t="s">
        <v>673</v>
      </c>
      <c r="C13" s="28" t="s">
        <v>781</v>
      </c>
      <c r="D13" s="28" t="s">
        <v>782</v>
      </c>
      <c r="E13" s="28" t="s">
        <v>783</v>
      </c>
      <c r="F13" s="28" t="s">
        <v>676</v>
      </c>
      <c r="G13" s="28" t="s">
        <v>648</v>
      </c>
      <c r="H13" s="28" t="s">
        <v>757</v>
      </c>
      <c r="I13" s="28" t="s">
        <v>772</v>
      </c>
      <c r="J13" s="29">
        <v>45160</v>
      </c>
    </row>
    <row r="14" spans="1:10">
      <c r="A14" s="28">
        <v>63803</v>
      </c>
      <c r="B14" s="28" t="s">
        <v>719</v>
      </c>
      <c r="C14" s="28" t="s">
        <v>784</v>
      </c>
      <c r="D14" s="28" t="s">
        <v>785</v>
      </c>
      <c r="E14" s="28" t="s">
        <v>759</v>
      </c>
      <c r="F14" s="28" t="s">
        <v>724</v>
      </c>
      <c r="G14" s="28" t="s">
        <v>530</v>
      </c>
      <c r="H14" s="28" t="s">
        <v>757</v>
      </c>
      <c r="I14" s="28" t="s">
        <v>778</v>
      </c>
      <c r="J14" s="29">
        <v>45163</v>
      </c>
    </row>
    <row r="15" spans="1:10">
      <c r="A15" s="28">
        <v>7339</v>
      </c>
      <c r="B15" s="28" t="s">
        <v>696</v>
      </c>
      <c r="C15" s="28" t="s">
        <v>786</v>
      </c>
      <c r="D15" s="28" t="s">
        <v>787</v>
      </c>
      <c r="E15" s="28" t="s">
        <v>759</v>
      </c>
      <c r="F15" s="28" t="s">
        <v>700</v>
      </c>
      <c r="G15" s="28" t="s">
        <v>682</v>
      </c>
      <c r="H15" s="28" t="s">
        <v>757</v>
      </c>
      <c r="I15" s="28" t="s">
        <v>772</v>
      </c>
      <c r="J15" s="29">
        <v>45167</v>
      </c>
    </row>
    <row r="16" spans="1:10">
      <c r="A16" s="28">
        <v>7538</v>
      </c>
      <c r="B16" s="28" t="s">
        <v>677</v>
      </c>
      <c r="C16" s="28" t="s">
        <v>788</v>
      </c>
      <c r="D16" s="28" t="s">
        <v>789</v>
      </c>
      <c r="E16" s="28" t="s">
        <v>759</v>
      </c>
      <c r="F16" s="28" t="s">
        <v>681</v>
      </c>
      <c r="G16" s="28" t="s">
        <v>682</v>
      </c>
      <c r="H16" s="28" t="s">
        <v>757</v>
      </c>
      <c r="I16" s="28" t="s">
        <v>790</v>
      </c>
      <c r="J16" s="29">
        <v>45169</v>
      </c>
    </row>
    <row r="17" spans="1:10">
      <c r="A17" s="28">
        <v>132291</v>
      </c>
      <c r="B17" s="28" t="s">
        <v>307</v>
      </c>
      <c r="C17" s="28" t="s">
        <v>791</v>
      </c>
      <c r="D17" s="28" t="s">
        <v>792</v>
      </c>
      <c r="E17" s="28" t="s">
        <v>759</v>
      </c>
      <c r="F17" s="28" t="s">
        <v>310</v>
      </c>
      <c r="G17" s="28" t="s">
        <v>178</v>
      </c>
      <c r="H17" s="28" t="s">
        <v>757</v>
      </c>
      <c r="I17" s="28" t="s">
        <v>778</v>
      </c>
      <c r="J17" s="29">
        <v>45177</v>
      </c>
    </row>
    <row r="18" spans="1:10">
      <c r="A18" s="28">
        <v>81051</v>
      </c>
      <c r="B18" s="28" t="s">
        <v>280</v>
      </c>
      <c r="C18" s="28" t="s">
        <v>793</v>
      </c>
      <c r="D18" s="28" t="s">
        <v>794</v>
      </c>
      <c r="E18" s="28" t="s">
        <v>759</v>
      </c>
      <c r="F18" s="28" t="s">
        <v>284</v>
      </c>
      <c r="G18" s="28" t="s">
        <v>178</v>
      </c>
      <c r="H18" s="28" t="s">
        <v>757</v>
      </c>
      <c r="I18" s="28" t="s">
        <v>768</v>
      </c>
      <c r="J18" s="29">
        <v>45180</v>
      </c>
    </row>
    <row r="19" spans="1:10">
      <c r="A19" s="28">
        <v>16243</v>
      </c>
      <c r="B19" s="28" t="s">
        <v>316</v>
      </c>
      <c r="C19" s="28" t="s">
        <v>795</v>
      </c>
      <c r="D19" s="28" t="s">
        <v>796</v>
      </c>
      <c r="E19" s="28" t="s">
        <v>759</v>
      </c>
      <c r="F19" s="28" t="s">
        <v>320</v>
      </c>
      <c r="G19" s="28" t="s">
        <v>178</v>
      </c>
      <c r="H19" s="28" t="s">
        <v>757</v>
      </c>
      <c r="I19" s="28" t="s">
        <v>775</v>
      </c>
      <c r="J19" s="29">
        <v>45182</v>
      </c>
    </row>
    <row r="20" spans="1:10">
      <c r="A20" s="28">
        <v>16831</v>
      </c>
      <c r="B20" s="28" t="s">
        <v>271</v>
      </c>
      <c r="C20" s="28" t="s">
        <v>766</v>
      </c>
      <c r="D20" s="28" t="s">
        <v>797</v>
      </c>
      <c r="E20" s="28" t="s">
        <v>759</v>
      </c>
      <c r="F20" s="28" t="s">
        <v>798</v>
      </c>
      <c r="G20" s="28" t="s">
        <v>178</v>
      </c>
      <c r="H20" s="28" t="s">
        <v>757</v>
      </c>
      <c r="I20" s="28" t="s">
        <v>790</v>
      </c>
      <c r="J20" s="29">
        <v>45183</v>
      </c>
    </row>
    <row r="21" spans="1:10">
      <c r="A21" s="28">
        <v>1629313</v>
      </c>
      <c r="B21" s="28" t="s">
        <v>200</v>
      </c>
      <c r="C21" s="28" t="s">
        <v>799</v>
      </c>
      <c r="D21" s="28" t="s">
        <v>800</v>
      </c>
      <c r="E21" s="28" t="s">
        <v>759</v>
      </c>
      <c r="F21" s="28" t="s">
        <v>203</v>
      </c>
      <c r="G21" s="28" t="s">
        <v>178</v>
      </c>
      <c r="H21" s="28" t="s">
        <v>757</v>
      </c>
      <c r="I21" s="28" t="s">
        <v>778</v>
      </c>
      <c r="J21" s="29">
        <v>45184</v>
      </c>
    </row>
    <row r="22" spans="1:10">
      <c r="A22" s="28">
        <v>18457</v>
      </c>
      <c r="B22" s="28" t="s">
        <v>231</v>
      </c>
      <c r="C22" s="28" t="s">
        <v>233</v>
      </c>
      <c r="D22" s="28" t="s">
        <v>801</v>
      </c>
      <c r="E22" s="28" t="s">
        <v>759</v>
      </c>
      <c r="F22" s="28" t="s">
        <v>235</v>
      </c>
      <c r="G22" s="28" t="s">
        <v>178</v>
      </c>
      <c r="H22" s="28" t="s">
        <v>771</v>
      </c>
      <c r="I22" s="28" t="s">
        <v>765</v>
      </c>
      <c r="J22" s="29">
        <v>45185</v>
      </c>
    </row>
    <row r="23" spans="1:10">
      <c r="A23" s="30">
        <v>1074786</v>
      </c>
      <c r="B23" s="30" t="s">
        <v>802</v>
      </c>
      <c r="C23" s="28" t="s">
        <v>803</v>
      </c>
      <c r="D23" s="28" t="s">
        <v>804</v>
      </c>
      <c r="E23" s="28" t="s">
        <v>759</v>
      </c>
      <c r="F23" s="28" t="s">
        <v>805</v>
      </c>
      <c r="G23" s="28" t="s">
        <v>711</v>
      </c>
      <c r="H23" s="28" t="s">
        <v>757</v>
      </c>
      <c r="I23" s="28" t="s">
        <v>768</v>
      </c>
      <c r="J23" s="29">
        <v>45194</v>
      </c>
    </row>
    <row r="24" spans="1:10">
      <c r="A24" s="28">
        <v>1696556</v>
      </c>
      <c r="B24" s="28" t="s">
        <v>706</v>
      </c>
      <c r="C24" s="28" t="s">
        <v>806</v>
      </c>
      <c r="D24" s="28" t="s">
        <v>804</v>
      </c>
      <c r="E24" s="28" t="s">
        <v>759</v>
      </c>
      <c r="F24" s="28" t="s">
        <v>710</v>
      </c>
      <c r="G24" s="28" t="s">
        <v>711</v>
      </c>
      <c r="H24" s="28" t="s">
        <v>807</v>
      </c>
      <c r="I24" s="28" t="s">
        <v>772</v>
      </c>
      <c r="J24" s="29">
        <v>45195</v>
      </c>
    </row>
    <row r="25" spans="1:10">
      <c r="A25" s="28">
        <v>4859</v>
      </c>
      <c r="B25" s="28" t="s">
        <v>691</v>
      </c>
      <c r="D25" s="28" t="s">
        <v>808</v>
      </c>
      <c r="E25" s="28" t="s">
        <v>759</v>
      </c>
      <c r="F25" s="28" t="s">
        <v>694</v>
      </c>
      <c r="G25" s="28" t="s">
        <v>662</v>
      </c>
      <c r="H25" s="28" t="s">
        <v>757</v>
      </c>
      <c r="I25" s="28" t="s">
        <v>778</v>
      </c>
      <c r="J25" s="29">
        <v>45198</v>
      </c>
    </row>
    <row r="26" spans="1:10">
      <c r="A26" s="28">
        <v>1142452</v>
      </c>
      <c r="B26" s="28" t="s">
        <v>593</v>
      </c>
      <c r="C26" s="28" t="s">
        <v>809</v>
      </c>
      <c r="D26" s="28" t="s">
        <v>810</v>
      </c>
      <c r="E26" s="28" t="s">
        <v>759</v>
      </c>
      <c r="F26" s="28" t="s">
        <v>596</v>
      </c>
      <c r="G26" s="28" t="s">
        <v>530</v>
      </c>
      <c r="H26" s="28" t="s">
        <v>757</v>
      </c>
      <c r="I26" s="28" t="s">
        <v>772</v>
      </c>
      <c r="J26" s="29">
        <v>45202</v>
      </c>
    </row>
    <row r="27" spans="1:10">
      <c r="A27" s="28">
        <v>163974</v>
      </c>
      <c r="B27" s="28" t="s">
        <v>525</v>
      </c>
      <c r="C27" s="28" t="s">
        <v>811</v>
      </c>
      <c r="D27" s="28" t="s">
        <v>812</v>
      </c>
      <c r="E27" s="28" t="s">
        <v>759</v>
      </c>
      <c r="F27" s="28" t="s">
        <v>529</v>
      </c>
      <c r="G27" s="28" t="s">
        <v>530</v>
      </c>
      <c r="H27" s="28" t="s">
        <v>757</v>
      </c>
      <c r="I27" s="28" t="s">
        <v>775</v>
      </c>
      <c r="J27" s="29">
        <v>45203</v>
      </c>
    </row>
    <row r="28" spans="1:10">
      <c r="A28" s="28">
        <v>4663</v>
      </c>
      <c r="B28" s="28" t="s">
        <v>813</v>
      </c>
      <c r="C28" s="28" t="s">
        <v>814</v>
      </c>
      <c r="D28" s="28" t="s">
        <v>815</v>
      </c>
      <c r="E28" s="28" t="s">
        <v>759</v>
      </c>
      <c r="F28" s="28" t="s">
        <v>816</v>
      </c>
      <c r="G28" s="28" t="s">
        <v>662</v>
      </c>
      <c r="H28" s="28" t="s">
        <v>757</v>
      </c>
      <c r="I28" s="28" t="s">
        <v>817</v>
      </c>
      <c r="J28" s="29">
        <v>45207</v>
      </c>
    </row>
    <row r="29" spans="1:10">
      <c r="A29" s="28">
        <v>4663</v>
      </c>
      <c r="B29" s="28" t="s">
        <v>813</v>
      </c>
      <c r="C29" s="28" t="s">
        <v>814</v>
      </c>
      <c r="D29" s="28" t="s">
        <v>815</v>
      </c>
      <c r="E29" s="28" t="s">
        <v>761</v>
      </c>
      <c r="F29" s="28" t="s">
        <v>816</v>
      </c>
      <c r="G29" s="28" t="s">
        <v>662</v>
      </c>
      <c r="H29" s="28" t="s">
        <v>757</v>
      </c>
      <c r="I29" s="28" t="s">
        <v>768</v>
      </c>
      <c r="J29" s="29">
        <v>45208</v>
      </c>
    </row>
    <row r="30" spans="1:10">
      <c r="A30" s="28">
        <v>134242</v>
      </c>
      <c r="B30" s="28" t="s">
        <v>727</v>
      </c>
      <c r="C30" s="28" t="s">
        <v>818</v>
      </c>
      <c r="D30" s="28" t="s">
        <v>819</v>
      </c>
      <c r="E30" s="28" t="s">
        <v>759</v>
      </c>
      <c r="F30" s="28" t="s">
        <v>730</v>
      </c>
      <c r="G30" s="28" t="s">
        <v>662</v>
      </c>
      <c r="H30" s="28" t="s">
        <v>757</v>
      </c>
      <c r="I30" s="28" t="s">
        <v>772</v>
      </c>
      <c r="J30" s="29">
        <v>45209</v>
      </c>
    </row>
    <row r="31" spans="1:10">
      <c r="A31" s="28">
        <v>134242</v>
      </c>
      <c r="B31" s="28" t="s">
        <v>727</v>
      </c>
      <c r="C31" s="28" t="s">
        <v>818</v>
      </c>
      <c r="D31" s="28" t="s">
        <v>820</v>
      </c>
      <c r="E31" s="28" t="s">
        <v>761</v>
      </c>
      <c r="F31" s="28" t="s">
        <v>730</v>
      </c>
      <c r="G31" s="28" t="s">
        <v>662</v>
      </c>
      <c r="H31" s="28" t="s">
        <v>757</v>
      </c>
      <c r="I31" s="28" t="s">
        <v>775</v>
      </c>
      <c r="J31" s="29">
        <v>45210</v>
      </c>
    </row>
    <row r="32" spans="1:10">
      <c r="A32" s="28">
        <v>1125638</v>
      </c>
      <c r="B32" s="28" t="s">
        <v>505</v>
      </c>
      <c r="C32" s="28" t="s">
        <v>766</v>
      </c>
      <c r="D32" s="28" t="s">
        <v>821</v>
      </c>
      <c r="E32" s="28" t="s">
        <v>759</v>
      </c>
      <c r="F32" s="28" t="s">
        <v>822</v>
      </c>
      <c r="G32" s="28" t="s">
        <v>483</v>
      </c>
      <c r="H32" s="28" t="s">
        <v>757</v>
      </c>
      <c r="I32" s="28" t="s">
        <v>768</v>
      </c>
      <c r="J32" s="29">
        <v>45215</v>
      </c>
    </row>
    <row r="33" spans="1:10">
      <c r="A33" s="28">
        <v>107931</v>
      </c>
      <c r="B33" s="28" t="s">
        <v>537</v>
      </c>
      <c r="C33" s="28" t="s">
        <v>823</v>
      </c>
      <c r="D33" s="28" t="s">
        <v>824</v>
      </c>
      <c r="E33" s="28" t="s">
        <v>759</v>
      </c>
      <c r="F33" s="28" t="s">
        <v>541</v>
      </c>
      <c r="G33" s="28" t="s">
        <v>483</v>
      </c>
      <c r="H33" s="28" t="s">
        <v>757</v>
      </c>
      <c r="I33" s="28" t="s">
        <v>772</v>
      </c>
      <c r="J33" s="29">
        <v>45223</v>
      </c>
    </row>
    <row r="34" spans="1:10">
      <c r="A34" s="28">
        <v>107373</v>
      </c>
      <c r="B34" s="28" t="s">
        <v>478</v>
      </c>
      <c r="C34" s="28" t="s">
        <v>825</v>
      </c>
      <c r="D34" s="28" t="s">
        <v>826</v>
      </c>
      <c r="E34" s="28" t="s">
        <v>759</v>
      </c>
      <c r="F34" s="28" t="s">
        <v>482</v>
      </c>
      <c r="G34" s="28" t="s">
        <v>483</v>
      </c>
      <c r="H34" s="28" t="s">
        <v>757</v>
      </c>
      <c r="I34" s="28" t="s">
        <v>790</v>
      </c>
      <c r="J34" s="29">
        <v>45225</v>
      </c>
    </row>
    <row r="35" spans="1:10">
      <c r="A35" s="28">
        <v>107373</v>
      </c>
      <c r="B35" s="28" t="s">
        <v>478</v>
      </c>
      <c r="C35" s="28" t="s">
        <v>825</v>
      </c>
      <c r="D35" s="28" t="s">
        <v>826</v>
      </c>
      <c r="E35" s="28" t="s">
        <v>761</v>
      </c>
      <c r="F35" s="28" t="s">
        <v>482</v>
      </c>
      <c r="G35" s="28" t="s">
        <v>483</v>
      </c>
      <c r="H35" s="28" t="s">
        <v>757</v>
      </c>
      <c r="I35" s="28" t="s">
        <v>778</v>
      </c>
      <c r="J35" s="29">
        <v>45226</v>
      </c>
    </row>
    <row r="36" spans="1:10">
      <c r="A36" s="28">
        <v>55534</v>
      </c>
      <c r="B36" s="28" t="s">
        <v>583</v>
      </c>
      <c r="C36" s="28" t="s">
        <v>827</v>
      </c>
      <c r="D36" s="28" t="s">
        <v>828</v>
      </c>
      <c r="E36" s="28" t="s">
        <v>829</v>
      </c>
      <c r="F36" s="28" t="s">
        <v>587</v>
      </c>
      <c r="G36" s="28" t="s">
        <v>483</v>
      </c>
      <c r="H36" s="28" t="s">
        <v>757</v>
      </c>
      <c r="I36" s="28" t="s">
        <v>768</v>
      </c>
      <c r="J36" s="29">
        <v>45229</v>
      </c>
    </row>
    <row r="37" spans="1:10">
      <c r="A37" s="28">
        <v>1661781</v>
      </c>
      <c r="B37" s="28" t="s">
        <v>531</v>
      </c>
      <c r="C37" s="28" t="s">
        <v>830</v>
      </c>
      <c r="D37" s="28" t="s">
        <v>831</v>
      </c>
      <c r="E37" s="28" t="s">
        <v>759</v>
      </c>
      <c r="F37" s="28" t="s">
        <v>832</v>
      </c>
      <c r="G37" s="28" t="s">
        <v>535</v>
      </c>
      <c r="H37" s="28" t="s">
        <v>757</v>
      </c>
      <c r="I37" s="28" t="s">
        <v>778</v>
      </c>
      <c r="J37" s="29">
        <v>45233</v>
      </c>
    </row>
    <row r="38" spans="1:10">
      <c r="A38" s="30">
        <v>1134014</v>
      </c>
      <c r="B38" s="30" t="s">
        <v>833</v>
      </c>
      <c r="C38" s="28" t="s">
        <v>834</v>
      </c>
      <c r="D38" s="28" t="s">
        <v>835</v>
      </c>
      <c r="E38" s="28" t="s">
        <v>759</v>
      </c>
      <c r="F38" s="28" t="s">
        <v>832</v>
      </c>
      <c r="G38" s="28" t="s">
        <v>535</v>
      </c>
      <c r="H38" s="28" t="s">
        <v>771</v>
      </c>
      <c r="I38" s="28" t="s">
        <v>765</v>
      </c>
      <c r="J38" s="29">
        <v>45234</v>
      </c>
    </row>
    <row r="39" spans="1:10">
      <c r="A39" s="28">
        <v>1127165</v>
      </c>
      <c r="B39" s="28" t="s">
        <v>554</v>
      </c>
      <c r="C39" s="28" t="s">
        <v>836</v>
      </c>
      <c r="D39" s="28" t="s">
        <v>837</v>
      </c>
      <c r="E39" s="28" t="s">
        <v>759</v>
      </c>
      <c r="F39" s="28" t="s">
        <v>558</v>
      </c>
      <c r="G39" s="28" t="s">
        <v>475</v>
      </c>
      <c r="H39" s="28" t="s">
        <v>757</v>
      </c>
      <c r="I39" s="28" t="s">
        <v>775</v>
      </c>
      <c r="J39" s="29">
        <v>45238</v>
      </c>
    </row>
    <row r="40" spans="1:10">
      <c r="A40" s="28">
        <v>1688426</v>
      </c>
      <c r="B40" s="28" t="s">
        <v>838</v>
      </c>
      <c r="C40" s="28" t="s">
        <v>766</v>
      </c>
      <c r="D40" s="28" t="s">
        <v>839</v>
      </c>
      <c r="E40" s="28" t="s">
        <v>759</v>
      </c>
      <c r="F40" s="28" t="s">
        <v>840</v>
      </c>
      <c r="G40" s="28" t="s">
        <v>475</v>
      </c>
      <c r="I40" s="28" t="s">
        <v>790</v>
      </c>
      <c r="J40" s="29">
        <v>45239</v>
      </c>
    </row>
    <row r="41" spans="1:10">
      <c r="A41" s="28">
        <v>96021</v>
      </c>
      <c r="B41" s="28" t="s">
        <v>560</v>
      </c>
      <c r="C41" s="28" t="s">
        <v>766</v>
      </c>
      <c r="D41" s="28" t="s">
        <v>841</v>
      </c>
      <c r="E41" s="28" t="s">
        <v>759</v>
      </c>
      <c r="F41" s="28" t="s">
        <v>564</v>
      </c>
      <c r="G41" s="28" t="s">
        <v>475</v>
      </c>
      <c r="H41" s="28" t="s">
        <v>757</v>
      </c>
      <c r="I41" s="28" t="s">
        <v>765</v>
      </c>
      <c r="J41" s="29">
        <v>45241</v>
      </c>
    </row>
    <row r="42" spans="1:10">
      <c r="A42" s="28">
        <v>140680</v>
      </c>
      <c r="B42" s="28" t="s">
        <v>471</v>
      </c>
      <c r="C42" s="28" t="s">
        <v>766</v>
      </c>
      <c r="D42" s="28" t="s">
        <v>842</v>
      </c>
      <c r="E42" s="28" t="s">
        <v>759</v>
      </c>
      <c r="F42" s="28" t="s">
        <v>474</v>
      </c>
      <c r="G42" s="28" t="s">
        <v>475</v>
      </c>
      <c r="H42" s="28" t="s">
        <v>757</v>
      </c>
      <c r="I42" s="28" t="s">
        <v>768</v>
      </c>
      <c r="J42" s="29">
        <v>45243</v>
      </c>
    </row>
    <row r="43" spans="1:10">
      <c r="A43" s="28">
        <v>140680</v>
      </c>
      <c r="B43" s="28" t="s">
        <v>471</v>
      </c>
      <c r="C43" s="28" t="s">
        <v>766</v>
      </c>
      <c r="D43" s="28" t="s">
        <v>842</v>
      </c>
      <c r="E43" s="28" t="s">
        <v>761</v>
      </c>
      <c r="F43" s="28" t="s">
        <v>474</v>
      </c>
      <c r="G43" s="28" t="s">
        <v>475</v>
      </c>
      <c r="H43" s="28" t="s">
        <v>757</v>
      </c>
      <c r="I43" s="28" t="s">
        <v>772</v>
      </c>
      <c r="J43" s="29">
        <v>45244</v>
      </c>
    </row>
    <row r="44" spans="1:10">
      <c r="A44" s="28">
        <v>107840</v>
      </c>
      <c r="B44" s="28" t="s">
        <v>566</v>
      </c>
      <c r="C44" s="28" t="s">
        <v>843</v>
      </c>
      <c r="D44" s="28" t="s">
        <v>844</v>
      </c>
      <c r="E44" s="28" t="s">
        <v>759</v>
      </c>
      <c r="F44" s="28" t="s">
        <v>570</v>
      </c>
      <c r="G44" s="28" t="s">
        <v>502</v>
      </c>
      <c r="H44" s="28" t="s">
        <v>757</v>
      </c>
      <c r="I44" s="28" t="s">
        <v>790</v>
      </c>
      <c r="J44" s="29">
        <v>45246</v>
      </c>
    </row>
    <row r="45" spans="1:10">
      <c r="A45" s="28">
        <v>135416</v>
      </c>
      <c r="B45" s="28" t="s">
        <v>498</v>
      </c>
      <c r="C45" s="28" t="s">
        <v>845</v>
      </c>
      <c r="D45" s="28" t="s">
        <v>846</v>
      </c>
      <c r="E45" s="28" t="s">
        <v>759</v>
      </c>
      <c r="F45" s="28" t="s">
        <v>501</v>
      </c>
      <c r="G45" s="28" t="s">
        <v>502</v>
      </c>
      <c r="H45" s="28" t="s">
        <v>757</v>
      </c>
      <c r="I45" s="28" t="s">
        <v>778</v>
      </c>
      <c r="J45" s="29">
        <v>45247</v>
      </c>
    </row>
    <row r="46" spans="1:10">
      <c r="A46" s="30">
        <v>8826</v>
      </c>
      <c r="B46" s="30" t="s">
        <v>847</v>
      </c>
      <c r="C46" s="28" t="s">
        <v>848</v>
      </c>
      <c r="D46" s="28" t="s">
        <v>849</v>
      </c>
      <c r="E46" s="28" t="s">
        <v>759</v>
      </c>
      <c r="F46" s="28" t="s">
        <v>850</v>
      </c>
      <c r="G46" s="28" t="s">
        <v>578</v>
      </c>
      <c r="H46" s="28" t="s">
        <v>771</v>
      </c>
      <c r="I46" s="28" t="s">
        <v>768</v>
      </c>
      <c r="J46" s="29">
        <v>45250</v>
      </c>
    </row>
    <row r="47" spans="1:10">
      <c r="A47" s="28">
        <v>14227</v>
      </c>
      <c r="B47" s="28" t="s">
        <v>549</v>
      </c>
      <c r="C47" s="28" t="s">
        <v>766</v>
      </c>
      <c r="D47" s="28" t="s">
        <v>550</v>
      </c>
      <c r="E47" s="28" t="s">
        <v>759</v>
      </c>
      <c r="F47" s="28" t="s">
        <v>552</v>
      </c>
      <c r="G47" s="28" t="s">
        <v>490</v>
      </c>
      <c r="I47" s="28" t="s">
        <v>772</v>
      </c>
      <c r="J47" s="29">
        <v>45258</v>
      </c>
    </row>
    <row r="48" spans="1:10">
      <c r="A48" s="30">
        <v>8826</v>
      </c>
      <c r="B48" s="30" t="s">
        <v>847</v>
      </c>
      <c r="C48" s="28" t="s">
        <v>851</v>
      </c>
      <c r="D48" s="28" t="s">
        <v>852</v>
      </c>
      <c r="E48" s="28" t="s">
        <v>759</v>
      </c>
      <c r="F48" s="28" t="s">
        <v>552</v>
      </c>
      <c r="G48" s="28" t="s">
        <v>490</v>
      </c>
      <c r="H48" s="28" t="s">
        <v>757</v>
      </c>
      <c r="I48" s="28" t="s">
        <v>775</v>
      </c>
      <c r="J48" s="29">
        <v>45259</v>
      </c>
    </row>
    <row r="49" spans="1:10">
      <c r="A49" s="28">
        <v>79211</v>
      </c>
      <c r="B49" s="28" t="s">
        <v>612</v>
      </c>
      <c r="C49" s="28" t="s">
        <v>853</v>
      </c>
      <c r="D49" s="28" t="s">
        <v>854</v>
      </c>
      <c r="E49" s="28" t="s">
        <v>759</v>
      </c>
      <c r="F49" s="28" t="s">
        <v>496</v>
      </c>
      <c r="G49" s="28" t="s">
        <v>497</v>
      </c>
      <c r="H49" s="28" t="s">
        <v>771</v>
      </c>
      <c r="I49" s="28" t="s">
        <v>778</v>
      </c>
      <c r="J49" s="29">
        <v>45261</v>
      </c>
    </row>
    <row r="50" spans="1:10">
      <c r="A50" s="28">
        <v>1069957</v>
      </c>
      <c r="B50" s="28" t="s">
        <v>493</v>
      </c>
      <c r="C50" s="28" t="s">
        <v>855</v>
      </c>
      <c r="D50" s="28" t="s">
        <v>856</v>
      </c>
      <c r="E50" s="28" t="s">
        <v>759</v>
      </c>
      <c r="F50" s="28" t="s">
        <v>496</v>
      </c>
      <c r="G50" s="28" t="s">
        <v>497</v>
      </c>
      <c r="H50" s="28" t="s">
        <v>757</v>
      </c>
      <c r="I50" s="28" t="s">
        <v>765</v>
      </c>
      <c r="J50" s="29">
        <v>45262</v>
      </c>
    </row>
    <row r="51" spans="1:10">
      <c r="A51" s="28">
        <v>199576</v>
      </c>
      <c r="B51" s="28" t="s">
        <v>486</v>
      </c>
      <c r="C51" s="28" t="s">
        <v>766</v>
      </c>
      <c r="D51" s="28" t="s">
        <v>487</v>
      </c>
      <c r="E51" s="28" t="s">
        <v>759</v>
      </c>
      <c r="F51" s="28" t="s">
        <v>489</v>
      </c>
      <c r="G51" s="28" t="s">
        <v>490</v>
      </c>
      <c r="H51" s="28" t="s">
        <v>757</v>
      </c>
      <c r="I51" s="28" t="s">
        <v>772</v>
      </c>
      <c r="J51" s="29">
        <v>45265</v>
      </c>
    </row>
    <row r="52" spans="1:10">
      <c r="A52" s="28">
        <v>199576</v>
      </c>
      <c r="B52" s="28" t="s">
        <v>486</v>
      </c>
      <c r="C52" s="28" t="s">
        <v>766</v>
      </c>
      <c r="D52" s="28" t="s">
        <v>487</v>
      </c>
      <c r="E52" s="28" t="s">
        <v>761</v>
      </c>
      <c r="F52" s="28" t="s">
        <v>489</v>
      </c>
      <c r="G52" s="28" t="s">
        <v>490</v>
      </c>
      <c r="H52" s="28" t="s">
        <v>757</v>
      </c>
      <c r="I52" s="28" t="s">
        <v>775</v>
      </c>
      <c r="J52" s="29">
        <v>45266</v>
      </c>
    </row>
    <row r="53" spans="1:10">
      <c r="A53" s="28">
        <v>79864</v>
      </c>
      <c r="B53" s="28" t="s">
        <v>601</v>
      </c>
      <c r="D53" s="28" t="s">
        <v>857</v>
      </c>
      <c r="E53" s="28" t="s">
        <v>759</v>
      </c>
      <c r="F53" s="28" t="s">
        <v>858</v>
      </c>
      <c r="G53" s="28" t="s">
        <v>475</v>
      </c>
      <c r="H53" s="28" t="s">
        <v>757</v>
      </c>
      <c r="I53" s="28" t="s">
        <v>778</v>
      </c>
      <c r="J53" s="29">
        <v>45268</v>
      </c>
    </row>
    <row r="54" spans="1:10">
      <c r="A54" s="28">
        <v>79864</v>
      </c>
      <c r="B54" s="28" t="s">
        <v>601</v>
      </c>
      <c r="D54" s="28" t="s">
        <v>857</v>
      </c>
      <c r="E54" s="28" t="s">
        <v>761</v>
      </c>
      <c r="F54" s="28" t="s">
        <v>858</v>
      </c>
      <c r="G54" s="28" t="s">
        <v>475</v>
      </c>
      <c r="H54" s="28" t="s">
        <v>757</v>
      </c>
      <c r="I54" s="28" t="s">
        <v>765</v>
      </c>
      <c r="J54" s="29">
        <v>45269</v>
      </c>
    </row>
    <row r="55" spans="1:10">
      <c r="A55" s="28">
        <v>9337</v>
      </c>
      <c r="B55" s="28" t="s">
        <v>615</v>
      </c>
      <c r="C55" s="28" t="s">
        <v>766</v>
      </c>
      <c r="D55" s="28" t="s">
        <v>616</v>
      </c>
      <c r="E55" s="28" t="s">
        <v>759</v>
      </c>
      <c r="F55" s="28" t="s">
        <v>618</v>
      </c>
      <c r="G55" s="28" t="s">
        <v>41</v>
      </c>
      <c r="H55" s="28" t="s">
        <v>757</v>
      </c>
      <c r="I55" s="28" t="s">
        <v>772</v>
      </c>
      <c r="J55" s="29">
        <v>45272</v>
      </c>
    </row>
    <row r="56" spans="1:10">
      <c r="A56" s="28">
        <v>176020</v>
      </c>
      <c r="B56" s="28" t="s">
        <v>64</v>
      </c>
      <c r="C56" s="28" t="s">
        <v>766</v>
      </c>
      <c r="D56" s="28" t="s">
        <v>859</v>
      </c>
      <c r="E56" s="28" t="s">
        <v>759</v>
      </c>
      <c r="F56" s="28" t="s">
        <v>68</v>
      </c>
      <c r="G56" s="28" t="s">
        <v>69</v>
      </c>
      <c r="H56" s="28" t="s">
        <v>757</v>
      </c>
      <c r="I56" s="28" t="s">
        <v>778</v>
      </c>
      <c r="J56" s="29">
        <v>45275</v>
      </c>
    </row>
    <row r="57" spans="1:10">
      <c r="A57" s="28">
        <v>97049</v>
      </c>
      <c r="B57" s="28" t="s">
        <v>860</v>
      </c>
      <c r="C57" s="28" t="s">
        <v>861</v>
      </c>
      <c r="D57" s="28" t="s">
        <v>862</v>
      </c>
      <c r="E57" s="28" t="s">
        <v>759</v>
      </c>
      <c r="F57" s="28" t="s">
        <v>863</v>
      </c>
      <c r="G57" s="28" t="s">
        <v>41</v>
      </c>
      <c r="H57" s="28" t="s">
        <v>757</v>
      </c>
      <c r="I57" s="28" t="s">
        <v>768</v>
      </c>
      <c r="J57" s="29">
        <v>45278</v>
      </c>
    </row>
    <row r="58" spans="1:10">
      <c r="A58" s="28">
        <v>3947</v>
      </c>
      <c r="B58" s="28" t="s">
        <v>864</v>
      </c>
      <c r="C58" s="28" t="s">
        <v>865</v>
      </c>
      <c r="D58" s="28" t="s">
        <v>866</v>
      </c>
      <c r="E58" s="28" t="s">
        <v>759</v>
      </c>
      <c r="F58" s="28" t="s">
        <v>867</v>
      </c>
      <c r="G58" s="28" t="s">
        <v>41</v>
      </c>
      <c r="H58" s="28" t="s">
        <v>757</v>
      </c>
      <c r="I58" s="28" t="s">
        <v>775</v>
      </c>
      <c r="J58" s="29">
        <v>45280</v>
      </c>
    </row>
    <row r="59" spans="1:10">
      <c r="A59" s="28">
        <v>85454</v>
      </c>
      <c r="B59" s="28" t="s">
        <v>579</v>
      </c>
      <c r="C59" s="28" t="s">
        <v>868</v>
      </c>
      <c r="D59" s="28" t="s">
        <v>869</v>
      </c>
      <c r="E59" s="28" t="s">
        <v>759</v>
      </c>
      <c r="F59" s="28" t="s">
        <v>870</v>
      </c>
      <c r="G59" s="28" t="s">
        <v>41</v>
      </c>
      <c r="H59" s="28" t="s">
        <v>757</v>
      </c>
      <c r="I59" s="28" t="s">
        <v>765</v>
      </c>
      <c r="J59" s="29">
        <v>45283</v>
      </c>
    </row>
    <row r="60" spans="1:10">
      <c r="A60" s="28">
        <v>19188</v>
      </c>
      <c r="B60" s="28" t="s">
        <v>512</v>
      </c>
      <c r="C60" s="28" t="s">
        <v>871</v>
      </c>
      <c r="D60" s="28" t="s">
        <v>872</v>
      </c>
      <c r="E60" s="28" t="s">
        <v>759</v>
      </c>
      <c r="F60" s="28" t="s">
        <v>516</v>
      </c>
      <c r="G60" s="28" t="s">
        <v>41</v>
      </c>
      <c r="H60" s="28" t="s">
        <v>771</v>
      </c>
      <c r="I60" s="28" t="s">
        <v>775</v>
      </c>
      <c r="J60" s="29">
        <v>45294</v>
      </c>
    </row>
    <row r="61" spans="1:10">
      <c r="A61" s="28">
        <v>41031</v>
      </c>
      <c r="B61" s="28" t="s">
        <v>873</v>
      </c>
      <c r="C61" s="28" t="s">
        <v>874</v>
      </c>
      <c r="D61" s="28" t="s">
        <v>875</v>
      </c>
      <c r="E61" s="28" t="s">
        <v>759</v>
      </c>
      <c r="F61" s="28" t="s">
        <v>546</v>
      </c>
      <c r="G61" s="28" t="s">
        <v>41</v>
      </c>
      <c r="H61" s="28" t="s">
        <v>757</v>
      </c>
      <c r="I61" s="28" t="s">
        <v>790</v>
      </c>
      <c r="J61" s="29">
        <v>45295</v>
      </c>
    </row>
    <row r="62" spans="1:10">
      <c r="A62" s="28">
        <v>85480</v>
      </c>
      <c r="B62" s="28" t="s">
        <v>542</v>
      </c>
      <c r="C62" s="28" t="s">
        <v>876</v>
      </c>
      <c r="D62" s="28" t="s">
        <v>877</v>
      </c>
      <c r="E62" s="28" t="s">
        <v>759</v>
      </c>
      <c r="F62" s="28" t="s">
        <v>546</v>
      </c>
      <c r="G62" s="28" t="s">
        <v>41</v>
      </c>
      <c r="H62" s="28" t="s">
        <v>757</v>
      </c>
      <c r="I62" s="28" t="s">
        <v>778</v>
      </c>
      <c r="J62" s="29">
        <v>45296</v>
      </c>
    </row>
    <row r="63" spans="1:10">
      <c r="A63" s="28">
        <v>107409</v>
      </c>
      <c r="B63" s="28" t="s">
        <v>465</v>
      </c>
      <c r="C63" s="28" t="s">
        <v>878</v>
      </c>
      <c r="D63" s="28" t="s">
        <v>879</v>
      </c>
      <c r="E63" s="28" t="s">
        <v>759</v>
      </c>
      <c r="F63" s="28" t="s">
        <v>468</v>
      </c>
      <c r="G63" s="28" t="s">
        <v>469</v>
      </c>
      <c r="H63" s="28" t="s">
        <v>757</v>
      </c>
      <c r="I63" s="28" t="s">
        <v>765</v>
      </c>
      <c r="J63" s="29">
        <v>45297</v>
      </c>
    </row>
    <row r="64" spans="1:10">
      <c r="A64" s="28">
        <v>133022</v>
      </c>
      <c r="B64" s="28" t="s">
        <v>518</v>
      </c>
      <c r="C64" s="28" t="s">
        <v>558</v>
      </c>
      <c r="D64" s="28" t="s">
        <v>880</v>
      </c>
      <c r="E64" s="28" t="s">
        <v>759</v>
      </c>
      <c r="F64" s="28" t="s">
        <v>522</v>
      </c>
      <c r="G64" s="28" t="s">
        <v>41</v>
      </c>
      <c r="H64" s="28" t="s">
        <v>757</v>
      </c>
      <c r="I64" s="28" t="s">
        <v>768</v>
      </c>
      <c r="J64" s="29">
        <v>45299</v>
      </c>
    </row>
    <row r="65" spans="1:10">
      <c r="A65" s="28">
        <v>79150</v>
      </c>
      <c r="B65" s="28" t="s">
        <v>36</v>
      </c>
      <c r="C65" s="28" t="s">
        <v>881</v>
      </c>
      <c r="D65" s="28" t="s">
        <v>882</v>
      </c>
      <c r="E65" s="28" t="s">
        <v>759</v>
      </c>
      <c r="F65" s="28" t="s">
        <v>40</v>
      </c>
      <c r="G65" s="28" t="s">
        <v>41</v>
      </c>
      <c r="H65" s="28" t="s">
        <v>757</v>
      </c>
      <c r="I65" s="28" t="s">
        <v>772</v>
      </c>
      <c r="J65" s="29">
        <v>45300</v>
      </c>
    </row>
    <row r="66" spans="1:10">
      <c r="A66" s="28">
        <v>1149050</v>
      </c>
      <c r="B66" s="28" t="s">
        <v>138</v>
      </c>
      <c r="C66" s="28" t="s">
        <v>883</v>
      </c>
      <c r="D66" s="28" t="s">
        <v>139</v>
      </c>
      <c r="E66" s="28" t="s">
        <v>759</v>
      </c>
      <c r="F66" s="28" t="s">
        <v>142</v>
      </c>
      <c r="G66" s="28" t="s">
        <v>41</v>
      </c>
      <c r="H66" s="28" t="s">
        <v>757</v>
      </c>
      <c r="I66" s="28" t="s">
        <v>790</v>
      </c>
      <c r="J66" s="29">
        <v>45302</v>
      </c>
    </row>
    <row r="67" spans="1:10">
      <c r="A67" s="28">
        <v>1149050</v>
      </c>
      <c r="B67" s="28" t="s">
        <v>138</v>
      </c>
      <c r="C67" s="28" t="s">
        <v>883</v>
      </c>
      <c r="D67" s="28" t="s">
        <v>139</v>
      </c>
      <c r="E67" s="28" t="s">
        <v>761</v>
      </c>
      <c r="F67" s="28" t="s">
        <v>142</v>
      </c>
      <c r="G67" s="28" t="s">
        <v>41</v>
      </c>
      <c r="H67" s="28" t="s">
        <v>757</v>
      </c>
      <c r="I67" s="28" t="s">
        <v>778</v>
      </c>
      <c r="J67" s="29">
        <v>45303</v>
      </c>
    </row>
    <row r="68" spans="1:10">
      <c r="A68" s="28">
        <v>107305</v>
      </c>
      <c r="B68" s="28" t="s">
        <v>53</v>
      </c>
      <c r="C68" s="28" t="s">
        <v>884</v>
      </c>
      <c r="D68" s="28" t="s">
        <v>885</v>
      </c>
      <c r="E68" s="28" t="s">
        <v>759</v>
      </c>
      <c r="F68" s="28" t="s">
        <v>886</v>
      </c>
      <c r="G68" s="28" t="s">
        <v>41</v>
      </c>
      <c r="H68" s="28" t="s">
        <v>757</v>
      </c>
      <c r="I68" s="28" t="s">
        <v>768</v>
      </c>
      <c r="J68" s="29">
        <v>45306</v>
      </c>
    </row>
    <row r="69" spans="1:10">
      <c r="A69" s="28">
        <v>1600814</v>
      </c>
      <c r="B69" s="28" t="s">
        <v>169</v>
      </c>
      <c r="C69" s="28" t="s">
        <v>766</v>
      </c>
      <c r="D69" s="28" t="s">
        <v>887</v>
      </c>
      <c r="E69" s="28" t="s">
        <v>759</v>
      </c>
      <c r="F69" s="28" t="s">
        <v>173</v>
      </c>
      <c r="G69" s="28" t="s">
        <v>41</v>
      </c>
      <c r="I69" s="28" t="s">
        <v>775</v>
      </c>
      <c r="J69" s="29">
        <v>45308</v>
      </c>
    </row>
    <row r="70" spans="1:10">
      <c r="A70" s="28">
        <v>1080965</v>
      </c>
      <c r="B70" s="28" t="s">
        <v>84</v>
      </c>
      <c r="C70" s="28" t="s">
        <v>888</v>
      </c>
      <c r="D70" s="28" t="s">
        <v>889</v>
      </c>
      <c r="E70" s="28" t="s">
        <v>759</v>
      </c>
      <c r="F70" s="28" t="s">
        <v>890</v>
      </c>
      <c r="G70" s="28" t="s">
        <v>25</v>
      </c>
      <c r="H70" s="28" t="s">
        <v>757</v>
      </c>
      <c r="I70" s="28" t="s">
        <v>778</v>
      </c>
      <c r="J70" s="29">
        <v>45310</v>
      </c>
    </row>
    <row r="71" spans="1:10">
      <c r="A71" s="28">
        <v>1080965</v>
      </c>
      <c r="B71" s="28" t="s">
        <v>84</v>
      </c>
      <c r="C71" s="28" t="s">
        <v>891</v>
      </c>
      <c r="D71" s="28" t="s">
        <v>892</v>
      </c>
      <c r="E71" s="28" t="s">
        <v>759</v>
      </c>
      <c r="F71" s="28" t="s">
        <v>95</v>
      </c>
      <c r="G71" s="28" t="s">
        <v>25</v>
      </c>
      <c r="H71" s="28" t="s">
        <v>757</v>
      </c>
      <c r="I71" s="28" t="s">
        <v>765</v>
      </c>
      <c r="J71" s="29">
        <v>45311</v>
      </c>
    </row>
    <row r="72" spans="1:10">
      <c r="A72" s="28">
        <v>80593</v>
      </c>
      <c r="B72" s="28" t="s">
        <v>91</v>
      </c>
      <c r="C72" s="28" t="s">
        <v>893</v>
      </c>
      <c r="D72" s="28" t="s">
        <v>894</v>
      </c>
      <c r="E72" s="28" t="s">
        <v>759</v>
      </c>
      <c r="F72" s="28" t="s">
        <v>33</v>
      </c>
      <c r="G72" s="28" t="s">
        <v>25</v>
      </c>
      <c r="H72" s="28" t="s">
        <v>757</v>
      </c>
      <c r="I72" s="28" t="s">
        <v>768</v>
      </c>
      <c r="J72" s="29">
        <v>45313</v>
      </c>
    </row>
    <row r="73" spans="1:10">
      <c r="A73" s="28">
        <v>1601371</v>
      </c>
      <c r="B73" s="28" t="s">
        <v>30</v>
      </c>
      <c r="C73" s="28" t="s">
        <v>766</v>
      </c>
      <c r="D73" s="28" t="s">
        <v>895</v>
      </c>
      <c r="E73" s="28" t="s">
        <v>759</v>
      </c>
      <c r="F73" s="28" t="s">
        <v>896</v>
      </c>
      <c r="G73" s="28" t="s">
        <v>25</v>
      </c>
      <c r="I73" s="28" t="s">
        <v>772</v>
      </c>
      <c r="J73" s="29">
        <v>45314</v>
      </c>
    </row>
    <row r="74" spans="1:10">
      <c r="A74" s="28">
        <v>1610991</v>
      </c>
      <c r="B74" s="28" t="s">
        <v>897</v>
      </c>
      <c r="C74" s="28" t="s">
        <v>803</v>
      </c>
      <c r="D74" s="28" t="s">
        <v>898</v>
      </c>
      <c r="E74" s="28" t="s">
        <v>759</v>
      </c>
      <c r="F74" s="28" t="s">
        <v>805</v>
      </c>
      <c r="G74" s="28" t="s">
        <v>711</v>
      </c>
      <c r="H74" s="28" t="s">
        <v>757</v>
      </c>
      <c r="I74" s="28" t="s">
        <v>790</v>
      </c>
      <c r="J74" s="29">
        <v>45316</v>
      </c>
    </row>
    <row r="75" spans="1:10">
      <c r="A75" s="28">
        <v>1696556</v>
      </c>
      <c r="B75" s="28" t="s">
        <v>706</v>
      </c>
      <c r="C75" s="28" t="s">
        <v>806</v>
      </c>
      <c r="D75" s="28" t="s">
        <v>899</v>
      </c>
      <c r="E75" s="28" t="s">
        <v>759</v>
      </c>
      <c r="F75" s="28" t="s">
        <v>710</v>
      </c>
      <c r="G75" s="28" t="s">
        <v>711</v>
      </c>
      <c r="H75" s="28" t="s">
        <v>807</v>
      </c>
      <c r="I75" s="28" t="s">
        <v>778</v>
      </c>
      <c r="J75" s="29">
        <v>45317</v>
      </c>
    </row>
    <row r="76" spans="1:10">
      <c r="A76" s="28">
        <v>11463</v>
      </c>
      <c r="B76" s="28" t="s">
        <v>687</v>
      </c>
      <c r="C76" s="28" t="s">
        <v>900</v>
      </c>
      <c r="D76" s="28" t="s">
        <v>901</v>
      </c>
      <c r="E76" s="28" t="s">
        <v>759</v>
      </c>
      <c r="F76" s="28" t="s">
        <v>902</v>
      </c>
      <c r="G76" s="28" t="s">
        <v>25</v>
      </c>
      <c r="H76" s="28" t="s">
        <v>757</v>
      </c>
      <c r="I76" s="28" t="s">
        <v>768</v>
      </c>
      <c r="J76" s="29">
        <v>45320</v>
      </c>
    </row>
    <row r="77" spans="1:10">
      <c r="A77" s="28">
        <v>1033610</v>
      </c>
      <c r="B77" s="28" t="s">
        <v>651</v>
      </c>
      <c r="C77" s="28" t="s">
        <v>903</v>
      </c>
      <c r="D77" s="28" t="s">
        <v>904</v>
      </c>
      <c r="E77" s="28" t="s">
        <v>759</v>
      </c>
      <c r="F77" s="28" t="s">
        <v>672</v>
      </c>
      <c r="G77" s="28" t="s">
        <v>25</v>
      </c>
      <c r="I77" s="28" t="s">
        <v>772</v>
      </c>
      <c r="J77" s="29">
        <v>45321</v>
      </c>
    </row>
    <row r="78" spans="1:10">
      <c r="A78" s="28">
        <v>1033159</v>
      </c>
      <c r="B78" s="28" t="s">
        <v>651</v>
      </c>
      <c r="C78" s="28" t="s">
        <v>905</v>
      </c>
      <c r="D78" s="28" t="s">
        <v>906</v>
      </c>
      <c r="E78" s="28" t="s">
        <v>759</v>
      </c>
      <c r="F78" s="28" t="s">
        <v>672</v>
      </c>
      <c r="G78" s="28" t="s">
        <v>25</v>
      </c>
      <c r="I78" s="28" t="s">
        <v>775</v>
      </c>
      <c r="J78" s="29">
        <v>45322</v>
      </c>
    </row>
    <row r="79" spans="1:10">
      <c r="A79" s="28">
        <v>1033897</v>
      </c>
      <c r="B79" s="28" t="s">
        <v>651</v>
      </c>
      <c r="C79" s="28" t="s">
        <v>907</v>
      </c>
      <c r="D79" s="28" t="s">
        <v>908</v>
      </c>
      <c r="E79" s="28" t="s">
        <v>759</v>
      </c>
      <c r="F79" s="28" t="s">
        <v>655</v>
      </c>
      <c r="G79" s="28" t="s">
        <v>25</v>
      </c>
      <c r="I79" s="28" t="s">
        <v>790</v>
      </c>
      <c r="J79" s="29">
        <v>45323</v>
      </c>
    </row>
    <row r="80" spans="1:10">
      <c r="A80" s="28">
        <v>41734</v>
      </c>
      <c r="B80" s="28" t="s">
        <v>144</v>
      </c>
      <c r="C80" s="28" t="s">
        <v>907</v>
      </c>
      <c r="D80" s="28" t="s">
        <v>909</v>
      </c>
      <c r="E80" s="28" t="s">
        <v>759</v>
      </c>
      <c r="F80" s="28" t="s">
        <v>686</v>
      </c>
      <c r="G80" s="28" t="s">
        <v>25</v>
      </c>
      <c r="H80" s="28" t="s">
        <v>757</v>
      </c>
      <c r="I80" s="28" t="s">
        <v>778</v>
      </c>
      <c r="J80" s="29">
        <v>45324</v>
      </c>
    </row>
    <row r="81" spans="1:10">
      <c r="A81" s="28">
        <v>90431</v>
      </c>
      <c r="B81" s="28" t="s">
        <v>19</v>
      </c>
      <c r="C81" s="28" t="s">
        <v>910</v>
      </c>
      <c r="D81" s="28" t="s">
        <v>911</v>
      </c>
      <c r="E81" s="28" t="s">
        <v>759</v>
      </c>
      <c r="F81" s="28" t="s">
        <v>24</v>
      </c>
      <c r="G81" s="28" t="s">
        <v>25</v>
      </c>
      <c r="H81" s="28" t="s">
        <v>757</v>
      </c>
      <c r="I81" s="28" t="s">
        <v>768</v>
      </c>
      <c r="J81" s="29">
        <v>45327</v>
      </c>
    </row>
    <row r="82" spans="1:10">
      <c r="A82" s="28">
        <v>90431</v>
      </c>
      <c r="B82" s="28" t="s">
        <v>19</v>
      </c>
      <c r="C82" s="28" t="s">
        <v>910</v>
      </c>
      <c r="D82" s="28" t="s">
        <v>911</v>
      </c>
      <c r="E82" s="28" t="s">
        <v>761</v>
      </c>
      <c r="F82" s="28" t="s">
        <v>24</v>
      </c>
      <c r="G82" s="28" t="s">
        <v>25</v>
      </c>
      <c r="H82" s="28" t="s">
        <v>757</v>
      </c>
      <c r="I82" s="28" t="s">
        <v>772</v>
      </c>
      <c r="J82" s="29">
        <v>45328</v>
      </c>
    </row>
    <row r="83" spans="1:10">
      <c r="A83" s="28">
        <v>1104661</v>
      </c>
      <c r="B83" s="28" t="s">
        <v>78</v>
      </c>
      <c r="C83" s="28" t="s">
        <v>912</v>
      </c>
      <c r="D83" s="28" t="s">
        <v>913</v>
      </c>
      <c r="E83" s="28" t="s">
        <v>759</v>
      </c>
      <c r="F83" s="28" t="s">
        <v>82</v>
      </c>
      <c r="G83" s="28" t="s">
        <v>25</v>
      </c>
      <c r="H83" s="28" t="s">
        <v>757</v>
      </c>
      <c r="I83" s="28" t="s">
        <v>775</v>
      </c>
      <c r="J83" s="29">
        <v>45329</v>
      </c>
    </row>
    <row r="84" spans="1:10">
      <c r="A84" s="30">
        <v>44378</v>
      </c>
      <c r="B84" s="30" t="s">
        <v>914</v>
      </c>
      <c r="C84" s="28" t="s">
        <v>915</v>
      </c>
      <c r="D84" s="28" t="s">
        <v>916</v>
      </c>
      <c r="E84" s="28" t="s">
        <v>759</v>
      </c>
      <c r="F84" s="28" t="s">
        <v>917</v>
      </c>
      <c r="G84" s="28" t="s">
        <v>178</v>
      </c>
      <c r="H84" s="28" t="s">
        <v>757</v>
      </c>
      <c r="I84" s="28" t="s">
        <v>778</v>
      </c>
      <c r="J84" s="29" t="s">
        <v>918</v>
      </c>
    </row>
    <row r="85" spans="1:10">
      <c r="A85" s="28">
        <v>18422</v>
      </c>
      <c r="B85" s="28" t="s">
        <v>302</v>
      </c>
      <c r="C85" s="28" t="s">
        <v>919</v>
      </c>
      <c r="D85" s="28" t="s">
        <v>920</v>
      </c>
      <c r="E85" s="28" t="s">
        <v>759</v>
      </c>
      <c r="F85" s="28" t="s">
        <v>306</v>
      </c>
      <c r="G85" s="28" t="s">
        <v>178</v>
      </c>
      <c r="H85" s="28" t="s">
        <v>757</v>
      </c>
      <c r="I85" s="28" t="s">
        <v>765</v>
      </c>
      <c r="J85" s="29">
        <v>45339</v>
      </c>
    </row>
    <row r="86" spans="1:10">
      <c r="A86" s="28">
        <v>31811</v>
      </c>
      <c r="B86" s="28" t="s">
        <v>45</v>
      </c>
      <c r="C86" s="28" t="s">
        <v>921</v>
      </c>
      <c r="D86" s="28" t="s">
        <v>922</v>
      </c>
      <c r="E86" s="28" t="s">
        <v>759</v>
      </c>
      <c r="F86" s="28" t="s">
        <v>923</v>
      </c>
      <c r="G86" s="28" t="s">
        <v>25</v>
      </c>
      <c r="H86" s="28" t="s">
        <v>757</v>
      </c>
      <c r="I86" s="28" t="s">
        <v>768</v>
      </c>
      <c r="J86" s="29">
        <v>45341</v>
      </c>
    </row>
    <row r="87" spans="1:10">
      <c r="A87" s="28">
        <v>150942</v>
      </c>
      <c r="B87" s="28" t="s">
        <v>59</v>
      </c>
      <c r="C87" s="28" t="s">
        <v>924</v>
      </c>
      <c r="D87" s="28" t="s">
        <v>925</v>
      </c>
      <c r="E87" s="28" t="s">
        <v>759</v>
      </c>
      <c r="F87" s="28" t="s">
        <v>926</v>
      </c>
      <c r="G87" s="28" t="s">
        <v>25</v>
      </c>
      <c r="H87" s="28" t="s">
        <v>771</v>
      </c>
      <c r="I87" s="28" t="s">
        <v>772</v>
      </c>
      <c r="J87" s="29">
        <v>45342</v>
      </c>
    </row>
    <row r="88" spans="1:10">
      <c r="A88" s="28">
        <v>149146</v>
      </c>
      <c r="B88" s="28" t="s">
        <v>96</v>
      </c>
      <c r="C88" s="28" t="s">
        <v>927</v>
      </c>
      <c r="D88" s="28" t="s">
        <v>928</v>
      </c>
      <c r="E88" s="28" t="s">
        <v>759</v>
      </c>
      <c r="F88" s="28" t="s">
        <v>100</v>
      </c>
      <c r="G88" s="28" t="s">
        <v>25</v>
      </c>
      <c r="H88" s="28" t="s">
        <v>757</v>
      </c>
      <c r="I88" s="28" t="s">
        <v>790</v>
      </c>
      <c r="J88" s="29">
        <v>45344</v>
      </c>
    </row>
    <row r="89" spans="1:10">
      <c r="A89" s="28">
        <v>103682</v>
      </c>
      <c r="B89" s="28" t="s">
        <v>929</v>
      </c>
      <c r="C89" s="28" t="s">
        <v>930</v>
      </c>
      <c r="D89" s="28" t="s">
        <v>931</v>
      </c>
      <c r="E89" s="28" t="s">
        <v>759</v>
      </c>
      <c r="F89" s="28" t="s">
        <v>932</v>
      </c>
      <c r="G89" s="28" t="s">
        <v>106</v>
      </c>
      <c r="H89" s="28" t="s">
        <v>757</v>
      </c>
      <c r="I89" s="28" t="s">
        <v>765</v>
      </c>
      <c r="J89" s="29">
        <v>45353</v>
      </c>
    </row>
    <row r="90" spans="1:10">
      <c r="A90" s="28">
        <v>11725</v>
      </c>
      <c r="B90" s="28" t="s">
        <v>101</v>
      </c>
      <c r="C90" s="28" t="s">
        <v>766</v>
      </c>
      <c r="D90" s="28" t="s">
        <v>933</v>
      </c>
      <c r="E90" s="28" t="s">
        <v>759</v>
      </c>
      <c r="F90" s="28" t="s">
        <v>105</v>
      </c>
      <c r="G90" s="28" t="s">
        <v>106</v>
      </c>
      <c r="H90" s="28" t="s">
        <v>757</v>
      </c>
      <c r="I90" s="28" t="s">
        <v>768</v>
      </c>
      <c r="J90" s="29">
        <v>45355</v>
      </c>
    </row>
    <row r="91" spans="1:10">
      <c r="A91" s="28">
        <v>117782</v>
      </c>
      <c r="B91" s="28" t="s">
        <v>125</v>
      </c>
      <c r="C91" s="28" t="s">
        <v>934</v>
      </c>
      <c r="D91" s="28" t="s">
        <v>935</v>
      </c>
      <c r="E91" s="28" t="s">
        <v>759</v>
      </c>
      <c r="F91" s="28" t="s">
        <v>129</v>
      </c>
      <c r="G91" s="28" t="s">
        <v>25</v>
      </c>
      <c r="H91" s="28" t="s">
        <v>757</v>
      </c>
      <c r="I91" s="28" t="s">
        <v>775</v>
      </c>
      <c r="J91" s="29">
        <v>45357</v>
      </c>
    </row>
    <row r="92" spans="1:10">
      <c r="A92" s="28">
        <v>11714</v>
      </c>
      <c r="B92" s="28" t="s">
        <v>321</v>
      </c>
      <c r="C92" s="28" t="s">
        <v>936</v>
      </c>
      <c r="D92" s="28" t="s">
        <v>937</v>
      </c>
      <c r="E92" s="28" t="s">
        <v>759</v>
      </c>
      <c r="F92" s="28" t="s">
        <v>325</v>
      </c>
      <c r="G92" s="28" t="s">
        <v>209</v>
      </c>
      <c r="H92" s="28" t="s">
        <v>757</v>
      </c>
      <c r="I92" s="28" t="s">
        <v>790</v>
      </c>
      <c r="J92" s="29">
        <v>45358</v>
      </c>
    </row>
    <row r="93" spans="1:10">
      <c r="A93" s="28">
        <v>12399</v>
      </c>
      <c r="B93" s="28" t="s">
        <v>205</v>
      </c>
      <c r="C93" s="28" t="s">
        <v>938</v>
      </c>
      <c r="D93" s="28" t="s">
        <v>939</v>
      </c>
      <c r="E93" s="28" t="s">
        <v>759</v>
      </c>
      <c r="F93" s="28" t="s">
        <v>207</v>
      </c>
      <c r="G93" s="28" t="s">
        <v>209</v>
      </c>
      <c r="H93" s="28" t="s">
        <v>757</v>
      </c>
      <c r="I93" s="28" t="s">
        <v>778</v>
      </c>
      <c r="J93" s="29">
        <v>45359</v>
      </c>
    </row>
    <row r="94" spans="1:10">
      <c r="A94" s="28">
        <v>15903</v>
      </c>
      <c r="B94" s="28" t="s">
        <v>194</v>
      </c>
      <c r="C94" s="28" t="s">
        <v>940</v>
      </c>
      <c r="D94" s="28" t="s">
        <v>941</v>
      </c>
      <c r="E94" s="28" t="s">
        <v>759</v>
      </c>
      <c r="F94" s="28" t="s">
        <v>199</v>
      </c>
      <c r="G94" s="28" t="s">
        <v>178</v>
      </c>
      <c r="H94" s="28" t="s">
        <v>757</v>
      </c>
      <c r="I94" s="28" t="s">
        <v>768</v>
      </c>
      <c r="J94" s="29">
        <v>45362</v>
      </c>
    </row>
    <row r="95" spans="1:10">
      <c r="A95" s="28">
        <v>1114449</v>
      </c>
      <c r="B95" s="28" t="s">
        <v>237</v>
      </c>
      <c r="C95" s="28" t="s">
        <v>241</v>
      </c>
      <c r="D95" s="28" t="s">
        <v>942</v>
      </c>
      <c r="E95" s="28" t="s">
        <v>759</v>
      </c>
      <c r="F95" s="28" t="s">
        <v>241</v>
      </c>
      <c r="G95" s="28" t="s">
        <v>178</v>
      </c>
      <c r="H95" s="28" t="s">
        <v>771</v>
      </c>
      <c r="I95" s="28" t="s">
        <v>772</v>
      </c>
      <c r="J95" s="29">
        <v>45363</v>
      </c>
    </row>
    <row r="96" spans="1:10">
      <c r="A96" s="28">
        <v>16085</v>
      </c>
      <c r="B96" s="28" t="s">
        <v>286</v>
      </c>
      <c r="C96" s="28" t="s">
        <v>943</v>
      </c>
      <c r="D96" s="28" t="s">
        <v>944</v>
      </c>
      <c r="E96" s="28" t="s">
        <v>759</v>
      </c>
      <c r="F96" s="28" t="s">
        <v>290</v>
      </c>
      <c r="G96" s="28" t="s">
        <v>178</v>
      </c>
      <c r="H96" s="28" t="s">
        <v>757</v>
      </c>
      <c r="I96" s="28" t="s">
        <v>775</v>
      </c>
      <c r="J96" s="29">
        <v>45364</v>
      </c>
    </row>
    <row r="97" spans="1:10">
      <c r="A97" s="28">
        <v>20344</v>
      </c>
      <c r="B97" s="28" t="s">
        <v>174</v>
      </c>
      <c r="C97" s="28" t="s">
        <v>945</v>
      </c>
      <c r="D97" s="28" t="s">
        <v>946</v>
      </c>
      <c r="E97" s="28" t="s">
        <v>759</v>
      </c>
      <c r="F97" s="28" t="s">
        <v>947</v>
      </c>
      <c r="G97" s="28" t="s">
        <v>178</v>
      </c>
      <c r="H97" s="28" t="s">
        <v>757</v>
      </c>
      <c r="I97" s="28" t="s">
        <v>772</v>
      </c>
      <c r="J97" s="29">
        <v>45370</v>
      </c>
    </row>
    <row r="98" spans="1:10">
      <c r="A98" s="28">
        <v>19904</v>
      </c>
      <c r="B98" s="28" t="s">
        <v>426</v>
      </c>
      <c r="C98" s="28" t="s">
        <v>804</v>
      </c>
      <c r="D98" s="28" t="s">
        <v>948</v>
      </c>
      <c r="E98" s="28" t="s">
        <v>759</v>
      </c>
      <c r="F98" s="28" t="s">
        <v>430</v>
      </c>
      <c r="G98" s="28" t="s">
        <v>360</v>
      </c>
      <c r="H98" s="28" t="s">
        <v>757</v>
      </c>
      <c r="I98" s="28" t="s">
        <v>775</v>
      </c>
      <c r="J98" s="29">
        <v>45371</v>
      </c>
    </row>
    <row r="99" spans="1:10">
      <c r="A99" s="28">
        <v>1127613</v>
      </c>
      <c r="B99" s="28" t="s">
        <v>379</v>
      </c>
      <c r="C99" s="28" t="s">
        <v>949</v>
      </c>
      <c r="D99" s="28" t="s">
        <v>950</v>
      </c>
      <c r="E99" s="28" t="s">
        <v>759</v>
      </c>
      <c r="F99" s="28" t="s">
        <v>359</v>
      </c>
      <c r="G99" s="28" t="s">
        <v>360</v>
      </c>
      <c r="H99" s="28" t="s">
        <v>757</v>
      </c>
      <c r="I99" s="28" t="s">
        <v>790</v>
      </c>
      <c r="J99" s="29">
        <v>45372</v>
      </c>
    </row>
    <row r="100" spans="1:10">
      <c r="A100" s="28">
        <v>6715</v>
      </c>
      <c r="B100" s="28" t="s">
        <v>363</v>
      </c>
      <c r="C100" s="28" t="s">
        <v>951</v>
      </c>
      <c r="D100" s="28" t="s">
        <v>952</v>
      </c>
      <c r="E100" s="28" t="s">
        <v>759</v>
      </c>
      <c r="F100" s="28" t="s">
        <v>359</v>
      </c>
      <c r="G100" s="28" t="s">
        <v>360</v>
      </c>
      <c r="H100" s="28" t="s">
        <v>757</v>
      </c>
      <c r="I100" s="28" t="s">
        <v>778</v>
      </c>
      <c r="J100" s="29">
        <v>45373</v>
      </c>
    </row>
    <row r="101" spans="1:10">
      <c r="A101" s="28">
        <v>5640</v>
      </c>
      <c r="B101" s="28" t="s">
        <v>355</v>
      </c>
      <c r="C101" s="28" t="s">
        <v>953</v>
      </c>
      <c r="D101" s="28" t="s">
        <v>950</v>
      </c>
      <c r="E101" s="28" t="s">
        <v>759</v>
      </c>
      <c r="F101" s="28" t="s">
        <v>359</v>
      </c>
      <c r="G101" s="28" t="s">
        <v>360</v>
      </c>
      <c r="H101" s="28" t="s">
        <v>771</v>
      </c>
      <c r="I101" s="28" t="s">
        <v>765</v>
      </c>
      <c r="J101" s="29">
        <v>45374</v>
      </c>
    </row>
    <row r="102" spans="1:10">
      <c r="A102" s="28">
        <v>1127745</v>
      </c>
      <c r="B102" s="28" t="s">
        <v>379</v>
      </c>
      <c r="C102" s="28" t="s">
        <v>953</v>
      </c>
      <c r="D102" s="28" t="s">
        <v>950</v>
      </c>
      <c r="E102" s="28" t="s">
        <v>759</v>
      </c>
      <c r="F102" s="28" t="s">
        <v>359</v>
      </c>
      <c r="G102" s="28" t="s">
        <v>360</v>
      </c>
      <c r="H102" s="28" t="s">
        <v>771</v>
      </c>
      <c r="I102" s="28" t="s">
        <v>768</v>
      </c>
      <c r="J102" s="29">
        <v>45376</v>
      </c>
    </row>
    <row r="103" spans="1:10">
      <c r="A103" s="28">
        <v>98583</v>
      </c>
      <c r="B103" s="28" t="s">
        <v>382</v>
      </c>
      <c r="C103" s="28" t="s">
        <v>382</v>
      </c>
      <c r="D103" s="28" t="s">
        <v>954</v>
      </c>
      <c r="E103" s="28" t="s">
        <v>759</v>
      </c>
      <c r="F103" s="28" t="s">
        <v>386</v>
      </c>
      <c r="G103" s="28" t="s">
        <v>376</v>
      </c>
      <c r="H103" s="28" t="s">
        <v>771</v>
      </c>
      <c r="I103" s="28" t="s">
        <v>772</v>
      </c>
      <c r="J103" s="29">
        <v>45377</v>
      </c>
    </row>
    <row r="104" spans="1:10">
      <c r="A104" s="28">
        <v>98583</v>
      </c>
      <c r="B104" s="28" t="s">
        <v>382</v>
      </c>
      <c r="C104" s="28" t="s">
        <v>382</v>
      </c>
      <c r="D104" s="28" t="s">
        <v>954</v>
      </c>
      <c r="E104" s="28" t="s">
        <v>761</v>
      </c>
      <c r="F104" s="28" t="s">
        <v>386</v>
      </c>
      <c r="G104" s="28" t="s">
        <v>376</v>
      </c>
      <c r="H104" s="28" t="s">
        <v>771</v>
      </c>
      <c r="I104" s="28" t="s">
        <v>775</v>
      </c>
      <c r="J104" s="29">
        <v>45378</v>
      </c>
    </row>
    <row r="105" spans="1:10">
      <c r="A105" s="28">
        <v>1152771</v>
      </c>
      <c r="B105" s="28" t="s">
        <v>379</v>
      </c>
      <c r="C105" s="28" t="s">
        <v>955</v>
      </c>
      <c r="D105" s="28" t="s">
        <v>956</v>
      </c>
      <c r="E105" s="28" t="s">
        <v>759</v>
      </c>
      <c r="F105" s="28" t="s">
        <v>957</v>
      </c>
      <c r="G105" s="28" t="s">
        <v>360</v>
      </c>
      <c r="H105" s="28" t="s">
        <v>771</v>
      </c>
      <c r="I105" s="28" t="s">
        <v>790</v>
      </c>
      <c r="J105" s="29">
        <v>45379</v>
      </c>
    </row>
    <row r="106" spans="1:10">
      <c r="A106" s="28">
        <v>76356</v>
      </c>
      <c r="B106" s="28" t="s">
        <v>437</v>
      </c>
      <c r="C106" s="28" t="s">
        <v>766</v>
      </c>
      <c r="D106" s="28" t="s">
        <v>958</v>
      </c>
      <c r="E106" s="28" t="s">
        <v>759</v>
      </c>
      <c r="F106" s="28" t="s">
        <v>959</v>
      </c>
      <c r="G106" s="28" t="s">
        <v>360</v>
      </c>
      <c r="H106" s="28" t="s">
        <v>757</v>
      </c>
      <c r="I106" s="28" t="s">
        <v>768</v>
      </c>
      <c r="J106" s="29">
        <v>45383</v>
      </c>
    </row>
    <row r="107" spans="1:10">
      <c r="A107" s="28">
        <v>1607372</v>
      </c>
      <c r="B107" s="28" t="s">
        <v>407</v>
      </c>
      <c r="C107" s="28" t="s">
        <v>411</v>
      </c>
      <c r="D107" s="28" t="s">
        <v>960</v>
      </c>
      <c r="E107" s="28" t="s">
        <v>759</v>
      </c>
      <c r="F107" s="28" t="s">
        <v>411</v>
      </c>
      <c r="G107" s="28" t="s">
        <v>394</v>
      </c>
      <c r="H107" s="28" t="s">
        <v>757</v>
      </c>
      <c r="I107" s="28" t="s">
        <v>775</v>
      </c>
      <c r="J107" s="29">
        <v>45385</v>
      </c>
    </row>
    <row r="108" spans="1:10">
      <c r="A108" s="28">
        <v>22120</v>
      </c>
      <c r="B108" s="28" t="s">
        <v>388</v>
      </c>
      <c r="C108" s="28" t="s">
        <v>766</v>
      </c>
      <c r="D108" s="28" t="s">
        <v>961</v>
      </c>
      <c r="E108" s="28" t="s">
        <v>962</v>
      </c>
      <c r="F108" s="28" t="s">
        <v>393</v>
      </c>
      <c r="G108" s="28" t="s">
        <v>394</v>
      </c>
      <c r="H108" s="28" t="s">
        <v>757</v>
      </c>
      <c r="I108" s="28" t="s">
        <v>790</v>
      </c>
      <c r="J108" s="29">
        <v>45386</v>
      </c>
    </row>
    <row r="109" spans="1:10">
      <c r="A109" s="28">
        <v>22120</v>
      </c>
      <c r="B109" s="28" t="s">
        <v>388</v>
      </c>
      <c r="C109" s="28" t="s">
        <v>766</v>
      </c>
      <c r="D109" s="28" t="s">
        <v>961</v>
      </c>
      <c r="E109" s="28" t="s">
        <v>783</v>
      </c>
      <c r="F109" s="28" t="s">
        <v>393</v>
      </c>
      <c r="G109" s="28" t="s">
        <v>394</v>
      </c>
      <c r="H109" s="28" t="s">
        <v>757</v>
      </c>
      <c r="I109" s="28" t="s">
        <v>778</v>
      </c>
      <c r="J109" s="29">
        <v>45387</v>
      </c>
    </row>
    <row r="110" spans="1:10">
      <c r="A110" s="28">
        <v>1626380</v>
      </c>
      <c r="B110" s="28" t="s">
        <v>443</v>
      </c>
      <c r="C110" s="28" t="s">
        <v>963</v>
      </c>
      <c r="D110" s="28" t="s">
        <v>964</v>
      </c>
      <c r="E110" s="28" t="s">
        <v>965</v>
      </c>
      <c r="F110" s="28" t="s">
        <v>445</v>
      </c>
      <c r="G110" s="28" t="s">
        <v>376</v>
      </c>
      <c r="I110" s="28" t="s">
        <v>765</v>
      </c>
      <c r="J110" s="29">
        <v>45388</v>
      </c>
    </row>
    <row r="111" spans="1:10">
      <c r="A111" s="28">
        <v>1690331</v>
      </c>
      <c r="B111" s="28" t="s">
        <v>446</v>
      </c>
      <c r="D111" s="28" t="s">
        <v>966</v>
      </c>
      <c r="E111" s="28" t="s">
        <v>759</v>
      </c>
      <c r="F111" s="28" t="s">
        <v>454</v>
      </c>
      <c r="G111" s="28" t="s">
        <v>360</v>
      </c>
      <c r="H111" s="28" t="s">
        <v>757</v>
      </c>
      <c r="I111" s="28" t="s">
        <v>772</v>
      </c>
      <c r="J111" s="29">
        <v>45391</v>
      </c>
    </row>
    <row r="112" spans="1:10">
      <c r="A112" s="28">
        <v>197754</v>
      </c>
      <c r="B112" s="28" t="s">
        <v>401</v>
      </c>
      <c r="C112" s="28" t="s">
        <v>967</v>
      </c>
      <c r="D112" s="28" t="s">
        <v>968</v>
      </c>
      <c r="E112" s="28" t="s">
        <v>759</v>
      </c>
      <c r="F112" s="28" t="s">
        <v>969</v>
      </c>
      <c r="G112" s="28" t="s">
        <v>360</v>
      </c>
      <c r="H112" s="28" t="s">
        <v>757</v>
      </c>
      <c r="I112" s="28" t="s">
        <v>775</v>
      </c>
      <c r="J112" s="29">
        <v>45392</v>
      </c>
    </row>
    <row r="113" spans="1:10">
      <c r="A113" s="28">
        <v>1814</v>
      </c>
      <c r="B113" s="28" t="s">
        <v>455</v>
      </c>
      <c r="C113" s="28" t="s">
        <v>970</v>
      </c>
      <c r="D113" s="28" t="s">
        <v>971</v>
      </c>
      <c r="E113" s="28" t="s">
        <v>972</v>
      </c>
      <c r="F113" s="28" t="s">
        <v>458</v>
      </c>
      <c r="G113" s="28" t="s">
        <v>360</v>
      </c>
      <c r="I113" s="28" t="s">
        <v>778</v>
      </c>
      <c r="J113" s="29">
        <v>45394</v>
      </c>
    </row>
    <row r="114" spans="1:10">
      <c r="A114" s="28">
        <v>4652</v>
      </c>
      <c r="B114" s="28" t="s">
        <v>365</v>
      </c>
      <c r="C114" s="28" t="s">
        <v>973</v>
      </c>
      <c r="D114" s="28" t="s">
        <v>974</v>
      </c>
      <c r="E114" s="28" t="s">
        <v>759</v>
      </c>
      <c r="F114" s="28" t="s">
        <v>975</v>
      </c>
      <c r="G114" s="28" t="s">
        <v>360</v>
      </c>
      <c r="H114" s="28" t="s">
        <v>757</v>
      </c>
      <c r="I114" s="28" t="s">
        <v>765</v>
      </c>
      <c r="J114" s="29">
        <v>45395</v>
      </c>
    </row>
    <row r="115" spans="1:10">
      <c r="A115" s="28">
        <v>16831</v>
      </c>
      <c r="B115" s="28" t="s">
        <v>271</v>
      </c>
      <c r="C115" s="28" t="s">
        <v>976</v>
      </c>
      <c r="D115" s="28" t="s">
        <v>977</v>
      </c>
      <c r="E115" s="28" t="s">
        <v>759</v>
      </c>
      <c r="F115" s="28" t="s">
        <v>275</v>
      </c>
      <c r="G115" s="28" t="s">
        <v>178</v>
      </c>
      <c r="H115" s="28" t="s">
        <v>757</v>
      </c>
      <c r="I115" s="28" t="s">
        <v>768</v>
      </c>
      <c r="J115" s="29">
        <v>45397</v>
      </c>
    </row>
    <row r="116" spans="1:10">
      <c r="A116" s="28">
        <v>1605989</v>
      </c>
      <c r="B116" s="28" t="s">
        <v>211</v>
      </c>
      <c r="C116" s="28" t="s">
        <v>978</v>
      </c>
      <c r="D116" s="28" t="s">
        <v>979</v>
      </c>
      <c r="E116" s="28" t="s">
        <v>972</v>
      </c>
      <c r="F116" s="28" t="s">
        <v>214</v>
      </c>
      <c r="G116" s="28" t="s">
        <v>178</v>
      </c>
      <c r="H116" s="28" t="s">
        <v>771</v>
      </c>
      <c r="I116" s="28" t="s">
        <v>775</v>
      </c>
      <c r="J116" s="29">
        <v>45399</v>
      </c>
    </row>
    <row r="117" spans="1:10">
      <c r="A117" s="28">
        <v>1605989</v>
      </c>
      <c r="B117" s="28" t="s">
        <v>211</v>
      </c>
      <c r="C117" s="28" t="s">
        <v>978</v>
      </c>
      <c r="D117" s="28" t="s">
        <v>979</v>
      </c>
      <c r="E117" s="28" t="s">
        <v>980</v>
      </c>
      <c r="F117" s="28" t="s">
        <v>214</v>
      </c>
      <c r="G117" s="28" t="s">
        <v>178</v>
      </c>
      <c r="H117" s="28" t="s">
        <v>771</v>
      </c>
      <c r="I117" s="28" t="s">
        <v>790</v>
      </c>
      <c r="J117" s="29">
        <v>45400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E31B2ACA2BE84F83235A854B7ADF2D" ma:contentTypeVersion="18" ma:contentTypeDescription="Criar um novo documento." ma:contentTypeScope="" ma:versionID="8e36c21fcbb3a7518dc53a82aa0a085d">
  <xsd:schema xmlns:xsd="http://www.w3.org/2001/XMLSchema" xmlns:xs="http://www.w3.org/2001/XMLSchema" xmlns:p="http://schemas.microsoft.com/office/2006/metadata/properties" xmlns:ns1="http://schemas.microsoft.com/sharepoint/v3" xmlns:ns2="7c49904a-6d7b-4f7f-921b-ad95c573191b" xmlns:ns3="f7df60e6-128d-48e7-b02b-d7458d8844d8" targetNamespace="http://schemas.microsoft.com/office/2006/metadata/properties" ma:root="true" ma:fieldsID="0fcb88c1ab3c977097b9aa9fc0d93bc0" ns1:_="" ns2:_="" ns3:_="">
    <xsd:import namespace="http://schemas.microsoft.com/sharepoint/v3"/>
    <xsd:import namespace="7c49904a-6d7b-4f7f-921b-ad95c573191b"/>
    <xsd:import namespace="f7df60e6-128d-48e7-b02b-d7458d884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_Flow_SignoffStatu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9904a-6d7b-4f7f-921b-ad95c5731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9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m" ma:readOnly="false" ma:fieldId="{5cf76f15-5ced-4ddc-b409-7134ff3c332f}" ma:taxonomyMulti="true" ma:sspId="c11ce6e4-75d1-4880-beba-46d748775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f60e6-128d-48e7-b02b-d7458d884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fd5b4f9-7abb-4557-81d0-5cce67930e1f}" ma:internalName="TaxCatchAll" ma:showField="CatchAllData" ma:web="f7df60e6-128d-48e7-b02b-d7458d884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c49904a-6d7b-4f7f-921b-ad95c573191b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7c49904a-6d7b-4f7f-921b-ad95c573191b">
      <Terms xmlns="http://schemas.microsoft.com/office/infopath/2007/PartnerControls"/>
    </lcf76f155ced4ddcb4097134ff3c332f>
    <TaxCatchAll xmlns="f7df60e6-128d-48e7-b02b-d7458d8844d8" xsi:nil="true"/>
  </documentManagement>
</p:properties>
</file>

<file path=customXml/itemProps1.xml><?xml version="1.0" encoding="utf-8"?>
<ds:datastoreItem xmlns:ds="http://schemas.openxmlformats.org/officeDocument/2006/customXml" ds:itemID="{BD78C5CE-3A16-4B9F-9AF2-259FF98D15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9B6904-B030-459D-8F06-651F233AC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49904a-6d7b-4f7f-921b-ad95c573191b"/>
    <ds:schemaRef ds:uri="f7df60e6-128d-48e7-b02b-d7458d884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4FCAA-BB44-436F-8BC5-74FD0E27ABD2}">
  <ds:schemaRefs>
    <ds:schemaRef ds:uri="http://schemas.microsoft.com/office/2006/documentManagement/types"/>
    <ds:schemaRef ds:uri="http://purl.org/dc/dcmitype/"/>
    <ds:schemaRef ds:uri="f7df60e6-128d-48e7-b02b-d7458d8844d8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7c49904a-6d7b-4f7f-921b-ad95c573191b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CALENDÁRIO 23-24</vt:lpstr>
    </vt:vector>
  </TitlesOfParts>
  <Manager/>
  <Company>BR Distribuidora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Adelson Veloso de Araújo Lourenço</dc:creator>
  <cp:keywords/>
  <dc:description/>
  <cp:lastModifiedBy>Alvaro Vaccari</cp:lastModifiedBy>
  <cp:revision/>
  <dcterms:created xsi:type="dcterms:W3CDTF">2024-09-23T14:08:17Z</dcterms:created>
  <dcterms:modified xsi:type="dcterms:W3CDTF">2024-10-16T20:44:19Z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2024-09-23T14:18:28Z</vt:lpwstr>
  </property>
  <property fmtid="{D5CDD505-2E9C-101B-9397-08002B2CF9AE}" pid="4" name="MSIP_Label_22deaceb-9851-4663-bccf-596767454be3_Method">
    <vt:lpwstr>Standard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1cf6a049-e198-4da8-a268-35449fd61ec3</vt:lpwstr>
  </property>
  <property fmtid="{D5CDD505-2E9C-101B-9397-08002B2CF9AE}" pid="8" name="MSIP_Label_22deaceb-9851-4663-bccf-596767454be3_ContentBits">
    <vt:lpwstr>2</vt:lpwstr>
  </property>
  <property fmtid="{D5CDD505-2E9C-101B-9397-08002B2CF9AE}" pid="9" name="ContentTypeId">
    <vt:lpwstr>0x01010045E31B2ACA2BE84F83235A854B7ADF2D</vt:lpwstr>
  </property>
  <property fmtid="{D5CDD505-2E9C-101B-9397-08002B2CF9AE}" pid="10" name="MediaServiceImageTags">
    <vt:lpwstr/>
  </property>
</Properties>
</file>