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4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<sst xmlns="http://schemas.openxmlformats.org/spreadsheetml/2006/main" count="203" uniqueCount="99">
  <si>
    <t>Instrument</t>
  </si>
  <si>
    <t>Trade-Type</t>
  </si>
  <si>
    <t>Entry-Date</t>
  </si>
  <si>
    <t>Entry-Price</t>
  </si>
  <si>
    <t>Quantity</t>
  </si>
  <si>
    <t>Intraday-Exit-Date</t>
  </si>
  <si>
    <t>Intraday-Exit-Price</t>
  </si>
  <si>
    <t>Intraday-Exit-PorL</t>
  </si>
  <si>
    <t>Exit-Date</t>
  </si>
  <si>
    <t>Exit-Price</t>
  </si>
  <si>
    <t>PorL</t>
  </si>
  <si>
    <t>Current-Pos</t>
  </si>
  <si>
    <t>Merged P&amp;L</t>
  </si>
  <si>
    <t>GOOGL</t>
  </si>
  <si>
    <t>SHORT</t>
  </si>
  <si>
    <t>2008-08-27</t>
  </si>
  <si>
    <t>2008-08-29</t>
  </si>
  <si>
    <t>2008-09-02</t>
  </si>
  <si>
    <t>[]</t>
  </si>
  <si>
    <t>AAPL</t>
  </si>
  <si>
    <t>2008-09-05</t>
  </si>
  <si>
    <t>No-Exit</t>
  </si>
  <si>
    <t>2008-09-08</t>
  </si>
  <si>
    <t>IWM</t>
  </si>
  <si>
    <t>2008-09-16</t>
  </si>
  <si>
    <t>2008-09-18</t>
  </si>
  <si>
    <t>ALL</t>
  </si>
  <si>
    <t>2008-11-20</t>
  </si>
  <si>
    <t>2008-11-24</t>
  </si>
  <si>
    <t>AMZN</t>
  </si>
  <si>
    <t>2009-01-15</t>
  </si>
  <si>
    <t>2009-01-16</t>
  </si>
  <si>
    <t>['UNP'</t>
  </si>
  <si>
    <t> 'IWM'</t>
  </si>
  <si>
    <t> 'WHR']</t>
  </si>
  <si>
    <t>UNP</t>
  </si>
  <si>
    <t>2009-01-22</t>
  </si>
  <si>
    <t>['WHR']</t>
  </si>
  <si>
    <t>WHR</t>
  </si>
  <si>
    <t>2009-01-20</t>
  </si>
  <si>
    <t>2009-01-28</t>
  </si>
  <si>
    <t>2009-02-20</t>
  </si>
  <si>
    <t>2009-02-23</t>
  </si>
  <si>
    <t>GILD</t>
  </si>
  <si>
    <t>2009-02-27</t>
  </si>
  <si>
    <t>2009-03-02</t>
  </si>
  <si>
    <t>2009-03-09</t>
  </si>
  <si>
    <t>2010-05-05</t>
  </si>
  <si>
    <t>2010-05-06</t>
  </si>
  <si>
    <t>2010-05-11</t>
  </si>
  <si>
    <t>MA</t>
  </si>
  <si>
    <t>2010-07-01</t>
  </si>
  <si>
    <t>2010-07-02</t>
  </si>
  <si>
    <t>2010-08-20</t>
  </si>
  <si>
    <t>2010-09-02</t>
  </si>
  <si>
    <t>2011-05-17</t>
  </si>
  <si>
    <t>2011-05-19</t>
  </si>
  <si>
    <t>2011-05-26</t>
  </si>
  <si>
    <t>2011-05-27</t>
  </si>
  <si>
    <t>2011-09-22</t>
  </si>
  <si>
    <t>2011-09-27</t>
  </si>
  <si>
    <t>['IWM'</t>
  </si>
  <si>
    <t> 'VIAB']</t>
  </si>
  <si>
    <t>['VIAB']</t>
  </si>
  <si>
    <t>VIAB</t>
  </si>
  <si>
    <t>2011-09-23</t>
  </si>
  <si>
    <t>2011-09-28</t>
  </si>
  <si>
    <t>2012-04-17</t>
  </si>
  <si>
    <t>2012-04-18</t>
  </si>
  <si>
    <t>NFLX</t>
  </si>
  <si>
    <t>2012-09-05</t>
  </si>
  <si>
    <t>2012-09-14</t>
  </si>
  <si>
    <t>2012-11-15</t>
  </si>
  <si>
    <t>2012-11-20</t>
  </si>
  <si>
    <t>['FDX']</t>
  </si>
  <si>
    <t>FDX</t>
  </si>
  <si>
    <t>V</t>
  </si>
  <si>
    <t>2013-10-09</t>
  </si>
  <si>
    <t>2013-10-10</t>
  </si>
  <si>
    <t>['GOOGL']</t>
  </si>
  <si>
    <t>2013-10-04</t>
  </si>
  <si>
    <t>2013-10-11</t>
  </si>
  <si>
    <t>UNH</t>
  </si>
  <si>
    <t>2013-10-21</t>
  </si>
  <si>
    <t>2013-10-30</t>
  </si>
  <si>
    <t>2014-01-27</t>
  </si>
  <si>
    <t>2014-01-28</t>
  </si>
  <si>
    <t>2014-03-17</t>
  </si>
  <si>
    <t>2014-03-20</t>
  </si>
  <si>
    <t>2014-04-08</t>
  </si>
  <si>
    <t>2014-04-09</t>
  </si>
  <si>
    <t>2014-10-08</t>
  </si>
  <si>
    <t>2014-10-16</t>
  </si>
  <si>
    <t>['AGN']</t>
  </si>
  <si>
    <t>AGN</t>
  </si>
  <si>
    <t>2014-10-14</t>
  </si>
  <si>
    <t>2014-10-17</t>
  </si>
  <si>
    <t>2014-11-20</t>
  </si>
  <si>
    <t>2014-11-21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</si>
</sst>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O36" activeCellId="0" sqref="O36"/>
    </sheetView>
  </sheetViews>
  <sheetFormatPr defaultRowHeight="12.8"/>
  <cols>
    <col collapsed="false" hidden="false" max="1" min="1" style="0" width="10.1887755102041"/>
    <col collapsed="false" hidden="false" max="2" min="2" style="0" width="10.4591836734694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6.1530612244898"/>
    <col collapsed="false" hidden="false" max="7" min="7" style="0" width="16.5765306122449"/>
    <col collapsed="false" hidden="false" max="8" min="8" style="0" width="16.1530612244898"/>
    <col collapsed="false" hidden="false" max="9" min="9" style="0" width="10.4591836734694"/>
    <col collapsed="false" hidden="false" max="10" min="10" style="0" width="9.48469387755102"/>
    <col collapsed="false" hidden="false" max="11" min="11" style="0" width="8.51530612244898"/>
    <col collapsed="false" hidden="false" max="12" min="12" style="0" width="11.1581632653061"/>
    <col collapsed="false" hidden="false" max="13" min="13" style="0" width="7.54081632653061"/>
    <col collapsed="false" hidden="false" max="14" min="14" style="0" width="7.40816326530612"/>
    <col collapsed="false" hidden="false" max="1025" min="1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O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1" t="s">
        <v>15</v>
      </c>
      <c r="D2" s="0" t="n">
        <v>234.4</v>
      </c>
      <c r="E2" s="0" t="n">
        <v>405</v>
      </c>
      <c r="F2" s="1" t="s">
        <v>16</v>
      </c>
      <c r="G2" s="0" t="n">
        <v>232.4</v>
      </c>
      <c r="H2" s="0" t="n">
        <v>810</v>
      </c>
      <c r="I2" s="1" t="s">
        <v>17</v>
      </c>
      <c r="J2" s="0" t="n">
        <v>238.38</v>
      </c>
      <c r="K2" s="0" t="n">
        <v>-1613.93</v>
      </c>
      <c r="L2" s="0" t="s">
        <v>18</v>
      </c>
      <c r="O2" s="0" t="n">
        <f aca="false">IF(H2=0,K2,H2)</f>
        <v>810</v>
      </c>
    </row>
    <row r="3" customFormat="false" ht="12.8" hidden="false" customHeight="false" outlineLevel="0" collapsed="false">
      <c r="A3" s="0" t="s">
        <v>19</v>
      </c>
      <c r="B3" s="0" t="s">
        <v>14</v>
      </c>
      <c r="C3" s="1" t="s">
        <v>20</v>
      </c>
      <c r="D3" s="0" t="n">
        <v>21.45</v>
      </c>
      <c r="E3" s="0" t="n">
        <v>4301</v>
      </c>
      <c r="F3" s="0" t="s">
        <v>21</v>
      </c>
      <c r="G3" s="0" t="n">
        <v>0</v>
      </c>
      <c r="H3" s="0" t="n">
        <v>0</v>
      </c>
      <c r="I3" s="1" t="s">
        <v>22</v>
      </c>
      <c r="J3" s="0" t="n">
        <v>22.26</v>
      </c>
      <c r="K3" s="0" t="n">
        <v>-3479.33</v>
      </c>
      <c r="L3" s="0" t="s">
        <v>18</v>
      </c>
      <c r="O3" s="0" t="n">
        <f aca="false">IF(H3=0,K3,H3)</f>
        <v>-3479.33</v>
      </c>
    </row>
    <row r="4" customFormat="false" ht="12.8" hidden="false" customHeight="false" outlineLevel="0" collapsed="false">
      <c r="A4" s="0" t="s">
        <v>23</v>
      </c>
      <c r="B4" s="0" t="s">
        <v>14</v>
      </c>
      <c r="C4" s="1" t="s">
        <v>24</v>
      </c>
      <c r="D4" s="0" t="n">
        <v>63.3</v>
      </c>
      <c r="E4" s="0" t="n">
        <v>1407</v>
      </c>
      <c r="F4" s="1" t="s">
        <v>24</v>
      </c>
      <c r="G4" s="0" t="n">
        <v>66.06</v>
      </c>
      <c r="H4" s="0" t="n">
        <v>-3881.64</v>
      </c>
      <c r="I4" s="1" t="s">
        <v>25</v>
      </c>
      <c r="J4" s="0" t="n">
        <v>66.57</v>
      </c>
      <c r="K4" s="0" t="n">
        <v>-4599.21</v>
      </c>
      <c r="L4" s="0" t="s">
        <v>18</v>
      </c>
      <c r="O4" s="0" t="n">
        <f aca="false">IF(H4=0,K4,H4)</f>
        <v>-3881.64</v>
      </c>
    </row>
    <row r="5" customFormat="false" ht="12.8" hidden="false" customHeight="false" outlineLevel="0" collapsed="false">
      <c r="A5" s="0" t="s">
        <v>26</v>
      </c>
      <c r="B5" s="0" t="s">
        <v>14</v>
      </c>
      <c r="C5" s="1" t="s">
        <v>27</v>
      </c>
      <c r="D5" s="0" t="n">
        <v>16.36</v>
      </c>
      <c r="E5" s="0" t="n">
        <v>5244</v>
      </c>
      <c r="F5" s="0" t="s">
        <v>21</v>
      </c>
      <c r="G5" s="0" t="n">
        <v>0</v>
      </c>
      <c r="H5" s="0" t="n">
        <v>0</v>
      </c>
      <c r="I5" s="1" t="s">
        <v>28</v>
      </c>
      <c r="J5" s="0" t="n">
        <v>19.41</v>
      </c>
      <c r="K5" s="0" t="n">
        <v>-15994.2</v>
      </c>
      <c r="L5" s="0" t="s">
        <v>18</v>
      </c>
      <c r="O5" s="0" t="n">
        <f aca="false">IF(H5=0,K5,H5)</f>
        <v>-15994.2</v>
      </c>
    </row>
    <row r="6" customFormat="false" ht="12.8" hidden="false" customHeight="false" outlineLevel="0" collapsed="false">
      <c r="A6" s="0" t="s">
        <v>29</v>
      </c>
      <c r="B6" s="0" t="s">
        <v>14</v>
      </c>
      <c r="C6" s="1" t="s">
        <v>30</v>
      </c>
      <c r="D6" s="0" t="n">
        <v>47.94</v>
      </c>
      <c r="E6" s="0" t="n">
        <v>490</v>
      </c>
      <c r="F6" s="1" t="s">
        <v>30</v>
      </c>
      <c r="G6" s="0" t="n">
        <v>50.45</v>
      </c>
      <c r="H6" s="0" t="n">
        <v>-1229.9</v>
      </c>
      <c r="I6" s="1" t="s">
        <v>31</v>
      </c>
      <c r="J6" s="0" t="n">
        <v>51.8</v>
      </c>
      <c r="K6" s="0" t="n">
        <v>-1891.4</v>
      </c>
      <c r="L6" s="0" t="s">
        <v>32</v>
      </c>
      <c r="M6" s="0" t="s">
        <v>33</v>
      </c>
      <c r="N6" s="0" t="s">
        <v>34</v>
      </c>
      <c r="O6" s="0" t="n">
        <f aca="false">IF(H6=0,K6,H6)</f>
        <v>-1229.9</v>
      </c>
    </row>
    <row r="7" customFormat="false" ht="12.8" hidden="false" customHeight="false" outlineLevel="0" collapsed="false">
      <c r="A7" s="0" t="s">
        <v>23</v>
      </c>
      <c r="B7" s="0" t="s">
        <v>14</v>
      </c>
      <c r="C7" s="1" t="s">
        <v>30</v>
      </c>
      <c r="D7" s="0" t="n">
        <v>42.03</v>
      </c>
      <c r="E7" s="0" t="n">
        <v>559</v>
      </c>
      <c r="F7" s="0" t="s">
        <v>21</v>
      </c>
      <c r="G7" s="0" t="n">
        <v>0</v>
      </c>
      <c r="H7" s="0" t="n">
        <v>0</v>
      </c>
      <c r="I7" s="1" t="s">
        <v>31</v>
      </c>
      <c r="J7" s="0" t="n">
        <v>43.95</v>
      </c>
      <c r="K7" s="0" t="n">
        <v>-1071.75</v>
      </c>
      <c r="L7" s="0" t="s">
        <v>32</v>
      </c>
      <c r="M7" s="0" t="s">
        <v>34</v>
      </c>
      <c r="O7" s="0" t="n">
        <f aca="false">IF(H7=0,K7,H7)</f>
        <v>-1071.75</v>
      </c>
    </row>
    <row r="8" customFormat="false" ht="12.8" hidden="false" customHeight="false" outlineLevel="0" collapsed="false">
      <c r="A8" s="0" t="s">
        <v>35</v>
      </c>
      <c r="B8" s="0" t="s">
        <v>14</v>
      </c>
      <c r="C8" s="1" t="s">
        <v>30</v>
      </c>
      <c r="D8" s="0" t="n">
        <v>18.21</v>
      </c>
      <c r="E8" s="0" t="n">
        <v>1292</v>
      </c>
      <c r="F8" s="0" t="s">
        <v>21</v>
      </c>
      <c r="G8" s="0" t="n">
        <v>0</v>
      </c>
      <c r="H8" s="0" t="n">
        <v>0</v>
      </c>
      <c r="I8" s="1" t="s">
        <v>36</v>
      </c>
      <c r="J8" s="0" t="n">
        <v>19.34</v>
      </c>
      <c r="K8" s="0" t="n">
        <v>-1459.96</v>
      </c>
      <c r="L8" s="0" t="s">
        <v>37</v>
      </c>
      <c r="O8" s="0" t="n">
        <f aca="false">IF(H8=0,K8,H8)</f>
        <v>-1459.96</v>
      </c>
    </row>
    <row r="9" customFormat="false" ht="12.8" hidden="false" customHeight="false" outlineLevel="0" collapsed="false">
      <c r="A9" s="0" t="s">
        <v>38</v>
      </c>
      <c r="B9" s="0" t="s">
        <v>14</v>
      </c>
      <c r="C9" s="1" t="s">
        <v>31</v>
      </c>
      <c r="D9" s="0" t="n">
        <v>32.8</v>
      </c>
      <c r="E9" s="0" t="n">
        <v>1725</v>
      </c>
      <c r="F9" s="1" t="s">
        <v>39</v>
      </c>
      <c r="G9" s="0" t="n">
        <v>30.8</v>
      </c>
      <c r="H9" s="0" t="n">
        <v>3450</v>
      </c>
      <c r="I9" s="1" t="s">
        <v>40</v>
      </c>
      <c r="J9" s="0" t="n">
        <v>34.4</v>
      </c>
      <c r="K9" s="0" t="n">
        <v>-2760</v>
      </c>
      <c r="L9" s="0" t="s">
        <v>18</v>
      </c>
      <c r="O9" s="0" t="n">
        <f aca="false">IF(H9=0,K9,H9)</f>
        <v>3450</v>
      </c>
    </row>
    <row r="10" customFormat="false" ht="12.8" hidden="false" customHeight="false" outlineLevel="0" collapsed="false">
      <c r="A10" s="0" t="s">
        <v>35</v>
      </c>
      <c r="B10" s="0" t="s">
        <v>14</v>
      </c>
      <c r="C10" s="1" t="s">
        <v>41</v>
      </c>
      <c r="D10" s="0" t="n">
        <v>17.21</v>
      </c>
      <c r="E10" s="0" t="n">
        <v>3705</v>
      </c>
      <c r="F10" s="1" t="s">
        <v>41</v>
      </c>
      <c r="G10" s="0" t="n">
        <v>17.86</v>
      </c>
      <c r="H10" s="0" t="n">
        <v>-2408.25</v>
      </c>
      <c r="I10" s="1" t="s">
        <v>42</v>
      </c>
      <c r="J10" s="0" t="n">
        <v>17.92</v>
      </c>
      <c r="K10" s="0" t="n">
        <v>-2641.9</v>
      </c>
      <c r="L10" s="0" t="s">
        <v>18</v>
      </c>
      <c r="O10" s="0" t="n">
        <f aca="false">IF(H10=0,K10,H10)</f>
        <v>-2408.25</v>
      </c>
    </row>
    <row r="11" customFormat="false" ht="12.8" hidden="false" customHeight="false" outlineLevel="0" collapsed="false">
      <c r="A11" s="0" t="s">
        <v>43</v>
      </c>
      <c r="B11" s="0" t="s">
        <v>14</v>
      </c>
      <c r="C11" s="1" t="s">
        <v>44</v>
      </c>
      <c r="D11" s="0" t="n">
        <v>45.42</v>
      </c>
      <c r="E11" s="0" t="n">
        <v>1325</v>
      </c>
      <c r="F11" s="1" t="s">
        <v>45</v>
      </c>
      <c r="G11" s="0" t="n">
        <v>43.42</v>
      </c>
      <c r="H11" s="0" t="n">
        <v>2650</v>
      </c>
      <c r="I11" s="1" t="s">
        <v>46</v>
      </c>
      <c r="J11" s="0" t="n">
        <v>43.63</v>
      </c>
      <c r="K11" s="0" t="n">
        <v>2377.23</v>
      </c>
      <c r="L11" s="0" t="s">
        <v>18</v>
      </c>
      <c r="O11" s="0" t="n">
        <f aca="false">IF(H11=0,K11,H11)</f>
        <v>2650</v>
      </c>
    </row>
    <row r="12" customFormat="false" ht="12.8" hidden="false" customHeight="false" outlineLevel="0" collapsed="false">
      <c r="A12" s="0" t="s">
        <v>29</v>
      </c>
      <c r="B12" s="0" t="s">
        <v>14</v>
      </c>
      <c r="C12" s="1" t="s">
        <v>47</v>
      </c>
      <c r="D12" s="0" t="n">
        <v>128</v>
      </c>
      <c r="E12" s="0" t="n">
        <v>495</v>
      </c>
      <c r="F12" s="1" t="s">
        <v>48</v>
      </c>
      <c r="G12" s="0" t="n">
        <v>126</v>
      </c>
      <c r="H12" s="0" t="n">
        <v>990</v>
      </c>
      <c r="I12" s="1" t="s">
        <v>49</v>
      </c>
      <c r="J12" s="0" t="n">
        <v>132.73</v>
      </c>
      <c r="K12" s="0" t="n">
        <v>-2341.35</v>
      </c>
      <c r="L12" s="0" t="s">
        <v>18</v>
      </c>
      <c r="O12" s="0" t="n">
        <f aca="false">IF(H12=0,K12,H12)</f>
        <v>990</v>
      </c>
    </row>
    <row r="13" customFormat="false" ht="12.8" hidden="false" customHeight="false" outlineLevel="0" collapsed="false">
      <c r="A13" s="0" t="s">
        <v>50</v>
      </c>
      <c r="B13" s="0" t="s">
        <v>14</v>
      </c>
      <c r="C13" s="1" t="s">
        <v>51</v>
      </c>
      <c r="D13" s="0" t="n">
        <v>19.25</v>
      </c>
      <c r="E13" s="0" t="n">
        <v>3184</v>
      </c>
      <c r="F13" s="1" t="s">
        <v>51</v>
      </c>
      <c r="G13" s="0" t="n">
        <v>19.9</v>
      </c>
      <c r="H13" s="0" t="n">
        <v>-2069.6</v>
      </c>
      <c r="I13" s="1" t="s">
        <v>52</v>
      </c>
      <c r="J13" s="0" t="n">
        <v>20.19</v>
      </c>
      <c r="K13" s="0" t="n">
        <v>-2983.86</v>
      </c>
      <c r="L13" s="0" t="s">
        <v>18</v>
      </c>
      <c r="O13" s="0" t="n">
        <f aca="false">IF(H13=0,K13,H13)</f>
        <v>-2069.6</v>
      </c>
    </row>
    <row r="14" customFormat="false" ht="12.8" hidden="false" customHeight="false" outlineLevel="0" collapsed="false">
      <c r="A14" s="0" t="s">
        <v>13</v>
      </c>
      <c r="B14" s="0" t="s">
        <v>14</v>
      </c>
      <c r="C14" s="1" t="s">
        <v>53</v>
      </c>
      <c r="D14" s="0" t="n">
        <v>233.53</v>
      </c>
      <c r="E14" s="0" t="n">
        <v>250</v>
      </c>
      <c r="F14" s="1" t="s">
        <v>53</v>
      </c>
      <c r="G14" s="0" t="n">
        <v>231.53</v>
      </c>
      <c r="H14" s="0" t="n">
        <v>500</v>
      </c>
      <c r="I14" s="1" t="s">
        <v>54</v>
      </c>
      <c r="J14" s="0" t="n">
        <v>231.42</v>
      </c>
      <c r="K14" s="0" t="n">
        <v>527.5</v>
      </c>
      <c r="L14" s="0" t="s">
        <v>18</v>
      </c>
      <c r="O14" s="0" t="n">
        <f aca="false">IF(H14=0,K14,H14)</f>
        <v>500</v>
      </c>
    </row>
    <row r="15" customFormat="false" ht="12.8" hidden="false" customHeight="false" outlineLevel="0" collapsed="false">
      <c r="A15" s="0" t="s">
        <v>13</v>
      </c>
      <c r="B15" s="0" t="s">
        <v>14</v>
      </c>
      <c r="C15" s="1" t="s">
        <v>55</v>
      </c>
      <c r="D15" s="0" t="n">
        <v>257.71</v>
      </c>
      <c r="E15" s="0" t="n">
        <v>228</v>
      </c>
      <c r="F15" s="1" t="s">
        <v>55</v>
      </c>
      <c r="G15" s="0" t="n">
        <v>261.18</v>
      </c>
      <c r="H15" s="0" t="n">
        <v>-790.02</v>
      </c>
      <c r="I15" s="1" t="s">
        <v>56</v>
      </c>
      <c r="J15" s="0" t="n">
        <v>266.37</v>
      </c>
      <c r="K15" s="0" t="n">
        <v>-1972.2</v>
      </c>
      <c r="L15" s="0" t="s">
        <v>18</v>
      </c>
      <c r="O15" s="0" t="n">
        <f aca="false">IF(H15=0,K15,H15)</f>
        <v>-790.02</v>
      </c>
    </row>
    <row r="16" customFormat="false" ht="12.8" hidden="false" customHeight="false" outlineLevel="0" collapsed="false">
      <c r="A16" s="0" t="s">
        <v>29</v>
      </c>
      <c r="B16" s="0" t="s">
        <v>14</v>
      </c>
      <c r="C16" s="1" t="s">
        <v>57</v>
      </c>
      <c r="D16" s="0" t="n">
        <v>191.24</v>
      </c>
      <c r="E16" s="0" t="n">
        <v>298</v>
      </c>
      <c r="F16" s="1" t="s">
        <v>57</v>
      </c>
      <c r="G16" s="0" t="n">
        <v>194.57</v>
      </c>
      <c r="H16" s="0" t="n">
        <v>-992.34</v>
      </c>
      <c r="I16" s="1" t="s">
        <v>58</v>
      </c>
      <c r="J16" s="0" t="n">
        <v>194.76</v>
      </c>
      <c r="K16" s="0" t="n">
        <v>-1048.96</v>
      </c>
      <c r="L16" s="0" t="s">
        <v>18</v>
      </c>
      <c r="O16" s="0" t="n">
        <f aca="false">IF(H16=0,K16,H16)</f>
        <v>-992.34</v>
      </c>
    </row>
    <row r="17" customFormat="false" ht="12.8" hidden="false" customHeight="false" outlineLevel="0" collapsed="false">
      <c r="A17" s="0" t="s">
        <v>35</v>
      </c>
      <c r="B17" s="0" t="s">
        <v>14</v>
      </c>
      <c r="C17" s="1" t="s">
        <v>59</v>
      </c>
      <c r="D17" s="0" t="n">
        <v>37.89</v>
      </c>
      <c r="E17" s="0" t="n">
        <v>723</v>
      </c>
      <c r="F17" s="0" t="s">
        <v>21</v>
      </c>
      <c r="G17" s="0" t="n">
        <v>0</v>
      </c>
      <c r="H17" s="0" t="n">
        <v>0</v>
      </c>
      <c r="I17" s="1" t="s">
        <v>60</v>
      </c>
      <c r="J17" s="0" t="n">
        <v>40.08</v>
      </c>
      <c r="K17" s="0" t="n">
        <v>-1585.73</v>
      </c>
      <c r="L17" s="0" t="s">
        <v>61</v>
      </c>
      <c r="M17" s="0" t="s">
        <v>62</v>
      </c>
      <c r="O17" s="0" t="n">
        <f aca="false">IF(H17=0,K17,H17)</f>
        <v>-1585.73</v>
      </c>
    </row>
    <row r="18" customFormat="false" ht="12.8" hidden="false" customHeight="false" outlineLevel="0" collapsed="false">
      <c r="A18" s="0" t="s">
        <v>23</v>
      </c>
      <c r="B18" s="0" t="s">
        <v>14</v>
      </c>
      <c r="C18" s="1" t="s">
        <v>59</v>
      </c>
      <c r="D18" s="0" t="n">
        <v>60.82</v>
      </c>
      <c r="E18" s="0" t="n">
        <v>446</v>
      </c>
      <c r="F18" s="0" t="s">
        <v>21</v>
      </c>
      <c r="G18" s="0" t="n">
        <v>0</v>
      </c>
      <c r="H18" s="0" t="n">
        <v>0</v>
      </c>
      <c r="I18" s="1" t="s">
        <v>60</v>
      </c>
      <c r="J18" s="0" t="n">
        <v>65.87</v>
      </c>
      <c r="K18" s="0" t="n">
        <v>-2251.64</v>
      </c>
      <c r="L18" s="0" t="s">
        <v>63</v>
      </c>
      <c r="O18" s="0" t="n">
        <f aca="false">IF(H18=0,K18,H18)</f>
        <v>-2251.64</v>
      </c>
    </row>
    <row r="19" customFormat="false" ht="12.8" hidden="false" customHeight="false" outlineLevel="0" collapsed="false">
      <c r="A19" s="0" t="s">
        <v>64</v>
      </c>
      <c r="B19" s="0" t="s">
        <v>14</v>
      </c>
      <c r="C19" s="1" t="s">
        <v>65</v>
      </c>
      <c r="D19" s="0" t="n">
        <v>38.18</v>
      </c>
      <c r="E19" s="0" t="n">
        <v>1298</v>
      </c>
      <c r="F19" s="0" t="s">
        <v>21</v>
      </c>
      <c r="G19" s="0" t="n">
        <v>0</v>
      </c>
      <c r="H19" s="0" t="n">
        <v>0</v>
      </c>
      <c r="I19" s="1" t="s">
        <v>66</v>
      </c>
      <c r="J19" s="0" t="n">
        <v>39.31</v>
      </c>
      <c r="K19" s="0" t="n">
        <v>-1463.99</v>
      </c>
      <c r="L19" s="0" t="s">
        <v>18</v>
      </c>
      <c r="O19" s="0" t="n">
        <f aca="false">IF(H19=0,K19,H19)</f>
        <v>-1463.99</v>
      </c>
    </row>
    <row r="20" customFormat="false" ht="12.8" hidden="false" customHeight="false" outlineLevel="0" collapsed="false">
      <c r="A20" s="0" t="s">
        <v>19</v>
      </c>
      <c r="B20" s="0" t="s">
        <v>14</v>
      </c>
      <c r="C20" s="1" t="s">
        <v>67</v>
      </c>
      <c r="D20" s="0" t="n">
        <v>78.2</v>
      </c>
      <c r="E20" s="0" t="n">
        <v>652</v>
      </c>
      <c r="F20" s="1" t="s">
        <v>67</v>
      </c>
      <c r="G20" s="0" t="n">
        <v>80.5</v>
      </c>
      <c r="H20" s="0" t="n">
        <v>-1499.6</v>
      </c>
      <c r="I20" s="1" t="s">
        <v>68</v>
      </c>
      <c r="J20" s="0" t="n">
        <v>83.02</v>
      </c>
      <c r="K20" s="0" t="n">
        <v>-3144.17</v>
      </c>
      <c r="L20" s="0" t="s">
        <v>18</v>
      </c>
      <c r="O20" s="0" t="n">
        <f aca="false">IF(H20=0,K20,H20)</f>
        <v>-1499.6</v>
      </c>
    </row>
    <row r="21" customFormat="false" ht="12.8" hidden="false" customHeight="false" outlineLevel="0" collapsed="false">
      <c r="A21" s="0" t="s">
        <v>69</v>
      </c>
      <c r="B21" s="0" t="s">
        <v>14</v>
      </c>
      <c r="C21" s="1" t="s">
        <v>70</v>
      </c>
      <c r="D21" s="0" t="n">
        <v>54.33</v>
      </c>
      <c r="E21" s="0" t="n">
        <v>884</v>
      </c>
      <c r="F21" s="0" t="s">
        <v>21</v>
      </c>
      <c r="G21" s="0" t="n">
        <v>0</v>
      </c>
      <c r="H21" s="0" t="n">
        <v>0</v>
      </c>
      <c r="I21" s="1" t="s">
        <v>71</v>
      </c>
      <c r="J21" s="0" t="n">
        <v>58.5</v>
      </c>
      <c r="K21" s="0" t="n">
        <v>-3686.28</v>
      </c>
      <c r="L21" s="0" t="s">
        <v>18</v>
      </c>
      <c r="O21" s="0" t="n">
        <f aca="false">IF(H21=0,K21,H21)</f>
        <v>-3686.28</v>
      </c>
    </row>
    <row r="22" customFormat="false" ht="12.8" hidden="false" customHeight="false" outlineLevel="0" collapsed="false">
      <c r="A22" s="0" t="s">
        <v>35</v>
      </c>
      <c r="B22" s="0" t="s">
        <v>14</v>
      </c>
      <c r="C22" s="1" t="s">
        <v>72</v>
      </c>
      <c r="D22" s="0" t="n">
        <v>55.98</v>
      </c>
      <c r="E22" s="0" t="n">
        <v>398</v>
      </c>
      <c r="F22" s="0" t="s">
        <v>21</v>
      </c>
      <c r="G22" s="0" t="n">
        <v>0</v>
      </c>
      <c r="H22" s="0" t="n">
        <v>0</v>
      </c>
      <c r="I22" s="1" t="s">
        <v>73</v>
      </c>
      <c r="J22" s="0" t="n">
        <v>57.53</v>
      </c>
      <c r="K22" s="0" t="n">
        <v>-616.9</v>
      </c>
      <c r="L22" s="0" t="s">
        <v>74</v>
      </c>
      <c r="O22" s="0" t="n">
        <f aca="false">IF(H22=0,K22,H22)</f>
        <v>-616.9</v>
      </c>
    </row>
    <row r="23" customFormat="false" ht="12.8" hidden="false" customHeight="false" outlineLevel="0" collapsed="false">
      <c r="A23" s="0" t="s">
        <v>75</v>
      </c>
      <c r="B23" s="0" t="s">
        <v>14</v>
      </c>
      <c r="C23" s="1" t="s">
        <v>72</v>
      </c>
      <c r="D23" s="0" t="n">
        <v>85.72</v>
      </c>
      <c r="E23" s="0" t="n">
        <v>259</v>
      </c>
      <c r="F23" s="0" t="s">
        <v>21</v>
      </c>
      <c r="G23" s="0" t="n">
        <v>0</v>
      </c>
      <c r="H23" s="0" t="n">
        <v>0</v>
      </c>
      <c r="I23" s="1" t="s">
        <v>73</v>
      </c>
      <c r="J23" s="0" t="n">
        <v>86.36</v>
      </c>
      <c r="K23" s="0" t="n">
        <v>-166.02</v>
      </c>
      <c r="L23" s="0" t="s">
        <v>18</v>
      </c>
      <c r="O23" s="0" t="n">
        <f aca="false">IF(H23=0,K23,H23)</f>
        <v>-166.02</v>
      </c>
    </row>
    <row r="24" customFormat="false" ht="12.8" hidden="false" customHeight="false" outlineLevel="0" collapsed="false">
      <c r="A24" s="0" t="s">
        <v>76</v>
      </c>
      <c r="B24" s="0" t="s">
        <v>14</v>
      </c>
      <c r="C24" s="1" t="s">
        <v>77</v>
      </c>
      <c r="D24" s="0" t="n">
        <v>180.59</v>
      </c>
      <c r="E24" s="0" t="n">
        <v>245</v>
      </c>
      <c r="F24" s="1" t="s">
        <v>77</v>
      </c>
      <c r="G24" s="0" t="n">
        <v>178.59</v>
      </c>
      <c r="H24" s="0" t="n">
        <v>490</v>
      </c>
      <c r="I24" s="1" t="s">
        <v>78</v>
      </c>
      <c r="J24" s="0" t="n">
        <v>184.19</v>
      </c>
      <c r="K24" s="0" t="n">
        <v>-880.9</v>
      </c>
      <c r="L24" s="0" t="s">
        <v>79</v>
      </c>
      <c r="O24" s="0" t="n">
        <f aca="false">IF(H24=0,K24,H24)</f>
        <v>490</v>
      </c>
    </row>
    <row r="25" customFormat="false" ht="12.8" hidden="false" customHeight="false" outlineLevel="0" collapsed="false">
      <c r="A25" s="0" t="s">
        <v>13</v>
      </c>
      <c r="B25" s="0" t="s">
        <v>14</v>
      </c>
      <c r="C25" s="1" t="s">
        <v>80</v>
      </c>
      <c r="D25" s="0" t="n">
        <v>437.33</v>
      </c>
      <c r="E25" s="0" t="n">
        <v>100</v>
      </c>
      <c r="F25" s="1" t="s">
        <v>80</v>
      </c>
      <c r="G25" s="0" t="n">
        <v>435.33</v>
      </c>
      <c r="H25" s="0" t="n">
        <v>200</v>
      </c>
      <c r="I25" s="1" t="s">
        <v>81</v>
      </c>
      <c r="J25" s="0" t="n">
        <v>434.43</v>
      </c>
      <c r="K25" s="0" t="n">
        <v>290</v>
      </c>
      <c r="L25" s="0" t="s">
        <v>18</v>
      </c>
      <c r="O25" s="0" t="n">
        <f aca="false">IF(H25=0,K25,H25)</f>
        <v>200</v>
      </c>
    </row>
    <row r="26" customFormat="false" ht="12.8" hidden="false" customHeight="false" outlineLevel="0" collapsed="false">
      <c r="A26" s="0" t="s">
        <v>82</v>
      </c>
      <c r="B26" s="0" t="s">
        <v>14</v>
      </c>
      <c r="C26" s="1" t="s">
        <v>83</v>
      </c>
      <c r="D26" s="0" t="n">
        <v>66.6</v>
      </c>
      <c r="E26" s="0" t="n">
        <v>649</v>
      </c>
      <c r="F26" s="0" t="s">
        <v>21</v>
      </c>
      <c r="G26" s="0" t="n">
        <v>0</v>
      </c>
      <c r="H26" s="0" t="n">
        <v>0</v>
      </c>
      <c r="I26" s="1" t="s">
        <v>84</v>
      </c>
      <c r="J26" s="0" t="n">
        <v>67.02</v>
      </c>
      <c r="K26" s="0" t="n">
        <v>-272.58</v>
      </c>
      <c r="L26" s="0" t="s">
        <v>18</v>
      </c>
      <c r="O26" s="0" t="n">
        <f aca="false">IF(H26=0,K26,H26)</f>
        <v>-272.58</v>
      </c>
    </row>
    <row r="27" customFormat="false" ht="12.8" hidden="false" customHeight="false" outlineLevel="0" collapsed="false">
      <c r="A27" s="0" t="s">
        <v>29</v>
      </c>
      <c r="B27" s="0" t="s">
        <v>14</v>
      </c>
      <c r="C27" s="1" t="s">
        <v>85</v>
      </c>
      <c r="D27" s="0" t="n">
        <v>387.07</v>
      </c>
      <c r="E27" s="0" t="n">
        <v>111</v>
      </c>
      <c r="F27" s="1" t="s">
        <v>85</v>
      </c>
      <c r="G27" s="0" t="n">
        <v>392.88</v>
      </c>
      <c r="H27" s="0" t="n">
        <v>-644.91</v>
      </c>
      <c r="I27" s="1" t="s">
        <v>86</v>
      </c>
      <c r="J27" s="0" t="n">
        <v>392.88</v>
      </c>
      <c r="K27" s="0" t="n">
        <v>-644.91</v>
      </c>
      <c r="L27" s="0" t="s">
        <v>18</v>
      </c>
      <c r="O27" s="0" t="n">
        <f aca="false">IF(H27=0,K27,H27)</f>
        <v>-644.91</v>
      </c>
    </row>
    <row r="28" customFormat="false" ht="12.8" hidden="false" customHeight="false" outlineLevel="0" collapsed="false">
      <c r="A28" s="0" t="s">
        <v>69</v>
      </c>
      <c r="B28" s="0" t="s">
        <v>14</v>
      </c>
      <c r="C28" s="1" t="s">
        <v>87</v>
      </c>
      <c r="D28" s="0" t="n">
        <v>423.55</v>
      </c>
      <c r="E28" s="0" t="n">
        <v>100</v>
      </c>
      <c r="F28" s="1" t="s">
        <v>87</v>
      </c>
      <c r="G28" s="0" t="n">
        <v>428.19</v>
      </c>
      <c r="H28" s="0" t="n">
        <v>-464</v>
      </c>
      <c r="I28" s="1" t="s">
        <v>88</v>
      </c>
      <c r="J28" s="0" t="n">
        <v>426.65</v>
      </c>
      <c r="K28" s="0" t="n">
        <v>-310</v>
      </c>
      <c r="L28" s="0" t="s">
        <v>18</v>
      </c>
      <c r="O28" s="0" t="n">
        <f aca="false">IF(H28=0,K28,H28)</f>
        <v>-464</v>
      </c>
    </row>
    <row r="29" customFormat="false" ht="12.8" hidden="false" customHeight="false" outlineLevel="0" collapsed="false">
      <c r="A29" s="0" t="s">
        <v>19</v>
      </c>
      <c r="B29" s="0" t="s">
        <v>14</v>
      </c>
      <c r="C29" s="1" t="s">
        <v>89</v>
      </c>
      <c r="D29" s="0" t="n">
        <v>73.43</v>
      </c>
      <c r="E29" s="0" t="n">
        <v>573</v>
      </c>
      <c r="F29" s="0" t="s">
        <v>21</v>
      </c>
      <c r="G29" s="0" t="n">
        <v>0</v>
      </c>
      <c r="H29" s="0" t="n">
        <v>0</v>
      </c>
      <c r="I29" s="1" t="s">
        <v>90</v>
      </c>
      <c r="J29" s="0" t="n">
        <v>74.11</v>
      </c>
      <c r="K29" s="0" t="n">
        <v>-389.64</v>
      </c>
      <c r="L29" s="0" t="s">
        <v>18</v>
      </c>
      <c r="O29" s="0" t="n">
        <f aca="false">IF(H29=0,K29,H29)</f>
        <v>-389.64</v>
      </c>
    </row>
    <row r="30" customFormat="false" ht="12.8" hidden="false" customHeight="false" outlineLevel="0" collapsed="false">
      <c r="A30" s="0" t="s">
        <v>13</v>
      </c>
      <c r="B30" s="0" t="s">
        <v>14</v>
      </c>
      <c r="C30" s="1" t="s">
        <v>91</v>
      </c>
      <c r="D30" s="0" t="n">
        <v>573.9</v>
      </c>
      <c r="E30" s="0" t="n">
        <v>72</v>
      </c>
      <c r="F30" s="1" t="s">
        <v>91</v>
      </c>
      <c r="G30" s="0" t="n">
        <v>579.5</v>
      </c>
      <c r="H30" s="0" t="n">
        <v>-403.2</v>
      </c>
      <c r="I30" s="1" t="s">
        <v>92</v>
      </c>
      <c r="J30" s="0" t="n">
        <v>527</v>
      </c>
      <c r="K30" s="0" t="n">
        <v>3376.8</v>
      </c>
      <c r="L30" s="0" t="s">
        <v>93</v>
      </c>
      <c r="O30" s="0" t="n">
        <f aca="false">IF(H30=0,K30,H30)</f>
        <v>-403.2</v>
      </c>
    </row>
    <row r="31" customFormat="false" ht="12.8" hidden="false" customHeight="false" outlineLevel="0" collapsed="false">
      <c r="A31" s="0" t="s">
        <v>94</v>
      </c>
      <c r="B31" s="0" t="s">
        <v>14</v>
      </c>
      <c r="C31" s="1" t="s">
        <v>95</v>
      </c>
      <c r="D31" s="0" t="n">
        <v>221.35</v>
      </c>
      <c r="E31" s="0" t="n">
        <v>195</v>
      </c>
      <c r="F31" s="1" t="s">
        <v>95</v>
      </c>
      <c r="G31" s="0" t="n">
        <v>219.35</v>
      </c>
      <c r="H31" s="0" t="n">
        <v>390</v>
      </c>
      <c r="I31" s="1" t="s">
        <v>96</v>
      </c>
      <c r="J31" s="0" t="n">
        <v>229.63</v>
      </c>
      <c r="K31" s="0" t="n">
        <v>-1614.6</v>
      </c>
      <c r="L31" s="0" t="s">
        <v>18</v>
      </c>
      <c r="O31" s="0" t="n">
        <f aca="false">IF(H31=0,K31,H31)</f>
        <v>390</v>
      </c>
    </row>
    <row r="32" customFormat="false" ht="12.8" hidden="false" customHeight="false" outlineLevel="0" collapsed="false">
      <c r="A32" s="0" t="s">
        <v>69</v>
      </c>
      <c r="B32" s="0" t="s">
        <v>14</v>
      </c>
      <c r="C32" s="1" t="s">
        <v>97</v>
      </c>
      <c r="D32" s="0" t="n">
        <v>362.46</v>
      </c>
      <c r="E32" s="0" t="n">
        <v>119</v>
      </c>
      <c r="F32" s="1" t="s">
        <v>97</v>
      </c>
      <c r="G32" s="0" t="n">
        <v>373.15</v>
      </c>
      <c r="H32" s="0" t="n">
        <v>-1272.11</v>
      </c>
      <c r="I32" s="1" t="s">
        <v>98</v>
      </c>
      <c r="J32" s="0" t="n">
        <v>373.15</v>
      </c>
      <c r="K32" s="0" t="n">
        <v>-1272.11</v>
      </c>
      <c r="L32" s="0" t="s">
        <v>18</v>
      </c>
      <c r="O32" s="0" t="n">
        <f aca="false">IF(H32=0,K32,H32)</f>
        <v>-1272.11</v>
      </c>
    </row>
    <row r="34" customFormat="false" ht="12.8" hidden="false" customHeight="false" outlineLevel="0" collapsed="false">
      <c r="K34" s="0" t="n">
        <f aca="false">COUNTIF(K1:K32,"&gt;0")</f>
        <v>4</v>
      </c>
      <c r="O34" s="0" t="n">
        <f aca="false">COUNTIF(O1:OO32,"&gt;0")</f>
        <v>8</v>
      </c>
    </row>
    <row r="35" customFormat="false" ht="12.8" hidden="false" customHeight="false" outlineLevel="0" collapsed="false">
      <c r="K35" s="0" t="n">
        <f aca="false">4/31 * 100</f>
        <v>12.9032258064516</v>
      </c>
      <c r="O35" s="0" t="n">
        <f aca="false">8/31 * 100</f>
        <v>25.8064516129032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