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40" i="1" l="1"/>
  <c r="D36" i="1"/>
  <c r="F6" i="1" l="1"/>
  <c r="F7" i="1" s="1"/>
  <c r="F8" i="1" s="1"/>
  <c r="F9" i="1" s="1"/>
  <c r="F10" i="1" s="1"/>
  <c r="F5" i="1"/>
  <c r="F13" i="1" l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11" i="1"/>
  <c r="F12" i="1" s="1"/>
  <c r="D35" i="1" l="1"/>
  <c r="D34" i="1"/>
  <c r="D33" i="1"/>
  <c r="F33" i="1"/>
  <c r="F34" i="1" l="1"/>
  <c r="F35" i="1" s="1"/>
  <c r="F36" i="1" s="1"/>
  <c r="F37" i="1" s="1"/>
  <c r="D40" i="1"/>
</calcChain>
</file>

<file path=xl/sharedStrings.xml><?xml version="1.0" encoding="utf-8"?>
<sst xmlns="http://schemas.openxmlformats.org/spreadsheetml/2006/main" count="79" uniqueCount="60">
  <si>
    <t>General Ledger</t>
  </si>
  <si>
    <t>Columbus Computer Repair</t>
  </si>
  <si>
    <t>Transaction ID</t>
  </si>
  <si>
    <t>Description</t>
  </si>
  <si>
    <t>Date</t>
  </si>
  <si>
    <t>Debit</t>
  </si>
  <si>
    <t>Credit</t>
  </si>
  <si>
    <t>Ending Balance</t>
  </si>
  <si>
    <t xml:space="preserve">Beginning Balance </t>
  </si>
  <si>
    <t>10012011-1</t>
  </si>
  <si>
    <t xml:space="preserve">Accounts Receivable </t>
  </si>
  <si>
    <t>10032011-1</t>
  </si>
  <si>
    <t>10032011-3</t>
  </si>
  <si>
    <t>10032011-2</t>
  </si>
  <si>
    <t>10072011-1</t>
  </si>
  <si>
    <t>10072011-2</t>
  </si>
  <si>
    <t xml:space="preserve">Wages </t>
  </si>
  <si>
    <t>10102011-1</t>
  </si>
  <si>
    <t>10102011-2</t>
  </si>
  <si>
    <t>10102011-3</t>
  </si>
  <si>
    <t>10142011-1</t>
  </si>
  <si>
    <t>10142011-2</t>
  </si>
  <si>
    <t>10102011-4</t>
  </si>
  <si>
    <t xml:space="preserve"> Columbus </t>
  </si>
  <si>
    <t>Income - Parts Sales</t>
  </si>
  <si>
    <t xml:space="preserve">Income - Cash </t>
  </si>
  <si>
    <t>10172011-1</t>
  </si>
  <si>
    <t>10172011-2</t>
  </si>
  <si>
    <t>10172011-3</t>
  </si>
  <si>
    <t>10172011-4</t>
  </si>
  <si>
    <t>10212011-1</t>
  </si>
  <si>
    <t>10212011-2</t>
  </si>
  <si>
    <t>10242011-1</t>
  </si>
  <si>
    <t>10242011-2</t>
  </si>
  <si>
    <t>10242011-3</t>
  </si>
  <si>
    <t>10242011-4</t>
  </si>
  <si>
    <t>10282011-1</t>
  </si>
  <si>
    <t>10282011-2</t>
  </si>
  <si>
    <t>Accounts Payable - Equipment</t>
  </si>
  <si>
    <t>Accounts Payable - Inventory</t>
  </si>
  <si>
    <t>10312011-1</t>
  </si>
  <si>
    <t>10312011-2</t>
  </si>
  <si>
    <t>10312011-3</t>
  </si>
  <si>
    <t>10312011-4</t>
  </si>
  <si>
    <t>10312011-5</t>
  </si>
  <si>
    <t>10312011-6</t>
  </si>
  <si>
    <t>10312011-7</t>
  </si>
  <si>
    <t>10312011-8</t>
  </si>
  <si>
    <t>Accounts Receivable - Sales</t>
  </si>
  <si>
    <t>Accounts Payable - Loans</t>
  </si>
  <si>
    <t>10312011-9</t>
  </si>
  <si>
    <t>10312011-10</t>
  </si>
  <si>
    <t>Federal Taxes</t>
  </si>
  <si>
    <t>State Taxes</t>
  </si>
  <si>
    <t>Local Taxes</t>
  </si>
  <si>
    <t>Payroll Taxes</t>
  </si>
  <si>
    <t>Capital Stock</t>
  </si>
  <si>
    <t>Totals:</t>
  </si>
  <si>
    <t>Debits vs. Credits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</si>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</sst>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/d/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16" fontId="0" fillId="0" borderId="0" xfId="0" applyNumberFormat="1"/>
    <xf numFmtId="0" fontId="3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</c:spPr>
          </c:dPt>
          <c:val>
            <c:numRef>
              <c:f>Sheet1!$D$40:$E$40</c:f>
              <c:numCache>
                <c:formatCode>"$"#,##0.00</c:formatCode>
                <c:ptCount val="2"/>
                <c:pt idx="0" formatCode="&quot;$&quot;#,##0.00_);[Red]\(&quot;$&quot;#,##0.00\)">
                  <c:v>-24327.484400000008</c:v>
                </c:pt>
                <c:pt idx="1">
                  <c:v>7613.1100000000006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83104"/>
        <c:axId val="39184640"/>
      </c:barChart>
      <c:catAx>
        <c:axId val="3918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39184640"/>
        <c:crosses val="autoZero"/>
        <c:auto val="1"/>
        <c:lblAlgn val="ctr"/>
        <c:lblOffset val="100"/>
        <c:noMultiLvlLbl val="0"/>
      </c:catAx>
      <c:valAx>
        <c:axId val="39184640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out"/>
        <c:minorTickMark val="none"/>
        <c:tickLblPos val="nextTo"/>
        <c:crossAx val="39183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23812</xdr:rowOff>
    </xdr:from>
    <xdr:to>
      <xdr:col>14</xdr:col>
      <xdr:colOff>323850</xdr:colOff>
      <xdr:row>22</xdr:row>
      <xdr:rowOff>100012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10" zoomScaleNormal="100" workbookViewId="0">
      <selection activeCell="D33" sqref="D33"/>
    </sheetView>
  </sheetViews>
  <sheetFormatPr defaultRowHeight="15" x14ac:dyDescent="0.25"/>
  <cols>
    <col min="1" max="1" width="14.28515625" customWidth="1"/>
    <col min="2" max="2" width="30.42578125" customWidth="1"/>
    <col min="3" max="3" width="14.7109375" customWidth="1"/>
    <col min="4" max="5" width="12.7109375" customWidth="1"/>
    <col min="6" max="6" width="15.7109375" customWidth="1"/>
    <col min="7" max="7" width="12.85546875" customWidth="1"/>
  </cols>
  <sheetData>
    <row r="1" spans="1:13" x14ac:dyDescent="0.25">
      <c r="A1" s="1" t="s">
        <v>0</v>
      </c>
      <c r="B1" s="14" t="s">
        <v>23</v>
      </c>
      <c r="C1" s="14">
        <v>40817</v>
      </c>
      <c r="D1" s="6"/>
      <c r="E1" s="4"/>
    </row>
    <row r="2" spans="1:13" ht="26.25" x14ac:dyDescent="0.4">
      <c r="A2" s="2" t="s">
        <v>1</v>
      </c>
      <c r="B2" s="3"/>
    </row>
    <row r="3" spans="1:13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13" x14ac:dyDescent="0.25">
      <c r="A4" s="7" t="s">
        <v>9</v>
      </c>
      <c r="B4" s="8" t="s">
        <v>8</v>
      </c>
      <c r="C4" s="9">
        <v>40817</v>
      </c>
      <c r="D4" s="10"/>
      <c r="E4" s="11"/>
      <c r="F4" s="11">
        <v>24005.33</v>
      </c>
    </row>
    <row r="5" spans="1:13" x14ac:dyDescent="0.25">
      <c r="A5" s="7" t="s">
        <v>11</v>
      </c>
      <c r="B5" s="8" t="s">
        <v>38</v>
      </c>
      <c r="C5" s="9">
        <v>40819</v>
      </c>
      <c r="D5" s="10">
        <v>-2000</v>
      </c>
      <c r="E5" s="11"/>
      <c r="F5" s="11">
        <f t="shared" ref="F5:F32" si="0">SUM(F4,E5,D5)</f>
        <v>22005.33</v>
      </c>
    </row>
    <row r="6" spans="1:13" x14ac:dyDescent="0.25">
      <c r="A6" s="7" t="s">
        <v>13</v>
      </c>
      <c r="B6" s="8" t="s">
        <v>48</v>
      </c>
      <c r="C6" s="9">
        <v>40819</v>
      </c>
      <c r="D6" s="10"/>
      <c r="E6" s="11">
        <v>993.57</v>
      </c>
      <c r="F6" s="11">
        <f t="shared" si="0"/>
        <v>22998.9</v>
      </c>
    </row>
    <row r="7" spans="1:13" x14ac:dyDescent="0.25">
      <c r="A7" s="7" t="s">
        <v>12</v>
      </c>
      <c r="B7" s="8" t="s">
        <v>39</v>
      </c>
      <c r="C7" s="9">
        <v>40819</v>
      </c>
      <c r="D7" s="10">
        <v>-567.12</v>
      </c>
      <c r="E7" s="11"/>
      <c r="F7" s="11">
        <f t="shared" si="0"/>
        <v>22431.780000000002</v>
      </c>
      <c r="J7" s="13" t="s">
        <v>58</v>
      </c>
      <c r="K7" s="13"/>
      <c r="L7" s="13"/>
      <c r="M7" s="13"/>
    </row>
    <row r="8" spans="1:13" x14ac:dyDescent="0.25">
      <c r="A8" s="7" t="s">
        <v>14</v>
      </c>
      <c r="B8" s="8" t="s">
        <v>25</v>
      </c>
      <c r="C8" s="9">
        <v>40823</v>
      </c>
      <c r="D8" s="10"/>
      <c r="E8" s="11">
        <v>1002.36</v>
      </c>
      <c r="F8" s="11">
        <f t="shared" si="0"/>
        <v>23434.140000000003</v>
      </c>
    </row>
    <row r="9" spans="1:13" x14ac:dyDescent="0.25">
      <c r="A9" s="7" t="s">
        <v>15</v>
      </c>
      <c r="B9" s="8" t="s">
        <v>16</v>
      </c>
      <c r="C9" s="9">
        <v>40823</v>
      </c>
      <c r="D9" s="10">
        <v>-5578.91</v>
      </c>
      <c r="E9" s="11"/>
      <c r="F9" s="11">
        <f t="shared" si="0"/>
        <v>17855.230000000003</v>
      </c>
    </row>
    <row r="10" spans="1:13" x14ac:dyDescent="0.25">
      <c r="A10" s="7" t="s">
        <v>17</v>
      </c>
      <c r="B10" s="8" t="s">
        <v>38</v>
      </c>
      <c r="C10" s="9">
        <v>40826</v>
      </c>
      <c r="D10" s="10">
        <v>-400.23</v>
      </c>
      <c r="E10" s="11"/>
      <c r="F10" s="11">
        <f t="shared" si="0"/>
        <v>17455.000000000004</v>
      </c>
    </row>
    <row r="11" spans="1:13" x14ac:dyDescent="0.25">
      <c r="A11" s="7" t="s">
        <v>18</v>
      </c>
      <c r="B11" s="8" t="s">
        <v>24</v>
      </c>
      <c r="C11" s="9">
        <v>40826</v>
      </c>
      <c r="D11" s="10"/>
      <c r="E11" s="11">
        <v>453</v>
      </c>
      <c r="F11" s="11">
        <f t="shared" si="0"/>
        <v>17908.000000000004</v>
      </c>
    </row>
    <row r="12" spans="1:13" x14ac:dyDescent="0.25">
      <c r="A12" s="7" t="s">
        <v>19</v>
      </c>
      <c r="B12" s="8" t="s">
        <v>10</v>
      </c>
      <c r="C12" s="9">
        <v>40826</v>
      </c>
      <c r="D12" s="10"/>
      <c r="E12" s="11">
        <v>309.36</v>
      </c>
      <c r="F12" s="11">
        <f t="shared" si="0"/>
        <v>18217.360000000004</v>
      </c>
    </row>
    <row r="13" spans="1:13" x14ac:dyDescent="0.25">
      <c r="A13" s="7" t="s">
        <v>22</v>
      </c>
      <c r="B13" s="8" t="s">
        <v>39</v>
      </c>
      <c r="C13" s="9">
        <v>40826</v>
      </c>
      <c r="D13" s="10">
        <v>-668.36</v>
      </c>
      <c r="E13" s="11"/>
      <c r="F13" s="11">
        <f t="shared" si="0"/>
        <v>17549.000000000004</v>
      </c>
    </row>
    <row r="14" spans="1:13" x14ac:dyDescent="0.25">
      <c r="A14" s="7" t="s">
        <v>20</v>
      </c>
      <c r="B14" s="8" t="s">
        <v>25</v>
      </c>
      <c r="C14" s="9">
        <v>40830</v>
      </c>
      <c r="D14" s="10"/>
      <c r="E14" s="11">
        <v>579.75</v>
      </c>
      <c r="F14" s="11">
        <f t="shared" si="0"/>
        <v>18128.750000000004</v>
      </c>
    </row>
    <row r="15" spans="1:13" x14ac:dyDescent="0.25">
      <c r="A15" s="7" t="s">
        <v>21</v>
      </c>
      <c r="B15" s="8" t="s">
        <v>24</v>
      </c>
      <c r="C15" s="9">
        <v>40830</v>
      </c>
      <c r="D15" s="10"/>
      <c r="E15" s="11">
        <v>634</v>
      </c>
      <c r="F15" s="11">
        <f t="shared" si="0"/>
        <v>18762.750000000004</v>
      </c>
    </row>
    <row r="16" spans="1:13" x14ac:dyDescent="0.25">
      <c r="A16" s="7" t="s">
        <v>26</v>
      </c>
      <c r="B16" s="8" t="s">
        <v>38</v>
      </c>
      <c r="C16" s="9">
        <v>40833</v>
      </c>
      <c r="D16" s="10">
        <v>-263.85000000000002</v>
      </c>
      <c r="E16" s="11"/>
      <c r="F16" s="11">
        <f t="shared" si="0"/>
        <v>18498.900000000005</v>
      </c>
    </row>
    <row r="17" spans="1:6" x14ac:dyDescent="0.25">
      <c r="A17" s="7" t="s">
        <v>27</v>
      </c>
      <c r="B17" s="8" t="s">
        <v>24</v>
      </c>
      <c r="C17" s="9">
        <v>40833</v>
      </c>
      <c r="D17" s="10"/>
      <c r="E17" s="11">
        <v>210.36</v>
      </c>
      <c r="F17" s="11">
        <f t="shared" si="0"/>
        <v>18709.260000000006</v>
      </c>
    </row>
    <row r="18" spans="1:6" x14ac:dyDescent="0.25">
      <c r="A18" s="7" t="s">
        <v>28</v>
      </c>
      <c r="B18" s="8" t="s">
        <v>48</v>
      </c>
      <c r="C18" s="9">
        <v>40833</v>
      </c>
      <c r="D18" s="10"/>
      <c r="E18" s="11">
        <v>125.77</v>
      </c>
      <c r="F18" s="11">
        <f t="shared" si="0"/>
        <v>18835.030000000006</v>
      </c>
    </row>
    <row r="19" spans="1:6" x14ac:dyDescent="0.25">
      <c r="A19" s="7" t="s">
        <v>29</v>
      </c>
      <c r="B19" s="8" t="s">
        <v>39</v>
      </c>
      <c r="C19" s="9">
        <v>40833</v>
      </c>
      <c r="D19" s="10">
        <v>-677.39</v>
      </c>
      <c r="E19" s="11"/>
      <c r="F19" s="11">
        <f t="shared" si="0"/>
        <v>18157.640000000007</v>
      </c>
    </row>
    <row r="20" spans="1:6" x14ac:dyDescent="0.25">
      <c r="A20" s="7" t="s">
        <v>30</v>
      </c>
      <c r="B20" s="8" t="s">
        <v>25</v>
      </c>
      <c r="C20" s="9">
        <v>40837</v>
      </c>
      <c r="D20" s="10"/>
      <c r="E20" s="11">
        <v>175.36</v>
      </c>
      <c r="F20" s="11">
        <f t="shared" si="0"/>
        <v>18333.000000000007</v>
      </c>
    </row>
    <row r="21" spans="1:6" x14ac:dyDescent="0.25">
      <c r="A21" s="7" t="s">
        <v>31</v>
      </c>
      <c r="B21" s="8" t="s">
        <v>16</v>
      </c>
      <c r="C21" s="9">
        <v>40837</v>
      </c>
      <c r="D21" s="10">
        <v>-5236.99</v>
      </c>
      <c r="E21" s="11"/>
      <c r="F21" s="11">
        <f t="shared" si="0"/>
        <v>13096.010000000007</v>
      </c>
    </row>
    <row r="22" spans="1:6" x14ac:dyDescent="0.25">
      <c r="A22" s="7" t="s">
        <v>32</v>
      </c>
      <c r="B22" s="8" t="s">
        <v>39</v>
      </c>
      <c r="C22" s="9">
        <v>40840</v>
      </c>
      <c r="D22" s="10">
        <v>-863.47</v>
      </c>
      <c r="E22" s="11"/>
      <c r="F22" s="11">
        <f t="shared" si="0"/>
        <v>12232.540000000008</v>
      </c>
    </row>
    <row r="23" spans="1:6" x14ac:dyDescent="0.25">
      <c r="A23" s="7" t="s">
        <v>33</v>
      </c>
      <c r="B23" s="8" t="s">
        <v>24</v>
      </c>
      <c r="C23" s="9">
        <v>40840</v>
      </c>
      <c r="D23" s="10"/>
      <c r="E23" s="11">
        <v>399.08</v>
      </c>
      <c r="F23" s="11">
        <f t="shared" si="0"/>
        <v>12631.620000000008</v>
      </c>
    </row>
    <row r="24" spans="1:6" x14ac:dyDescent="0.25">
      <c r="A24" s="7" t="s">
        <v>34</v>
      </c>
      <c r="B24" s="8" t="s">
        <v>48</v>
      </c>
      <c r="C24" s="9">
        <v>40840</v>
      </c>
      <c r="D24" s="10"/>
      <c r="E24" s="11">
        <v>674.02</v>
      </c>
      <c r="F24" s="11">
        <f t="shared" si="0"/>
        <v>13305.640000000009</v>
      </c>
    </row>
    <row r="25" spans="1:6" x14ac:dyDescent="0.25">
      <c r="A25" s="7" t="s">
        <v>35</v>
      </c>
      <c r="B25" s="8" t="s">
        <v>39</v>
      </c>
      <c r="C25" s="9">
        <v>40840</v>
      </c>
      <c r="D25" s="10">
        <v>-1126.3599999999999</v>
      </c>
      <c r="E25" s="11"/>
      <c r="F25" s="11">
        <f t="shared" si="0"/>
        <v>12179.280000000008</v>
      </c>
    </row>
    <row r="26" spans="1:6" x14ac:dyDescent="0.25">
      <c r="A26" s="7" t="s">
        <v>36</v>
      </c>
      <c r="B26" s="8" t="s">
        <v>25</v>
      </c>
      <c r="C26" s="9">
        <v>40844</v>
      </c>
      <c r="D26" s="10"/>
      <c r="E26" s="11">
        <v>178.36</v>
      </c>
      <c r="F26" s="11">
        <f t="shared" si="0"/>
        <v>12357.640000000009</v>
      </c>
    </row>
    <row r="27" spans="1:6" x14ac:dyDescent="0.25">
      <c r="A27" s="7" t="s">
        <v>37</v>
      </c>
      <c r="B27" s="8" t="s">
        <v>24</v>
      </c>
      <c r="C27" s="9">
        <v>40844</v>
      </c>
      <c r="D27" s="10"/>
      <c r="E27" s="11">
        <v>229.33</v>
      </c>
      <c r="F27" s="11">
        <f t="shared" si="0"/>
        <v>12586.970000000008</v>
      </c>
    </row>
    <row r="28" spans="1:6" x14ac:dyDescent="0.25">
      <c r="A28" s="7" t="s">
        <v>40</v>
      </c>
      <c r="B28" s="8" t="s">
        <v>38</v>
      </c>
      <c r="C28" s="9">
        <v>40847</v>
      </c>
      <c r="D28" s="10">
        <v>-147.58000000000001</v>
      </c>
      <c r="E28" s="11"/>
      <c r="F28" s="11">
        <f t="shared" si="0"/>
        <v>12439.390000000009</v>
      </c>
    </row>
    <row r="29" spans="1:6" x14ac:dyDescent="0.25">
      <c r="A29" s="7" t="s">
        <v>41</v>
      </c>
      <c r="B29" s="8" t="s">
        <v>24</v>
      </c>
      <c r="C29" s="9">
        <v>40847</v>
      </c>
      <c r="D29" s="10"/>
      <c r="E29" s="11">
        <v>69.349999999999994</v>
      </c>
      <c r="F29" s="11">
        <f t="shared" si="0"/>
        <v>12508.740000000009</v>
      </c>
    </row>
    <row r="30" spans="1:6" x14ac:dyDescent="0.25">
      <c r="A30" s="7" t="s">
        <v>42</v>
      </c>
      <c r="B30" s="8" t="s">
        <v>48</v>
      </c>
      <c r="C30" s="9">
        <v>40847</v>
      </c>
      <c r="D30" s="10"/>
      <c r="E30" s="11">
        <v>239.87</v>
      </c>
      <c r="F30" s="11">
        <f t="shared" si="0"/>
        <v>12748.61000000001</v>
      </c>
    </row>
    <row r="31" spans="1:6" x14ac:dyDescent="0.25">
      <c r="A31" s="7" t="s">
        <v>43</v>
      </c>
      <c r="B31" s="8" t="s">
        <v>59</v>
      </c>
      <c r="C31" s="9">
        <v>40847</v>
      </c>
      <c r="D31" s="10">
        <v>-1800</v>
      </c>
      <c r="E31" s="11"/>
      <c r="F31" s="11">
        <f t="shared" si="0"/>
        <v>10948.61000000001</v>
      </c>
    </row>
    <row r="32" spans="1:6" x14ac:dyDescent="0.25">
      <c r="A32" s="7" t="s">
        <v>44</v>
      </c>
      <c r="B32" s="8" t="s">
        <v>49</v>
      </c>
      <c r="C32" s="9">
        <v>40847</v>
      </c>
      <c r="D32" s="10">
        <v>-2000</v>
      </c>
      <c r="E32" s="11"/>
      <c r="F32" s="11">
        <f t="shared" si="0"/>
        <v>8948.6100000000097</v>
      </c>
    </row>
    <row r="33" spans="1:6" x14ac:dyDescent="0.25">
      <c r="A33" s="7" t="s">
        <v>45</v>
      </c>
      <c r="B33" s="8" t="s">
        <v>52</v>
      </c>
      <c r="C33" s="9">
        <v>40847</v>
      </c>
      <c r="D33" s="10">
        <f>-(F32*0.2)</f>
        <v>-1789.722000000002</v>
      </c>
      <c r="E33" s="11"/>
      <c r="F33" s="11">
        <f xml:space="preserve"> (F32 - (F32*0.2))</f>
        <v>7158.8880000000081</v>
      </c>
    </row>
    <row r="34" spans="1:6" x14ac:dyDescent="0.25">
      <c r="A34" s="7" t="s">
        <v>46</v>
      </c>
      <c r="B34" s="8" t="s">
        <v>53</v>
      </c>
      <c r="C34" s="9">
        <v>40847</v>
      </c>
      <c r="D34" s="10">
        <f>-(F32*0.05)</f>
        <v>-447.43050000000051</v>
      </c>
      <c r="E34" s="11"/>
      <c r="F34" s="11">
        <f>F33+D34</f>
        <v>6711.4575000000077</v>
      </c>
    </row>
    <row r="35" spans="1:6" x14ac:dyDescent="0.25">
      <c r="A35" s="7" t="s">
        <v>47</v>
      </c>
      <c r="B35" s="8" t="s">
        <v>54</v>
      </c>
      <c r="C35" s="9">
        <v>40847</v>
      </c>
      <c r="D35" s="10">
        <f>-(F32*0.01)</f>
        <v>-89.486100000000093</v>
      </c>
      <c r="E35" s="11"/>
      <c r="F35" s="11">
        <f>F34+D35</f>
        <v>6621.9714000000076</v>
      </c>
    </row>
    <row r="36" spans="1:6" x14ac:dyDescent="0.25">
      <c r="A36" s="7" t="s">
        <v>50</v>
      </c>
      <c r="B36" s="8" t="s">
        <v>55</v>
      </c>
      <c r="C36" s="9">
        <v>40847</v>
      </c>
      <c r="D36" s="10">
        <f>(D9+D21)*0.062</f>
        <v>-670.58579999999995</v>
      </c>
      <c r="E36" s="11"/>
      <c r="F36" s="11">
        <f>F35+D36</f>
        <v>5951.3856000000078</v>
      </c>
    </row>
    <row r="37" spans="1:6" x14ac:dyDescent="0.25">
      <c r="A37" s="7" t="s">
        <v>51</v>
      </c>
      <c r="B37" s="8" t="s">
        <v>56</v>
      </c>
      <c r="C37" s="9">
        <v>40847</v>
      </c>
      <c r="D37" s="10"/>
      <c r="E37" s="11">
        <v>1339.57</v>
      </c>
      <c r="F37" s="11">
        <f>F36+E37</f>
        <v>7290.9556000000075</v>
      </c>
    </row>
    <row r="38" spans="1:6" x14ac:dyDescent="0.25">
      <c r="A38" s="7"/>
      <c r="B38" s="8"/>
      <c r="C38" s="9"/>
      <c r="D38" s="10"/>
      <c r="E38" s="11"/>
      <c r="F38" s="11"/>
    </row>
    <row r="39" spans="1:6" x14ac:dyDescent="0.25">
      <c r="A39" s="7"/>
      <c r="B39" s="8"/>
      <c r="C39" s="9"/>
      <c r="D39" s="10"/>
      <c r="E39" s="11"/>
      <c r="F39" s="11"/>
    </row>
    <row r="40" spans="1:6" x14ac:dyDescent="0.25">
      <c r="A40" s="7"/>
      <c r="B40" s="8"/>
      <c r="C40" s="12" t="s">
        <v>57</v>
      </c>
      <c r="D40" s="10">
        <f>SUM(D4:D37)</f>
        <v>-24327.484400000008</v>
      </c>
      <c r="E40" s="11">
        <f>SUM(E4:E37)</f>
        <v>7613.1100000000006</v>
      </c>
      <c r="F40" s="11"/>
    </row>
    <row r="41" spans="1:6" x14ac:dyDescent="0.25">
      <c r="A41" s="7"/>
      <c r="B41" s="8"/>
      <c r="C41" s="9"/>
      <c r="D41" s="10"/>
      <c r="E41" s="11"/>
      <c r="F41" s="11"/>
    </row>
    <row r="42" spans="1:6" x14ac:dyDescent="0.25">
      <c r="A42" s="7"/>
      <c r="B42" s="8"/>
      <c r="C42" s="9"/>
      <c r="D42" s="10"/>
      <c r="E42" s="11"/>
      <c r="F42" s="11"/>
    </row>
    <row r="43" spans="1:6" x14ac:dyDescent="0.25">
      <c r="A43" s="7"/>
      <c r="B43" s="8"/>
      <c r="C43" s="9"/>
      <c r="D43" s="10"/>
      <c r="E43" s="11"/>
      <c r="F43" s="11"/>
    </row>
    <row r="44" spans="1:6" x14ac:dyDescent="0.25">
      <c r="A44" s="7"/>
      <c r="B44" s="8"/>
      <c r="C44" s="9"/>
      <c r="D44" s="10"/>
      <c r="E44" s="11"/>
      <c r="F44" s="11"/>
    </row>
    <row r="45" spans="1:6" x14ac:dyDescent="0.25">
      <c r="A45" s="7"/>
      <c r="B45" s="8"/>
      <c r="C45" s="9"/>
      <c r="D45" s="10"/>
      <c r="E45" s="11"/>
      <c r="F45" s="11"/>
    </row>
    <row r="46" spans="1:6" x14ac:dyDescent="0.25">
      <c r="A46" s="7"/>
      <c r="B46" s="8"/>
      <c r="C46" s="9"/>
      <c r="D46" s="10"/>
      <c r="E46" s="11"/>
      <c r="F46" s="11"/>
    </row>
    <row r="47" spans="1:6" x14ac:dyDescent="0.25">
      <c r="A47" s="7"/>
      <c r="B47" s="8"/>
      <c r="C47" s="9"/>
      <c r="D47" s="10"/>
      <c r="E47" s="11"/>
      <c r="F47" s="11"/>
    </row>
    <row r="48" spans="1:6" x14ac:dyDescent="0.25">
      <c r="A48" s="7"/>
      <c r="B48" s="8"/>
      <c r="C48" s="9"/>
      <c r="D48" s="10"/>
      <c r="E48" s="11"/>
      <c r="F48" s="11"/>
    </row>
    <row r="49" spans="1:6" x14ac:dyDescent="0.25">
      <c r="A49" s="7"/>
      <c r="B49" s="8"/>
      <c r="C49" s="9"/>
      <c r="D49" s="10"/>
      <c r="E49" s="11"/>
      <c r="F49" s="11"/>
    </row>
    <row r="50" spans="1:6" x14ac:dyDescent="0.25">
      <c r="A50" s="7"/>
      <c r="B50" s="8"/>
      <c r="C50" s="9"/>
      <c r="D50" s="10"/>
      <c r="E50" s="11"/>
      <c r="F50" s="11"/>
    </row>
    <row r="51" spans="1:6" x14ac:dyDescent="0.25">
      <c r="A51" s="7"/>
      <c r="B51" s="8"/>
      <c r="C51" s="9"/>
      <c r="D51" s="10"/>
      <c r="E51" s="11"/>
      <c r="F51" s="11"/>
    </row>
    <row r="52" spans="1:6" x14ac:dyDescent="0.25">
      <c r="A52" s="7"/>
      <c r="B52" s="8"/>
      <c r="C52" s="9"/>
      <c r="D52" s="10"/>
      <c r="E52" s="11"/>
      <c r="F52" s="11"/>
    </row>
    <row r="53" spans="1:6" x14ac:dyDescent="0.25">
      <c r="A53" s="7"/>
      <c r="B53" s="8"/>
      <c r="C53" s="9"/>
      <c r="D53" s="10"/>
      <c r="E53" s="11"/>
      <c r="F53" s="11"/>
    </row>
    <row r="54" spans="1:6" x14ac:dyDescent="0.25">
      <c r="A54" s="7"/>
      <c r="B54" s="8"/>
      <c r="C54" s="9"/>
      <c r="D54" s="10"/>
      <c r="E54" s="11"/>
      <c r="F54" s="11"/>
    </row>
    <row r="55" spans="1:6" x14ac:dyDescent="0.25">
      <c r="A55" s="7"/>
      <c r="B55" s="8"/>
      <c r="C55" s="9"/>
      <c r="D55" s="10"/>
      <c r="E55" s="11"/>
      <c r="F55" s="11"/>
    </row>
    <row r="56" spans="1:6" x14ac:dyDescent="0.25">
      <c r="A56" s="7"/>
      <c r="B56" s="8"/>
      <c r="C56" s="9"/>
      <c r="D56" s="10"/>
      <c r="E56" s="11"/>
      <c r="F56" s="11"/>
    </row>
    <row r="57" spans="1:6" x14ac:dyDescent="0.25">
      <c r="A57" s="7"/>
      <c r="B57" s="8"/>
      <c r="C57" s="9"/>
      <c r="D57" s="10"/>
      <c r="E57" s="11"/>
      <c r="F57" s="11"/>
    </row>
    <row r="58" spans="1:6" x14ac:dyDescent="0.25">
      <c r="A58" s="7"/>
      <c r="B58" s="8"/>
      <c r="C58" s="9"/>
      <c r="D58" s="10"/>
      <c r="E58" s="11"/>
      <c r="F58" s="11"/>
    </row>
    <row r="59" spans="1:6" x14ac:dyDescent="0.25">
      <c r="A59" s="7"/>
      <c r="B59" s="8"/>
      <c r="C59" s="9"/>
      <c r="D59" s="10"/>
      <c r="E59" s="11"/>
      <c r="F59" s="11"/>
    </row>
    <row r="60" spans="1:6" x14ac:dyDescent="0.25">
      <c r="A60" s="7"/>
      <c r="B60" s="8"/>
      <c r="C60" s="9"/>
      <c r="D60" s="10"/>
      <c r="E60" s="11"/>
      <c r="F60" s="11"/>
    </row>
    <row r="61" spans="1:6" x14ac:dyDescent="0.25">
      <c r="A61" s="7"/>
      <c r="B61" s="8"/>
      <c r="C61" s="9"/>
      <c r="D61" s="10"/>
      <c r="E61" s="11"/>
      <c r="F61" s="11"/>
    </row>
    <row r="62" spans="1:6" x14ac:dyDescent="0.25">
      <c r="A62" s="7"/>
      <c r="B62" s="8"/>
      <c r="C62" s="9"/>
      <c r="D62" s="10"/>
      <c r="E62" s="11"/>
      <c r="F62" s="11"/>
    </row>
    <row r="63" spans="1:6" x14ac:dyDescent="0.25">
      <c r="A63" s="7"/>
      <c r="B63" s="8"/>
      <c r="C63" s="9"/>
      <c r="D63" s="10"/>
      <c r="E63" s="11"/>
      <c r="F63" s="11"/>
    </row>
    <row r="64" spans="1:6" x14ac:dyDescent="0.25">
      <c r="A64" s="7"/>
      <c r="B64" s="8"/>
      <c r="C64" s="9"/>
      <c r="D64" s="10"/>
      <c r="E64" s="11"/>
      <c r="F64" s="11"/>
    </row>
    <row r="65" spans="1:6" x14ac:dyDescent="0.25">
      <c r="A65" s="7"/>
      <c r="B65" s="8"/>
      <c r="C65" s="9"/>
      <c r="D65" s="10"/>
      <c r="E65" s="11"/>
      <c r="F65" s="11"/>
    </row>
    <row r="66" spans="1:6" x14ac:dyDescent="0.25">
      <c r="A66" s="7"/>
      <c r="B66" s="8"/>
      <c r="C66" s="9"/>
      <c r="D66" s="10"/>
      <c r="E66" s="11"/>
      <c r="F66" s="11"/>
    </row>
    <row r="67" spans="1:6" x14ac:dyDescent="0.25">
      <c r="A67" s="7"/>
      <c r="B67" s="8"/>
      <c r="C67" s="9"/>
      <c r="D67" s="10"/>
      <c r="E67" s="11"/>
      <c r="F67" s="11"/>
    </row>
    <row r="68" spans="1:6" x14ac:dyDescent="0.25">
      <c r="A68" s="7"/>
      <c r="B68" s="8"/>
      <c r="C68" s="9"/>
      <c r="D68" s="10"/>
      <c r="E68" s="11"/>
      <c r="F68" s="11"/>
    </row>
    <row r="69" spans="1:6" x14ac:dyDescent="0.25">
      <c r="A69" s="7"/>
      <c r="B69" s="8"/>
      <c r="C69" s="9"/>
      <c r="D69" s="10"/>
      <c r="E69" s="11"/>
      <c r="F69" s="11"/>
    </row>
    <row r="70" spans="1:6" x14ac:dyDescent="0.25">
      <c r="A70" s="7"/>
      <c r="B70" s="8"/>
      <c r="C70" s="9"/>
      <c r="D70" s="10"/>
      <c r="E70" s="11"/>
      <c r="F70" s="11"/>
    </row>
    <row r="71" spans="1:6" x14ac:dyDescent="0.25">
      <c r="A71" s="7"/>
      <c r="B71" s="8"/>
      <c r="C71" s="9"/>
      <c r="D71" s="10"/>
      <c r="E71" s="11"/>
      <c r="F71" s="11"/>
    </row>
    <row r="72" spans="1:6" x14ac:dyDescent="0.25">
      <c r="A72" s="7"/>
      <c r="B72" s="8"/>
      <c r="C72" s="9"/>
      <c r="D72" s="10"/>
      <c r="E72" s="11"/>
      <c r="F72" s="11"/>
    </row>
    <row r="73" spans="1:6" x14ac:dyDescent="0.25">
      <c r="A73" s="7"/>
      <c r="B73" s="8"/>
      <c r="C73" s="9"/>
      <c r="D73" s="10"/>
      <c r="E73" s="11"/>
      <c r="F73" s="11"/>
    </row>
    <row r="74" spans="1:6" x14ac:dyDescent="0.25">
      <c r="A74" s="7"/>
      <c r="B74" s="8"/>
      <c r="C74" s="9"/>
      <c r="D74" s="10"/>
      <c r="E74" s="11"/>
      <c r="F74" s="11"/>
    </row>
    <row r="75" spans="1:6" x14ac:dyDescent="0.25">
      <c r="A75" s="7"/>
      <c r="B75" s="8"/>
      <c r="C75" s="9"/>
      <c r="D75" s="10"/>
      <c r="E75" s="11"/>
      <c r="F75" s="11"/>
    </row>
    <row r="76" spans="1:6" x14ac:dyDescent="0.25">
      <c r="A76" s="7"/>
      <c r="B76" s="8"/>
      <c r="C76" s="9"/>
      <c r="D76" s="10"/>
      <c r="E76" s="11"/>
      <c r="F76" s="11"/>
    </row>
    <row r="77" spans="1:6" x14ac:dyDescent="0.25">
      <c r="A77" s="7"/>
      <c r="B77" s="8"/>
      <c r="C77" s="9"/>
      <c r="D77" s="10"/>
      <c r="E77" s="11"/>
      <c r="F77" s="11"/>
    </row>
    <row r="78" spans="1:6" x14ac:dyDescent="0.25">
      <c r="A78" s="7"/>
      <c r="B78" s="8"/>
      <c r="C78" s="9"/>
      <c r="D78" s="10"/>
      <c r="E78" s="11"/>
      <c r="F78" s="11"/>
    </row>
    <row r="79" spans="1:6" x14ac:dyDescent="0.25">
      <c r="A79" s="7"/>
      <c r="B79" s="8"/>
      <c r="C79" s="9"/>
      <c r="D79" s="10"/>
      <c r="E79" s="11"/>
      <c r="F79" s="11"/>
    </row>
    <row r="80" spans="1:6" x14ac:dyDescent="0.25">
      <c r="A80" s="7"/>
      <c r="B80" s="8"/>
      <c r="C80" s="9"/>
      <c r="D80" s="10"/>
      <c r="E80" s="11"/>
      <c r="F80" s="11"/>
    </row>
    <row r="81" spans="1:6" x14ac:dyDescent="0.25">
      <c r="A81" s="7"/>
      <c r="B81" s="8"/>
      <c r="C81" s="9"/>
      <c r="D81" s="10"/>
      <c r="E81" s="11"/>
      <c r="F81" s="11"/>
    </row>
    <row r="82" spans="1:6" x14ac:dyDescent="0.25">
      <c r="A82" s="7"/>
      <c r="B82" s="8"/>
      <c r="C82" s="9"/>
      <c r="D82" s="10"/>
      <c r="E82" s="11"/>
      <c r="F82" s="11"/>
    </row>
    <row r="83" spans="1:6" x14ac:dyDescent="0.25">
      <c r="A83" s="7"/>
      <c r="B83" s="8"/>
      <c r="C83" s="9"/>
      <c r="D83" s="10"/>
      <c r="E83" s="11"/>
      <c r="F83" s="11"/>
    </row>
    <row r="84" spans="1:6" x14ac:dyDescent="0.25">
      <c r="A84" s="7"/>
      <c r="B84" s="8"/>
      <c r="C84" s="9"/>
      <c r="D84" s="10"/>
      <c r="E84" s="11"/>
      <c r="F84" s="11"/>
    </row>
    <row r="85" spans="1:6" x14ac:dyDescent="0.25">
      <c r="A85" s="7"/>
      <c r="B85" s="8"/>
      <c r="C85" s="9"/>
      <c r="D85" s="10"/>
      <c r="E85" s="11"/>
      <c r="F85" s="11"/>
    </row>
    <row r="86" spans="1:6" x14ac:dyDescent="0.25">
      <c r="A86" s="7"/>
      <c r="B86" s="8"/>
      <c r="C86" s="9"/>
      <c r="D86" s="10"/>
      <c r="E86" s="11"/>
      <c r="F86" s="11"/>
    </row>
    <row r="87" spans="1:6" x14ac:dyDescent="0.25">
      <c r="A87" s="7"/>
      <c r="B87" s="8"/>
      <c r="C87" s="9"/>
      <c r="D87" s="10"/>
      <c r="E87" s="11"/>
      <c r="F87" s="11"/>
    </row>
    <row r="88" spans="1:6" x14ac:dyDescent="0.25">
      <c r="A88" s="7"/>
      <c r="B88" s="8"/>
      <c r="C88" s="9"/>
      <c r="D88" s="10"/>
      <c r="E88" s="11"/>
      <c r="F88" s="11"/>
    </row>
    <row r="89" spans="1:6" x14ac:dyDescent="0.25">
      <c r="A89" s="7"/>
      <c r="B89" s="8"/>
      <c r="C89" s="9"/>
      <c r="D89" s="10"/>
      <c r="E89" s="11"/>
      <c r="F89" s="11"/>
    </row>
    <row r="90" spans="1:6" x14ac:dyDescent="0.25">
      <c r="A90" s="7"/>
      <c r="B90" s="8"/>
      <c r="C90" s="9"/>
      <c r="D90" s="10"/>
      <c r="E90" s="11"/>
      <c r="F90" s="11"/>
    </row>
    <row r="91" spans="1:6" x14ac:dyDescent="0.25">
      <c r="A91" s="7"/>
      <c r="B91" s="8"/>
      <c r="C91" s="9"/>
      <c r="D91" s="10"/>
      <c r="E91" s="11"/>
      <c r="F91" s="11"/>
    </row>
    <row r="92" spans="1:6" x14ac:dyDescent="0.25">
      <c r="A92" s="7"/>
      <c r="B92" s="8"/>
      <c r="C92" s="9"/>
      <c r="D92" s="10"/>
      <c r="E92" s="11"/>
      <c r="F92" s="11"/>
    </row>
    <row r="93" spans="1:6" x14ac:dyDescent="0.25">
      <c r="A93" s="7"/>
      <c r="B93" s="8"/>
      <c r="C93" s="9"/>
      <c r="D93" s="10"/>
      <c r="E93" s="11"/>
      <c r="F93" s="11"/>
    </row>
    <row r="94" spans="1:6" x14ac:dyDescent="0.25">
      <c r="A94" s="7"/>
      <c r="B94" s="8"/>
      <c r="C94" s="9"/>
      <c r="D94" s="10"/>
      <c r="E94" s="11"/>
      <c r="F94" s="11"/>
    </row>
    <row r="95" spans="1:6" x14ac:dyDescent="0.25">
      <c r="A95" s="7"/>
      <c r="B95" s="8"/>
      <c r="C95" s="9"/>
      <c r="D95" s="10"/>
      <c r="E95" s="11"/>
      <c r="F95" s="11"/>
    </row>
    <row r="96" spans="1:6" x14ac:dyDescent="0.25">
      <c r="A96" s="7"/>
      <c r="B96" s="8"/>
      <c r="C96" s="9"/>
      <c r="D96" s="10"/>
      <c r="E96" s="11"/>
      <c r="F96" s="11"/>
    </row>
    <row r="97" spans="1:6" x14ac:dyDescent="0.25">
      <c r="A97" s="7"/>
      <c r="B97" s="8"/>
      <c r="C97" s="9"/>
      <c r="D97" s="10"/>
      <c r="E97" s="11"/>
      <c r="F97" s="11"/>
    </row>
    <row r="98" spans="1:6" x14ac:dyDescent="0.25">
      <c r="A98" s="7"/>
      <c r="B98" s="8"/>
      <c r="C98" s="9"/>
      <c r="D98" s="10"/>
      <c r="E98" s="11"/>
      <c r="F98" s="11"/>
    </row>
    <row r="99" spans="1:6" x14ac:dyDescent="0.25">
      <c r="A99" s="7"/>
      <c r="B99" s="8"/>
      <c r="C99" s="9"/>
      <c r="D99" s="10"/>
      <c r="E99" s="11"/>
      <c r="F99" s="11"/>
    </row>
    <row r="100" spans="1:6" x14ac:dyDescent="0.25">
      <c r="A100" s="7"/>
      <c r="B100" s="8"/>
      <c r="C100" s="9"/>
      <c r="D100" s="10"/>
      <c r="E100" s="11"/>
      <c r="F100" s="11"/>
    </row>
    <row r="101" spans="1:6" x14ac:dyDescent="0.25">
      <c r="A101" s="7"/>
      <c r="B101" s="8"/>
      <c r="C101" s="9"/>
      <c r="D101" s="10"/>
      <c r="E101" s="11"/>
      <c r="F101" s="11"/>
    </row>
    <row r="102" spans="1:6" x14ac:dyDescent="0.25">
      <c r="A102" s="7"/>
      <c r="B102" s="7"/>
    </row>
    <row r="103" spans="1:6" x14ac:dyDescent="0.25">
      <c r="A103" s="7"/>
      <c r="B103" s="7"/>
    </row>
    <row r="104" spans="1:6" x14ac:dyDescent="0.25">
      <c r="A104" s="7"/>
      <c r="B104" s="7"/>
    </row>
  </sheetData>
  <mergeCells count="1">
    <mergeCell ref="J7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2011-11-28T21:28:23Z</dcterms:created>
  <dcterms:modified xsi:type="dcterms:W3CDTF">2011-11-29T01:40:25Z</dcterms:modified>
</cp:coreProperties>
</file>