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bookViews>
    <workbookView xWindow="0" yWindow="0" windowWidth="19200" windowHeight="8180" activeTab="3"/>
  </bookViews>
  <sheets>
    <sheet name="Sheet1" sheetId="1" r:id="rId1"/>
    <sheet name="Calculations" sheetId="2" r:id="rId2"/>
    <sheet name="Pivot Table" sheetId="5" r:id="rId3"/>
    <sheet name="Dashboard" sheetId="6" r:id="rId4"/>
  </sheets>
  <definedNames>
    <definedName name="Slicer_Month">#N/A</definedName>
    <definedName name="Slicer_Region">#N/A</definedName>
    <definedName name="Slicer_Sales_Rep">#N/A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alcChain>
</file>

<file path=xl/sharedStrings.xml><?xml version="1.0" encoding="utf-8"?>
<sst xmlns="http://schemas.openxmlformats.org/spreadsheetml/2006/main" count="470" uniqueCount="37">
  <si>
    <t>Month</t>
  </si>
  <si>
    <t>Sales Rep</t>
  </si>
  <si>
    <t>Region</t>
  </si>
  <si>
    <t>Product</t>
  </si>
  <si>
    <t>Units Sold</t>
  </si>
  <si>
    <t>Unit Price</t>
  </si>
  <si>
    <t>Target</t>
  </si>
  <si>
    <t>Total Sales</t>
  </si>
  <si>
    <t>May</t>
  </si>
  <si>
    <t>Jul</t>
  </si>
  <si>
    <t>Jan</t>
  </si>
  <si>
    <t>Apr</t>
  </si>
  <si>
    <t>Mar</t>
  </si>
  <si>
    <t>Aug</t>
  </si>
  <si>
    <t>Feb</t>
  </si>
  <si>
    <t>Jun</t>
  </si>
  <si>
    <t>Charlie</t>
  </si>
  <si>
    <t>Diana</t>
  </si>
  <si>
    <t>Bob</t>
  </si>
  <si>
    <t>Alice</t>
  </si>
  <si>
    <t>South</t>
  </si>
  <si>
    <t>North</t>
  </si>
  <si>
    <t>East</t>
  </si>
  <si>
    <t>West</t>
  </si>
  <si>
    <t>B</t>
  </si>
  <si>
    <t>A</t>
  </si>
  <si>
    <t>C</t>
  </si>
  <si>
    <t>Performance</t>
  </si>
  <si>
    <t>Average Units Sold</t>
  </si>
  <si>
    <t>Max Sales Achieved</t>
  </si>
  <si>
    <t>No.of Targets Met</t>
  </si>
  <si>
    <t>Sales by Alice</t>
  </si>
  <si>
    <t>Sales in North</t>
  </si>
  <si>
    <t>Row Labels</t>
  </si>
  <si>
    <t>Grand Total</t>
  </si>
  <si>
    <t>Column Labels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</si>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</sst>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1"/>
      <color theme="4"/>
      <name val="Calibri"/>
      <family val="2"/>
      <scheme val="minor"/>
    </font>
    <font>
      <b/>
      <sz val="12"/>
      <color theme="4"/>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1" fillId="0" borderId="1" xfId="0" applyNumberFormat="1" applyFont="1" applyBorder="1" applyAlignment="1">
      <alignment horizontal="center" vertical="top"/>
    </xf>
    <xf numFmtId="0" fontId="0" fillId="0" borderId="0" xfId="0" applyNumberFormat="1"/>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Sales by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Sheet1!$H$1</c:f>
              <c:strCache>
                <c:ptCount val="1"/>
                <c:pt idx="0">
                  <c:v>Total Sales</c:v>
                </c:pt>
              </c:strCache>
            </c:strRef>
          </c:tx>
          <c:spPr>
            <a:solidFill>
              <a:schemeClr val="accent1"/>
            </a:solidFill>
            <a:ln>
              <a:noFill/>
            </a:ln>
            <a:effectLst/>
          </c:spPr>
          <c:invertIfNegative val="0"/>
          <c:cat>
            <c:strRef>
              <c:f>Sheet1!$B$2:$B$101</c:f>
              <c:strCache>
                <c:ptCount val="100"/>
                <c:pt idx="0">
                  <c:v>Charlie</c:v>
                </c:pt>
                <c:pt idx="1">
                  <c:v>Diana</c:v>
                </c:pt>
                <c:pt idx="2">
                  <c:v>Bob</c:v>
                </c:pt>
                <c:pt idx="3">
                  <c:v>Diana</c:v>
                </c:pt>
                <c:pt idx="4">
                  <c:v>Bob</c:v>
                </c:pt>
                <c:pt idx="5">
                  <c:v>Charlie</c:v>
                </c:pt>
                <c:pt idx="6">
                  <c:v>Alice</c:v>
                </c:pt>
                <c:pt idx="7">
                  <c:v>Bob</c:v>
                </c:pt>
                <c:pt idx="8">
                  <c:v>Alice</c:v>
                </c:pt>
                <c:pt idx="9">
                  <c:v>Alice</c:v>
                </c:pt>
                <c:pt idx="10">
                  <c:v>Charlie</c:v>
                </c:pt>
                <c:pt idx="11">
                  <c:v>Bob</c:v>
                </c:pt>
                <c:pt idx="12">
                  <c:v>Charlie</c:v>
                </c:pt>
                <c:pt idx="13">
                  <c:v>Alice</c:v>
                </c:pt>
                <c:pt idx="14">
                  <c:v>Diana</c:v>
                </c:pt>
                <c:pt idx="15">
                  <c:v>Charlie</c:v>
                </c:pt>
                <c:pt idx="16">
                  <c:v>Bob</c:v>
                </c:pt>
                <c:pt idx="17">
                  <c:v>Bob</c:v>
                </c:pt>
                <c:pt idx="18">
                  <c:v>Alice</c:v>
                </c:pt>
                <c:pt idx="19">
                  <c:v>Alice</c:v>
                </c:pt>
                <c:pt idx="20">
                  <c:v>Bob</c:v>
                </c:pt>
                <c:pt idx="21">
                  <c:v>Charlie</c:v>
                </c:pt>
                <c:pt idx="22">
                  <c:v>Alice</c:v>
                </c:pt>
                <c:pt idx="23">
                  <c:v>Alice</c:v>
                </c:pt>
                <c:pt idx="24">
                  <c:v>Alice</c:v>
                </c:pt>
                <c:pt idx="25">
                  <c:v>Charlie</c:v>
                </c:pt>
                <c:pt idx="26">
                  <c:v>Bob</c:v>
                </c:pt>
                <c:pt idx="27">
                  <c:v>Bob</c:v>
                </c:pt>
                <c:pt idx="28">
                  <c:v>Bob</c:v>
                </c:pt>
                <c:pt idx="29">
                  <c:v>Alice</c:v>
                </c:pt>
                <c:pt idx="30">
                  <c:v>Alice</c:v>
                </c:pt>
                <c:pt idx="31">
                  <c:v>Bob</c:v>
                </c:pt>
                <c:pt idx="32">
                  <c:v>Diana</c:v>
                </c:pt>
                <c:pt idx="33">
                  <c:v>Alice</c:v>
                </c:pt>
                <c:pt idx="34">
                  <c:v>Charlie</c:v>
                </c:pt>
                <c:pt idx="35">
                  <c:v>Alice</c:v>
                </c:pt>
                <c:pt idx="36">
                  <c:v>Bob</c:v>
                </c:pt>
                <c:pt idx="37">
                  <c:v>Charlie</c:v>
                </c:pt>
                <c:pt idx="38">
                  <c:v>Alice</c:v>
                </c:pt>
                <c:pt idx="39">
                  <c:v>Alice</c:v>
                </c:pt>
                <c:pt idx="40">
                  <c:v>Bob</c:v>
                </c:pt>
                <c:pt idx="41">
                  <c:v>Charlie</c:v>
                </c:pt>
                <c:pt idx="42">
                  <c:v>Diana</c:v>
                </c:pt>
                <c:pt idx="43">
                  <c:v>Charlie</c:v>
                </c:pt>
                <c:pt idx="44">
                  <c:v>Charlie</c:v>
                </c:pt>
                <c:pt idx="45">
                  <c:v>Charlie</c:v>
                </c:pt>
                <c:pt idx="46">
                  <c:v>Diana</c:v>
                </c:pt>
                <c:pt idx="47">
                  <c:v>Bob</c:v>
                </c:pt>
                <c:pt idx="48">
                  <c:v>Charlie</c:v>
                </c:pt>
                <c:pt idx="49">
                  <c:v>Alice</c:v>
                </c:pt>
                <c:pt idx="50">
                  <c:v>Diana</c:v>
                </c:pt>
                <c:pt idx="51">
                  <c:v>Alice</c:v>
                </c:pt>
                <c:pt idx="52">
                  <c:v>Charlie</c:v>
                </c:pt>
                <c:pt idx="53">
                  <c:v>Alice</c:v>
                </c:pt>
                <c:pt idx="54">
                  <c:v>Bob</c:v>
                </c:pt>
                <c:pt idx="55">
                  <c:v>Diana</c:v>
                </c:pt>
                <c:pt idx="56">
                  <c:v>Bob</c:v>
                </c:pt>
                <c:pt idx="57">
                  <c:v>Bob</c:v>
                </c:pt>
                <c:pt idx="58">
                  <c:v>Diana</c:v>
                </c:pt>
                <c:pt idx="59">
                  <c:v>Diana</c:v>
                </c:pt>
                <c:pt idx="60">
                  <c:v>Bob</c:v>
                </c:pt>
                <c:pt idx="61">
                  <c:v>Diana</c:v>
                </c:pt>
                <c:pt idx="62">
                  <c:v>Diana</c:v>
                </c:pt>
                <c:pt idx="63">
                  <c:v>Charlie</c:v>
                </c:pt>
                <c:pt idx="64">
                  <c:v>Diana</c:v>
                </c:pt>
                <c:pt idx="65">
                  <c:v>Diana</c:v>
                </c:pt>
                <c:pt idx="66">
                  <c:v>Bob</c:v>
                </c:pt>
                <c:pt idx="67">
                  <c:v>Alice</c:v>
                </c:pt>
                <c:pt idx="68">
                  <c:v>Bob</c:v>
                </c:pt>
                <c:pt idx="69">
                  <c:v>Charlie</c:v>
                </c:pt>
                <c:pt idx="70">
                  <c:v>Charlie</c:v>
                </c:pt>
                <c:pt idx="71">
                  <c:v>Alice</c:v>
                </c:pt>
                <c:pt idx="72">
                  <c:v>Charlie</c:v>
                </c:pt>
                <c:pt idx="73">
                  <c:v>Alice</c:v>
                </c:pt>
                <c:pt idx="74">
                  <c:v>Diana</c:v>
                </c:pt>
                <c:pt idx="75">
                  <c:v>Alice</c:v>
                </c:pt>
                <c:pt idx="76">
                  <c:v>Alice</c:v>
                </c:pt>
                <c:pt idx="77">
                  <c:v>Charlie</c:v>
                </c:pt>
                <c:pt idx="78">
                  <c:v>Charlie</c:v>
                </c:pt>
                <c:pt idx="79">
                  <c:v>Diana</c:v>
                </c:pt>
                <c:pt idx="80">
                  <c:v>Bob</c:v>
                </c:pt>
                <c:pt idx="81">
                  <c:v>Charlie</c:v>
                </c:pt>
                <c:pt idx="82">
                  <c:v>Diana</c:v>
                </c:pt>
                <c:pt idx="83">
                  <c:v>Diana</c:v>
                </c:pt>
                <c:pt idx="84">
                  <c:v>Alice</c:v>
                </c:pt>
                <c:pt idx="85">
                  <c:v>Diana</c:v>
                </c:pt>
                <c:pt idx="86">
                  <c:v>Alice</c:v>
                </c:pt>
                <c:pt idx="87">
                  <c:v>Alice</c:v>
                </c:pt>
                <c:pt idx="88">
                  <c:v>Alice</c:v>
                </c:pt>
                <c:pt idx="89">
                  <c:v>Bob</c:v>
                </c:pt>
                <c:pt idx="90">
                  <c:v>Diana</c:v>
                </c:pt>
                <c:pt idx="91">
                  <c:v>Bob</c:v>
                </c:pt>
                <c:pt idx="92">
                  <c:v>Charlie</c:v>
                </c:pt>
                <c:pt idx="93">
                  <c:v>Bob</c:v>
                </c:pt>
                <c:pt idx="94">
                  <c:v>Charlie</c:v>
                </c:pt>
                <c:pt idx="95">
                  <c:v>Diana</c:v>
                </c:pt>
                <c:pt idx="96">
                  <c:v>Diana</c:v>
                </c:pt>
                <c:pt idx="97">
                  <c:v>Charlie</c:v>
                </c:pt>
                <c:pt idx="98">
                  <c:v>Diana</c:v>
                </c:pt>
                <c:pt idx="99">
                  <c:v>Diana</c:v>
                </c:pt>
              </c:strCache>
            </c:strRef>
          </c:cat>
          <c:val>
            <c:numRef>
              <c:f>Sheet1!$H$2:$H$101</c:f>
              <c:numCache>
                <c:formatCode>General</c:formatCode>
                <c:ptCount val="100"/>
                <c:pt idx="0">
                  <c:v>8550</c:v>
                </c:pt>
                <c:pt idx="1">
                  <c:v>7760</c:v>
                </c:pt>
                <c:pt idx="2">
                  <c:v>5550</c:v>
                </c:pt>
                <c:pt idx="3">
                  <c:v>3700</c:v>
                </c:pt>
                <c:pt idx="4">
                  <c:v>11040</c:v>
                </c:pt>
                <c:pt idx="5">
                  <c:v>2640</c:v>
                </c:pt>
                <c:pt idx="6">
                  <c:v>6300</c:v>
                </c:pt>
                <c:pt idx="7">
                  <c:v>4900</c:v>
                </c:pt>
                <c:pt idx="8">
                  <c:v>9360</c:v>
                </c:pt>
                <c:pt idx="9">
                  <c:v>2720</c:v>
                </c:pt>
                <c:pt idx="10">
                  <c:v>3300</c:v>
                </c:pt>
                <c:pt idx="11">
                  <c:v>8900</c:v>
                </c:pt>
                <c:pt idx="12">
                  <c:v>7680</c:v>
                </c:pt>
                <c:pt idx="13">
                  <c:v>7600</c:v>
                </c:pt>
                <c:pt idx="14">
                  <c:v>11160</c:v>
                </c:pt>
                <c:pt idx="15">
                  <c:v>6250</c:v>
                </c:pt>
                <c:pt idx="16">
                  <c:v>5730</c:v>
                </c:pt>
                <c:pt idx="17">
                  <c:v>3060</c:v>
                </c:pt>
                <c:pt idx="18">
                  <c:v>5600</c:v>
                </c:pt>
                <c:pt idx="19">
                  <c:v>6720</c:v>
                </c:pt>
                <c:pt idx="20">
                  <c:v>2840</c:v>
                </c:pt>
                <c:pt idx="21">
                  <c:v>7500</c:v>
                </c:pt>
                <c:pt idx="22">
                  <c:v>2910</c:v>
                </c:pt>
                <c:pt idx="23">
                  <c:v>2010</c:v>
                </c:pt>
                <c:pt idx="24">
                  <c:v>1920</c:v>
                </c:pt>
                <c:pt idx="25">
                  <c:v>6240</c:v>
                </c:pt>
                <c:pt idx="26">
                  <c:v>4200</c:v>
                </c:pt>
                <c:pt idx="27">
                  <c:v>4040</c:v>
                </c:pt>
                <c:pt idx="28">
                  <c:v>6540</c:v>
                </c:pt>
                <c:pt idx="29">
                  <c:v>10020</c:v>
                </c:pt>
                <c:pt idx="30">
                  <c:v>5970</c:v>
                </c:pt>
                <c:pt idx="31">
                  <c:v>3480</c:v>
                </c:pt>
                <c:pt idx="32">
                  <c:v>10800</c:v>
                </c:pt>
                <c:pt idx="33">
                  <c:v>11700</c:v>
                </c:pt>
                <c:pt idx="34">
                  <c:v>3240</c:v>
                </c:pt>
                <c:pt idx="35">
                  <c:v>3000</c:v>
                </c:pt>
                <c:pt idx="36">
                  <c:v>5100</c:v>
                </c:pt>
                <c:pt idx="37">
                  <c:v>2880</c:v>
                </c:pt>
                <c:pt idx="38">
                  <c:v>5250</c:v>
                </c:pt>
                <c:pt idx="39">
                  <c:v>3510</c:v>
                </c:pt>
                <c:pt idx="40">
                  <c:v>5700</c:v>
                </c:pt>
                <c:pt idx="41">
                  <c:v>4740</c:v>
                </c:pt>
                <c:pt idx="42">
                  <c:v>5400</c:v>
                </c:pt>
                <c:pt idx="43">
                  <c:v>9050</c:v>
                </c:pt>
                <c:pt idx="44">
                  <c:v>4600</c:v>
                </c:pt>
                <c:pt idx="45">
                  <c:v>2820</c:v>
                </c:pt>
                <c:pt idx="46">
                  <c:v>6060</c:v>
                </c:pt>
                <c:pt idx="47">
                  <c:v>3960</c:v>
                </c:pt>
                <c:pt idx="48">
                  <c:v>10680</c:v>
                </c:pt>
                <c:pt idx="49">
                  <c:v>6200</c:v>
                </c:pt>
                <c:pt idx="50">
                  <c:v>3300</c:v>
                </c:pt>
                <c:pt idx="51">
                  <c:v>5050</c:v>
                </c:pt>
                <c:pt idx="52">
                  <c:v>3510</c:v>
                </c:pt>
                <c:pt idx="53">
                  <c:v>4500</c:v>
                </c:pt>
                <c:pt idx="54">
                  <c:v>9780</c:v>
                </c:pt>
                <c:pt idx="55">
                  <c:v>4740</c:v>
                </c:pt>
                <c:pt idx="56">
                  <c:v>11160</c:v>
                </c:pt>
                <c:pt idx="57">
                  <c:v>6650</c:v>
                </c:pt>
                <c:pt idx="58">
                  <c:v>7440</c:v>
                </c:pt>
                <c:pt idx="59">
                  <c:v>5460</c:v>
                </c:pt>
                <c:pt idx="60">
                  <c:v>11520</c:v>
                </c:pt>
                <c:pt idx="61">
                  <c:v>11040</c:v>
                </c:pt>
                <c:pt idx="62">
                  <c:v>6350</c:v>
                </c:pt>
                <c:pt idx="63">
                  <c:v>3510</c:v>
                </c:pt>
                <c:pt idx="64">
                  <c:v>8500</c:v>
                </c:pt>
                <c:pt idx="65">
                  <c:v>2480</c:v>
                </c:pt>
                <c:pt idx="66">
                  <c:v>6320</c:v>
                </c:pt>
                <c:pt idx="67">
                  <c:v>5360</c:v>
                </c:pt>
                <c:pt idx="68">
                  <c:v>5850</c:v>
                </c:pt>
                <c:pt idx="69">
                  <c:v>5220</c:v>
                </c:pt>
                <c:pt idx="70">
                  <c:v>3300</c:v>
                </c:pt>
                <c:pt idx="71">
                  <c:v>7100</c:v>
                </c:pt>
                <c:pt idx="72">
                  <c:v>7800</c:v>
                </c:pt>
                <c:pt idx="73">
                  <c:v>3250</c:v>
                </c:pt>
                <c:pt idx="74">
                  <c:v>3660</c:v>
                </c:pt>
                <c:pt idx="75">
                  <c:v>6600</c:v>
                </c:pt>
                <c:pt idx="76">
                  <c:v>7120</c:v>
                </c:pt>
                <c:pt idx="77">
                  <c:v>4650</c:v>
                </c:pt>
                <c:pt idx="78">
                  <c:v>9240</c:v>
                </c:pt>
                <c:pt idx="79">
                  <c:v>4300</c:v>
                </c:pt>
                <c:pt idx="80">
                  <c:v>5610</c:v>
                </c:pt>
                <c:pt idx="81">
                  <c:v>6640</c:v>
                </c:pt>
                <c:pt idx="82">
                  <c:v>4020</c:v>
                </c:pt>
                <c:pt idx="83">
                  <c:v>2130</c:v>
                </c:pt>
                <c:pt idx="84">
                  <c:v>2920</c:v>
                </c:pt>
                <c:pt idx="85">
                  <c:v>3000</c:v>
                </c:pt>
                <c:pt idx="86">
                  <c:v>2240</c:v>
                </c:pt>
                <c:pt idx="87">
                  <c:v>3960</c:v>
                </c:pt>
                <c:pt idx="88">
                  <c:v>8000</c:v>
                </c:pt>
                <c:pt idx="89">
                  <c:v>5000</c:v>
                </c:pt>
                <c:pt idx="90">
                  <c:v>5840</c:v>
                </c:pt>
                <c:pt idx="91">
                  <c:v>6720</c:v>
                </c:pt>
                <c:pt idx="92">
                  <c:v>10620</c:v>
                </c:pt>
                <c:pt idx="93">
                  <c:v>6250</c:v>
                </c:pt>
                <c:pt idx="94">
                  <c:v>6280</c:v>
                </c:pt>
                <c:pt idx="95">
                  <c:v>4400</c:v>
                </c:pt>
                <c:pt idx="96">
                  <c:v>9900</c:v>
                </c:pt>
                <c:pt idx="97">
                  <c:v>4200</c:v>
                </c:pt>
                <c:pt idx="98">
                  <c:v>2580</c:v>
                </c:pt>
                <c:pt idx="99">
                  <c:v>9120</c:v>
                </c:pt>
              </c:numCache>
            </c:numRef>
          </c:val>
          <c:extLst>
            <c:ext xmlns:c16="http://schemas.microsoft.com/office/drawing/2014/chart" uri="{C3380CC4-5D6E-409C-BE32-E72D297353CC}">
              <c16:uniqueId val="{00000000-03F7-4BD2-8171-2FAB37BA69AB}"/>
            </c:ext>
          </c:extLst>
        </c:ser>
        <c:dLbls>
          <c:showLegendKey val="0"/>
          <c:showVal val="0"/>
          <c:showCatName val="0"/>
          <c:showSerName val="0"/>
          <c:showPercent val="0"/>
          <c:showBubbleSize val="0"/>
        </c:dLbls>
        <c:gapWidth val="219"/>
        <c:overlap val="-27"/>
        <c:axId val="1575859584"/>
        <c:axId val="1575860832"/>
      </c:barChart>
      <c:catAx>
        <c:axId val="15758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60832"/>
        <c:crosses val="autoZero"/>
        <c:auto val="1"/>
        <c:lblAlgn val="ctr"/>
        <c:lblOffset val="100"/>
        <c:noMultiLvlLbl val="0"/>
      </c:catAx>
      <c:valAx>
        <c:axId val="157586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5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[Sales_Performance_Dashboard_Project.xlsx]Pivot Table!PivotTable5</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multiLvlStrRef>
              <c:f>'Pivot Table'!$A$24:$A$59</c:f>
              <c:multiLvlStrCache>
                <c:ptCount val="31"/>
                <c:lvl>
                  <c:pt idx="0">
                    <c:v>Jan</c:v>
                  </c:pt>
                  <c:pt idx="1">
                    <c:v>Feb</c:v>
                  </c:pt>
                  <c:pt idx="2">
                    <c:v>Mar</c:v>
                  </c:pt>
                  <c:pt idx="3">
                    <c:v>Apr</c:v>
                  </c:pt>
                  <c:pt idx="4">
                    <c:v>May</c:v>
                  </c:pt>
                  <c:pt idx="5">
                    <c:v>Jun</c:v>
                  </c:pt>
                  <c:pt idx="6">
                    <c:v>Jul</c:v>
                  </c:pt>
                  <c:pt idx="7">
                    <c:v>Aug</c:v>
                  </c:pt>
                  <c:pt idx="8">
                    <c:v>Jan</c:v>
                  </c:pt>
                  <c:pt idx="9">
                    <c:v>Mar</c:v>
                  </c:pt>
                  <c:pt idx="10">
                    <c:v>Apr</c:v>
                  </c:pt>
                  <c:pt idx="11">
                    <c:v>May</c:v>
                  </c:pt>
                  <c:pt idx="12">
                    <c:v>Jun</c:v>
                  </c:pt>
                  <c:pt idx="13">
                    <c:v>Jul</c:v>
                  </c:pt>
                  <c:pt idx="14">
                    <c:v>Aug</c:v>
                  </c:pt>
                  <c:pt idx="15">
                    <c:v>Jan</c:v>
                  </c:pt>
                  <c:pt idx="16">
                    <c:v>Feb</c:v>
                  </c:pt>
                  <c:pt idx="17">
                    <c:v>Mar</c:v>
                  </c:pt>
                  <c:pt idx="18">
                    <c:v>Apr</c:v>
                  </c:pt>
                  <c:pt idx="19">
                    <c:v>May</c:v>
                  </c:pt>
                  <c:pt idx="20">
                    <c:v>Jun</c:v>
                  </c:pt>
                  <c:pt idx="21">
                    <c:v>Jul</c:v>
                  </c:pt>
                  <c:pt idx="22">
                    <c:v>Aug</c:v>
                  </c:pt>
                  <c:pt idx="23">
                    <c:v>Jan</c:v>
                  </c:pt>
                  <c:pt idx="24">
                    <c:v>Feb</c:v>
                  </c:pt>
                  <c:pt idx="25">
                    <c:v>Mar</c:v>
                  </c:pt>
                  <c:pt idx="26">
                    <c:v>Apr</c:v>
                  </c:pt>
                  <c:pt idx="27">
                    <c:v>May</c:v>
                  </c:pt>
                  <c:pt idx="28">
                    <c:v>Jun</c:v>
                  </c:pt>
                  <c:pt idx="29">
                    <c:v>Jul</c:v>
                  </c:pt>
                  <c:pt idx="30">
                    <c:v>Aug</c:v>
                  </c:pt>
                </c:lvl>
                <c:lvl>
                  <c:pt idx="0">
                    <c:v>East</c:v>
                  </c:pt>
                  <c:pt idx="8">
                    <c:v>North</c:v>
                  </c:pt>
                  <c:pt idx="15">
                    <c:v>South</c:v>
                  </c:pt>
                  <c:pt idx="23">
                    <c:v>West</c:v>
                  </c:pt>
                </c:lvl>
              </c:multiLvlStrCache>
            </c:multiLvlStrRef>
          </c:cat>
          <c:val>
            <c:numRef>
              <c:f>'Pivot Table'!$B$24:$B$59</c:f>
              <c:numCache>
                <c:formatCode>General</c:formatCode>
                <c:ptCount val="31"/>
                <c:pt idx="0">
                  <c:v>19410</c:v>
                </c:pt>
                <c:pt idx="1">
                  <c:v>12100</c:v>
                </c:pt>
                <c:pt idx="2">
                  <c:v>13700</c:v>
                </c:pt>
                <c:pt idx="3">
                  <c:v>23220</c:v>
                </c:pt>
                <c:pt idx="4">
                  <c:v>13640</c:v>
                </c:pt>
                <c:pt idx="5">
                  <c:v>25340</c:v>
                </c:pt>
                <c:pt idx="6">
                  <c:v>11490</c:v>
                </c:pt>
                <c:pt idx="7">
                  <c:v>28510</c:v>
                </c:pt>
                <c:pt idx="8">
                  <c:v>15660</c:v>
                </c:pt>
                <c:pt idx="9">
                  <c:v>24190</c:v>
                </c:pt>
                <c:pt idx="10">
                  <c:v>39110</c:v>
                </c:pt>
                <c:pt idx="11">
                  <c:v>14030</c:v>
                </c:pt>
                <c:pt idx="12">
                  <c:v>9440</c:v>
                </c:pt>
                <c:pt idx="13">
                  <c:v>27050</c:v>
                </c:pt>
                <c:pt idx="14">
                  <c:v>19100</c:v>
                </c:pt>
                <c:pt idx="15">
                  <c:v>12680</c:v>
                </c:pt>
                <c:pt idx="16">
                  <c:v>45360</c:v>
                </c:pt>
                <c:pt idx="17">
                  <c:v>2720</c:v>
                </c:pt>
                <c:pt idx="18">
                  <c:v>15670</c:v>
                </c:pt>
                <c:pt idx="19">
                  <c:v>26260</c:v>
                </c:pt>
                <c:pt idx="20">
                  <c:v>24220</c:v>
                </c:pt>
                <c:pt idx="21">
                  <c:v>14100</c:v>
                </c:pt>
                <c:pt idx="22">
                  <c:v>20870</c:v>
                </c:pt>
                <c:pt idx="23">
                  <c:v>11340</c:v>
                </c:pt>
                <c:pt idx="24">
                  <c:v>20590</c:v>
                </c:pt>
                <c:pt idx="25">
                  <c:v>25850</c:v>
                </c:pt>
                <c:pt idx="26">
                  <c:v>10920</c:v>
                </c:pt>
                <c:pt idx="27">
                  <c:v>1920</c:v>
                </c:pt>
                <c:pt idx="28">
                  <c:v>21560</c:v>
                </c:pt>
                <c:pt idx="29">
                  <c:v>20670</c:v>
                </c:pt>
                <c:pt idx="30">
                  <c:v>14350</c:v>
                </c:pt>
              </c:numCache>
            </c:numRef>
          </c:val>
          <c:extLst>
            <c:ext xmlns:c16="http://schemas.microsoft.com/office/drawing/2014/chart" uri="{C3380CC4-5D6E-409C-BE32-E72D297353CC}">
              <c16:uniqueId val="{00000000-A897-423B-B3A5-F5C78F875887}"/>
            </c:ext>
          </c:extLst>
        </c:ser>
        <c:dLbls>
          <c:showLegendKey val="0"/>
          <c:showVal val="0"/>
          <c:showCatName val="0"/>
          <c:showSerName val="0"/>
          <c:showPercent val="0"/>
          <c:showBubbleSize val="0"/>
        </c:dLbls>
        <c:gapWidth val="182"/>
        <c:axId val="1520989487"/>
        <c:axId val="1520989903"/>
      </c:barChart>
      <c:catAx>
        <c:axId val="152098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89903"/>
        <c:crosses val="autoZero"/>
        <c:auto val="1"/>
        <c:lblAlgn val="ctr"/>
        <c:lblOffset val="100"/>
        <c:noMultiLvlLbl val="0"/>
      </c:catAx>
      <c:valAx>
        <c:axId val="1520989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89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Sheet1!$H$1</c:f>
              <c:strCache>
                <c:ptCount val="1"/>
                <c:pt idx="0">
                  <c:v>Total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87-4D88-8189-03B378B4BC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87-4D88-8189-03B378B4BC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87-4D88-8189-03B378B4BC0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D87-4D88-8189-03B378B4BC0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D87-4D88-8189-03B378B4BC0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D87-4D88-8189-03B378B4BC0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D87-4D88-8189-03B378B4BC0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D87-4D88-8189-03B378B4BC0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D87-4D88-8189-03B378B4BC0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D87-4D88-8189-03B378B4BC0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D87-4D88-8189-03B378B4BC0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D87-4D88-8189-03B378B4BC0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D87-4D88-8189-03B378B4BC0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D87-4D88-8189-03B378B4BC0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FD87-4D88-8189-03B378B4BC0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FD87-4D88-8189-03B378B4BC0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FD87-4D88-8189-03B378B4BC0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FD87-4D88-8189-03B378B4BC0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FD87-4D88-8189-03B378B4BC0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FD87-4D88-8189-03B378B4BC0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FD87-4D88-8189-03B378B4BC0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FD87-4D88-8189-03B378B4BC0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FD87-4D88-8189-03B378B4BC0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FD87-4D88-8189-03B378B4BC0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FD87-4D88-8189-03B378B4BC0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FD87-4D88-8189-03B378B4BC0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FD87-4D88-8189-03B378B4BC0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FD87-4D88-8189-03B378B4BC0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D87-4D88-8189-03B378B4BC0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FD87-4D88-8189-03B378B4BC0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FD87-4D88-8189-03B378B4BC0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FD87-4D88-8189-03B378B4BC0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FD87-4D88-8189-03B378B4BC0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FD87-4D88-8189-03B378B4BC0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FD87-4D88-8189-03B378B4BC0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FD87-4D88-8189-03B378B4BC0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FD87-4D88-8189-03B378B4BC0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FD87-4D88-8189-03B378B4BC0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FD87-4D88-8189-03B378B4BC0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FD87-4D88-8189-03B378B4BC0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FD87-4D88-8189-03B378B4BC0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FD87-4D88-8189-03B378B4BC0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FD87-4D88-8189-03B378B4BC0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FD87-4D88-8189-03B378B4BC0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FD87-4D88-8189-03B378B4BC0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FD87-4D88-8189-03B378B4BC0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FD87-4D88-8189-03B378B4BC0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FD87-4D88-8189-03B378B4BC0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FD87-4D88-8189-03B378B4BC0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FD87-4D88-8189-03B378B4BC0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FD87-4D88-8189-03B378B4BC0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FD87-4D88-8189-03B378B4BC0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FD87-4D88-8189-03B378B4BC0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FD87-4D88-8189-03B378B4BC0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FD87-4D88-8189-03B378B4BC0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FD87-4D88-8189-03B378B4BC0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FD87-4D88-8189-03B378B4BC0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FD87-4D88-8189-03B378B4BC0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FD87-4D88-8189-03B378B4BC0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FD87-4D88-8189-03B378B4BC0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FD87-4D88-8189-03B378B4BC0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FD87-4D88-8189-03B378B4BC0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FD87-4D88-8189-03B378B4BC0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FD87-4D88-8189-03B378B4BC0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FD87-4D88-8189-03B378B4BC0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FD87-4D88-8189-03B378B4BC0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FD87-4D88-8189-03B378B4BC0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FD87-4D88-8189-03B378B4BC0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FD87-4D88-8189-03B378B4BC0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FD87-4D88-8189-03B378B4BC0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FD87-4D88-8189-03B378B4BC0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FD87-4D88-8189-03B378B4BC0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FD87-4D88-8189-03B378B4BC0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FD87-4D88-8189-03B378B4BC0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FD87-4D88-8189-03B378B4BC0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FD87-4D88-8189-03B378B4BC0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FD87-4D88-8189-03B378B4BC0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FD87-4D88-8189-03B378B4BC0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FD87-4D88-8189-03B378B4BC0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FD87-4D88-8189-03B378B4BC0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FD87-4D88-8189-03B378B4BC0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FD87-4D88-8189-03B378B4BC0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FD87-4D88-8189-03B378B4BC0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FD87-4D88-8189-03B378B4BC0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FD87-4D88-8189-03B378B4BC0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FD87-4D88-8189-03B378B4BC0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FD87-4D88-8189-03B378B4BC0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FD87-4D88-8189-03B378B4BC0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FD87-4D88-8189-03B378B4BC0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FD87-4D88-8189-03B378B4BC0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FD87-4D88-8189-03B378B4BC0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FD87-4D88-8189-03B378B4BC0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FD87-4D88-8189-03B378B4BC0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FD87-4D88-8189-03B378B4BC0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FD87-4D88-8189-03B378B4BC0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FD87-4D88-8189-03B378B4BC0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FD87-4D88-8189-03B378B4BC0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FD87-4D88-8189-03B378B4BC0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FD87-4D88-8189-03B378B4BC0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FD87-4D88-8189-03B378B4BC0C}"/>
              </c:ext>
            </c:extLst>
          </c:dPt>
          <c:cat>
            <c:strRef>
              <c:f>Sheet1!$C$2:$C$101</c:f>
              <c:strCache>
                <c:ptCount val="100"/>
                <c:pt idx="0">
                  <c:v>South</c:v>
                </c:pt>
                <c:pt idx="1">
                  <c:v>North</c:v>
                </c:pt>
                <c:pt idx="2">
                  <c:v>East</c:v>
                </c:pt>
                <c:pt idx="3">
                  <c:v>North</c:v>
                </c:pt>
                <c:pt idx="4">
                  <c:v>North</c:v>
                </c:pt>
                <c:pt idx="5">
                  <c:v>South</c:v>
                </c:pt>
                <c:pt idx="6">
                  <c:v>West</c:v>
                </c:pt>
                <c:pt idx="7">
                  <c:v>South</c:v>
                </c:pt>
                <c:pt idx="8">
                  <c:v>East</c:v>
                </c:pt>
                <c:pt idx="9">
                  <c:v>South</c:v>
                </c:pt>
                <c:pt idx="10">
                  <c:v>South</c:v>
                </c:pt>
                <c:pt idx="11">
                  <c:v>East</c:v>
                </c:pt>
                <c:pt idx="12">
                  <c:v>West</c:v>
                </c:pt>
                <c:pt idx="13">
                  <c:v>North</c:v>
                </c:pt>
                <c:pt idx="14">
                  <c:v>East</c:v>
                </c:pt>
                <c:pt idx="15">
                  <c:v>East</c:v>
                </c:pt>
                <c:pt idx="16">
                  <c:v>West</c:v>
                </c:pt>
                <c:pt idx="17">
                  <c:v>North</c:v>
                </c:pt>
                <c:pt idx="18">
                  <c:v>West</c:v>
                </c:pt>
                <c:pt idx="19">
                  <c:v>West</c:v>
                </c:pt>
                <c:pt idx="20">
                  <c:v>North</c:v>
                </c:pt>
                <c:pt idx="21">
                  <c:v>North</c:v>
                </c:pt>
                <c:pt idx="22">
                  <c:v>West</c:v>
                </c:pt>
                <c:pt idx="23">
                  <c:v>North</c:v>
                </c:pt>
                <c:pt idx="24">
                  <c:v>West</c:v>
                </c:pt>
                <c:pt idx="25">
                  <c:v>West</c:v>
                </c:pt>
                <c:pt idx="26">
                  <c:v>West</c:v>
                </c:pt>
                <c:pt idx="27">
                  <c:v>West</c:v>
                </c:pt>
                <c:pt idx="28">
                  <c:v>North</c:v>
                </c:pt>
                <c:pt idx="29">
                  <c:v>West</c:v>
                </c:pt>
                <c:pt idx="30">
                  <c:v>West</c:v>
                </c:pt>
                <c:pt idx="31">
                  <c:v>South</c:v>
                </c:pt>
                <c:pt idx="32">
                  <c:v>East</c:v>
                </c:pt>
                <c:pt idx="33">
                  <c:v>North</c:v>
                </c:pt>
                <c:pt idx="34">
                  <c:v>South</c:v>
                </c:pt>
                <c:pt idx="35">
                  <c:v>North</c:v>
                </c:pt>
                <c:pt idx="36">
                  <c:v>West</c:v>
                </c:pt>
                <c:pt idx="37">
                  <c:v>East</c:v>
                </c:pt>
                <c:pt idx="38">
                  <c:v>North</c:v>
                </c:pt>
                <c:pt idx="39">
                  <c:v>South</c:v>
                </c:pt>
                <c:pt idx="40">
                  <c:v>South</c:v>
                </c:pt>
                <c:pt idx="41">
                  <c:v>North</c:v>
                </c:pt>
                <c:pt idx="42">
                  <c:v>West</c:v>
                </c:pt>
                <c:pt idx="43">
                  <c:v>East</c:v>
                </c:pt>
                <c:pt idx="44">
                  <c:v>West</c:v>
                </c:pt>
                <c:pt idx="45">
                  <c:v>South</c:v>
                </c:pt>
                <c:pt idx="46">
                  <c:v>South</c:v>
                </c:pt>
                <c:pt idx="47">
                  <c:v>North</c:v>
                </c:pt>
                <c:pt idx="48">
                  <c:v>South</c:v>
                </c:pt>
                <c:pt idx="49">
                  <c:v>East</c:v>
                </c:pt>
                <c:pt idx="50">
                  <c:v>North</c:v>
                </c:pt>
                <c:pt idx="51">
                  <c:v>South</c:v>
                </c:pt>
                <c:pt idx="52">
                  <c:v>West</c:v>
                </c:pt>
                <c:pt idx="53">
                  <c:v>South</c:v>
                </c:pt>
                <c:pt idx="54">
                  <c:v>East</c:v>
                </c:pt>
                <c:pt idx="55">
                  <c:v>East</c:v>
                </c:pt>
                <c:pt idx="56">
                  <c:v>North</c:v>
                </c:pt>
                <c:pt idx="57">
                  <c:v>South</c:v>
                </c:pt>
                <c:pt idx="58">
                  <c:v>East</c:v>
                </c:pt>
                <c:pt idx="59">
                  <c:v>East</c:v>
                </c:pt>
                <c:pt idx="60">
                  <c:v>South</c:v>
                </c:pt>
                <c:pt idx="61">
                  <c:v>North</c:v>
                </c:pt>
                <c:pt idx="62">
                  <c:v>West</c:v>
                </c:pt>
                <c:pt idx="63">
                  <c:v>East</c:v>
                </c:pt>
                <c:pt idx="64">
                  <c:v>South</c:v>
                </c:pt>
                <c:pt idx="65">
                  <c:v>East</c:v>
                </c:pt>
                <c:pt idx="66">
                  <c:v>East</c:v>
                </c:pt>
                <c:pt idx="67">
                  <c:v>East</c:v>
                </c:pt>
                <c:pt idx="68">
                  <c:v>East</c:v>
                </c:pt>
                <c:pt idx="69">
                  <c:v>West</c:v>
                </c:pt>
                <c:pt idx="70">
                  <c:v>East</c:v>
                </c:pt>
                <c:pt idx="71">
                  <c:v>South</c:v>
                </c:pt>
                <c:pt idx="72">
                  <c:v>South</c:v>
                </c:pt>
                <c:pt idx="73">
                  <c:v>North</c:v>
                </c:pt>
                <c:pt idx="74">
                  <c:v>West</c:v>
                </c:pt>
                <c:pt idx="75">
                  <c:v>North</c:v>
                </c:pt>
                <c:pt idx="76">
                  <c:v>East</c:v>
                </c:pt>
                <c:pt idx="77">
                  <c:v>East</c:v>
                </c:pt>
                <c:pt idx="78">
                  <c:v>South</c:v>
                </c:pt>
                <c:pt idx="79">
                  <c:v>West</c:v>
                </c:pt>
                <c:pt idx="80">
                  <c:v>North</c:v>
                </c:pt>
                <c:pt idx="81">
                  <c:v>West</c:v>
                </c:pt>
                <c:pt idx="82">
                  <c:v>North</c:v>
                </c:pt>
                <c:pt idx="83">
                  <c:v>East</c:v>
                </c:pt>
                <c:pt idx="84">
                  <c:v>South</c:v>
                </c:pt>
                <c:pt idx="85">
                  <c:v>West</c:v>
                </c:pt>
                <c:pt idx="86">
                  <c:v>South</c:v>
                </c:pt>
                <c:pt idx="87">
                  <c:v>South</c:v>
                </c:pt>
                <c:pt idx="88">
                  <c:v>North</c:v>
                </c:pt>
                <c:pt idx="89">
                  <c:v>North</c:v>
                </c:pt>
                <c:pt idx="90">
                  <c:v>West</c:v>
                </c:pt>
                <c:pt idx="91">
                  <c:v>South</c:v>
                </c:pt>
                <c:pt idx="92">
                  <c:v>South</c:v>
                </c:pt>
                <c:pt idx="93">
                  <c:v>West</c:v>
                </c:pt>
                <c:pt idx="94">
                  <c:v>South</c:v>
                </c:pt>
                <c:pt idx="95">
                  <c:v>South</c:v>
                </c:pt>
                <c:pt idx="96">
                  <c:v>North</c:v>
                </c:pt>
                <c:pt idx="97">
                  <c:v>South</c:v>
                </c:pt>
                <c:pt idx="98">
                  <c:v>South</c:v>
                </c:pt>
                <c:pt idx="99">
                  <c:v>East</c:v>
                </c:pt>
              </c:strCache>
            </c:strRef>
          </c:cat>
          <c:val>
            <c:numRef>
              <c:f>Sheet1!$H$2:$H$101</c:f>
              <c:numCache>
                <c:formatCode>General</c:formatCode>
                <c:ptCount val="100"/>
                <c:pt idx="0">
                  <c:v>8550</c:v>
                </c:pt>
                <c:pt idx="1">
                  <c:v>7760</c:v>
                </c:pt>
                <c:pt idx="2">
                  <c:v>5550</c:v>
                </c:pt>
                <c:pt idx="3">
                  <c:v>3700</c:v>
                </c:pt>
                <c:pt idx="4">
                  <c:v>11040</c:v>
                </c:pt>
                <c:pt idx="5">
                  <c:v>2640</c:v>
                </c:pt>
                <c:pt idx="6">
                  <c:v>6300</c:v>
                </c:pt>
                <c:pt idx="7">
                  <c:v>4900</c:v>
                </c:pt>
                <c:pt idx="8">
                  <c:v>9360</c:v>
                </c:pt>
                <c:pt idx="9">
                  <c:v>2720</c:v>
                </c:pt>
                <c:pt idx="10">
                  <c:v>3300</c:v>
                </c:pt>
                <c:pt idx="11">
                  <c:v>8900</c:v>
                </c:pt>
                <c:pt idx="12">
                  <c:v>7680</c:v>
                </c:pt>
                <c:pt idx="13">
                  <c:v>7600</c:v>
                </c:pt>
                <c:pt idx="14">
                  <c:v>11160</c:v>
                </c:pt>
                <c:pt idx="15">
                  <c:v>6250</c:v>
                </c:pt>
                <c:pt idx="16">
                  <c:v>5730</c:v>
                </c:pt>
                <c:pt idx="17">
                  <c:v>3060</c:v>
                </c:pt>
                <c:pt idx="18">
                  <c:v>5600</c:v>
                </c:pt>
                <c:pt idx="19">
                  <c:v>6720</c:v>
                </c:pt>
                <c:pt idx="20">
                  <c:v>2840</c:v>
                </c:pt>
                <c:pt idx="21">
                  <c:v>7500</c:v>
                </c:pt>
                <c:pt idx="22">
                  <c:v>2910</c:v>
                </c:pt>
                <c:pt idx="23">
                  <c:v>2010</c:v>
                </c:pt>
                <c:pt idx="24">
                  <c:v>1920</c:v>
                </c:pt>
                <c:pt idx="25">
                  <c:v>6240</c:v>
                </c:pt>
                <c:pt idx="26">
                  <c:v>4200</c:v>
                </c:pt>
                <c:pt idx="27">
                  <c:v>4040</c:v>
                </c:pt>
                <c:pt idx="28">
                  <c:v>6540</c:v>
                </c:pt>
                <c:pt idx="29">
                  <c:v>10020</c:v>
                </c:pt>
                <c:pt idx="30">
                  <c:v>5970</c:v>
                </c:pt>
                <c:pt idx="31">
                  <c:v>3480</c:v>
                </c:pt>
                <c:pt idx="32">
                  <c:v>10800</c:v>
                </c:pt>
                <c:pt idx="33">
                  <c:v>11700</c:v>
                </c:pt>
                <c:pt idx="34">
                  <c:v>3240</c:v>
                </c:pt>
                <c:pt idx="35">
                  <c:v>3000</c:v>
                </c:pt>
                <c:pt idx="36">
                  <c:v>5100</c:v>
                </c:pt>
                <c:pt idx="37">
                  <c:v>2880</c:v>
                </c:pt>
                <c:pt idx="38">
                  <c:v>5250</c:v>
                </c:pt>
                <c:pt idx="39">
                  <c:v>3510</c:v>
                </c:pt>
                <c:pt idx="40">
                  <c:v>5700</c:v>
                </c:pt>
                <c:pt idx="41">
                  <c:v>4740</c:v>
                </c:pt>
                <c:pt idx="42">
                  <c:v>5400</c:v>
                </c:pt>
                <c:pt idx="43">
                  <c:v>9050</c:v>
                </c:pt>
                <c:pt idx="44">
                  <c:v>4600</c:v>
                </c:pt>
                <c:pt idx="45">
                  <c:v>2820</c:v>
                </c:pt>
                <c:pt idx="46">
                  <c:v>6060</c:v>
                </c:pt>
                <c:pt idx="47">
                  <c:v>3960</c:v>
                </c:pt>
                <c:pt idx="48">
                  <c:v>10680</c:v>
                </c:pt>
                <c:pt idx="49">
                  <c:v>6200</c:v>
                </c:pt>
                <c:pt idx="50">
                  <c:v>3300</c:v>
                </c:pt>
                <c:pt idx="51">
                  <c:v>5050</c:v>
                </c:pt>
                <c:pt idx="52">
                  <c:v>3510</c:v>
                </c:pt>
                <c:pt idx="53">
                  <c:v>4500</c:v>
                </c:pt>
                <c:pt idx="54">
                  <c:v>9780</c:v>
                </c:pt>
                <c:pt idx="55">
                  <c:v>4740</c:v>
                </c:pt>
                <c:pt idx="56">
                  <c:v>11160</c:v>
                </c:pt>
                <c:pt idx="57">
                  <c:v>6650</c:v>
                </c:pt>
                <c:pt idx="58">
                  <c:v>7440</c:v>
                </c:pt>
                <c:pt idx="59">
                  <c:v>5460</c:v>
                </c:pt>
                <c:pt idx="60">
                  <c:v>11520</c:v>
                </c:pt>
                <c:pt idx="61">
                  <c:v>11040</c:v>
                </c:pt>
                <c:pt idx="62">
                  <c:v>6350</c:v>
                </c:pt>
                <c:pt idx="63">
                  <c:v>3510</c:v>
                </c:pt>
                <c:pt idx="64">
                  <c:v>8500</c:v>
                </c:pt>
                <c:pt idx="65">
                  <c:v>2480</c:v>
                </c:pt>
                <c:pt idx="66">
                  <c:v>6320</c:v>
                </c:pt>
                <c:pt idx="67">
                  <c:v>5360</c:v>
                </c:pt>
                <c:pt idx="68">
                  <c:v>5850</c:v>
                </c:pt>
                <c:pt idx="69">
                  <c:v>5220</c:v>
                </c:pt>
                <c:pt idx="70">
                  <c:v>3300</c:v>
                </c:pt>
                <c:pt idx="71">
                  <c:v>7100</c:v>
                </c:pt>
                <c:pt idx="72">
                  <c:v>7800</c:v>
                </c:pt>
                <c:pt idx="73">
                  <c:v>3250</c:v>
                </c:pt>
                <c:pt idx="74">
                  <c:v>3660</c:v>
                </c:pt>
                <c:pt idx="75">
                  <c:v>6600</c:v>
                </c:pt>
                <c:pt idx="76">
                  <c:v>7120</c:v>
                </c:pt>
                <c:pt idx="77">
                  <c:v>4650</c:v>
                </c:pt>
                <c:pt idx="78">
                  <c:v>9240</c:v>
                </c:pt>
                <c:pt idx="79">
                  <c:v>4300</c:v>
                </c:pt>
                <c:pt idx="80">
                  <c:v>5610</c:v>
                </c:pt>
                <c:pt idx="81">
                  <c:v>6640</c:v>
                </c:pt>
                <c:pt idx="82">
                  <c:v>4020</c:v>
                </c:pt>
                <c:pt idx="83">
                  <c:v>2130</c:v>
                </c:pt>
                <c:pt idx="84">
                  <c:v>2920</c:v>
                </c:pt>
                <c:pt idx="85">
                  <c:v>3000</c:v>
                </c:pt>
                <c:pt idx="86">
                  <c:v>2240</c:v>
                </c:pt>
                <c:pt idx="87">
                  <c:v>3960</c:v>
                </c:pt>
                <c:pt idx="88">
                  <c:v>8000</c:v>
                </c:pt>
                <c:pt idx="89">
                  <c:v>5000</c:v>
                </c:pt>
                <c:pt idx="90">
                  <c:v>5840</c:v>
                </c:pt>
                <c:pt idx="91">
                  <c:v>6720</c:v>
                </c:pt>
                <c:pt idx="92">
                  <c:v>10620</c:v>
                </c:pt>
                <c:pt idx="93">
                  <c:v>6250</c:v>
                </c:pt>
                <c:pt idx="94">
                  <c:v>6280</c:v>
                </c:pt>
                <c:pt idx="95">
                  <c:v>4400</c:v>
                </c:pt>
                <c:pt idx="96">
                  <c:v>9900</c:v>
                </c:pt>
                <c:pt idx="97">
                  <c:v>4200</c:v>
                </c:pt>
                <c:pt idx="98">
                  <c:v>2580</c:v>
                </c:pt>
                <c:pt idx="99">
                  <c:v>9120</c:v>
                </c:pt>
              </c:numCache>
            </c:numRef>
          </c:val>
          <c:extLst>
            <c:ext xmlns:c16="http://schemas.microsoft.com/office/drawing/2014/chart" uri="{C3380CC4-5D6E-409C-BE32-E72D297353CC}">
              <c16:uniqueId val="{00000000-A6E0-43A7-AEF3-CE25F6F9509F}"/>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Sheet1!$H$1</c:f>
              <c:strCache>
                <c:ptCount val="1"/>
                <c:pt idx="0">
                  <c:v>Total Sales</c:v>
                </c:pt>
              </c:strCache>
            </c:strRef>
          </c:tx>
          <c:spPr>
            <a:ln w="28575" cap="rnd">
              <a:solidFill>
                <a:schemeClr val="accent1"/>
              </a:solidFill>
              <a:round/>
            </a:ln>
            <a:effectLst/>
          </c:spPr>
          <c:marker>
            <c:symbol val="none"/>
          </c:marker>
          <c:cat>
            <c:strRef>
              <c:f>Sheet1!$A$2:$A$101</c:f>
              <c:strCache>
                <c:ptCount val="100"/>
                <c:pt idx="0">
                  <c:v>May</c:v>
                </c:pt>
                <c:pt idx="1">
                  <c:v>Jul</c:v>
                </c:pt>
                <c:pt idx="2">
                  <c:v>Jan</c:v>
                </c:pt>
                <c:pt idx="3">
                  <c:v>Apr</c:v>
                </c:pt>
                <c:pt idx="4">
                  <c:v>Apr</c:v>
                </c:pt>
                <c:pt idx="5">
                  <c:v>Jan</c:v>
                </c:pt>
                <c:pt idx="6">
                  <c:v>Jul</c:v>
                </c:pt>
                <c:pt idx="7">
                  <c:v>May</c:v>
                </c:pt>
                <c:pt idx="8">
                  <c:v>Jul</c:v>
                </c:pt>
                <c:pt idx="9">
                  <c:v>Mar</c:v>
                </c:pt>
                <c:pt idx="10">
                  <c:v>Aug</c:v>
                </c:pt>
                <c:pt idx="11">
                  <c:v>Aug</c:v>
                </c:pt>
                <c:pt idx="12">
                  <c:v>Feb</c:v>
                </c:pt>
                <c:pt idx="13">
                  <c:v>Apr</c:v>
                </c:pt>
                <c:pt idx="14">
                  <c:v>May</c:v>
                </c:pt>
                <c:pt idx="15">
                  <c:v>Feb</c:v>
                </c:pt>
                <c:pt idx="16">
                  <c:v>Jul</c:v>
                </c:pt>
                <c:pt idx="17">
                  <c:v>Aug</c:v>
                </c:pt>
                <c:pt idx="18">
                  <c:v>Aug</c:v>
                </c:pt>
                <c:pt idx="19">
                  <c:v>Apr</c:v>
                </c:pt>
                <c:pt idx="20">
                  <c:v>Jun</c:v>
                </c:pt>
                <c:pt idx="21">
                  <c:v>Jul</c:v>
                </c:pt>
                <c:pt idx="22">
                  <c:v>Aug</c:v>
                </c:pt>
                <c:pt idx="23">
                  <c:v>May</c:v>
                </c:pt>
                <c:pt idx="24">
                  <c:v>May</c:v>
                </c:pt>
                <c:pt idx="25">
                  <c:v>Jan</c:v>
                </c:pt>
                <c:pt idx="26">
                  <c:v>Apr</c:v>
                </c:pt>
                <c:pt idx="27">
                  <c:v>Jul</c:v>
                </c:pt>
                <c:pt idx="28">
                  <c:v>Jul</c:v>
                </c:pt>
                <c:pt idx="29">
                  <c:v>Mar</c:v>
                </c:pt>
                <c:pt idx="30">
                  <c:v>Mar</c:v>
                </c:pt>
                <c:pt idx="31">
                  <c:v>Jun</c:v>
                </c:pt>
                <c:pt idx="32">
                  <c:v>Jun</c:v>
                </c:pt>
                <c:pt idx="33">
                  <c:v>Jan</c:v>
                </c:pt>
                <c:pt idx="34">
                  <c:v>May</c:v>
                </c:pt>
                <c:pt idx="35">
                  <c:v>Aug</c:v>
                </c:pt>
                <c:pt idx="36">
                  <c:v>Jan</c:v>
                </c:pt>
                <c:pt idx="37">
                  <c:v>Jun</c:v>
                </c:pt>
                <c:pt idx="38">
                  <c:v>Jul</c:v>
                </c:pt>
                <c:pt idx="39">
                  <c:v>May</c:v>
                </c:pt>
                <c:pt idx="40">
                  <c:v>Feb</c:v>
                </c:pt>
                <c:pt idx="41">
                  <c:v>Aug</c:v>
                </c:pt>
                <c:pt idx="42">
                  <c:v>Jun</c:v>
                </c:pt>
                <c:pt idx="43">
                  <c:v>Mar</c:v>
                </c:pt>
                <c:pt idx="44">
                  <c:v>Jul</c:v>
                </c:pt>
                <c:pt idx="45">
                  <c:v>Feb</c:v>
                </c:pt>
                <c:pt idx="46">
                  <c:v>May</c:v>
                </c:pt>
                <c:pt idx="47">
                  <c:v>Jan</c:v>
                </c:pt>
                <c:pt idx="48">
                  <c:v>Feb</c:v>
                </c:pt>
                <c:pt idx="49">
                  <c:v>Jun</c:v>
                </c:pt>
                <c:pt idx="50">
                  <c:v>Aug</c:v>
                </c:pt>
                <c:pt idx="51">
                  <c:v>Apr</c:v>
                </c:pt>
                <c:pt idx="52">
                  <c:v>Mar</c:v>
                </c:pt>
                <c:pt idx="53">
                  <c:v>Feb</c:v>
                </c:pt>
                <c:pt idx="54">
                  <c:v>Apr</c:v>
                </c:pt>
                <c:pt idx="55">
                  <c:v>Jan</c:v>
                </c:pt>
                <c:pt idx="56">
                  <c:v>Apr</c:v>
                </c:pt>
                <c:pt idx="57">
                  <c:v>Aug</c:v>
                </c:pt>
                <c:pt idx="58">
                  <c:v>Aug</c:v>
                </c:pt>
                <c:pt idx="59">
                  <c:v>Jun</c:v>
                </c:pt>
                <c:pt idx="60">
                  <c:v>Jul</c:v>
                </c:pt>
                <c:pt idx="61">
                  <c:v>Mar</c:v>
                </c:pt>
                <c:pt idx="62">
                  <c:v>Mar</c:v>
                </c:pt>
                <c:pt idx="63">
                  <c:v>Aug</c:v>
                </c:pt>
                <c:pt idx="64">
                  <c:v>Feb</c:v>
                </c:pt>
                <c:pt idx="65">
                  <c:v>May</c:v>
                </c:pt>
                <c:pt idx="66">
                  <c:v>Apr</c:v>
                </c:pt>
                <c:pt idx="67">
                  <c:v>Aug</c:v>
                </c:pt>
                <c:pt idx="68">
                  <c:v>Feb</c:v>
                </c:pt>
                <c:pt idx="69">
                  <c:v>Jun</c:v>
                </c:pt>
                <c:pt idx="70">
                  <c:v>Aug</c:v>
                </c:pt>
                <c:pt idx="71">
                  <c:v>Jun</c:v>
                </c:pt>
                <c:pt idx="72">
                  <c:v>Jan</c:v>
                </c:pt>
                <c:pt idx="73">
                  <c:v>Mar</c:v>
                </c:pt>
                <c:pt idx="74">
                  <c:v>Feb</c:v>
                </c:pt>
                <c:pt idx="75">
                  <c:v>Jun</c:v>
                </c:pt>
                <c:pt idx="76">
                  <c:v>Apr</c:v>
                </c:pt>
                <c:pt idx="77">
                  <c:v>Mar</c:v>
                </c:pt>
                <c:pt idx="78">
                  <c:v>Jun</c:v>
                </c:pt>
                <c:pt idx="79">
                  <c:v>Jun</c:v>
                </c:pt>
                <c:pt idx="80">
                  <c:v>Apr</c:v>
                </c:pt>
                <c:pt idx="81">
                  <c:v>Jun</c:v>
                </c:pt>
                <c:pt idx="82">
                  <c:v>May</c:v>
                </c:pt>
                <c:pt idx="83">
                  <c:v>Jul</c:v>
                </c:pt>
                <c:pt idx="84">
                  <c:v>Feb</c:v>
                </c:pt>
                <c:pt idx="85">
                  <c:v>Feb</c:v>
                </c:pt>
                <c:pt idx="86">
                  <c:v>Jan</c:v>
                </c:pt>
                <c:pt idx="87">
                  <c:v>Feb</c:v>
                </c:pt>
                <c:pt idx="88">
                  <c:v>May</c:v>
                </c:pt>
                <c:pt idx="89">
                  <c:v>Aug</c:v>
                </c:pt>
                <c:pt idx="90">
                  <c:v>Aug</c:v>
                </c:pt>
                <c:pt idx="91">
                  <c:v>Aug</c:v>
                </c:pt>
                <c:pt idx="92">
                  <c:v>Apr</c:v>
                </c:pt>
                <c:pt idx="93">
                  <c:v>Feb</c:v>
                </c:pt>
                <c:pt idx="94">
                  <c:v>Feb</c:v>
                </c:pt>
                <c:pt idx="95">
                  <c:v>Jun</c:v>
                </c:pt>
                <c:pt idx="96">
                  <c:v>Mar</c:v>
                </c:pt>
                <c:pt idx="97">
                  <c:v>Aug</c:v>
                </c:pt>
                <c:pt idx="98">
                  <c:v>Jul</c:v>
                </c:pt>
                <c:pt idx="99">
                  <c:v>Jan</c:v>
                </c:pt>
              </c:strCache>
            </c:strRef>
          </c:cat>
          <c:val>
            <c:numRef>
              <c:f>Sheet1!$H$2:$H$101</c:f>
              <c:numCache>
                <c:formatCode>General</c:formatCode>
                <c:ptCount val="100"/>
                <c:pt idx="0">
                  <c:v>8550</c:v>
                </c:pt>
                <c:pt idx="1">
                  <c:v>7760</c:v>
                </c:pt>
                <c:pt idx="2">
                  <c:v>5550</c:v>
                </c:pt>
                <c:pt idx="3">
                  <c:v>3700</c:v>
                </c:pt>
                <c:pt idx="4">
                  <c:v>11040</c:v>
                </c:pt>
                <c:pt idx="5">
                  <c:v>2640</c:v>
                </c:pt>
                <c:pt idx="6">
                  <c:v>6300</c:v>
                </c:pt>
                <c:pt idx="7">
                  <c:v>4900</c:v>
                </c:pt>
                <c:pt idx="8">
                  <c:v>9360</c:v>
                </c:pt>
                <c:pt idx="9">
                  <c:v>2720</c:v>
                </c:pt>
                <c:pt idx="10">
                  <c:v>3300</c:v>
                </c:pt>
                <c:pt idx="11">
                  <c:v>8900</c:v>
                </c:pt>
                <c:pt idx="12">
                  <c:v>7680</c:v>
                </c:pt>
                <c:pt idx="13">
                  <c:v>7600</c:v>
                </c:pt>
                <c:pt idx="14">
                  <c:v>11160</c:v>
                </c:pt>
                <c:pt idx="15">
                  <c:v>6250</c:v>
                </c:pt>
                <c:pt idx="16">
                  <c:v>5730</c:v>
                </c:pt>
                <c:pt idx="17">
                  <c:v>3060</c:v>
                </c:pt>
                <c:pt idx="18">
                  <c:v>5600</c:v>
                </c:pt>
                <c:pt idx="19">
                  <c:v>6720</c:v>
                </c:pt>
                <c:pt idx="20">
                  <c:v>2840</c:v>
                </c:pt>
                <c:pt idx="21">
                  <c:v>7500</c:v>
                </c:pt>
                <c:pt idx="22">
                  <c:v>2910</c:v>
                </c:pt>
                <c:pt idx="23">
                  <c:v>2010</c:v>
                </c:pt>
                <c:pt idx="24">
                  <c:v>1920</c:v>
                </c:pt>
                <c:pt idx="25">
                  <c:v>6240</c:v>
                </c:pt>
                <c:pt idx="26">
                  <c:v>4200</c:v>
                </c:pt>
                <c:pt idx="27">
                  <c:v>4040</c:v>
                </c:pt>
                <c:pt idx="28">
                  <c:v>6540</c:v>
                </c:pt>
                <c:pt idx="29">
                  <c:v>10020</c:v>
                </c:pt>
                <c:pt idx="30">
                  <c:v>5970</c:v>
                </c:pt>
                <c:pt idx="31">
                  <c:v>3480</c:v>
                </c:pt>
                <c:pt idx="32">
                  <c:v>10800</c:v>
                </c:pt>
                <c:pt idx="33">
                  <c:v>11700</c:v>
                </c:pt>
                <c:pt idx="34">
                  <c:v>3240</c:v>
                </c:pt>
                <c:pt idx="35">
                  <c:v>3000</c:v>
                </c:pt>
                <c:pt idx="36">
                  <c:v>5100</c:v>
                </c:pt>
                <c:pt idx="37">
                  <c:v>2880</c:v>
                </c:pt>
                <c:pt idx="38">
                  <c:v>5250</c:v>
                </c:pt>
                <c:pt idx="39">
                  <c:v>3510</c:v>
                </c:pt>
                <c:pt idx="40">
                  <c:v>5700</c:v>
                </c:pt>
                <c:pt idx="41">
                  <c:v>4740</c:v>
                </c:pt>
                <c:pt idx="42">
                  <c:v>5400</c:v>
                </c:pt>
                <c:pt idx="43">
                  <c:v>9050</c:v>
                </c:pt>
                <c:pt idx="44">
                  <c:v>4600</c:v>
                </c:pt>
                <c:pt idx="45">
                  <c:v>2820</c:v>
                </c:pt>
                <c:pt idx="46">
                  <c:v>6060</c:v>
                </c:pt>
                <c:pt idx="47">
                  <c:v>3960</c:v>
                </c:pt>
                <c:pt idx="48">
                  <c:v>10680</c:v>
                </c:pt>
                <c:pt idx="49">
                  <c:v>6200</c:v>
                </c:pt>
                <c:pt idx="50">
                  <c:v>3300</c:v>
                </c:pt>
                <c:pt idx="51">
                  <c:v>5050</c:v>
                </c:pt>
                <c:pt idx="52">
                  <c:v>3510</c:v>
                </c:pt>
                <c:pt idx="53">
                  <c:v>4500</c:v>
                </c:pt>
                <c:pt idx="54">
                  <c:v>9780</c:v>
                </c:pt>
                <c:pt idx="55">
                  <c:v>4740</c:v>
                </c:pt>
                <c:pt idx="56">
                  <c:v>11160</c:v>
                </c:pt>
                <c:pt idx="57">
                  <c:v>6650</c:v>
                </c:pt>
                <c:pt idx="58">
                  <c:v>7440</c:v>
                </c:pt>
                <c:pt idx="59">
                  <c:v>5460</c:v>
                </c:pt>
                <c:pt idx="60">
                  <c:v>11520</c:v>
                </c:pt>
                <c:pt idx="61">
                  <c:v>11040</c:v>
                </c:pt>
                <c:pt idx="62">
                  <c:v>6350</c:v>
                </c:pt>
                <c:pt idx="63">
                  <c:v>3510</c:v>
                </c:pt>
                <c:pt idx="64">
                  <c:v>8500</c:v>
                </c:pt>
                <c:pt idx="65">
                  <c:v>2480</c:v>
                </c:pt>
                <c:pt idx="66">
                  <c:v>6320</c:v>
                </c:pt>
                <c:pt idx="67">
                  <c:v>5360</c:v>
                </c:pt>
                <c:pt idx="68">
                  <c:v>5850</c:v>
                </c:pt>
                <c:pt idx="69">
                  <c:v>5220</c:v>
                </c:pt>
                <c:pt idx="70">
                  <c:v>3300</c:v>
                </c:pt>
                <c:pt idx="71">
                  <c:v>7100</c:v>
                </c:pt>
                <c:pt idx="72">
                  <c:v>7800</c:v>
                </c:pt>
                <c:pt idx="73">
                  <c:v>3250</c:v>
                </c:pt>
                <c:pt idx="74">
                  <c:v>3660</c:v>
                </c:pt>
                <c:pt idx="75">
                  <c:v>6600</c:v>
                </c:pt>
                <c:pt idx="76">
                  <c:v>7120</c:v>
                </c:pt>
                <c:pt idx="77">
                  <c:v>4650</c:v>
                </c:pt>
                <c:pt idx="78">
                  <c:v>9240</c:v>
                </c:pt>
                <c:pt idx="79">
                  <c:v>4300</c:v>
                </c:pt>
                <c:pt idx="80">
                  <c:v>5610</c:v>
                </c:pt>
                <c:pt idx="81">
                  <c:v>6640</c:v>
                </c:pt>
                <c:pt idx="82">
                  <c:v>4020</c:v>
                </c:pt>
                <c:pt idx="83">
                  <c:v>2130</c:v>
                </c:pt>
                <c:pt idx="84">
                  <c:v>2920</c:v>
                </c:pt>
                <c:pt idx="85">
                  <c:v>3000</c:v>
                </c:pt>
                <c:pt idx="86">
                  <c:v>2240</c:v>
                </c:pt>
                <c:pt idx="87">
                  <c:v>3960</c:v>
                </c:pt>
                <c:pt idx="88">
                  <c:v>8000</c:v>
                </c:pt>
                <c:pt idx="89">
                  <c:v>5000</c:v>
                </c:pt>
                <c:pt idx="90">
                  <c:v>5840</c:v>
                </c:pt>
                <c:pt idx="91">
                  <c:v>6720</c:v>
                </c:pt>
                <c:pt idx="92">
                  <c:v>10620</c:v>
                </c:pt>
                <c:pt idx="93">
                  <c:v>6250</c:v>
                </c:pt>
                <c:pt idx="94">
                  <c:v>6280</c:v>
                </c:pt>
                <c:pt idx="95">
                  <c:v>4400</c:v>
                </c:pt>
                <c:pt idx="96">
                  <c:v>9900</c:v>
                </c:pt>
                <c:pt idx="97">
                  <c:v>4200</c:v>
                </c:pt>
                <c:pt idx="98">
                  <c:v>2580</c:v>
                </c:pt>
                <c:pt idx="99">
                  <c:v>9120</c:v>
                </c:pt>
              </c:numCache>
            </c:numRef>
          </c:val>
          <c:smooth val="0"/>
          <c:extLst>
            <c:ext xmlns:c16="http://schemas.microsoft.com/office/drawing/2014/chart" uri="{C3380CC4-5D6E-409C-BE32-E72D297353CC}">
              <c16:uniqueId val="{00000000-D83C-4FAF-8003-290C05FE477D}"/>
            </c:ext>
          </c:extLst>
        </c:ser>
        <c:dLbls>
          <c:showLegendKey val="0"/>
          <c:showVal val="0"/>
          <c:showCatName val="0"/>
          <c:showSerName val="0"/>
          <c:showPercent val="0"/>
          <c:showBubbleSize val="0"/>
        </c:dLbls>
        <c:smooth val="0"/>
        <c:axId val="1462623824"/>
        <c:axId val="1462620912"/>
      </c:lineChart>
      <c:catAx>
        <c:axId val="14626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20912"/>
        <c:crosses val="autoZero"/>
        <c:auto val="1"/>
        <c:lblAlgn val="ctr"/>
        <c:lblOffset val="100"/>
        <c:noMultiLvlLbl val="0"/>
      </c:catAx>
      <c:valAx>
        <c:axId val="146262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62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Sheet1!$H$1</c:f>
              <c:strCache>
                <c:ptCount val="1"/>
                <c:pt idx="0">
                  <c:v>Total Sales</c:v>
                </c:pt>
              </c:strCache>
            </c:strRef>
          </c:tx>
          <c:spPr>
            <a:solidFill>
              <a:schemeClr val="accent1"/>
            </a:solidFill>
            <a:ln>
              <a:noFill/>
            </a:ln>
            <a:effectLst/>
          </c:spPr>
          <c:invertIfNegative val="0"/>
          <c:cat>
            <c:strRef>
              <c:f>Sheet1!$D$2:$D$101</c:f>
              <c:strCache>
                <c:ptCount val="100"/>
                <c:pt idx="0">
                  <c:v>B</c:v>
                </c:pt>
                <c:pt idx="1">
                  <c:v>B</c:v>
                </c:pt>
                <c:pt idx="2">
                  <c:v>B</c:v>
                </c:pt>
                <c:pt idx="3">
                  <c:v>A</c:v>
                </c:pt>
                <c:pt idx="4">
                  <c:v>A</c:v>
                </c:pt>
                <c:pt idx="5">
                  <c:v>C</c:v>
                </c:pt>
                <c:pt idx="6">
                  <c:v>B</c:v>
                </c:pt>
                <c:pt idx="7">
                  <c:v>A</c:v>
                </c:pt>
                <c:pt idx="8">
                  <c:v>C</c:v>
                </c:pt>
                <c:pt idx="9">
                  <c:v>B</c:v>
                </c:pt>
                <c:pt idx="10">
                  <c:v>B</c:v>
                </c:pt>
                <c:pt idx="11">
                  <c:v>C</c:v>
                </c:pt>
                <c:pt idx="12">
                  <c:v>C</c:v>
                </c:pt>
                <c:pt idx="13">
                  <c:v>A</c:v>
                </c:pt>
                <c:pt idx="14">
                  <c:v>A</c:v>
                </c:pt>
                <c:pt idx="15">
                  <c:v>B</c:v>
                </c:pt>
                <c:pt idx="16">
                  <c:v>B</c:v>
                </c:pt>
                <c:pt idx="17">
                  <c:v>B</c:v>
                </c:pt>
                <c:pt idx="18">
                  <c:v>B</c:v>
                </c:pt>
                <c:pt idx="19">
                  <c:v>B</c:v>
                </c:pt>
                <c:pt idx="20">
                  <c:v>C</c:v>
                </c:pt>
                <c:pt idx="21">
                  <c:v>C</c:v>
                </c:pt>
                <c:pt idx="22">
                  <c:v>B</c:v>
                </c:pt>
                <c:pt idx="23">
                  <c:v>B</c:v>
                </c:pt>
                <c:pt idx="24">
                  <c:v>A</c:v>
                </c:pt>
                <c:pt idx="25">
                  <c:v>B</c:v>
                </c:pt>
                <c:pt idx="26">
                  <c:v>A</c:v>
                </c:pt>
                <c:pt idx="27">
                  <c:v>B</c:v>
                </c:pt>
                <c:pt idx="28">
                  <c:v>A</c:v>
                </c:pt>
                <c:pt idx="29">
                  <c:v>B</c:v>
                </c:pt>
                <c:pt idx="30">
                  <c:v>A</c:v>
                </c:pt>
                <c:pt idx="31">
                  <c:v>A</c:v>
                </c:pt>
                <c:pt idx="32">
                  <c:v>A</c:v>
                </c:pt>
                <c:pt idx="33">
                  <c:v>B</c:v>
                </c:pt>
                <c:pt idx="34">
                  <c:v>B</c:v>
                </c:pt>
                <c:pt idx="35">
                  <c:v>A</c:v>
                </c:pt>
                <c:pt idx="36">
                  <c:v>B</c:v>
                </c:pt>
                <c:pt idx="37">
                  <c:v>B</c:v>
                </c:pt>
                <c:pt idx="38">
                  <c:v>B</c:v>
                </c:pt>
                <c:pt idx="39">
                  <c:v>C</c:v>
                </c:pt>
                <c:pt idx="40">
                  <c:v>B</c:v>
                </c:pt>
                <c:pt idx="41">
                  <c:v>B</c:v>
                </c:pt>
                <c:pt idx="42">
                  <c:v>B</c:v>
                </c:pt>
                <c:pt idx="43">
                  <c:v>B</c:v>
                </c:pt>
                <c:pt idx="44">
                  <c:v>A</c:v>
                </c:pt>
                <c:pt idx="45">
                  <c:v>A</c:v>
                </c:pt>
                <c:pt idx="46">
                  <c:v>B</c:v>
                </c:pt>
                <c:pt idx="47">
                  <c:v>B</c:v>
                </c:pt>
                <c:pt idx="48">
                  <c:v>A</c:v>
                </c:pt>
                <c:pt idx="49">
                  <c:v>C</c:v>
                </c:pt>
                <c:pt idx="50">
                  <c:v>B</c:v>
                </c:pt>
                <c:pt idx="51">
                  <c:v>A</c:v>
                </c:pt>
                <c:pt idx="52">
                  <c:v>B</c:v>
                </c:pt>
                <c:pt idx="53">
                  <c:v>C</c:v>
                </c:pt>
                <c:pt idx="54">
                  <c:v>A</c:v>
                </c:pt>
                <c:pt idx="55">
                  <c:v>C</c:v>
                </c:pt>
                <c:pt idx="56">
                  <c:v>C</c:v>
                </c:pt>
                <c:pt idx="57">
                  <c:v>B</c:v>
                </c:pt>
                <c:pt idx="58">
                  <c:v>B</c:v>
                </c:pt>
                <c:pt idx="59">
                  <c:v>A</c:v>
                </c:pt>
                <c:pt idx="60">
                  <c:v>B</c:v>
                </c:pt>
                <c:pt idx="61">
                  <c:v>B</c:v>
                </c:pt>
                <c:pt idx="62">
                  <c:v>A</c:v>
                </c:pt>
                <c:pt idx="63">
                  <c:v>A</c:v>
                </c:pt>
                <c:pt idx="64">
                  <c:v>C</c:v>
                </c:pt>
                <c:pt idx="65">
                  <c:v>A</c:v>
                </c:pt>
                <c:pt idx="66">
                  <c:v>B</c:v>
                </c:pt>
                <c:pt idx="67">
                  <c:v>C</c:v>
                </c:pt>
                <c:pt idx="68">
                  <c:v>B</c:v>
                </c:pt>
                <c:pt idx="69">
                  <c:v>C</c:v>
                </c:pt>
                <c:pt idx="70">
                  <c:v>C</c:v>
                </c:pt>
                <c:pt idx="71">
                  <c:v>B</c:v>
                </c:pt>
                <c:pt idx="72">
                  <c:v>B</c:v>
                </c:pt>
                <c:pt idx="73">
                  <c:v>A</c:v>
                </c:pt>
                <c:pt idx="74">
                  <c:v>C</c:v>
                </c:pt>
                <c:pt idx="75">
                  <c:v>A</c:v>
                </c:pt>
                <c:pt idx="76">
                  <c:v>B</c:v>
                </c:pt>
                <c:pt idx="77">
                  <c:v>A</c:v>
                </c:pt>
                <c:pt idx="78">
                  <c:v>C</c:v>
                </c:pt>
                <c:pt idx="79">
                  <c:v>B</c:v>
                </c:pt>
                <c:pt idx="80">
                  <c:v>C</c:v>
                </c:pt>
                <c:pt idx="81">
                  <c:v>A</c:v>
                </c:pt>
                <c:pt idx="82">
                  <c:v>B</c:v>
                </c:pt>
                <c:pt idx="83">
                  <c:v>B</c:v>
                </c:pt>
                <c:pt idx="84">
                  <c:v>B</c:v>
                </c:pt>
                <c:pt idx="85">
                  <c:v>C</c:v>
                </c:pt>
                <c:pt idx="86">
                  <c:v>A</c:v>
                </c:pt>
                <c:pt idx="87">
                  <c:v>C</c:v>
                </c:pt>
                <c:pt idx="88">
                  <c:v>B</c:v>
                </c:pt>
                <c:pt idx="89">
                  <c:v>B</c:v>
                </c:pt>
                <c:pt idx="90">
                  <c:v>C</c:v>
                </c:pt>
                <c:pt idx="91">
                  <c:v>C</c:v>
                </c:pt>
                <c:pt idx="92">
                  <c:v>A</c:v>
                </c:pt>
                <c:pt idx="93">
                  <c:v>A</c:v>
                </c:pt>
                <c:pt idx="94">
                  <c:v>A</c:v>
                </c:pt>
                <c:pt idx="95">
                  <c:v>B</c:v>
                </c:pt>
                <c:pt idx="96">
                  <c:v>C</c:v>
                </c:pt>
                <c:pt idx="97">
                  <c:v>B</c:v>
                </c:pt>
                <c:pt idx="98">
                  <c:v>C</c:v>
                </c:pt>
                <c:pt idx="99">
                  <c:v>B</c:v>
                </c:pt>
              </c:strCache>
            </c:strRef>
          </c:cat>
          <c:val>
            <c:numRef>
              <c:f>Sheet1!$H$2:$H$101</c:f>
              <c:numCache>
                <c:formatCode>General</c:formatCode>
                <c:ptCount val="100"/>
                <c:pt idx="0">
                  <c:v>8550</c:v>
                </c:pt>
                <c:pt idx="1">
                  <c:v>7760</c:v>
                </c:pt>
                <c:pt idx="2">
                  <c:v>5550</c:v>
                </c:pt>
                <c:pt idx="3">
                  <c:v>3700</c:v>
                </c:pt>
                <c:pt idx="4">
                  <c:v>11040</c:v>
                </c:pt>
                <c:pt idx="5">
                  <c:v>2640</c:v>
                </c:pt>
                <c:pt idx="6">
                  <c:v>6300</c:v>
                </c:pt>
                <c:pt idx="7">
                  <c:v>4900</c:v>
                </c:pt>
                <c:pt idx="8">
                  <c:v>9360</c:v>
                </c:pt>
                <c:pt idx="9">
                  <c:v>2720</c:v>
                </c:pt>
                <c:pt idx="10">
                  <c:v>3300</c:v>
                </c:pt>
                <c:pt idx="11">
                  <c:v>8900</c:v>
                </c:pt>
                <c:pt idx="12">
                  <c:v>7680</c:v>
                </c:pt>
                <c:pt idx="13">
                  <c:v>7600</c:v>
                </c:pt>
                <c:pt idx="14">
                  <c:v>11160</c:v>
                </c:pt>
                <c:pt idx="15">
                  <c:v>6250</c:v>
                </c:pt>
                <c:pt idx="16">
                  <c:v>5730</c:v>
                </c:pt>
                <c:pt idx="17">
                  <c:v>3060</c:v>
                </c:pt>
                <c:pt idx="18">
                  <c:v>5600</c:v>
                </c:pt>
                <c:pt idx="19">
                  <c:v>6720</c:v>
                </c:pt>
                <c:pt idx="20">
                  <c:v>2840</c:v>
                </c:pt>
                <c:pt idx="21">
                  <c:v>7500</c:v>
                </c:pt>
                <c:pt idx="22">
                  <c:v>2910</c:v>
                </c:pt>
                <c:pt idx="23">
                  <c:v>2010</c:v>
                </c:pt>
                <c:pt idx="24">
                  <c:v>1920</c:v>
                </c:pt>
                <c:pt idx="25">
                  <c:v>6240</c:v>
                </c:pt>
                <c:pt idx="26">
                  <c:v>4200</c:v>
                </c:pt>
                <c:pt idx="27">
                  <c:v>4040</c:v>
                </c:pt>
                <c:pt idx="28">
                  <c:v>6540</c:v>
                </c:pt>
                <c:pt idx="29">
                  <c:v>10020</c:v>
                </c:pt>
                <c:pt idx="30">
                  <c:v>5970</c:v>
                </c:pt>
                <c:pt idx="31">
                  <c:v>3480</c:v>
                </c:pt>
                <c:pt idx="32">
                  <c:v>10800</c:v>
                </c:pt>
                <c:pt idx="33">
                  <c:v>11700</c:v>
                </c:pt>
                <c:pt idx="34">
                  <c:v>3240</c:v>
                </c:pt>
                <c:pt idx="35">
                  <c:v>3000</c:v>
                </c:pt>
                <c:pt idx="36">
                  <c:v>5100</c:v>
                </c:pt>
                <c:pt idx="37">
                  <c:v>2880</c:v>
                </c:pt>
                <c:pt idx="38">
                  <c:v>5250</c:v>
                </c:pt>
                <c:pt idx="39">
                  <c:v>3510</c:v>
                </c:pt>
                <c:pt idx="40">
                  <c:v>5700</c:v>
                </c:pt>
                <c:pt idx="41">
                  <c:v>4740</c:v>
                </c:pt>
                <c:pt idx="42">
                  <c:v>5400</c:v>
                </c:pt>
                <c:pt idx="43">
                  <c:v>9050</c:v>
                </c:pt>
                <c:pt idx="44">
                  <c:v>4600</c:v>
                </c:pt>
                <c:pt idx="45">
                  <c:v>2820</c:v>
                </c:pt>
                <c:pt idx="46">
                  <c:v>6060</c:v>
                </c:pt>
                <c:pt idx="47">
                  <c:v>3960</c:v>
                </c:pt>
                <c:pt idx="48">
                  <c:v>10680</c:v>
                </c:pt>
                <c:pt idx="49">
                  <c:v>6200</c:v>
                </c:pt>
                <c:pt idx="50">
                  <c:v>3300</c:v>
                </c:pt>
                <c:pt idx="51">
                  <c:v>5050</c:v>
                </c:pt>
                <c:pt idx="52">
                  <c:v>3510</c:v>
                </c:pt>
                <c:pt idx="53">
                  <c:v>4500</c:v>
                </c:pt>
                <c:pt idx="54">
                  <c:v>9780</c:v>
                </c:pt>
                <c:pt idx="55">
                  <c:v>4740</c:v>
                </c:pt>
                <c:pt idx="56">
                  <c:v>11160</c:v>
                </c:pt>
                <c:pt idx="57">
                  <c:v>6650</c:v>
                </c:pt>
                <c:pt idx="58">
                  <c:v>7440</c:v>
                </c:pt>
                <c:pt idx="59">
                  <c:v>5460</c:v>
                </c:pt>
                <c:pt idx="60">
                  <c:v>11520</c:v>
                </c:pt>
                <c:pt idx="61">
                  <c:v>11040</c:v>
                </c:pt>
                <c:pt idx="62">
                  <c:v>6350</c:v>
                </c:pt>
                <c:pt idx="63">
                  <c:v>3510</c:v>
                </c:pt>
                <c:pt idx="64">
                  <c:v>8500</c:v>
                </c:pt>
                <c:pt idx="65">
                  <c:v>2480</c:v>
                </c:pt>
                <c:pt idx="66">
                  <c:v>6320</c:v>
                </c:pt>
                <c:pt idx="67">
                  <c:v>5360</c:v>
                </c:pt>
                <c:pt idx="68">
                  <c:v>5850</c:v>
                </c:pt>
                <c:pt idx="69">
                  <c:v>5220</c:v>
                </c:pt>
                <c:pt idx="70">
                  <c:v>3300</c:v>
                </c:pt>
                <c:pt idx="71">
                  <c:v>7100</c:v>
                </c:pt>
                <c:pt idx="72">
                  <c:v>7800</c:v>
                </c:pt>
                <c:pt idx="73">
                  <c:v>3250</c:v>
                </c:pt>
                <c:pt idx="74">
                  <c:v>3660</c:v>
                </c:pt>
                <c:pt idx="75">
                  <c:v>6600</c:v>
                </c:pt>
                <c:pt idx="76">
                  <c:v>7120</c:v>
                </c:pt>
                <c:pt idx="77">
                  <c:v>4650</c:v>
                </c:pt>
                <c:pt idx="78">
                  <c:v>9240</c:v>
                </c:pt>
                <c:pt idx="79">
                  <c:v>4300</c:v>
                </c:pt>
                <c:pt idx="80">
                  <c:v>5610</c:v>
                </c:pt>
                <c:pt idx="81">
                  <c:v>6640</c:v>
                </c:pt>
                <c:pt idx="82">
                  <c:v>4020</c:v>
                </c:pt>
                <c:pt idx="83">
                  <c:v>2130</c:v>
                </c:pt>
                <c:pt idx="84">
                  <c:v>2920</c:v>
                </c:pt>
                <c:pt idx="85">
                  <c:v>3000</c:v>
                </c:pt>
                <c:pt idx="86">
                  <c:v>2240</c:v>
                </c:pt>
                <c:pt idx="87">
                  <c:v>3960</c:v>
                </c:pt>
                <c:pt idx="88">
                  <c:v>8000</c:v>
                </c:pt>
                <c:pt idx="89">
                  <c:v>5000</c:v>
                </c:pt>
                <c:pt idx="90">
                  <c:v>5840</c:v>
                </c:pt>
                <c:pt idx="91">
                  <c:v>6720</c:v>
                </c:pt>
                <c:pt idx="92">
                  <c:v>10620</c:v>
                </c:pt>
                <c:pt idx="93">
                  <c:v>6250</c:v>
                </c:pt>
                <c:pt idx="94">
                  <c:v>6280</c:v>
                </c:pt>
                <c:pt idx="95">
                  <c:v>4400</c:v>
                </c:pt>
                <c:pt idx="96">
                  <c:v>9900</c:v>
                </c:pt>
                <c:pt idx="97">
                  <c:v>4200</c:v>
                </c:pt>
                <c:pt idx="98">
                  <c:v>2580</c:v>
                </c:pt>
                <c:pt idx="99">
                  <c:v>9120</c:v>
                </c:pt>
              </c:numCache>
            </c:numRef>
          </c:val>
          <c:extLst>
            <c:ext xmlns:c16="http://schemas.microsoft.com/office/drawing/2014/chart" uri="{C3380CC4-5D6E-409C-BE32-E72D297353CC}">
              <c16:uniqueId val="{00000000-F095-4080-9731-8C06894628DC}"/>
            </c:ext>
          </c:extLst>
        </c:ser>
        <c:dLbls>
          <c:showLegendKey val="0"/>
          <c:showVal val="0"/>
          <c:showCatName val="0"/>
          <c:showSerName val="0"/>
          <c:showPercent val="0"/>
          <c:showBubbleSize val="0"/>
        </c:dLbls>
        <c:gapWidth val="150"/>
        <c:overlap val="100"/>
        <c:axId val="1573239632"/>
        <c:axId val="1573245040"/>
      </c:barChart>
      <c:catAx>
        <c:axId val="157323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45040"/>
        <c:crosses val="autoZero"/>
        <c:auto val="1"/>
        <c:lblAlgn val="ctr"/>
        <c:lblOffset val="100"/>
        <c:noMultiLvlLbl val="0"/>
      </c:catAx>
      <c:valAx>
        <c:axId val="157324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3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Sheet1!$G$1</c:f>
              <c:strCache>
                <c:ptCount val="1"/>
                <c:pt idx="0">
                  <c:v>Target</c:v>
                </c:pt>
              </c:strCache>
            </c:strRef>
          </c:tx>
          <c:spPr>
            <a:solidFill>
              <a:schemeClr val="accent1"/>
            </a:solidFill>
            <a:ln>
              <a:noFill/>
            </a:ln>
            <a:effectLst/>
          </c:spPr>
          <c:invertIfNegative val="0"/>
          <c:val>
            <c:numRef>
              <c:f>Sheet1!$G$2:$G$101</c:f>
              <c:numCache>
                <c:formatCode>General</c:formatCode>
                <c:ptCount val="100"/>
                <c:pt idx="0">
                  <c:v>3816</c:v>
                </c:pt>
                <c:pt idx="1">
                  <c:v>6977</c:v>
                </c:pt>
                <c:pt idx="2">
                  <c:v>6862</c:v>
                </c:pt>
                <c:pt idx="3">
                  <c:v>9311</c:v>
                </c:pt>
                <c:pt idx="4">
                  <c:v>5505</c:v>
                </c:pt>
                <c:pt idx="5">
                  <c:v>9750</c:v>
                </c:pt>
                <c:pt idx="6">
                  <c:v>5447</c:v>
                </c:pt>
                <c:pt idx="7">
                  <c:v>4841</c:v>
                </c:pt>
                <c:pt idx="8">
                  <c:v>6363</c:v>
                </c:pt>
                <c:pt idx="9">
                  <c:v>5966</c:v>
                </c:pt>
                <c:pt idx="10">
                  <c:v>6456</c:v>
                </c:pt>
                <c:pt idx="11">
                  <c:v>6902</c:v>
                </c:pt>
                <c:pt idx="12">
                  <c:v>3201</c:v>
                </c:pt>
                <c:pt idx="13">
                  <c:v>4717</c:v>
                </c:pt>
                <c:pt idx="14">
                  <c:v>5382</c:v>
                </c:pt>
                <c:pt idx="15">
                  <c:v>9006</c:v>
                </c:pt>
                <c:pt idx="16">
                  <c:v>8644</c:v>
                </c:pt>
                <c:pt idx="17">
                  <c:v>5147</c:v>
                </c:pt>
                <c:pt idx="18">
                  <c:v>6421</c:v>
                </c:pt>
                <c:pt idx="19">
                  <c:v>7938</c:v>
                </c:pt>
                <c:pt idx="20">
                  <c:v>4984</c:v>
                </c:pt>
                <c:pt idx="21">
                  <c:v>7675</c:v>
                </c:pt>
                <c:pt idx="22">
                  <c:v>5341</c:v>
                </c:pt>
                <c:pt idx="23">
                  <c:v>3508</c:v>
                </c:pt>
                <c:pt idx="24">
                  <c:v>5065</c:v>
                </c:pt>
                <c:pt idx="25">
                  <c:v>4173</c:v>
                </c:pt>
                <c:pt idx="26">
                  <c:v>6928</c:v>
                </c:pt>
                <c:pt idx="27">
                  <c:v>3723</c:v>
                </c:pt>
                <c:pt idx="28">
                  <c:v>9704</c:v>
                </c:pt>
                <c:pt idx="29">
                  <c:v>6099</c:v>
                </c:pt>
                <c:pt idx="30">
                  <c:v>4359</c:v>
                </c:pt>
                <c:pt idx="31">
                  <c:v>7067</c:v>
                </c:pt>
                <c:pt idx="32">
                  <c:v>6934</c:v>
                </c:pt>
                <c:pt idx="33">
                  <c:v>8063</c:v>
                </c:pt>
                <c:pt idx="34">
                  <c:v>5615</c:v>
                </c:pt>
                <c:pt idx="35">
                  <c:v>6070</c:v>
                </c:pt>
                <c:pt idx="36">
                  <c:v>8094</c:v>
                </c:pt>
                <c:pt idx="37">
                  <c:v>9866</c:v>
                </c:pt>
                <c:pt idx="38">
                  <c:v>6572</c:v>
                </c:pt>
                <c:pt idx="39">
                  <c:v>8146</c:v>
                </c:pt>
                <c:pt idx="40">
                  <c:v>8822</c:v>
                </c:pt>
                <c:pt idx="41">
                  <c:v>6889</c:v>
                </c:pt>
                <c:pt idx="42">
                  <c:v>9659</c:v>
                </c:pt>
                <c:pt idx="43">
                  <c:v>3259</c:v>
                </c:pt>
                <c:pt idx="44">
                  <c:v>5855</c:v>
                </c:pt>
                <c:pt idx="45">
                  <c:v>6644</c:v>
                </c:pt>
                <c:pt idx="46">
                  <c:v>8592</c:v>
                </c:pt>
                <c:pt idx="47">
                  <c:v>4898</c:v>
                </c:pt>
                <c:pt idx="48">
                  <c:v>3172</c:v>
                </c:pt>
                <c:pt idx="49">
                  <c:v>5766</c:v>
                </c:pt>
                <c:pt idx="50">
                  <c:v>8875</c:v>
                </c:pt>
                <c:pt idx="51">
                  <c:v>7908</c:v>
                </c:pt>
                <c:pt idx="52">
                  <c:v>4166</c:v>
                </c:pt>
                <c:pt idx="53">
                  <c:v>7709</c:v>
                </c:pt>
                <c:pt idx="54">
                  <c:v>5340</c:v>
                </c:pt>
                <c:pt idx="55">
                  <c:v>6034</c:v>
                </c:pt>
                <c:pt idx="56">
                  <c:v>4172</c:v>
                </c:pt>
                <c:pt idx="57">
                  <c:v>9823</c:v>
                </c:pt>
                <c:pt idx="58">
                  <c:v>6882</c:v>
                </c:pt>
                <c:pt idx="59">
                  <c:v>9868</c:v>
                </c:pt>
                <c:pt idx="60">
                  <c:v>7347</c:v>
                </c:pt>
                <c:pt idx="61">
                  <c:v>6070</c:v>
                </c:pt>
                <c:pt idx="62">
                  <c:v>5316</c:v>
                </c:pt>
                <c:pt idx="63">
                  <c:v>9223</c:v>
                </c:pt>
                <c:pt idx="64">
                  <c:v>9601</c:v>
                </c:pt>
                <c:pt idx="65">
                  <c:v>7129</c:v>
                </c:pt>
                <c:pt idx="66">
                  <c:v>3309</c:v>
                </c:pt>
                <c:pt idx="67">
                  <c:v>3497</c:v>
                </c:pt>
                <c:pt idx="68">
                  <c:v>5145</c:v>
                </c:pt>
                <c:pt idx="69">
                  <c:v>9397</c:v>
                </c:pt>
                <c:pt idx="70">
                  <c:v>3391</c:v>
                </c:pt>
                <c:pt idx="71">
                  <c:v>5918</c:v>
                </c:pt>
                <c:pt idx="72">
                  <c:v>9365</c:v>
                </c:pt>
                <c:pt idx="73">
                  <c:v>9809</c:v>
                </c:pt>
                <c:pt idx="74">
                  <c:v>9964</c:v>
                </c:pt>
                <c:pt idx="75">
                  <c:v>3877</c:v>
                </c:pt>
                <c:pt idx="76">
                  <c:v>8366</c:v>
                </c:pt>
                <c:pt idx="77">
                  <c:v>4337</c:v>
                </c:pt>
                <c:pt idx="78">
                  <c:v>6296</c:v>
                </c:pt>
                <c:pt idx="79">
                  <c:v>5158</c:v>
                </c:pt>
                <c:pt idx="80">
                  <c:v>9472</c:v>
                </c:pt>
                <c:pt idx="81">
                  <c:v>5102</c:v>
                </c:pt>
                <c:pt idx="82">
                  <c:v>3803</c:v>
                </c:pt>
                <c:pt idx="83">
                  <c:v>7372</c:v>
                </c:pt>
                <c:pt idx="84">
                  <c:v>4864</c:v>
                </c:pt>
                <c:pt idx="85">
                  <c:v>7450</c:v>
                </c:pt>
                <c:pt idx="86">
                  <c:v>9974</c:v>
                </c:pt>
                <c:pt idx="87">
                  <c:v>6211</c:v>
                </c:pt>
                <c:pt idx="88">
                  <c:v>5547</c:v>
                </c:pt>
                <c:pt idx="89">
                  <c:v>3794</c:v>
                </c:pt>
                <c:pt idx="90">
                  <c:v>4381</c:v>
                </c:pt>
                <c:pt idx="91">
                  <c:v>9427</c:v>
                </c:pt>
                <c:pt idx="92">
                  <c:v>4270</c:v>
                </c:pt>
                <c:pt idx="93">
                  <c:v>3708</c:v>
                </c:pt>
                <c:pt idx="94">
                  <c:v>3126</c:v>
                </c:pt>
                <c:pt idx="95">
                  <c:v>4820</c:v>
                </c:pt>
                <c:pt idx="96">
                  <c:v>7249</c:v>
                </c:pt>
                <c:pt idx="97">
                  <c:v>9221</c:v>
                </c:pt>
                <c:pt idx="98">
                  <c:v>8247</c:v>
                </c:pt>
                <c:pt idx="99">
                  <c:v>5395</c:v>
                </c:pt>
              </c:numCache>
            </c:numRef>
          </c:val>
          <c:extLst>
            <c:ext xmlns:c16="http://schemas.microsoft.com/office/drawing/2014/chart" uri="{C3380CC4-5D6E-409C-BE32-E72D297353CC}">
              <c16:uniqueId val="{00000000-37E1-47DD-9A6C-590EBDCF1045}"/>
            </c:ext>
          </c:extLst>
        </c:ser>
        <c:dLbls>
          <c:showLegendKey val="0"/>
          <c:showVal val="0"/>
          <c:showCatName val="0"/>
          <c:showSerName val="0"/>
          <c:showPercent val="0"/>
          <c:showBubbleSize val="0"/>
        </c:dLbls>
        <c:gapWidth val="219"/>
        <c:overlap val="-27"/>
        <c:axId val="1658666304"/>
        <c:axId val="1658654656"/>
      </c:barChart>
      <c:lineChart>
        <c:grouping val="standard"/>
        <c:varyColors val="0"/>
        <c:ser>
          <c:idx val="1"/>
          <c:order val="1"/>
          <c:tx>
            <c:strRef>
              <c:f>Sheet1!$H$1</c:f>
              <c:strCache>
                <c:ptCount val="1"/>
                <c:pt idx="0">
                  <c:v>Total Sales</c:v>
                </c:pt>
              </c:strCache>
            </c:strRef>
          </c:tx>
          <c:spPr>
            <a:ln w="28575" cap="rnd">
              <a:solidFill>
                <a:schemeClr val="accent2"/>
              </a:solidFill>
              <a:round/>
            </a:ln>
            <a:effectLst/>
          </c:spPr>
          <c:marker>
            <c:symbol val="none"/>
          </c:marker>
          <c:val>
            <c:numRef>
              <c:f>Sheet1!$H$2:$H$101</c:f>
              <c:numCache>
                <c:formatCode>General</c:formatCode>
                <c:ptCount val="100"/>
                <c:pt idx="0">
                  <c:v>8550</c:v>
                </c:pt>
                <c:pt idx="1">
                  <c:v>7760</c:v>
                </c:pt>
                <c:pt idx="2">
                  <c:v>5550</c:v>
                </c:pt>
                <c:pt idx="3">
                  <c:v>3700</c:v>
                </c:pt>
                <c:pt idx="4">
                  <c:v>11040</c:v>
                </c:pt>
                <c:pt idx="5">
                  <c:v>2640</c:v>
                </c:pt>
                <c:pt idx="6">
                  <c:v>6300</c:v>
                </c:pt>
                <c:pt idx="7">
                  <c:v>4900</c:v>
                </c:pt>
                <c:pt idx="8">
                  <c:v>9360</c:v>
                </c:pt>
                <c:pt idx="9">
                  <c:v>2720</c:v>
                </c:pt>
                <c:pt idx="10">
                  <c:v>3300</c:v>
                </c:pt>
                <c:pt idx="11">
                  <c:v>8900</c:v>
                </c:pt>
                <c:pt idx="12">
                  <c:v>7680</c:v>
                </c:pt>
                <c:pt idx="13">
                  <c:v>7600</c:v>
                </c:pt>
                <c:pt idx="14">
                  <c:v>11160</c:v>
                </c:pt>
                <c:pt idx="15">
                  <c:v>6250</c:v>
                </c:pt>
                <c:pt idx="16">
                  <c:v>5730</c:v>
                </c:pt>
                <c:pt idx="17">
                  <c:v>3060</c:v>
                </c:pt>
                <c:pt idx="18">
                  <c:v>5600</c:v>
                </c:pt>
                <c:pt idx="19">
                  <c:v>6720</c:v>
                </c:pt>
                <c:pt idx="20">
                  <c:v>2840</c:v>
                </c:pt>
                <c:pt idx="21">
                  <c:v>7500</c:v>
                </c:pt>
                <c:pt idx="22">
                  <c:v>2910</c:v>
                </c:pt>
                <c:pt idx="23">
                  <c:v>2010</c:v>
                </c:pt>
                <c:pt idx="24">
                  <c:v>1920</c:v>
                </c:pt>
                <c:pt idx="25">
                  <c:v>6240</c:v>
                </c:pt>
                <c:pt idx="26">
                  <c:v>4200</c:v>
                </c:pt>
                <c:pt idx="27">
                  <c:v>4040</c:v>
                </c:pt>
                <c:pt idx="28">
                  <c:v>6540</c:v>
                </c:pt>
                <c:pt idx="29">
                  <c:v>10020</c:v>
                </c:pt>
                <c:pt idx="30">
                  <c:v>5970</c:v>
                </c:pt>
                <c:pt idx="31">
                  <c:v>3480</c:v>
                </c:pt>
                <c:pt idx="32">
                  <c:v>10800</c:v>
                </c:pt>
                <c:pt idx="33">
                  <c:v>11700</c:v>
                </c:pt>
                <c:pt idx="34">
                  <c:v>3240</c:v>
                </c:pt>
                <c:pt idx="35">
                  <c:v>3000</c:v>
                </c:pt>
                <c:pt idx="36">
                  <c:v>5100</c:v>
                </c:pt>
                <c:pt idx="37">
                  <c:v>2880</c:v>
                </c:pt>
                <c:pt idx="38">
                  <c:v>5250</c:v>
                </c:pt>
                <c:pt idx="39">
                  <c:v>3510</c:v>
                </c:pt>
                <c:pt idx="40">
                  <c:v>5700</c:v>
                </c:pt>
                <c:pt idx="41">
                  <c:v>4740</c:v>
                </c:pt>
                <c:pt idx="42">
                  <c:v>5400</c:v>
                </c:pt>
                <c:pt idx="43">
                  <c:v>9050</c:v>
                </c:pt>
                <c:pt idx="44">
                  <c:v>4600</c:v>
                </c:pt>
                <c:pt idx="45">
                  <c:v>2820</c:v>
                </c:pt>
                <c:pt idx="46">
                  <c:v>6060</c:v>
                </c:pt>
                <c:pt idx="47">
                  <c:v>3960</c:v>
                </c:pt>
                <c:pt idx="48">
                  <c:v>10680</c:v>
                </c:pt>
                <c:pt idx="49">
                  <c:v>6200</c:v>
                </c:pt>
                <c:pt idx="50">
                  <c:v>3300</c:v>
                </c:pt>
                <c:pt idx="51">
                  <c:v>5050</c:v>
                </c:pt>
                <c:pt idx="52">
                  <c:v>3510</c:v>
                </c:pt>
                <c:pt idx="53">
                  <c:v>4500</c:v>
                </c:pt>
                <c:pt idx="54">
                  <c:v>9780</c:v>
                </c:pt>
                <c:pt idx="55">
                  <c:v>4740</c:v>
                </c:pt>
                <c:pt idx="56">
                  <c:v>11160</c:v>
                </c:pt>
                <c:pt idx="57">
                  <c:v>6650</c:v>
                </c:pt>
                <c:pt idx="58">
                  <c:v>7440</c:v>
                </c:pt>
                <c:pt idx="59">
                  <c:v>5460</c:v>
                </c:pt>
                <c:pt idx="60">
                  <c:v>11520</c:v>
                </c:pt>
                <c:pt idx="61">
                  <c:v>11040</c:v>
                </c:pt>
                <c:pt idx="62">
                  <c:v>6350</c:v>
                </c:pt>
                <c:pt idx="63">
                  <c:v>3510</c:v>
                </c:pt>
                <c:pt idx="64">
                  <c:v>8500</c:v>
                </c:pt>
                <c:pt idx="65">
                  <c:v>2480</c:v>
                </c:pt>
                <c:pt idx="66">
                  <c:v>6320</c:v>
                </c:pt>
                <c:pt idx="67">
                  <c:v>5360</c:v>
                </c:pt>
                <c:pt idx="68">
                  <c:v>5850</c:v>
                </c:pt>
                <c:pt idx="69">
                  <c:v>5220</c:v>
                </c:pt>
                <c:pt idx="70">
                  <c:v>3300</c:v>
                </c:pt>
                <c:pt idx="71">
                  <c:v>7100</c:v>
                </c:pt>
                <c:pt idx="72">
                  <c:v>7800</c:v>
                </c:pt>
                <c:pt idx="73">
                  <c:v>3250</c:v>
                </c:pt>
                <c:pt idx="74">
                  <c:v>3660</c:v>
                </c:pt>
                <c:pt idx="75">
                  <c:v>6600</c:v>
                </c:pt>
                <c:pt idx="76">
                  <c:v>7120</c:v>
                </c:pt>
                <c:pt idx="77">
                  <c:v>4650</c:v>
                </c:pt>
                <c:pt idx="78">
                  <c:v>9240</c:v>
                </c:pt>
                <c:pt idx="79">
                  <c:v>4300</c:v>
                </c:pt>
                <c:pt idx="80">
                  <c:v>5610</c:v>
                </c:pt>
                <c:pt idx="81">
                  <c:v>6640</c:v>
                </c:pt>
                <c:pt idx="82">
                  <c:v>4020</c:v>
                </c:pt>
                <c:pt idx="83">
                  <c:v>2130</c:v>
                </c:pt>
                <c:pt idx="84">
                  <c:v>2920</c:v>
                </c:pt>
                <c:pt idx="85">
                  <c:v>3000</c:v>
                </c:pt>
                <c:pt idx="86">
                  <c:v>2240</c:v>
                </c:pt>
                <c:pt idx="87">
                  <c:v>3960</c:v>
                </c:pt>
                <c:pt idx="88">
                  <c:v>8000</c:v>
                </c:pt>
                <c:pt idx="89">
                  <c:v>5000</c:v>
                </c:pt>
                <c:pt idx="90">
                  <c:v>5840</c:v>
                </c:pt>
                <c:pt idx="91">
                  <c:v>6720</c:v>
                </c:pt>
                <c:pt idx="92">
                  <c:v>10620</c:v>
                </c:pt>
                <c:pt idx="93">
                  <c:v>6250</c:v>
                </c:pt>
                <c:pt idx="94">
                  <c:v>6280</c:v>
                </c:pt>
                <c:pt idx="95">
                  <c:v>4400</c:v>
                </c:pt>
                <c:pt idx="96">
                  <c:v>9900</c:v>
                </c:pt>
                <c:pt idx="97">
                  <c:v>4200</c:v>
                </c:pt>
                <c:pt idx="98">
                  <c:v>2580</c:v>
                </c:pt>
                <c:pt idx="99">
                  <c:v>9120</c:v>
                </c:pt>
              </c:numCache>
            </c:numRef>
          </c:val>
          <c:smooth val="0"/>
          <c:extLst>
            <c:ext xmlns:c16="http://schemas.microsoft.com/office/drawing/2014/chart" uri="{C3380CC4-5D6E-409C-BE32-E72D297353CC}">
              <c16:uniqueId val="{00000001-37E1-47DD-9A6C-590EBDCF1045}"/>
            </c:ext>
          </c:extLst>
        </c:ser>
        <c:dLbls>
          <c:showLegendKey val="0"/>
          <c:showVal val="0"/>
          <c:showCatName val="0"/>
          <c:showSerName val="0"/>
          <c:showPercent val="0"/>
          <c:showBubbleSize val="0"/>
        </c:dLbls>
        <c:marker val="1"/>
        <c:smooth val="0"/>
        <c:axId val="1658666304"/>
        <c:axId val="1658654656"/>
      </c:lineChart>
      <c:catAx>
        <c:axId val="16586663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54656"/>
        <c:crosses val="autoZero"/>
        <c:auto val="1"/>
        <c:lblAlgn val="ctr"/>
        <c:lblOffset val="100"/>
        <c:noMultiLvlLbl val="0"/>
      </c:catAx>
      <c:valAx>
        <c:axId val="165865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6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[Sales_Performance_Dashboard_Project.xlsx]Pivot Table!PivotTable4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Jan</c:v>
                </c:pt>
              </c:strCache>
            </c:strRef>
          </c:tx>
          <c:spPr>
            <a:solidFill>
              <a:schemeClr val="accent1"/>
            </a:solidFill>
            <a:ln>
              <a:noFill/>
            </a:ln>
            <a:effectLst/>
          </c:spPr>
          <c:invertIfNegative val="0"/>
          <c:cat>
            <c:strRef>
              <c:f>'Pivot Table'!$A$5:$A$9</c:f>
              <c:strCache>
                <c:ptCount val="4"/>
                <c:pt idx="0">
                  <c:v>Alice</c:v>
                </c:pt>
                <c:pt idx="1">
                  <c:v>Bob</c:v>
                </c:pt>
                <c:pt idx="2">
                  <c:v>Charlie</c:v>
                </c:pt>
                <c:pt idx="3">
                  <c:v>Diana</c:v>
                </c:pt>
              </c:strCache>
            </c:strRef>
          </c:cat>
          <c:val>
            <c:numRef>
              <c:f>'Pivot Table'!$B$5:$B$9</c:f>
              <c:numCache>
                <c:formatCode>General</c:formatCode>
                <c:ptCount val="4"/>
                <c:pt idx="0">
                  <c:v>13940</c:v>
                </c:pt>
                <c:pt idx="1">
                  <c:v>14610</c:v>
                </c:pt>
                <c:pt idx="2">
                  <c:v>16680</c:v>
                </c:pt>
                <c:pt idx="3">
                  <c:v>13860</c:v>
                </c:pt>
              </c:numCache>
            </c:numRef>
          </c:val>
          <c:extLst>
            <c:ext xmlns:c16="http://schemas.microsoft.com/office/drawing/2014/chart" uri="{C3380CC4-5D6E-409C-BE32-E72D297353CC}">
              <c16:uniqueId val="{00000000-4247-4FD6-8020-4DCB54476BD9}"/>
            </c:ext>
          </c:extLst>
        </c:ser>
        <c:ser>
          <c:idx val="1"/>
          <c:order val="1"/>
          <c:tx>
            <c:strRef>
              <c:f>'Pivot Table'!$C$3:$C$4</c:f>
              <c:strCache>
                <c:ptCount val="1"/>
                <c:pt idx="0">
                  <c:v>Feb</c:v>
                </c:pt>
              </c:strCache>
            </c:strRef>
          </c:tx>
          <c:spPr>
            <a:solidFill>
              <a:schemeClr val="accent2"/>
            </a:solidFill>
            <a:ln>
              <a:noFill/>
            </a:ln>
            <a:effectLst/>
          </c:spPr>
          <c:invertIfNegative val="0"/>
          <c:cat>
            <c:strRef>
              <c:f>'Pivot Table'!$A$5:$A$9</c:f>
              <c:strCache>
                <c:ptCount val="4"/>
                <c:pt idx="0">
                  <c:v>Alice</c:v>
                </c:pt>
                <c:pt idx="1">
                  <c:v>Bob</c:v>
                </c:pt>
                <c:pt idx="2">
                  <c:v>Charlie</c:v>
                </c:pt>
                <c:pt idx="3">
                  <c:v>Diana</c:v>
                </c:pt>
              </c:strCache>
            </c:strRef>
          </c:cat>
          <c:val>
            <c:numRef>
              <c:f>'Pivot Table'!$C$5:$C$9</c:f>
              <c:numCache>
                <c:formatCode>General</c:formatCode>
                <c:ptCount val="4"/>
                <c:pt idx="0">
                  <c:v>11380</c:v>
                </c:pt>
                <c:pt idx="1">
                  <c:v>17800</c:v>
                </c:pt>
                <c:pt idx="2">
                  <c:v>33710</c:v>
                </c:pt>
                <c:pt idx="3">
                  <c:v>15160</c:v>
                </c:pt>
              </c:numCache>
            </c:numRef>
          </c:val>
          <c:extLst>
            <c:ext xmlns:c16="http://schemas.microsoft.com/office/drawing/2014/chart" uri="{C3380CC4-5D6E-409C-BE32-E72D297353CC}">
              <c16:uniqueId val="{00000001-4247-4FD6-8020-4DCB54476BD9}"/>
            </c:ext>
          </c:extLst>
        </c:ser>
        <c:ser>
          <c:idx val="2"/>
          <c:order val="2"/>
          <c:tx>
            <c:strRef>
              <c:f>'Pivot Table'!$D$3:$D$4</c:f>
              <c:strCache>
                <c:ptCount val="1"/>
                <c:pt idx="0">
                  <c:v>Mar</c:v>
                </c:pt>
              </c:strCache>
            </c:strRef>
          </c:tx>
          <c:spPr>
            <a:solidFill>
              <a:schemeClr val="accent3"/>
            </a:solidFill>
            <a:ln>
              <a:noFill/>
            </a:ln>
            <a:effectLst/>
          </c:spPr>
          <c:invertIfNegative val="0"/>
          <c:cat>
            <c:strRef>
              <c:f>'Pivot Table'!$A$5:$A$9</c:f>
              <c:strCache>
                <c:ptCount val="4"/>
                <c:pt idx="0">
                  <c:v>Alice</c:v>
                </c:pt>
                <c:pt idx="1">
                  <c:v>Bob</c:v>
                </c:pt>
                <c:pt idx="2">
                  <c:v>Charlie</c:v>
                </c:pt>
                <c:pt idx="3">
                  <c:v>Diana</c:v>
                </c:pt>
              </c:strCache>
            </c:strRef>
          </c:cat>
          <c:val>
            <c:numRef>
              <c:f>'Pivot Table'!$D$5:$D$9</c:f>
              <c:numCache>
                <c:formatCode>General</c:formatCode>
                <c:ptCount val="4"/>
                <c:pt idx="0">
                  <c:v>21960</c:v>
                </c:pt>
                <c:pt idx="2">
                  <c:v>17210</c:v>
                </c:pt>
                <c:pt idx="3">
                  <c:v>27290</c:v>
                </c:pt>
              </c:numCache>
            </c:numRef>
          </c:val>
          <c:extLst>
            <c:ext xmlns:c16="http://schemas.microsoft.com/office/drawing/2014/chart" uri="{C3380CC4-5D6E-409C-BE32-E72D297353CC}">
              <c16:uniqueId val="{00000002-4247-4FD6-8020-4DCB54476BD9}"/>
            </c:ext>
          </c:extLst>
        </c:ser>
        <c:ser>
          <c:idx val="3"/>
          <c:order val="3"/>
          <c:tx>
            <c:strRef>
              <c:f>'Pivot Table'!$E$3:$E$4</c:f>
              <c:strCache>
                <c:ptCount val="1"/>
                <c:pt idx="0">
                  <c:v>Apr</c:v>
                </c:pt>
              </c:strCache>
            </c:strRef>
          </c:tx>
          <c:spPr>
            <a:solidFill>
              <a:schemeClr val="accent4"/>
            </a:solidFill>
            <a:ln>
              <a:noFill/>
            </a:ln>
            <a:effectLst/>
          </c:spPr>
          <c:invertIfNegative val="0"/>
          <c:cat>
            <c:strRef>
              <c:f>'Pivot Table'!$A$5:$A$9</c:f>
              <c:strCache>
                <c:ptCount val="4"/>
                <c:pt idx="0">
                  <c:v>Alice</c:v>
                </c:pt>
                <c:pt idx="1">
                  <c:v>Bob</c:v>
                </c:pt>
                <c:pt idx="2">
                  <c:v>Charlie</c:v>
                </c:pt>
                <c:pt idx="3">
                  <c:v>Diana</c:v>
                </c:pt>
              </c:strCache>
            </c:strRef>
          </c:cat>
          <c:val>
            <c:numRef>
              <c:f>'Pivot Table'!$E$5:$E$9</c:f>
              <c:numCache>
                <c:formatCode>General</c:formatCode>
                <c:ptCount val="4"/>
                <c:pt idx="0">
                  <c:v>26490</c:v>
                </c:pt>
                <c:pt idx="1">
                  <c:v>48110</c:v>
                </c:pt>
                <c:pt idx="2">
                  <c:v>10620</c:v>
                </c:pt>
                <c:pt idx="3">
                  <c:v>3700</c:v>
                </c:pt>
              </c:numCache>
            </c:numRef>
          </c:val>
          <c:extLst>
            <c:ext xmlns:c16="http://schemas.microsoft.com/office/drawing/2014/chart" uri="{C3380CC4-5D6E-409C-BE32-E72D297353CC}">
              <c16:uniqueId val="{00000003-4247-4FD6-8020-4DCB54476BD9}"/>
            </c:ext>
          </c:extLst>
        </c:ser>
        <c:ser>
          <c:idx val="4"/>
          <c:order val="4"/>
          <c:tx>
            <c:strRef>
              <c:f>'Pivot Table'!$F$3:$F$4</c:f>
              <c:strCache>
                <c:ptCount val="1"/>
                <c:pt idx="0">
                  <c:v>May</c:v>
                </c:pt>
              </c:strCache>
            </c:strRef>
          </c:tx>
          <c:spPr>
            <a:solidFill>
              <a:schemeClr val="accent5"/>
            </a:solidFill>
            <a:ln>
              <a:noFill/>
            </a:ln>
            <a:effectLst/>
          </c:spPr>
          <c:invertIfNegative val="0"/>
          <c:cat>
            <c:strRef>
              <c:f>'Pivot Table'!$A$5:$A$9</c:f>
              <c:strCache>
                <c:ptCount val="4"/>
                <c:pt idx="0">
                  <c:v>Alice</c:v>
                </c:pt>
                <c:pt idx="1">
                  <c:v>Bob</c:v>
                </c:pt>
                <c:pt idx="2">
                  <c:v>Charlie</c:v>
                </c:pt>
                <c:pt idx="3">
                  <c:v>Diana</c:v>
                </c:pt>
              </c:strCache>
            </c:strRef>
          </c:cat>
          <c:val>
            <c:numRef>
              <c:f>'Pivot Table'!$F$5:$F$9</c:f>
              <c:numCache>
                <c:formatCode>General</c:formatCode>
                <c:ptCount val="4"/>
                <c:pt idx="0">
                  <c:v>15440</c:v>
                </c:pt>
                <c:pt idx="1">
                  <c:v>4900</c:v>
                </c:pt>
                <c:pt idx="2">
                  <c:v>11790</c:v>
                </c:pt>
                <c:pt idx="3">
                  <c:v>23720</c:v>
                </c:pt>
              </c:numCache>
            </c:numRef>
          </c:val>
          <c:extLst>
            <c:ext xmlns:c16="http://schemas.microsoft.com/office/drawing/2014/chart" uri="{C3380CC4-5D6E-409C-BE32-E72D297353CC}">
              <c16:uniqueId val="{00000004-4247-4FD6-8020-4DCB54476BD9}"/>
            </c:ext>
          </c:extLst>
        </c:ser>
        <c:ser>
          <c:idx val="5"/>
          <c:order val="5"/>
          <c:tx>
            <c:strRef>
              <c:f>'Pivot Table'!$G$3:$G$4</c:f>
              <c:strCache>
                <c:ptCount val="1"/>
                <c:pt idx="0">
                  <c:v>Jun</c:v>
                </c:pt>
              </c:strCache>
            </c:strRef>
          </c:tx>
          <c:spPr>
            <a:solidFill>
              <a:schemeClr val="accent6"/>
            </a:solidFill>
            <a:ln>
              <a:noFill/>
            </a:ln>
            <a:effectLst/>
          </c:spPr>
          <c:invertIfNegative val="0"/>
          <c:cat>
            <c:strRef>
              <c:f>'Pivot Table'!$A$5:$A$9</c:f>
              <c:strCache>
                <c:ptCount val="4"/>
                <c:pt idx="0">
                  <c:v>Alice</c:v>
                </c:pt>
                <c:pt idx="1">
                  <c:v>Bob</c:v>
                </c:pt>
                <c:pt idx="2">
                  <c:v>Charlie</c:v>
                </c:pt>
                <c:pt idx="3">
                  <c:v>Diana</c:v>
                </c:pt>
              </c:strCache>
            </c:strRef>
          </c:cat>
          <c:val>
            <c:numRef>
              <c:f>'Pivot Table'!$G$5:$G$9</c:f>
              <c:numCache>
                <c:formatCode>General</c:formatCode>
                <c:ptCount val="4"/>
                <c:pt idx="0">
                  <c:v>19900</c:v>
                </c:pt>
                <c:pt idx="1">
                  <c:v>6320</c:v>
                </c:pt>
                <c:pt idx="2">
                  <c:v>23980</c:v>
                </c:pt>
                <c:pt idx="3">
                  <c:v>30360</c:v>
                </c:pt>
              </c:numCache>
            </c:numRef>
          </c:val>
          <c:extLst>
            <c:ext xmlns:c16="http://schemas.microsoft.com/office/drawing/2014/chart" uri="{C3380CC4-5D6E-409C-BE32-E72D297353CC}">
              <c16:uniqueId val="{00000005-4247-4FD6-8020-4DCB54476BD9}"/>
            </c:ext>
          </c:extLst>
        </c:ser>
        <c:ser>
          <c:idx val="6"/>
          <c:order val="6"/>
          <c:tx>
            <c:strRef>
              <c:f>'Pivot Table'!$H$3:$H$4</c:f>
              <c:strCache>
                <c:ptCount val="1"/>
                <c:pt idx="0">
                  <c:v>Jul</c:v>
                </c:pt>
              </c:strCache>
            </c:strRef>
          </c:tx>
          <c:spPr>
            <a:solidFill>
              <a:schemeClr val="accent1">
                <a:lumMod val="60000"/>
              </a:schemeClr>
            </a:solidFill>
            <a:ln>
              <a:noFill/>
            </a:ln>
            <a:effectLst/>
          </c:spPr>
          <c:invertIfNegative val="0"/>
          <c:cat>
            <c:strRef>
              <c:f>'Pivot Table'!$A$5:$A$9</c:f>
              <c:strCache>
                <c:ptCount val="4"/>
                <c:pt idx="0">
                  <c:v>Alice</c:v>
                </c:pt>
                <c:pt idx="1">
                  <c:v>Bob</c:v>
                </c:pt>
                <c:pt idx="2">
                  <c:v>Charlie</c:v>
                </c:pt>
                <c:pt idx="3">
                  <c:v>Diana</c:v>
                </c:pt>
              </c:strCache>
            </c:strRef>
          </c:cat>
          <c:val>
            <c:numRef>
              <c:f>'Pivot Table'!$H$5:$H$9</c:f>
              <c:numCache>
                <c:formatCode>General</c:formatCode>
                <c:ptCount val="4"/>
                <c:pt idx="0">
                  <c:v>20910</c:v>
                </c:pt>
                <c:pt idx="1">
                  <c:v>27830</c:v>
                </c:pt>
                <c:pt idx="2">
                  <c:v>12100</c:v>
                </c:pt>
                <c:pt idx="3">
                  <c:v>12470</c:v>
                </c:pt>
              </c:numCache>
            </c:numRef>
          </c:val>
          <c:extLst>
            <c:ext xmlns:c16="http://schemas.microsoft.com/office/drawing/2014/chart" uri="{C3380CC4-5D6E-409C-BE32-E72D297353CC}">
              <c16:uniqueId val="{00000006-4247-4FD6-8020-4DCB54476BD9}"/>
            </c:ext>
          </c:extLst>
        </c:ser>
        <c:ser>
          <c:idx val="7"/>
          <c:order val="7"/>
          <c:tx>
            <c:strRef>
              <c:f>'Pivot Table'!$I$3:$I$4</c:f>
              <c:strCache>
                <c:ptCount val="1"/>
                <c:pt idx="0">
                  <c:v>Aug</c:v>
                </c:pt>
              </c:strCache>
            </c:strRef>
          </c:tx>
          <c:spPr>
            <a:solidFill>
              <a:schemeClr val="accent2">
                <a:lumMod val="60000"/>
              </a:schemeClr>
            </a:solidFill>
            <a:ln>
              <a:noFill/>
            </a:ln>
            <a:effectLst/>
          </c:spPr>
          <c:invertIfNegative val="0"/>
          <c:cat>
            <c:strRef>
              <c:f>'Pivot Table'!$A$5:$A$9</c:f>
              <c:strCache>
                <c:ptCount val="4"/>
                <c:pt idx="0">
                  <c:v>Alice</c:v>
                </c:pt>
                <c:pt idx="1">
                  <c:v>Bob</c:v>
                </c:pt>
                <c:pt idx="2">
                  <c:v>Charlie</c:v>
                </c:pt>
                <c:pt idx="3">
                  <c:v>Diana</c:v>
                </c:pt>
              </c:strCache>
            </c:strRef>
          </c:cat>
          <c:val>
            <c:numRef>
              <c:f>'Pivot Table'!$I$5:$I$9</c:f>
              <c:numCache>
                <c:formatCode>General</c:formatCode>
                <c:ptCount val="4"/>
                <c:pt idx="0">
                  <c:v>16870</c:v>
                </c:pt>
                <c:pt idx="1">
                  <c:v>30330</c:v>
                </c:pt>
                <c:pt idx="2">
                  <c:v>19050</c:v>
                </c:pt>
                <c:pt idx="3">
                  <c:v>16580</c:v>
                </c:pt>
              </c:numCache>
            </c:numRef>
          </c:val>
          <c:extLst>
            <c:ext xmlns:c16="http://schemas.microsoft.com/office/drawing/2014/chart" uri="{C3380CC4-5D6E-409C-BE32-E72D297353CC}">
              <c16:uniqueId val="{00000007-4247-4FD6-8020-4DCB54476BD9}"/>
            </c:ext>
          </c:extLst>
        </c:ser>
        <c:dLbls>
          <c:showLegendKey val="0"/>
          <c:showVal val="0"/>
          <c:showCatName val="0"/>
          <c:showSerName val="0"/>
          <c:showPercent val="0"/>
          <c:showBubbleSize val="0"/>
        </c:dLbls>
        <c:gapWidth val="219"/>
        <c:overlap val="-27"/>
        <c:axId val="1658655904"/>
        <c:axId val="1658669632"/>
      </c:barChart>
      <c:catAx>
        <c:axId val="165865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69632"/>
        <c:crosses val="autoZero"/>
        <c:auto val="1"/>
        <c:lblAlgn val="ctr"/>
        <c:lblOffset val="100"/>
        <c:noMultiLvlLbl val="0"/>
      </c:catAx>
      <c:valAx>
        <c:axId val="165866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5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[Sales_Performance_Dashboard_Project.xlsx]Pivot Table!PivotTable5</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Table'!$B$23</c:f>
              <c:strCache>
                <c:ptCount val="1"/>
                <c:pt idx="0">
                  <c:v>Total</c:v>
                </c:pt>
              </c:strCache>
            </c:strRef>
          </c:tx>
          <c:spPr>
            <a:solidFill>
              <a:schemeClr val="accent1"/>
            </a:solidFill>
            <a:ln>
              <a:noFill/>
            </a:ln>
            <a:effectLst/>
          </c:spPr>
          <c:invertIfNegative val="0"/>
          <c:cat>
            <c:multiLvlStrRef>
              <c:f>'Pivot Table'!$A$24:$A$59</c:f>
              <c:multiLvlStrCache>
                <c:ptCount val="31"/>
                <c:lvl>
                  <c:pt idx="0">
                    <c:v>Jan</c:v>
                  </c:pt>
                  <c:pt idx="1">
                    <c:v>Feb</c:v>
                  </c:pt>
                  <c:pt idx="2">
                    <c:v>Mar</c:v>
                  </c:pt>
                  <c:pt idx="3">
                    <c:v>Apr</c:v>
                  </c:pt>
                  <c:pt idx="4">
                    <c:v>May</c:v>
                  </c:pt>
                  <c:pt idx="5">
                    <c:v>Jun</c:v>
                  </c:pt>
                  <c:pt idx="6">
                    <c:v>Jul</c:v>
                  </c:pt>
                  <c:pt idx="7">
                    <c:v>Aug</c:v>
                  </c:pt>
                  <c:pt idx="8">
                    <c:v>Jan</c:v>
                  </c:pt>
                  <c:pt idx="9">
                    <c:v>Mar</c:v>
                  </c:pt>
                  <c:pt idx="10">
                    <c:v>Apr</c:v>
                  </c:pt>
                  <c:pt idx="11">
                    <c:v>May</c:v>
                  </c:pt>
                  <c:pt idx="12">
                    <c:v>Jun</c:v>
                  </c:pt>
                  <c:pt idx="13">
                    <c:v>Jul</c:v>
                  </c:pt>
                  <c:pt idx="14">
                    <c:v>Aug</c:v>
                  </c:pt>
                  <c:pt idx="15">
                    <c:v>Jan</c:v>
                  </c:pt>
                  <c:pt idx="16">
                    <c:v>Feb</c:v>
                  </c:pt>
                  <c:pt idx="17">
                    <c:v>Mar</c:v>
                  </c:pt>
                  <c:pt idx="18">
                    <c:v>Apr</c:v>
                  </c:pt>
                  <c:pt idx="19">
                    <c:v>May</c:v>
                  </c:pt>
                  <c:pt idx="20">
                    <c:v>Jun</c:v>
                  </c:pt>
                  <c:pt idx="21">
                    <c:v>Jul</c:v>
                  </c:pt>
                  <c:pt idx="22">
                    <c:v>Aug</c:v>
                  </c:pt>
                  <c:pt idx="23">
                    <c:v>Jan</c:v>
                  </c:pt>
                  <c:pt idx="24">
                    <c:v>Feb</c:v>
                  </c:pt>
                  <c:pt idx="25">
                    <c:v>Mar</c:v>
                  </c:pt>
                  <c:pt idx="26">
                    <c:v>Apr</c:v>
                  </c:pt>
                  <c:pt idx="27">
                    <c:v>May</c:v>
                  </c:pt>
                  <c:pt idx="28">
                    <c:v>Jun</c:v>
                  </c:pt>
                  <c:pt idx="29">
                    <c:v>Jul</c:v>
                  </c:pt>
                  <c:pt idx="30">
                    <c:v>Aug</c:v>
                  </c:pt>
                </c:lvl>
                <c:lvl>
                  <c:pt idx="0">
                    <c:v>East</c:v>
                  </c:pt>
                  <c:pt idx="8">
                    <c:v>North</c:v>
                  </c:pt>
                  <c:pt idx="15">
                    <c:v>South</c:v>
                  </c:pt>
                  <c:pt idx="23">
                    <c:v>West</c:v>
                  </c:pt>
                </c:lvl>
              </c:multiLvlStrCache>
            </c:multiLvlStrRef>
          </c:cat>
          <c:val>
            <c:numRef>
              <c:f>'Pivot Table'!$B$24:$B$59</c:f>
              <c:numCache>
                <c:formatCode>General</c:formatCode>
                <c:ptCount val="31"/>
                <c:pt idx="0">
                  <c:v>19410</c:v>
                </c:pt>
                <c:pt idx="1">
                  <c:v>12100</c:v>
                </c:pt>
                <c:pt idx="2">
                  <c:v>13700</c:v>
                </c:pt>
                <c:pt idx="3">
                  <c:v>23220</c:v>
                </c:pt>
                <c:pt idx="4">
                  <c:v>13640</c:v>
                </c:pt>
                <c:pt idx="5">
                  <c:v>25340</c:v>
                </c:pt>
                <c:pt idx="6">
                  <c:v>11490</c:v>
                </c:pt>
                <c:pt idx="7">
                  <c:v>28510</c:v>
                </c:pt>
                <c:pt idx="8">
                  <c:v>15660</c:v>
                </c:pt>
                <c:pt idx="9">
                  <c:v>24190</c:v>
                </c:pt>
                <c:pt idx="10">
                  <c:v>39110</c:v>
                </c:pt>
                <c:pt idx="11">
                  <c:v>14030</c:v>
                </c:pt>
                <c:pt idx="12">
                  <c:v>9440</c:v>
                </c:pt>
                <c:pt idx="13">
                  <c:v>27050</c:v>
                </c:pt>
                <c:pt idx="14">
                  <c:v>19100</c:v>
                </c:pt>
                <c:pt idx="15">
                  <c:v>12680</c:v>
                </c:pt>
                <c:pt idx="16">
                  <c:v>45360</c:v>
                </c:pt>
                <c:pt idx="17">
                  <c:v>2720</c:v>
                </c:pt>
                <c:pt idx="18">
                  <c:v>15670</c:v>
                </c:pt>
                <c:pt idx="19">
                  <c:v>26260</c:v>
                </c:pt>
                <c:pt idx="20">
                  <c:v>24220</c:v>
                </c:pt>
                <c:pt idx="21">
                  <c:v>14100</c:v>
                </c:pt>
                <c:pt idx="22">
                  <c:v>20870</c:v>
                </c:pt>
                <c:pt idx="23">
                  <c:v>11340</c:v>
                </c:pt>
                <c:pt idx="24">
                  <c:v>20590</c:v>
                </c:pt>
                <c:pt idx="25">
                  <c:v>25850</c:v>
                </c:pt>
                <c:pt idx="26">
                  <c:v>10920</c:v>
                </c:pt>
                <c:pt idx="27">
                  <c:v>1920</c:v>
                </c:pt>
                <c:pt idx="28">
                  <c:v>21560</c:v>
                </c:pt>
                <c:pt idx="29">
                  <c:v>20670</c:v>
                </c:pt>
                <c:pt idx="30">
                  <c:v>14350</c:v>
                </c:pt>
              </c:numCache>
            </c:numRef>
          </c:val>
          <c:extLst>
            <c:ext xmlns:c16="http://schemas.microsoft.com/office/drawing/2014/chart" uri="{C3380CC4-5D6E-409C-BE32-E72D297353CC}">
              <c16:uniqueId val="{00000000-98A8-4FBE-9F79-EED28C7C73FE}"/>
            </c:ext>
          </c:extLst>
        </c:ser>
        <c:dLbls>
          <c:showLegendKey val="0"/>
          <c:showVal val="0"/>
          <c:showCatName val="0"/>
          <c:showSerName val="0"/>
          <c:showPercent val="0"/>
          <c:showBubbleSize val="0"/>
        </c:dLbls>
        <c:gapWidth val="219"/>
        <c:overlap val="-27"/>
        <c:axId val="1527875935"/>
        <c:axId val="1527871775"/>
      </c:barChart>
      <c:catAx>
        <c:axId val="152787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71775"/>
        <c:crosses val="autoZero"/>
        <c:auto val="1"/>
        <c:lblAlgn val="ctr"/>
        <c:lblOffset val="100"/>
        <c:noMultiLvlLbl val="0"/>
      </c:catAx>
      <c:valAx>
        <c:axId val="152787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875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[Sales_Performance_Dashboard_Project.xlsx]Pivot Table!PivotTable5</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'Pivot Table'!$B$23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4F-4C82-9084-AF680C258F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4F-4C82-9084-AF680C258F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4F-4C82-9084-AF680C258F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4F-4C82-9084-AF680C258F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4F-4C82-9084-AF680C258F1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4F-4C82-9084-AF680C258F1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4F-4C82-9084-AF680C258F1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4F-4C82-9084-AF680C258F1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44F-4C82-9084-AF680C258F1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4F-4C82-9084-AF680C258F1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44F-4C82-9084-AF680C258F1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44F-4C82-9084-AF680C258F1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44F-4C82-9084-AF680C258F1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44F-4C82-9084-AF680C258F1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44F-4C82-9084-AF680C258F1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44F-4C82-9084-AF680C258F1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44F-4C82-9084-AF680C258F1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44F-4C82-9084-AF680C258F1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44F-4C82-9084-AF680C258F1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44F-4C82-9084-AF680C258F1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44F-4C82-9084-AF680C258F1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44F-4C82-9084-AF680C258F1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44F-4C82-9084-AF680C258F1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44F-4C82-9084-AF680C258F1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44F-4C82-9084-AF680C258F1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44F-4C82-9084-AF680C258F1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44F-4C82-9084-AF680C258F1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44F-4C82-9084-AF680C258F1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44F-4C82-9084-AF680C258F1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44F-4C82-9084-AF680C258F1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44F-4C82-9084-AF680C258F1D}"/>
              </c:ext>
            </c:extLst>
          </c:dPt>
          <c:cat>
            <c:multiLvlStrRef>
              <c:f>'Pivot Table'!$A$24:$A$59</c:f>
              <c:multiLvlStrCache>
                <c:ptCount val="31"/>
                <c:lvl>
                  <c:pt idx="0">
                    <c:v>Jan</c:v>
                  </c:pt>
                  <c:pt idx="1">
                    <c:v>Feb</c:v>
                  </c:pt>
                  <c:pt idx="2">
                    <c:v>Mar</c:v>
                  </c:pt>
                  <c:pt idx="3">
                    <c:v>Apr</c:v>
                  </c:pt>
                  <c:pt idx="4">
                    <c:v>May</c:v>
                  </c:pt>
                  <c:pt idx="5">
                    <c:v>Jun</c:v>
                  </c:pt>
                  <c:pt idx="6">
                    <c:v>Jul</c:v>
                  </c:pt>
                  <c:pt idx="7">
                    <c:v>Aug</c:v>
                  </c:pt>
                  <c:pt idx="8">
                    <c:v>Jan</c:v>
                  </c:pt>
                  <c:pt idx="9">
                    <c:v>Mar</c:v>
                  </c:pt>
                  <c:pt idx="10">
                    <c:v>Apr</c:v>
                  </c:pt>
                  <c:pt idx="11">
                    <c:v>May</c:v>
                  </c:pt>
                  <c:pt idx="12">
                    <c:v>Jun</c:v>
                  </c:pt>
                  <c:pt idx="13">
                    <c:v>Jul</c:v>
                  </c:pt>
                  <c:pt idx="14">
                    <c:v>Aug</c:v>
                  </c:pt>
                  <c:pt idx="15">
                    <c:v>Jan</c:v>
                  </c:pt>
                  <c:pt idx="16">
                    <c:v>Feb</c:v>
                  </c:pt>
                  <c:pt idx="17">
                    <c:v>Mar</c:v>
                  </c:pt>
                  <c:pt idx="18">
                    <c:v>Apr</c:v>
                  </c:pt>
                  <c:pt idx="19">
                    <c:v>May</c:v>
                  </c:pt>
                  <c:pt idx="20">
                    <c:v>Jun</c:v>
                  </c:pt>
                  <c:pt idx="21">
                    <c:v>Jul</c:v>
                  </c:pt>
                  <c:pt idx="22">
                    <c:v>Aug</c:v>
                  </c:pt>
                  <c:pt idx="23">
                    <c:v>Jan</c:v>
                  </c:pt>
                  <c:pt idx="24">
                    <c:v>Feb</c:v>
                  </c:pt>
                  <c:pt idx="25">
                    <c:v>Mar</c:v>
                  </c:pt>
                  <c:pt idx="26">
                    <c:v>Apr</c:v>
                  </c:pt>
                  <c:pt idx="27">
                    <c:v>May</c:v>
                  </c:pt>
                  <c:pt idx="28">
                    <c:v>Jun</c:v>
                  </c:pt>
                  <c:pt idx="29">
                    <c:v>Jul</c:v>
                  </c:pt>
                  <c:pt idx="30">
                    <c:v>Aug</c:v>
                  </c:pt>
                </c:lvl>
                <c:lvl>
                  <c:pt idx="0">
                    <c:v>East</c:v>
                  </c:pt>
                  <c:pt idx="8">
                    <c:v>North</c:v>
                  </c:pt>
                  <c:pt idx="15">
                    <c:v>South</c:v>
                  </c:pt>
                  <c:pt idx="23">
                    <c:v>West</c:v>
                  </c:pt>
                </c:lvl>
              </c:multiLvlStrCache>
            </c:multiLvlStrRef>
          </c:cat>
          <c:val>
            <c:numRef>
              <c:f>'Pivot Table'!$B$24:$B$59</c:f>
              <c:numCache>
                <c:formatCode>General</c:formatCode>
                <c:ptCount val="31"/>
                <c:pt idx="0">
                  <c:v>19410</c:v>
                </c:pt>
                <c:pt idx="1">
                  <c:v>12100</c:v>
                </c:pt>
                <c:pt idx="2">
                  <c:v>13700</c:v>
                </c:pt>
                <c:pt idx="3">
                  <c:v>23220</c:v>
                </c:pt>
                <c:pt idx="4">
                  <c:v>13640</c:v>
                </c:pt>
                <c:pt idx="5">
                  <c:v>25340</c:v>
                </c:pt>
                <c:pt idx="6">
                  <c:v>11490</c:v>
                </c:pt>
                <c:pt idx="7">
                  <c:v>28510</c:v>
                </c:pt>
                <c:pt idx="8">
                  <c:v>15660</c:v>
                </c:pt>
                <c:pt idx="9">
                  <c:v>24190</c:v>
                </c:pt>
                <c:pt idx="10">
                  <c:v>39110</c:v>
                </c:pt>
                <c:pt idx="11">
                  <c:v>14030</c:v>
                </c:pt>
                <c:pt idx="12">
                  <c:v>9440</c:v>
                </c:pt>
                <c:pt idx="13">
                  <c:v>27050</c:v>
                </c:pt>
                <c:pt idx="14">
                  <c:v>19100</c:v>
                </c:pt>
                <c:pt idx="15">
                  <c:v>12680</c:v>
                </c:pt>
                <c:pt idx="16">
                  <c:v>45360</c:v>
                </c:pt>
                <c:pt idx="17">
                  <c:v>2720</c:v>
                </c:pt>
                <c:pt idx="18">
                  <c:v>15670</c:v>
                </c:pt>
                <c:pt idx="19">
                  <c:v>26260</c:v>
                </c:pt>
                <c:pt idx="20">
                  <c:v>24220</c:v>
                </c:pt>
                <c:pt idx="21">
                  <c:v>14100</c:v>
                </c:pt>
                <c:pt idx="22">
                  <c:v>20870</c:v>
                </c:pt>
                <c:pt idx="23">
                  <c:v>11340</c:v>
                </c:pt>
                <c:pt idx="24">
                  <c:v>20590</c:v>
                </c:pt>
                <c:pt idx="25">
                  <c:v>25850</c:v>
                </c:pt>
                <c:pt idx="26">
                  <c:v>10920</c:v>
                </c:pt>
                <c:pt idx="27">
                  <c:v>1920</c:v>
                </c:pt>
                <c:pt idx="28">
                  <c:v>21560</c:v>
                </c:pt>
                <c:pt idx="29">
                  <c:v>20670</c:v>
                </c:pt>
                <c:pt idx="30">
                  <c:v>14350</c:v>
                </c:pt>
              </c:numCache>
            </c:numRef>
          </c:val>
          <c:extLst>
            <c:ext xmlns:c16="http://schemas.microsoft.com/office/drawing/2014/chart" uri="{C3380CC4-5D6E-409C-BE32-E72D297353CC}">
              <c16:uniqueId val="{0000003E-E44F-4C82-9084-AF680C258F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[Sales_Performance_Dashboard_Project.xlsx]Pivot Table!PivotTable5</c:name>
    <c:fmtId val="1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none"/>
          </c:marker>
          <c:cat>
            <c:multiLvlStrRef>
              <c:f>'Pivot Table'!$A$24:$A$59</c:f>
              <c:multiLvlStrCache>
                <c:ptCount val="31"/>
                <c:lvl>
                  <c:pt idx="0">
                    <c:v>Jan</c:v>
                  </c:pt>
                  <c:pt idx="1">
                    <c:v>Feb</c:v>
                  </c:pt>
                  <c:pt idx="2">
                    <c:v>Mar</c:v>
                  </c:pt>
                  <c:pt idx="3">
                    <c:v>Apr</c:v>
                  </c:pt>
                  <c:pt idx="4">
                    <c:v>May</c:v>
                  </c:pt>
                  <c:pt idx="5">
                    <c:v>Jun</c:v>
                  </c:pt>
                  <c:pt idx="6">
                    <c:v>Jul</c:v>
                  </c:pt>
                  <c:pt idx="7">
                    <c:v>Aug</c:v>
                  </c:pt>
                  <c:pt idx="8">
                    <c:v>Jan</c:v>
                  </c:pt>
                  <c:pt idx="9">
                    <c:v>Mar</c:v>
                  </c:pt>
                  <c:pt idx="10">
                    <c:v>Apr</c:v>
                  </c:pt>
                  <c:pt idx="11">
                    <c:v>May</c:v>
                  </c:pt>
                  <c:pt idx="12">
                    <c:v>Jun</c:v>
                  </c:pt>
                  <c:pt idx="13">
                    <c:v>Jul</c:v>
                  </c:pt>
                  <c:pt idx="14">
                    <c:v>Aug</c:v>
                  </c:pt>
                  <c:pt idx="15">
                    <c:v>Jan</c:v>
                  </c:pt>
                  <c:pt idx="16">
                    <c:v>Feb</c:v>
                  </c:pt>
                  <c:pt idx="17">
                    <c:v>Mar</c:v>
                  </c:pt>
                  <c:pt idx="18">
                    <c:v>Apr</c:v>
                  </c:pt>
                  <c:pt idx="19">
                    <c:v>May</c:v>
                  </c:pt>
                  <c:pt idx="20">
                    <c:v>Jun</c:v>
                  </c:pt>
                  <c:pt idx="21">
                    <c:v>Jul</c:v>
                  </c:pt>
                  <c:pt idx="22">
                    <c:v>Aug</c:v>
                  </c:pt>
                  <c:pt idx="23">
                    <c:v>Jan</c:v>
                  </c:pt>
                  <c:pt idx="24">
                    <c:v>Feb</c:v>
                  </c:pt>
                  <c:pt idx="25">
                    <c:v>Mar</c:v>
                  </c:pt>
                  <c:pt idx="26">
                    <c:v>Apr</c:v>
                  </c:pt>
                  <c:pt idx="27">
                    <c:v>May</c:v>
                  </c:pt>
                  <c:pt idx="28">
                    <c:v>Jun</c:v>
                  </c:pt>
                  <c:pt idx="29">
                    <c:v>Jul</c:v>
                  </c:pt>
                  <c:pt idx="30">
                    <c:v>Aug</c:v>
                  </c:pt>
                </c:lvl>
                <c:lvl>
                  <c:pt idx="0">
                    <c:v>East</c:v>
                  </c:pt>
                  <c:pt idx="8">
                    <c:v>North</c:v>
                  </c:pt>
                  <c:pt idx="15">
                    <c:v>South</c:v>
                  </c:pt>
                  <c:pt idx="23">
                    <c:v>West</c:v>
                  </c:pt>
                </c:lvl>
              </c:multiLvlStrCache>
            </c:multiLvlStrRef>
          </c:cat>
          <c:val>
            <c:numRef>
              <c:f>'Pivot Table'!$B$24:$B$59</c:f>
              <c:numCache>
                <c:formatCode>General</c:formatCode>
                <c:ptCount val="31"/>
                <c:pt idx="0">
                  <c:v>19410</c:v>
                </c:pt>
                <c:pt idx="1">
                  <c:v>12100</c:v>
                </c:pt>
                <c:pt idx="2">
                  <c:v>13700</c:v>
                </c:pt>
                <c:pt idx="3">
                  <c:v>23220</c:v>
                </c:pt>
                <c:pt idx="4">
                  <c:v>13640</c:v>
                </c:pt>
                <c:pt idx="5">
                  <c:v>25340</c:v>
                </c:pt>
                <c:pt idx="6">
                  <c:v>11490</c:v>
                </c:pt>
                <c:pt idx="7">
                  <c:v>28510</c:v>
                </c:pt>
                <c:pt idx="8">
                  <c:v>15660</c:v>
                </c:pt>
                <c:pt idx="9">
                  <c:v>24190</c:v>
                </c:pt>
                <c:pt idx="10">
                  <c:v>39110</c:v>
                </c:pt>
                <c:pt idx="11">
                  <c:v>14030</c:v>
                </c:pt>
                <c:pt idx="12">
                  <c:v>9440</c:v>
                </c:pt>
                <c:pt idx="13">
                  <c:v>27050</c:v>
                </c:pt>
                <c:pt idx="14">
                  <c:v>19100</c:v>
                </c:pt>
                <c:pt idx="15">
                  <c:v>12680</c:v>
                </c:pt>
                <c:pt idx="16">
                  <c:v>45360</c:v>
                </c:pt>
                <c:pt idx="17">
                  <c:v>2720</c:v>
                </c:pt>
                <c:pt idx="18">
                  <c:v>15670</c:v>
                </c:pt>
                <c:pt idx="19">
                  <c:v>26260</c:v>
                </c:pt>
                <c:pt idx="20">
                  <c:v>24220</c:v>
                </c:pt>
                <c:pt idx="21">
                  <c:v>14100</c:v>
                </c:pt>
                <c:pt idx="22">
                  <c:v>20870</c:v>
                </c:pt>
                <c:pt idx="23">
                  <c:v>11340</c:v>
                </c:pt>
                <c:pt idx="24">
                  <c:v>20590</c:v>
                </c:pt>
                <c:pt idx="25">
                  <c:v>25850</c:v>
                </c:pt>
                <c:pt idx="26">
                  <c:v>10920</c:v>
                </c:pt>
                <c:pt idx="27">
                  <c:v>1920</c:v>
                </c:pt>
                <c:pt idx="28">
                  <c:v>21560</c:v>
                </c:pt>
                <c:pt idx="29">
                  <c:v>20670</c:v>
                </c:pt>
                <c:pt idx="30">
                  <c:v>14350</c:v>
                </c:pt>
              </c:numCache>
            </c:numRef>
          </c:val>
          <c:smooth val="0"/>
          <c:extLst>
            <c:ext xmlns:c16="http://schemas.microsoft.com/office/drawing/2014/chart" uri="{C3380CC4-5D6E-409C-BE32-E72D297353CC}">
              <c16:uniqueId val="{00000000-65F5-4516-84C0-CA8FA7CD6DC1}"/>
            </c:ext>
          </c:extLst>
        </c:ser>
        <c:dLbls>
          <c:showLegendKey val="0"/>
          <c:showVal val="0"/>
          <c:showCatName val="0"/>
          <c:showSerName val="0"/>
          <c:showPercent val="0"/>
          <c:showBubbleSize val="0"/>
        </c:dLbls>
        <c:smooth val="0"/>
        <c:axId val="1530586847"/>
        <c:axId val="1530581439"/>
      </c:lineChart>
      <c:catAx>
        <c:axId val="153058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81439"/>
        <c:crosses val="autoZero"/>
        <c:auto val="1"/>
        <c:lblAlgn val="ctr"/>
        <c:lblOffset val="100"/>
        <c:noMultiLvlLbl val="0"/>
      </c:catAx>
      <c:valAx>
        <c:axId val="153058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86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288925</xdr:colOff>
      <xdr:row>1</xdr:row>
      <xdr:rowOff>12700</xdr:rowOff>
    </xdr:from>
    <xdr:to>
      <xdr:col>16</xdr:col>
      <xdr:colOff>593725</xdr:colOff>
      <xdr:row>15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307975</xdr:colOff>
      <xdr:row>17</xdr:row>
      <xdr:rowOff>0</xdr:rowOff>
    </xdr:from>
    <xdr:to>
      <xdr:col>17</xdr:col>
      <xdr:colOff>3175</xdr:colOff>
      <xdr:row>31</xdr:row>
      <xdr:rowOff>165100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200025</xdr:colOff>
      <xdr:row>1</xdr:row>
      <xdr:rowOff>12700</xdr:rowOff>
    </xdr:from>
    <xdr:to>
      <xdr:col>24</xdr:col>
      <xdr:colOff>504825</xdr:colOff>
      <xdr:row>15</xdr:row>
      <xdr:rowOff>177800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212725</xdr:colOff>
      <xdr:row>17</xdr:row>
      <xdr:rowOff>6350</xdr:rowOff>
    </xdr:from>
    <xdr:to>
      <xdr:col>24</xdr:col>
      <xdr:colOff>517525</xdr:colOff>
      <xdr:row>31</xdr:row>
      <xdr:rowOff>171450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241300</xdr:colOff>
      <xdr:row>33</xdr:row>
      <xdr:rowOff>19050</xdr:rowOff>
    </xdr:from>
    <xdr:to>
      <xdr:col>16</xdr:col>
      <xdr:colOff>590550</xdr:colOff>
      <xdr:row>51</xdr:row>
      <xdr:rowOff>146050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295275</xdr:colOff>
      <xdr:row>1</xdr:row>
      <xdr:rowOff>12700</xdr:rowOff>
    </xdr:from>
    <xdr:to>
      <xdr:col>17</xdr:col>
      <xdr:colOff>600075</xdr:colOff>
      <xdr:row>15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24</xdr:row>
      <xdr:rowOff>12700</xdr:rowOff>
    </xdr:from>
    <xdr:to>
      <xdr:col>8</xdr:col>
      <xdr:colOff>203200</xdr:colOff>
      <xdr:row>37</xdr:row>
      <xdr:rowOff>142875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806700" y="443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xdr:colOff>
      <xdr:row>24</xdr:row>
      <xdr:rowOff>6350</xdr:rowOff>
    </xdr:from>
    <xdr:to>
      <xdr:col>11</xdr:col>
      <xdr:colOff>476250</xdr:colOff>
      <xdr:row>37</xdr:row>
      <xdr:rowOff>136525</xdr:rowOff>
    </xdr:to>
    <mc:AlternateContent xmlns:mc="http://schemas.openxmlformats.org/markup-compatibility/2006" xmlns:a14="http://schemas.microsoft.com/office/drawing/2010/main">
      <mc:Choice Requires="a14">
        <xdr:graphicFrame macro="">
          <xdr:nvGraphicFramePr>
            <xdr:cNvPr id="4"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4845050" y="4425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xdr:colOff>
      <xdr:row>24</xdr:row>
      <xdr:rowOff>12700</xdr:rowOff>
    </xdr:from>
    <xdr:to>
      <xdr:col>15</xdr:col>
      <xdr:colOff>63500</xdr:colOff>
      <xdr:row>37</xdr:row>
      <xdr:rowOff>142875</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70700" y="443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165100</xdr:colOff>
      <xdr:row>2</xdr:row>
      <xdr:rowOff>63500</xdr:rowOff>
    </xdr:from>
    <xdr:to>
      <xdr:col>6</xdr:col>
      <xdr:colOff>527050</xdr:colOff>
      <xdr:row>9</xdr:row>
      <xdr:rowOff>50800</xdr:rowOff>
    </xdr:to>
    <xdr:sp macro="" textlink="">
      <xdr:nvSpPr>
        <xdr:cNvPr id="2" name="Rounded Rectangle 1"/>
        <xdr:cNvSpPr/>
      </xdr:nvSpPr>
      <xdr:spPr>
        <a:xfrm>
          <a:off x="774700" y="431800"/>
          <a:ext cx="3409950" cy="1276350"/>
        </a:xfrm>
        <a:prstGeom prst="roundRect">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558800</xdr:colOff>
      <xdr:row>3</xdr:row>
      <xdr:rowOff>120650</xdr:rowOff>
    </xdr:from>
    <xdr:to>
      <xdr:col>4</xdr:col>
      <xdr:colOff>279400</xdr:colOff>
      <xdr:row>7</xdr:row>
      <xdr:rowOff>50800</xdr:rowOff>
    </xdr:to>
    <xdr:sp macro="" textlink="">
      <xdr:nvSpPr>
        <xdr:cNvPr id="4097" name="Text Box 1"/>
        <xdr:cNvSpPr txBox="1">
          <a:spLocks noChangeArrowheads="1"/>
        </xdr:cNvSpPr>
      </xdr:nvSpPr>
      <xdr:spPr bwMode="auto">
        <a:xfrm>
          <a:off x="1778000" y="673100"/>
          <a:ext cx="939800" cy="6667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1" i="0" u="none" strike="noStrike" baseline="0">
              <a:solidFill>
                <a:srgbClr val="000000"/>
              </a:solidFill>
              <a:latin typeface="Calibri"/>
              <a:ea typeface="Calibri"/>
              <a:cs typeface="Calibri"/>
            </a:rPr>
            <a:t>₹ 5,48,000</a:t>
          </a:r>
        </a:p>
        <a:p>
          <a:pPr algn="l" rtl="0">
            <a:defRPr sz="1000"/>
          </a:pPr>
          <a:r>
            <a:rPr lang="en-US" sz="1100" b="0" i="0" u="none" strike="noStrike" baseline="0">
              <a:solidFill>
                <a:srgbClr val="000000"/>
              </a:solidFill>
              <a:latin typeface="Calibri"/>
              <a:ea typeface="Calibri"/>
              <a:cs typeface="Calibri"/>
            </a:rPr>
            <a:t>Total Sales</a:t>
          </a:r>
        </a:p>
        <a:p>
          <a:pPr algn="l" rtl="0">
            <a:defRPr sz="1000"/>
          </a:pPr>
          <a:endParaRPr lang="en-US" sz="1100" b="0" i="0" u="none" strike="noStrike" baseline="0">
            <a:solidFill>
              <a:srgbClr val="000000"/>
            </a:solidFill>
            <a:latin typeface="Calibri"/>
            <a:ea typeface="Calibri"/>
            <a:cs typeface="Calibri"/>
          </a:endParaRPr>
        </a:p>
      </xdr:txBody>
    </xdr:sp>
    <xdr:clientData/>
  </xdr:twoCellAnchor>
  <xdr:twoCellAnchor>
    <xdr:from>
      <xdr:col>9</xdr:col>
      <xdr:colOff>171450</xdr:colOff>
      <xdr:row>2</xdr:row>
      <xdr:rowOff>44450</xdr:rowOff>
    </xdr:from>
    <xdr:to>
      <xdr:col>14</xdr:col>
      <xdr:colOff>393700</xdr:colOff>
      <xdr:row>9</xdr:row>
      <xdr:rowOff>31750</xdr:rowOff>
    </xdr:to>
    <xdr:sp macro="" textlink="">
      <xdr:nvSpPr>
        <xdr:cNvPr id="3" name="Rounded Rectangle 2"/>
        <xdr:cNvSpPr/>
      </xdr:nvSpPr>
      <xdr:spPr>
        <a:xfrm>
          <a:off x="5657850" y="412750"/>
          <a:ext cx="3270250" cy="127635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xdr:row>
      <xdr:rowOff>152400</xdr:rowOff>
    </xdr:from>
    <xdr:to>
      <xdr:col>13</xdr:col>
      <xdr:colOff>38100</xdr:colOff>
      <xdr:row>6</xdr:row>
      <xdr:rowOff>152400</xdr:rowOff>
    </xdr:to>
    <xdr:sp macro="" textlink="">
      <xdr:nvSpPr>
        <xdr:cNvPr id="4098" name="Text Box 2"/>
        <xdr:cNvSpPr txBox="1">
          <a:spLocks noChangeArrowheads="1"/>
        </xdr:cNvSpPr>
      </xdr:nvSpPr>
      <xdr:spPr bwMode="auto">
        <a:xfrm>
          <a:off x="6705600" y="704850"/>
          <a:ext cx="12573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1100" b="0" i="0" u="none" strike="noStrike" baseline="0">
              <a:solidFill>
                <a:srgbClr val="000000"/>
              </a:solidFill>
              <a:latin typeface="Calibri"/>
              <a:ea typeface="Calibri"/>
              <a:cs typeface="Calibri"/>
            </a:rPr>
            <a:t>🏆 67 Targets Met</a:t>
          </a:r>
        </a:p>
        <a:p>
          <a:pPr algn="l" rtl="0">
            <a:defRPr sz="1000"/>
          </a:pPr>
          <a:endParaRPr lang="en-US" sz="1100" b="0" i="0" u="none" strike="noStrike" baseline="0">
            <a:solidFill>
              <a:srgbClr val="000000"/>
            </a:solidFill>
            <a:latin typeface="Calibri"/>
            <a:ea typeface="Calibri"/>
            <a:cs typeface="Calibri"/>
          </a:endParaRPr>
        </a:p>
      </xdr:txBody>
    </xdr:sp>
    <xdr:clientData/>
  </xdr:twoCellAnchor>
  <xdr:twoCellAnchor editAs="oneCell">
    <xdr:from>
      <xdr:col>2</xdr:col>
      <xdr:colOff>279400</xdr:colOff>
      <xdr:row>43</xdr:row>
      <xdr:rowOff>6350</xdr:rowOff>
    </xdr:from>
    <xdr:to>
      <xdr:col>5</xdr:col>
      <xdr:colOff>279400</xdr:colOff>
      <xdr:row>56</xdr:row>
      <xdr:rowOff>136525</xdr:rowOff>
    </xdr:to>
    <mc:AlternateContent xmlns:mc="http://schemas.openxmlformats.org/markup-compatibility/2006">
      <mc:Choice xmlns:a14="http://schemas.microsoft.com/office/drawing/2010/main" Requires="a14">
        <xdr:graphicFrame macro="">
          <xdr:nvGraphicFramePr>
            <xdr:cNvPr id="10"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498600" y="792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565150</xdr:colOff>
      <xdr:row>43</xdr:row>
      <xdr:rowOff>12700</xdr:rowOff>
    </xdr:from>
    <xdr:to>
      <xdr:col>9</xdr:col>
      <xdr:colOff>565150</xdr:colOff>
      <xdr:row>56</xdr:row>
      <xdr:rowOff>142875</xdr:rowOff>
    </xdr:to>
    <mc:AlternateContent xmlns:mc="http://schemas.openxmlformats.org/markup-compatibility/2006">
      <mc:Choice xmlns:a14="http://schemas.microsoft.com/office/drawing/2010/main" Requires="a14">
        <xdr:graphicFrame macro="">
          <xdr:nvGraphicFramePr>
            <xdr:cNvPr id="11" name="Sales Rep 1"/>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4222750" y="793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584200</xdr:colOff>
      <xdr:row>43</xdr:row>
      <xdr:rowOff>0</xdr:rowOff>
    </xdr:from>
    <xdr:to>
      <xdr:col>14</xdr:col>
      <xdr:colOff>584200</xdr:colOff>
      <xdr:row>56</xdr:row>
      <xdr:rowOff>130175</xdr:rowOff>
    </xdr:to>
    <mc:AlternateContent xmlns:mc="http://schemas.openxmlformats.org/markup-compatibility/2006">
      <mc:Choice xmlns:a14="http://schemas.microsoft.com/office/drawing/2010/main"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289800" y="7918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298450</xdr:colOff>
      <xdr:row>9</xdr:row>
      <xdr:rowOff>171450</xdr:rowOff>
    </xdr:from>
    <xdr:to>
      <xdr:col>7</xdr:col>
      <xdr:colOff>266700</xdr:colOff>
      <xdr:row>25</xdr:row>
      <xdr:rowOff>146050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292100</xdr:colOff>
      <xdr:row>10</xdr:row>
      <xdr:rowOff>6350</xdr:rowOff>
    </xdr:from>
    <xdr:to>
      <xdr:col>15</xdr:col>
      <xdr:colOff>190500</xdr:colOff>
      <xdr:row>25</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292100</xdr:colOff>
      <xdr:row>27</xdr:row>
      <xdr:rowOff>25400</xdr:rowOff>
    </xdr:from>
    <xdr:to>
      <xdr:col>7</xdr:col>
      <xdr:colOff>317500</xdr:colOff>
      <xdr:row>41</xdr:row>
      <xdr:rowOff>69850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323850</xdr:colOff>
      <xdr:row>27</xdr:row>
      <xdr:rowOff>19050</xdr:rowOff>
    </xdr:from>
    <xdr:to>
      <xdr:col>15</xdr:col>
      <xdr:colOff>304800</xdr:colOff>
      <xdr:row>41</xdr:row>
      <xdr:rowOff>69850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76.73608761574" createdVersion="6" refreshedVersion="6" minRefreshableVersion="3" recordCount="100">
  <cacheSource type="worksheet">
    <worksheetSource ref="A1:I101" sheet="Sheet1"/>
  </cacheSource>
  <cacheFields count="9">
    <cacheField name="Month" numFmtId="0">
      <sharedItems count="8">
        <s v="May"/>
        <s v="Jul"/>
        <s v="Jan"/>
        <s v="Apr"/>
        <s v="Mar"/>
        <s v="Aug"/>
        <s v="Feb"/>
        <s v="Jun"/>
      </sharedItems>
    </cacheField>
    <cacheField name="Sales Rep" numFmtId="0">
      <sharedItems count="4">
        <s v="Charlie"/>
        <s v="Diana"/>
        <s v="Bob"/>
        <s v="Alice"/>
      </sharedItems>
    </cacheField>
    <cacheField name="Region" numFmtId="0">
      <sharedItems count="4">
        <s v="South"/>
        <s v="North"/>
        <s v="East"/>
        <s v="West"/>
      </sharedItems>
    </cacheField>
    <cacheField name="Product" numFmtId="0">
      <sharedItems/>
    </cacheField>
    <cacheField name="Units Sold" numFmtId="0">
      <sharedItems containsSemiMixedTypes="0" containsString="0" containsNumber="1" containsInteger="1" minValue="55" maxValue="200"/>
    </cacheField>
    <cacheField name="Unit Price" numFmtId="0">
      <sharedItems containsSemiMixedTypes="0" containsString="0" containsNumber="1" containsInteger="1" minValue="30" maxValue="60"/>
    </cacheField>
    <cacheField name="Target" numFmtId="0">
      <sharedItems containsSemiMixedTypes="0" containsString="0" containsNumber="1" containsInteger="1" minValue="3126" maxValue="9974"/>
    </cacheField>
    <cacheField name="Total Sales" numFmtId="0">
      <sharedItems containsSemiMixedTypes="0" containsString="0" containsNumber="1" containsInteger="1" minValue="1920" maxValue="11700"/>
    </cacheField>
    <cacheField name="Performanc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s v="B"/>
    <n v="171"/>
    <n v="50"/>
    <n v="3816"/>
    <n v="8550"/>
    <s v="Target Met"/>
  </r>
  <r>
    <x v="1"/>
    <x v="1"/>
    <x v="1"/>
    <s v="B"/>
    <n v="194"/>
    <n v="40"/>
    <n v="6977"/>
    <n v="7760"/>
    <s v="Target Met"/>
  </r>
  <r>
    <x v="2"/>
    <x v="2"/>
    <x v="2"/>
    <s v="B"/>
    <n v="185"/>
    <n v="30"/>
    <n v="6862"/>
    <n v="5550"/>
    <s v="Target Missed"/>
  </r>
  <r>
    <x v="3"/>
    <x v="1"/>
    <x v="1"/>
    <s v="A"/>
    <n v="74"/>
    <n v="50"/>
    <n v="9311"/>
    <n v="3700"/>
    <s v="Target Missed"/>
  </r>
  <r>
    <x v="3"/>
    <x v="2"/>
    <x v="1"/>
    <s v="A"/>
    <n v="184"/>
    <n v="60"/>
    <n v="5505"/>
    <n v="11040"/>
    <s v="Target Met"/>
  </r>
  <r>
    <x v="2"/>
    <x v="0"/>
    <x v="0"/>
    <s v="C"/>
    <n v="88"/>
    <n v="30"/>
    <n v="9750"/>
    <n v="2640"/>
    <s v="Target Missed"/>
  </r>
  <r>
    <x v="1"/>
    <x v="3"/>
    <x v="3"/>
    <s v="B"/>
    <n v="105"/>
    <n v="60"/>
    <n v="5447"/>
    <n v="6300"/>
    <s v="Target Met"/>
  </r>
  <r>
    <x v="0"/>
    <x v="2"/>
    <x v="0"/>
    <s v="A"/>
    <n v="98"/>
    <n v="50"/>
    <n v="4841"/>
    <n v="4900"/>
    <s v="Target Met"/>
  </r>
  <r>
    <x v="1"/>
    <x v="3"/>
    <x v="2"/>
    <s v="C"/>
    <n v="156"/>
    <n v="60"/>
    <n v="6363"/>
    <n v="9360"/>
    <s v="Target Met"/>
  </r>
  <r>
    <x v="4"/>
    <x v="3"/>
    <x v="0"/>
    <s v="B"/>
    <n v="68"/>
    <n v="40"/>
    <n v="5966"/>
    <n v="2720"/>
    <s v="Target Missed"/>
  </r>
  <r>
    <x v="5"/>
    <x v="0"/>
    <x v="0"/>
    <s v="B"/>
    <n v="66"/>
    <n v="50"/>
    <n v="6456"/>
    <n v="3300"/>
    <s v="Target Missed"/>
  </r>
  <r>
    <x v="5"/>
    <x v="2"/>
    <x v="2"/>
    <s v="C"/>
    <n v="178"/>
    <n v="50"/>
    <n v="6902"/>
    <n v="8900"/>
    <s v="Target Met"/>
  </r>
  <r>
    <x v="6"/>
    <x v="0"/>
    <x v="3"/>
    <s v="C"/>
    <n v="192"/>
    <n v="40"/>
    <n v="3201"/>
    <n v="7680"/>
    <s v="Target Met"/>
  </r>
  <r>
    <x v="3"/>
    <x v="3"/>
    <x v="1"/>
    <s v="A"/>
    <n v="190"/>
    <n v="40"/>
    <n v="4717"/>
    <n v="7600"/>
    <s v="Target Met"/>
  </r>
  <r>
    <x v="0"/>
    <x v="1"/>
    <x v="2"/>
    <s v="A"/>
    <n v="186"/>
    <n v="60"/>
    <n v="5382"/>
    <n v="11160"/>
    <s v="Target Met"/>
  </r>
  <r>
    <x v="6"/>
    <x v="0"/>
    <x v="2"/>
    <s v="B"/>
    <n v="125"/>
    <n v="50"/>
    <n v="9006"/>
    <n v="6250"/>
    <s v="Target Missed"/>
  </r>
  <r>
    <x v="1"/>
    <x v="2"/>
    <x v="3"/>
    <s v="B"/>
    <n v="191"/>
    <n v="30"/>
    <n v="8644"/>
    <n v="5730"/>
    <s v="Target Missed"/>
  </r>
  <r>
    <x v="5"/>
    <x v="2"/>
    <x v="1"/>
    <s v="B"/>
    <n v="102"/>
    <n v="30"/>
    <n v="5147"/>
    <n v="3060"/>
    <s v="Target Missed"/>
  </r>
  <r>
    <x v="5"/>
    <x v="3"/>
    <x v="3"/>
    <s v="B"/>
    <n v="112"/>
    <n v="50"/>
    <n v="6421"/>
    <n v="5600"/>
    <s v="Target Missed"/>
  </r>
  <r>
    <x v="3"/>
    <x v="3"/>
    <x v="3"/>
    <s v="B"/>
    <n v="112"/>
    <n v="60"/>
    <n v="7938"/>
    <n v="6720"/>
    <s v="Target Missed"/>
  </r>
  <r>
    <x v="7"/>
    <x v="2"/>
    <x v="1"/>
    <s v="C"/>
    <n v="71"/>
    <n v="40"/>
    <n v="4984"/>
    <n v="2840"/>
    <s v="Target Missed"/>
  </r>
  <r>
    <x v="1"/>
    <x v="0"/>
    <x v="1"/>
    <s v="C"/>
    <n v="125"/>
    <n v="60"/>
    <n v="7675"/>
    <n v="7500"/>
    <s v="Target Missed"/>
  </r>
  <r>
    <x v="5"/>
    <x v="3"/>
    <x v="3"/>
    <s v="B"/>
    <n v="97"/>
    <n v="30"/>
    <n v="5341"/>
    <n v="2910"/>
    <s v="Target Missed"/>
  </r>
  <r>
    <x v="0"/>
    <x v="3"/>
    <x v="1"/>
    <s v="B"/>
    <n v="67"/>
    <n v="30"/>
    <n v="3508"/>
    <n v="2010"/>
    <s v="Target Missed"/>
  </r>
  <r>
    <x v="0"/>
    <x v="3"/>
    <x v="3"/>
    <s v="A"/>
    <n v="64"/>
    <n v="30"/>
    <n v="5065"/>
    <n v="1920"/>
    <s v="Target Missed"/>
  </r>
  <r>
    <x v="2"/>
    <x v="0"/>
    <x v="3"/>
    <s v="B"/>
    <n v="156"/>
    <n v="40"/>
    <n v="4173"/>
    <n v="6240"/>
    <s v="Target Met"/>
  </r>
  <r>
    <x v="3"/>
    <x v="2"/>
    <x v="3"/>
    <s v="A"/>
    <n v="105"/>
    <n v="40"/>
    <n v="6928"/>
    <n v="4200"/>
    <s v="Target Missed"/>
  </r>
  <r>
    <x v="1"/>
    <x v="2"/>
    <x v="3"/>
    <s v="B"/>
    <n v="101"/>
    <n v="40"/>
    <n v="3723"/>
    <n v="4040"/>
    <s v="Target Met"/>
  </r>
  <r>
    <x v="1"/>
    <x v="2"/>
    <x v="1"/>
    <s v="A"/>
    <n v="109"/>
    <n v="60"/>
    <n v="9704"/>
    <n v="6540"/>
    <s v="Target Missed"/>
  </r>
  <r>
    <x v="4"/>
    <x v="3"/>
    <x v="3"/>
    <s v="B"/>
    <n v="167"/>
    <n v="60"/>
    <n v="6099"/>
    <n v="10020"/>
    <s v="Target Met"/>
  </r>
  <r>
    <x v="4"/>
    <x v="3"/>
    <x v="3"/>
    <s v="A"/>
    <n v="199"/>
    <n v="30"/>
    <n v="4359"/>
    <n v="5970"/>
    <s v="Target Met"/>
  </r>
  <r>
    <x v="7"/>
    <x v="2"/>
    <x v="0"/>
    <s v="A"/>
    <n v="87"/>
    <n v="40"/>
    <n v="7067"/>
    <n v="3480"/>
    <s v="Target Missed"/>
  </r>
  <r>
    <x v="7"/>
    <x v="1"/>
    <x v="2"/>
    <s v="A"/>
    <n v="180"/>
    <n v="60"/>
    <n v="6934"/>
    <n v="10800"/>
    <s v="Target Met"/>
  </r>
  <r>
    <x v="2"/>
    <x v="3"/>
    <x v="1"/>
    <s v="B"/>
    <n v="195"/>
    <n v="60"/>
    <n v="8063"/>
    <n v="11700"/>
    <s v="Target Met"/>
  </r>
  <r>
    <x v="0"/>
    <x v="0"/>
    <x v="0"/>
    <s v="B"/>
    <n v="108"/>
    <n v="30"/>
    <n v="5615"/>
    <n v="3240"/>
    <s v="Target Missed"/>
  </r>
  <r>
    <x v="5"/>
    <x v="3"/>
    <x v="1"/>
    <s v="A"/>
    <n v="75"/>
    <n v="40"/>
    <n v="6070"/>
    <n v="3000"/>
    <s v="Target Missed"/>
  </r>
  <r>
    <x v="2"/>
    <x v="2"/>
    <x v="3"/>
    <s v="B"/>
    <n v="102"/>
    <n v="50"/>
    <n v="8094"/>
    <n v="5100"/>
    <s v="Target Missed"/>
  </r>
  <r>
    <x v="7"/>
    <x v="0"/>
    <x v="2"/>
    <s v="B"/>
    <n v="96"/>
    <n v="30"/>
    <n v="9866"/>
    <n v="2880"/>
    <s v="Target Missed"/>
  </r>
  <r>
    <x v="1"/>
    <x v="3"/>
    <x v="1"/>
    <s v="B"/>
    <n v="175"/>
    <n v="30"/>
    <n v="6572"/>
    <n v="5250"/>
    <s v="Target Missed"/>
  </r>
  <r>
    <x v="0"/>
    <x v="3"/>
    <x v="0"/>
    <s v="C"/>
    <n v="117"/>
    <n v="30"/>
    <n v="8146"/>
    <n v="3510"/>
    <s v="Target Missed"/>
  </r>
  <r>
    <x v="6"/>
    <x v="2"/>
    <x v="0"/>
    <s v="B"/>
    <n v="190"/>
    <n v="30"/>
    <n v="8822"/>
    <n v="5700"/>
    <s v="Target Missed"/>
  </r>
  <r>
    <x v="5"/>
    <x v="0"/>
    <x v="1"/>
    <s v="B"/>
    <n v="158"/>
    <n v="30"/>
    <n v="6889"/>
    <n v="4740"/>
    <s v="Target Missed"/>
  </r>
  <r>
    <x v="7"/>
    <x v="1"/>
    <x v="3"/>
    <s v="B"/>
    <n v="108"/>
    <n v="50"/>
    <n v="9659"/>
    <n v="5400"/>
    <s v="Target Missed"/>
  </r>
  <r>
    <x v="4"/>
    <x v="0"/>
    <x v="2"/>
    <s v="B"/>
    <n v="181"/>
    <n v="50"/>
    <n v="3259"/>
    <n v="9050"/>
    <s v="Target Met"/>
  </r>
  <r>
    <x v="1"/>
    <x v="0"/>
    <x v="3"/>
    <s v="A"/>
    <n v="115"/>
    <n v="40"/>
    <n v="5855"/>
    <n v="4600"/>
    <s v="Target Missed"/>
  </r>
  <r>
    <x v="6"/>
    <x v="0"/>
    <x v="0"/>
    <s v="A"/>
    <n v="94"/>
    <n v="30"/>
    <n v="6644"/>
    <n v="2820"/>
    <s v="Target Missed"/>
  </r>
  <r>
    <x v="0"/>
    <x v="1"/>
    <x v="0"/>
    <s v="B"/>
    <n v="101"/>
    <n v="60"/>
    <n v="8592"/>
    <n v="6060"/>
    <s v="Target Missed"/>
  </r>
  <r>
    <x v="2"/>
    <x v="2"/>
    <x v="1"/>
    <s v="B"/>
    <n v="99"/>
    <n v="40"/>
    <n v="4898"/>
    <n v="3960"/>
    <s v="Target Missed"/>
  </r>
  <r>
    <x v="6"/>
    <x v="0"/>
    <x v="0"/>
    <s v="A"/>
    <n v="178"/>
    <n v="60"/>
    <n v="3172"/>
    <n v="10680"/>
    <s v="Target Met"/>
  </r>
  <r>
    <x v="7"/>
    <x v="3"/>
    <x v="2"/>
    <s v="C"/>
    <n v="124"/>
    <n v="50"/>
    <n v="5766"/>
    <n v="6200"/>
    <s v="Target Met"/>
  </r>
  <r>
    <x v="5"/>
    <x v="1"/>
    <x v="1"/>
    <s v="B"/>
    <n v="55"/>
    <n v="60"/>
    <n v="8875"/>
    <n v="3300"/>
    <s v="Target Missed"/>
  </r>
  <r>
    <x v="3"/>
    <x v="3"/>
    <x v="0"/>
    <s v="A"/>
    <n v="101"/>
    <n v="50"/>
    <n v="7908"/>
    <n v="5050"/>
    <s v="Target Missed"/>
  </r>
  <r>
    <x v="4"/>
    <x v="0"/>
    <x v="3"/>
    <s v="B"/>
    <n v="117"/>
    <n v="30"/>
    <n v="4166"/>
    <n v="3510"/>
    <s v="Target Missed"/>
  </r>
  <r>
    <x v="6"/>
    <x v="3"/>
    <x v="0"/>
    <s v="C"/>
    <n v="75"/>
    <n v="60"/>
    <n v="7709"/>
    <n v="4500"/>
    <s v="Target Missed"/>
  </r>
  <r>
    <x v="3"/>
    <x v="2"/>
    <x v="2"/>
    <s v="A"/>
    <n v="163"/>
    <n v="60"/>
    <n v="5340"/>
    <n v="9780"/>
    <s v="Target Met"/>
  </r>
  <r>
    <x v="2"/>
    <x v="1"/>
    <x v="2"/>
    <s v="C"/>
    <n v="79"/>
    <n v="60"/>
    <n v="6034"/>
    <n v="4740"/>
    <s v="Target Missed"/>
  </r>
  <r>
    <x v="3"/>
    <x v="2"/>
    <x v="1"/>
    <s v="C"/>
    <n v="186"/>
    <n v="60"/>
    <n v="4172"/>
    <n v="11160"/>
    <s v="Target Met"/>
  </r>
  <r>
    <x v="5"/>
    <x v="2"/>
    <x v="0"/>
    <s v="B"/>
    <n v="133"/>
    <n v="50"/>
    <n v="9823"/>
    <n v="6650"/>
    <s v="Target Missed"/>
  </r>
  <r>
    <x v="5"/>
    <x v="1"/>
    <x v="2"/>
    <s v="B"/>
    <n v="124"/>
    <n v="60"/>
    <n v="6882"/>
    <n v="7440"/>
    <s v="Target Met"/>
  </r>
  <r>
    <x v="7"/>
    <x v="1"/>
    <x v="2"/>
    <s v="A"/>
    <n v="182"/>
    <n v="30"/>
    <n v="9868"/>
    <n v="5460"/>
    <s v="Target Missed"/>
  </r>
  <r>
    <x v="1"/>
    <x v="2"/>
    <x v="0"/>
    <s v="B"/>
    <n v="192"/>
    <n v="60"/>
    <n v="7347"/>
    <n v="11520"/>
    <s v="Target Met"/>
  </r>
  <r>
    <x v="4"/>
    <x v="1"/>
    <x v="1"/>
    <s v="B"/>
    <n v="184"/>
    <n v="60"/>
    <n v="6070"/>
    <n v="11040"/>
    <s v="Target Met"/>
  </r>
  <r>
    <x v="4"/>
    <x v="1"/>
    <x v="3"/>
    <s v="A"/>
    <n v="127"/>
    <n v="50"/>
    <n v="5316"/>
    <n v="6350"/>
    <s v="Target Met"/>
  </r>
  <r>
    <x v="5"/>
    <x v="0"/>
    <x v="2"/>
    <s v="A"/>
    <n v="117"/>
    <n v="30"/>
    <n v="9223"/>
    <n v="3510"/>
    <s v="Target Missed"/>
  </r>
  <r>
    <x v="6"/>
    <x v="1"/>
    <x v="0"/>
    <s v="C"/>
    <n v="170"/>
    <n v="50"/>
    <n v="9601"/>
    <n v="8500"/>
    <s v="Target Missed"/>
  </r>
  <r>
    <x v="0"/>
    <x v="1"/>
    <x v="2"/>
    <s v="A"/>
    <n v="62"/>
    <n v="40"/>
    <n v="7129"/>
    <n v="2480"/>
    <s v="Target Missed"/>
  </r>
  <r>
    <x v="3"/>
    <x v="2"/>
    <x v="2"/>
    <s v="B"/>
    <n v="158"/>
    <n v="40"/>
    <n v="3309"/>
    <n v="6320"/>
    <s v="Target Met"/>
  </r>
  <r>
    <x v="5"/>
    <x v="3"/>
    <x v="2"/>
    <s v="C"/>
    <n v="134"/>
    <n v="40"/>
    <n v="3497"/>
    <n v="5360"/>
    <s v="Target Met"/>
  </r>
  <r>
    <x v="6"/>
    <x v="2"/>
    <x v="2"/>
    <s v="B"/>
    <n v="195"/>
    <n v="30"/>
    <n v="5145"/>
    <n v="5850"/>
    <s v="Target Met"/>
  </r>
  <r>
    <x v="7"/>
    <x v="0"/>
    <x v="3"/>
    <s v="C"/>
    <n v="174"/>
    <n v="30"/>
    <n v="9397"/>
    <n v="5220"/>
    <s v="Target Missed"/>
  </r>
  <r>
    <x v="5"/>
    <x v="0"/>
    <x v="2"/>
    <s v="C"/>
    <n v="66"/>
    <n v="50"/>
    <n v="3391"/>
    <n v="3300"/>
    <s v="Target Missed"/>
  </r>
  <r>
    <x v="7"/>
    <x v="3"/>
    <x v="0"/>
    <s v="B"/>
    <n v="142"/>
    <n v="50"/>
    <n v="5918"/>
    <n v="7100"/>
    <s v="Target Met"/>
  </r>
  <r>
    <x v="2"/>
    <x v="0"/>
    <x v="0"/>
    <s v="B"/>
    <n v="195"/>
    <n v="40"/>
    <n v="9365"/>
    <n v="7800"/>
    <s v="Target Missed"/>
  </r>
  <r>
    <x v="4"/>
    <x v="3"/>
    <x v="1"/>
    <s v="A"/>
    <n v="65"/>
    <n v="50"/>
    <n v="9809"/>
    <n v="3250"/>
    <s v="Target Missed"/>
  </r>
  <r>
    <x v="6"/>
    <x v="1"/>
    <x v="3"/>
    <s v="C"/>
    <n v="61"/>
    <n v="60"/>
    <n v="9964"/>
    <n v="3660"/>
    <s v="Target Missed"/>
  </r>
  <r>
    <x v="7"/>
    <x v="3"/>
    <x v="1"/>
    <s v="A"/>
    <n v="110"/>
    <n v="60"/>
    <n v="3877"/>
    <n v="6600"/>
    <s v="Target Met"/>
  </r>
  <r>
    <x v="3"/>
    <x v="3"/>
    <x v="2"/>
    <s v="B"/>
    <n v="178"/>
    <n v="40"/>
    <n v="8366"/>
    <n v="7120"/>
    <s v="Target Missed"/>
  </r>
  <r>
    <x v="4"/>
    <x v="0"/>
    <x v="2"/>
    <s v="A"/>
    <n v="155"/>
    <n v="30"/>
    <n v="4337"/>
    <n v="4650"/>
    <s v="Target Met"/>
  </r>
  <r>
    <x v="7"/>
    <x v="0"/>
    <x v="0"/>
    <s v="C"/>
    <n v="154"/>
    <n v="60"/>
    <n v="6296"/>
    <n v="9240"/>
    <s v="Target Met"/>
  </r>
  <r>
    <x v="7"/>
    <x v="1"/>
    <x v="3"/>
    <s v="B"/>
    <n v="86"/>
    <n v="50"/>
    <n v="5158"/>
    <n v="4300"/>
    <s v="Target Missed"/>
  </r>
  <r>
    <x v="3"/>
    <x v="2"/>
    <x v="1"/>
    <s v="C"/>
    <n v="187"/>
    <n v="30"/>
    <n v="9472"/>
    <n v="5610"/>
    <s v="Target Missed"/>
  </r>
  <r>
    <x v="7"/>
    <x v="0"/>
    <x v="3"/>
    <s v="A"/>
    <n v="166"/>
    <n v="40"/>
    <n v="5102"/>
    <n v="6640"/>
    <s v="Target Met"/>
  </r>
  <r>
    <x v="0"/>
    <x v="1"/>
    <x v="1"/>
    <s v="B"/>
    <n v="134"/>
    <n v="30"/>
    <n v="3803"/>
    <n v="4020"/>
    <s v="Target Met"/>
  </r>
  <r>
    <x v="1"/>
    <x v="1"/>
    <x v="2"/>
    <s v="B"/>
    <n v="71"/>
    <n v="30"/>
    <n v="7372"/>
    <n v="2130"/>
    <s v="Target Missed"/>
  </r>
  <r>
    <x v="6"/>
    <x v="3"/>
    <x v="0"/>
    <s v="B"/>
    <n v="73"/>
    <n v="40"/>
    <n v="4864"/>
    <n v="2920"/>
    <s v="Target Missed"/>
  </r>
  <r>
    <x v="6"/>
    <x v="1"/>
    <x v="3"/>
    <s v="C"/>
    <n v="75"/>
    <n v="40"/>
    <n v="7450"/>
    <n v="3000"/>
    <s v="Target Missed"/>
  </r>
  <r>
    <x v="2"/>
    <x v="3"/>
    <x v="0"/>
    <s v="A"/>
    <n v="56"/>
    <n v="40"/>
    <n v="9974"/>
    <n v="2240"/>
    <s v="Target Missed"/>
  </r>
  <r>
    <x v="6"/>
    <x v="3"/>
    <x v="0"/>
    <s v="C"/>
    <n v="99"/>
    <n v="40"/>
    <n v="6211"/>
    <n v="3960"/>
    <s v="Target Missed"/>
  </r>
  <r>
    <x v="0"/>
    <x v="3"/>
    <x v="1"/>
    <s v="B"/>
    <n v="200"/>
    <n v="40"/>
    <n v="5547"/>
    <n v="8000"/>
    <s v="Target Met"/>
  </r>
  <r>
    <x v="5"/>
    <x v="2"/>
    <x v="1"/>
    <s v="B"/>
    <n v="125"/>
    <n v="40"/>
    <n v="3794"/>
    <n v="5000"/>
    <s v="Target Met"/>
  </r>
  <r>
    <x v="5"/>
    <x v="1"/>
    <x v="3"/>
    <s v="C"/>
    <n v="146"/>
    <n v="40"/>
    <n v="4381"/>
    <n v="5840"/>
    <s v="Target Met"/>
  </r>
  <r>
    <x v="5"/>
    <x v="2"/>
    <x v="0"/>
    <s v="C"/>
    <n v="112"/>
    <n v="60"/>
    <n v="9427"/>
    <n v="6720"/>
    <s v="Target Missed"/>
  </r>
  <r>
    <x v="3"/>
    <x v="0"/>
    <x v="0"/>
    <s v="A"/>
    <n v="177"/>
    <n v="60"/>
    <n v="4270"/>
    <n v="10620"/>
    <s v="Target Met"/>
  </r>
  <r>
    <x v="6"/>
    <x v="2"/>
    <x v="3"/>
    <s v="A"/>
    <n v="125"/>
    <n v="50"/>
    <n v="3708"/>
    <n v="6250"/>
    <s v="Target Met"/>
  </r>
  <r>
    <x v="6"/>
    <x v="0"/>
    <x v="0"/>
    <s v="A"/>
    <n v="157"/>
    <n v="40"/>
    <n v="3126"/>
    <n v="6280"/>
    <s v="Target Met"/>
  </r>
  <r>
    <x v="7"/>
    <x v="1"/>
    <x v="0"/>
    <s v="B"/>
    <n v="110"/>
    <n v="40"/>
    <n v="4820"/>
    <n v="4400"/>
    <s v="Target Missed"/>
  </r>
  <r>
    <x v="4"/>
    <x v="1"/>
    <x v="1"/>
    <s v="C"/>
    <n v="198"/>
    <n v="50"/>
    <n v="7249"/>
    <n v="9900"/>
    <s v="Target Met"/>
  </r>
  <r>
    <x v="5"/>
    <x v="0"/>
    <x v="0"/>
    <s v="B"/>
    <n v="84"/>
    <n v="50"/>
    <n v="9221"/>
    <n v="4200"/>
    <s v="Target Missed"/>
  </r>
  <r>
    <x v="1"/>
    <x v="1"/>
    <x v="0"/>
    <s v="C"/>
    <n v="86"/>
    <n v="30"/>
    <n v="8247"/>
    <n v="2580"/>
    <s v="Target Missed"/>
  </r>
  <r>
    <x v="2"/>
    <x v="1"/>
    <x v="2"/>
    <s v="B"/>
    <n v="152"/>
    <n v="60"/>
    <n v="5395"/>
    <n v="9120"/>
    <s v="Target M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23:B59" firstHeaderRow="1" firstDataRow="1" firstDataCol="1"/>
  <pivotFields count="9">
    <pivotField axis="axisRow" showAll="0">
      <items count="9">
        <item x="2"/>
        <item x="6"/>
        <item x="4"/>
        <item x="3"/>
        <item x="0"/>
        <item x="7"/>
        <item x="1"/>
        <item x="5"/>
        <item t="default"/>
      </items>
    </pivotField>
    <pivotField showAll="0">
      <items count="5">
        <item x="3"/>
        <item x="2"/>
        <item x="0"/>
        <item x="1"/>
        <item t="default"/>
      </items>
    </pivotField>
    <pivotField axis="axisRow" showAll="0">
      <items count="5">
        <item x="2"/>
        <item x="1"/>
        <item x="0"/>
        <item x="3"/>
        <item t="default"/>
      </items>
    </pivotField>
    <pivotField showAll="0"/>
    <pivotField showAll="0"/>
    <pivotField showAll="0"/>
    <pivotField showAll="0"/>
    <pivotField dataField="1" showAll="0"/>
    <pivotField showAll="0"/>
  </pivotFields>
  <rowFields count="2">
    <field x="2"/>
    <field x="0"/>
  </rowFields>
  <rowItems count="36">
    <i>
      <x/>
    </i>
    <i r="1">
      <x/>
    </i>
    <i r="1">
      <x v="1"/>
    </i>
    <i r="1">
      <x v="2"/>
    </i>
    <i r="1">
      <x v="3"/>
    </i>
    <i r="1">
      <x v="4"/>
    </i>
    <i r="1">
      <x v="5"/>
    </i>
    <i r="1">
      <x v="6"/>
    </i>
    <i r="1">
      <x v="7"/>
    </i>
    <i>
      <x v="1"/>
    </i>
    <i r="1">
      <x/>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t="grand">
      <x/>
    </i>
  </rowItems>
  <colItems count="1">
    <i/>
  </colItems>
  <dataFields count="1">
    <dataField name="Sum of Total Sales" fld="7" baseField="0" baseItem="0"/>
  </dataFields>
  <chartFormats count="41">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33" series="1">
      <pivotArea type="data" outline="0" fieldPosition="0">
        <references count="1">
          <reference field="4294967294" count="1" selected="0">
            <x v="0"/>
          </reference>
        </references>
      </pivotArea>
    </chartFormat>
    <chartFormat chart="11" format="34">
      <pivotArea type="data" outline="0" fieldPosition="0">
        <references count="3">
          <reference field="4294967294" count="1" selected="0">
            <x v="0"/>
          </reference>
          <reference field="0" count="1" selected="0">
            <x v="0"/>
          </reference>
          <reference field="2" count="1" selected="0">
            <x v="0"/>
          </reference>
        </references>
      </pivotArea>
    </chartFormat>
    <chartFormat chart="11" format="35">
      <pivotArea type="data" outline="0" fieldPosition="0">
        <references count="3">
          <reference field="4294967294" count="1" selected="0">
            <x v="0"/>
          </reference>
          <reference field="0" count="1" selected="0">
            <x v="1"/>
          </reference>
          <reference field="2" count="1" selected="0">
            <x v="0"/>
          </reference>
        </references>
      </pivotArea>
    </chartFormat>
    <chartFormat chart="11" format="36">
      <pivotArea type="data" outline="0" fieldPosition="0">
        <references count="3">
          <reference field="4294967294" count="1" selected="0">
            <x v="0"/>
          </reference>
          <reference field="0" count="1" selected="0">
            <x v="2"/>
          </reference>
          <reference field="2" count="1" selected="0">
            <x v="0"/>
          </reference>
        </references>
      </pivotArea>
    </chartFormat>
    <chartFormat chart="11" format="37">
      <pivotArea type="data" outline="0" fieldPosition="0">
        <references count="3">
          <reference field="4294967294" count="1" selected="0">
            <x v="0"/>
          </reference>
          <reference field="0" count="1" selected="0">
            <x v="3"/>
          </reference>
          <reference field="2" count="1" selected="0">
            <x v="0"/>
          </reference>
        </references>
      </pivotArea>
    </chartFormat>
    <chartFormat chart="11" format="38">
      <pivotArea type="data" outline="0" fieldPosition="0">
        <references count="3">
          <reference field="4294967294" count="1" selected="0">
            <x v="0"/>
          </reference>
          <reference field="0" count="1" selected="0">
            <x v="4"/>
          </reference>
          <reference field="2" count="1" selected="0">
            <x v="0"/>
          </reference>
        </references>
      </pivotArea>
    </chartFormat>
    <chartFormat chart="11" format="39">
      <pivotArea type="data" outline="0" fieldPosition="0">
        <references count="3">
          <reference field="4294967294" count="1" selected="0">
            <x v="0"/>
          </reference>
          <reference field="0" count="1" selected="0">
            <x v="5"/>
          </reference>
          <reference field="2" count="1" selected="0">
            <x v="0"/>
          </reference>
        </references>
      </pivotArea>
    </chartFormat>
    <chartFormat chart="11" format="40">
      <pivotArea type="data" outline="0" fieldPosition="0">
        <references count="3">
          <reference field="4294967294" count="1" selected="0">
            <x v="0"/>
          </reference>
          <reference field="0" count="1" selected="0">
            <x v="6"/>
          </reference>
          <reference field="2" count="1" selected="0">
            <x v="0"/>
          </reference>
        </references>
      </pivotArea>
    </chartFormat>
    <chartFormat chart="11" format="41">
      <pivotArea type="data" outline="0" fieldPosition="0">
        <references count="3">
          <reference field="4294967294" count="1" selected="0">
            <x v="0"/>
          </reference>
          <reference field="0" count="1" selected="0">
            <x v="7"/>
          </reference>
          <reference field="2" count="1" selected="0">
            <x v="0"/>
          </reference>
        </references>
      </pivotArea>
    </chartFormat>
    <chartFormat chart="11" format="42">
      <pivotArea type="data" outline="0" fieldPosition="0">
        <references count="3">
          <reference field="4294967294" count="1" selected="0">
            <x v="0"/>
          </reference>
          <reference field="0" count="1" selected="0">
            <x v="0"/>
          </reference>
          <reference field="2" count="1" selected="0">
            <x v="1"/>
          </reference>
        </references>
      </pivotArea>
    </chartFormat>
    <chartFormat chart="11" format="43">
      <pivotArea type="data" outline="0" fieldPosition="0">
        <references count="3">
          <reference field="4294967294" count="1" selected="0">
            <x v="0"/>
          </reference>
          <reference field="0" count="1" selected="0">
            <x v="2"/>
          </reference>
          <reference field="2" count="1" selected="0">
            <x v="1"/>
          </reference>
        </references>
      </pivotArea>
    </chartFormat>
    <chartFormat chart="11" format="44">
      <pivotArea type="data" outline="0" fieldPosition="0">
        <references count="3">
          <reference field="4294967294" count="1" selected="0">
            <x v="0"/>
          </reference>
          <reference field="0" count="1" selected="0">
            <x v="3"/>
          </reference>
          <reference field="2" count="1" selected="0">
            <x v="1"/>
          </reference>
        </references>
      </pivotArea>
    </chartFormat>
    <chartFormat chart="11" format="45">
      <pivotArea type="data" outline="0" fieldPosition="0">
        <references count="3">
          <reference field="4294967294" count="1" selected="0">
            <x v="0"/>
          </reference>
          <reference field="0" count="1" selected="0">
            <x v="4"/>
          </reference>
          <reference field="2" count="1" selected="0">
            <x v="1"/>
          </reference>
        </references>
      </pivotArea>
    </chartFormat>
    <chartFormat chart="11" format="46">
      <pivotArea type="data" outline="0" fieldPosition="0">
        <references count="3">
          <reference field="4294967294" count="1" selected="0">
            <x v="0"/>
          </reference>
          <reference field="0" count="1" selected="0">
            <x v="5"/>
          </reference>
          <reference field="2" count="1" selected="0">
            <x v="1"/>
          </reference>
        </references>
      </pivotArea>
    </chartFormat>
    <chartFormat chart="11" format="47">
      <pivotArea type="data" outline="0" fieldPosition="0">
        <references count="3">
          <reference field="4294967294" count="1" selected="0">
            <x v="0"/>
          </reference>
          <reference field="0" count="1" selected="0">
            <x v="6"/>
          </reference>
          <reference field="2" count="1" selected="0">
            <x v="1"/>
          </reference>
        </references>
      </pivotArea>
    </chartFormat>
    <chartFormat chart="11" format="48">
      <pivotArea type="data" outline="0" fieldPosition="0">
        <references count="3">
          <reference field="4294967294" count="1" selected="0">
            <x v="0"/>
          </reference>
          <reference field="0" count="1" selected="0">
            <x v="7"/>
          </reference>
          <reference field="2" count="1" selected="0">
            <x v="1"/>
          </reference>
        </references>
      </pivotArea>
    </chartFormat>
    <chartFormat chart="11" format="49">
      <pivotArea type="data" outline="0" fieldPosition="0">
        <references count="3">
          <reference field="4294967294" count="1" selected="0">
            <x v="0"/>
          </reference>
          <reference field="0" count="1" selected="0">
            <x v="0"/>
          </reference>
          <reference field="2" count="1" selected="0">
            <x v="2"/>
          </reference>
        </references>
      </pivotArea>
    </chartFormat>
    <chartFormat chart="11" format="50">
      <pivotArea type="data" outline="0" fieldPosition="0">
        <references count="3">
          <reference field="4294967294" count="1" selected="0">
            <x v="0"/>
          </reference>
          <reference field="0" count="1" selected="0">
            <x v="1"/>
          </reference>
          <reference field="2" count="1" selected="0">
            <x v="2"/>
          </reference>
        </references>
      </pivotArea>
    </chartFormat>
    <chartFormat chart="11" format="51">
      <pivotArea type="data" outline="0" fieldPosition="0">
        <references count="3">
          <reference field="4294967294" count="1" selected="0">
            <x v="0"/>
          </reference>
          <reference field="0" count="1" selected="0">
            <x v="2"/>
          </reference>
          <reference field="2" count="1" selected="0">
            <x v="2"/>
          </reference>
        </references>
      </pivotArea>
    </chartFormat>
    <chartFormat chart="11" format="52">
      <pivotArea type="data" outline="0" fieldPosition="0">
        <references count="3">
          <reference field="4294967294" count="1" selected="0">
            <x v="0"/>
          </reference>
          <reference field="0" count="1" selected="0">
            <x v="3"/>
          </reference>
          <reference field="2" count="1" selected="0">
            <x v="2"/>
          </reference>
        </references>
      </pivotArea>
    </chartFormat>
    <chartFormat chart="11" format="53">
      <pivotArea type="data" outline="0" fieldPosition="0">
        <references count="3">
          <reference field="4294967294" count="1" selected="0">
            <x v="0"/>
          </reference>
          <reference field="0" count="1" selected="0">
            <x v="4"/>
          </reference>
          <reference field="2" count="1" selected="0">
            <x v="2"/>
          </reference>
        </references>
      </pivotArea>
    </chartFormat>
    <chartFormat chart="11" format="54">
      <pivotArea type="data" outline="0" fieldPosition="0">
        <references count="3">
          <reference field="4294967294" count="1" selected="0">
            <x v="0"/>
          </reference>
          <reference field="0" count="1" selected="0">
            <x v="5"/>
          </reference>
          <reference field="2" count="1" selected="0">
            <x v="2"/>
          </reference>
        </references>
      </pivotArea>
    </chartFormat>
    <chartFormat chart="11" format="55">
      <pivotArea type="data" outline="0" fieldPosition="0">
        <references count="3">
          <reference field="4294967294" count="1" selected="0">
            <x v="0"/>
          </reference>
          <reference field="0" count="1" selected="0">
            <x v="6"/>
          </reference>
          <reference field="2" count="1" selected="0">
            <x v="2"/>
          </reference>
        </references>
      </pivotArea>
    </chartFormat>
    <chartFormat chart="11" format="56">
      <pivotArea type="data" outline="0" fieldPosition="0">
        <references count="3">
          <reference field="4294967294" count="1" selected="0">
            <x v="0"/>
          </reference>
          <reference field="0" count="1" selected="0">
            <x v="7"/>
          </reference>
          <reference field="2" count="1" selected="0">
            <x v="2"/>
          </reference>
        </references>
      </pivotArea>
    </chartFormat>
    <chartFormat chart="11" format="57">
      <pivotArea type="data" outline="0" fieldPosition="0">
        <references count="3">
          <reference field="4294967294" count="1" selected="0">
            <x v="0"/>
          </reference>
          <reference field="0" count="1" selected="0">
            <x v="0"/>
          </reference>
          <reference field="2" count="1" selected="0">
            <x v="3"/>
          </reference>
        </references>
      </pivotArea>
    </chartFormat>
    <chartFormat chart="11" format="58">
      <pivotArea type="data" outline="0" fieldPosition="0">
        <references count="3">
          <reference field="4294967294" count="1" selected="0">
            <x v="0"/>
          </reference>
          <reference field="0" count="1" selected="0">
            <x v="1"/>
          </reference>
          <reference field="2" count="1" selected="0">
            <x v="3"/>
          </reference>
        </references>
      </pivotArea>
    </chartFormat>
    <chartFormat chart="11" format="59">
      <pivotArea type="data" outline="0" fieldPosition="0">
        <references count="3">
          <reference field="4294967294" count="1" selected="0">
            <x v="0"/>
          </reference>
          <reference field="0" count="1" selected="0">
            <x v="2"/>
          </reference>
          <reference field="2" count="1" selected="0">
            <x v="3"/>
          </reference>
        </references>
      </pivotArea>
    </chartFormat>
    <chartFormat chart="11" format="60">
      <pivotArea type="data" outline="0" fieldPosition="0">
        <references count="3">
          <reference field="4294967294" count="1" selected="0">
            <x v="0"/>
          </reference>
          <reference field="0" count="1" selected="0">
            <x v="3"/>
          </reference>
          <reference field="2" count="1" selected="0">
            <x v="3"/>
          </reference>
        </references>
      </pivotArea>
    </chartFormat>
    <chartFormat chart="11" format="61">
      <pivotArea type="data" outline="0" fieldPosition="0">
        <references count="3">
          <reference field="4294967294" count="1" selected="0">
            <x v="0"/>
          </reference>
          <reference field="0" count="1" selected="0">
            <x v="4"/>
          </reference>
          <reference field="2" count="1" selected="0">
            <x v="3"/>
          </reference>
        </references>
      </pivotArea>
    </chartFormat>
    <chartFormat chart="11" format="62">
      <pivotArea type="data" outline="0" fieldPosition="0">
        <references count="3">
          <reference field="4294967294" count="1" selected="0">
            <x v="0"/>
          </reference>
          <reference field="0" count="1" selected="0">
            <x v="5"/>
          </reference>
          <reference field="2" count="1" selected="0">
            <x v="3"/>
          </reference>
        </references>
      </pivotArea>
    </chartFormat>
    <chartFormat chart="11" format="63">
      <pivotArea type="data" outline="0" fieldPosition="0">
        <references count="3">
          <reference field="4294967294" count="1" selected="0">
            <x v="0"/>
          </reference>
          <reference field="0" count="1" selected="0">
            <x v="6"/>
          </reference>
          <reference field="2" count="1" selected="0">
            <x v="3"/>
          </reference>
        </references>
      </pivotArea>
    </chartFormat>
    <chartFormat chart="11" format="64">
      <pivotArea type="data" outline="0" fieldPosition="0">
        <references count="3">
          <reference field="4294967294" count="1" selected="0">
            <x v="0"/>
          </reference>
          <reference field="0" count="1" selected="0">
            <x v="7"/>
          </reference>
          <reference field="2" count="1" selected="0">
            <x v="3"/>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J9" firstHeaderRow="1" firstDataRow="2" firstDataCol="1"/>
  <pivotFields count="9">
    <pivotField axis="axisCol" showAll="0">
      <items count="9">
        <item x="2"/>
        <item x="6"/>
        <item x="4"/>
        <item x="3"/>
        <item x="0"/>
        <item x="7"/>
        <item x="1"/>
        <item x="5"/>
        <item t="default"/>
      </items>
    </pivotField>
    <pivotField axis="axisRow" showAll="0">
      <items count="5">
        <item x="3"/>
        <item x="2"/>
        <item x="0"/>
        <item x="1"/>
        <item t="default"/>
      </items>
    </pivotField>
    <pivotField showAll="0"/>
    <pivotField showAll="0"/>
    <pivotField showAll="0"/>
    <pivotField showAll="0"/>
    <pivotField showAll="0"/>
    <pivotField dataField="1" showAll="0"/>
    <pivotField showAll="0"/>
  </pivotFields>
  <rowFields count="1">
    <field x="1"/>
  </rowFields>
  <rowItems count="5">
    <i>
      <x/>
    </i>
    <i>
      <x v="1"/>
    </i>
    <i>
      <x v="2"/>
    </i>
    <i>
      <x v="3"/>
    </i>
    <i t="grand">
      <x/>
    </i>
  </rowItems>
  <colFields count="1">
    <field x="0"/>
  </colFields>
  <colItems count="9">
    <i>
      <x/>
    </i>
    <i>
      <x v="1"/>
    </i>
    <i>
      <x v="2"/>
    </i>
    <i>
      <x v="3"/>
    </i>
    <i>
      <x v="4"/>
    </i>
    <i>
      <x v="5"/>
    </i>
    <i>
      <x v="6"/>
    </i>
    <i>
      <x v="7"/>
    </i>
    <i t="grand">
      <x/>
    </i>
  </colItems>
  <dataFields count="1">
    <dataField name="Sum of Total Sales" fld="7"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5"/>
  </pivotTables>
  <data>
    <tabular pivotCacheId="1">
      <items count="8">
        <i x="2" s="1"/>
        <i x="6" s="1"/>
        <i x="4" s="1"/>
        <i x="3" s="1"/>
        <i x="0" s="1"/>
        <i x="7"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5" name="PivotTable5"/>
  </pivotTables>
  <data>
    <tabular pivotCacheId="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5"/>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Sales Rep" cache="Slicer_Sales_Rep" caption="Sales Rep"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41300"/>
  <slicer name="Sales Rep 1" cache="Slicer_Sales_Rep" caption="Sales Rep" rowHeight="241300"/>
  <slicer name="Region 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sqref="A1:I101"/>
    </sheetView>
  </sheetViews>
  <sheetFormatPr defaultRowHeight="14.5" x14ac:dyDescent="0.35"/>
  <cols>
    <col min="5" max="5" width="9.7265625" customWidth="1"/>
    <col min="6" max="6" width="9.453125" customWidth="1"/>
    <col min="8" max="8" width="10.6328125" style="4" customWidth="1"/>
    <col min="9" max="9" width="13.7265625" customWidth="1"/>
  </cols>
  <sheetData>
    <row r="1" spans="1:9" x14ac:dyDescent="0.35">
      <c r="A1" s="1" t="s">
        <v>0</v>
      </c>
      <c r="B1" s="1" t="s">
        <v>1</v>
      </c>
      <c r="C1" s="1" t="s">
        <v>2</v>
      </c>
      <c r="D1" s="1" t="s">
        <v>3</v>
      </c>
      <c r="E1" s="1" t="s">
        <v>4</v>
      </c>
      <c r="F1" s="1" t="s">
        <v>5</v>
      </c>
      <c r="G1" s="1" t="s">
        <v>6</v>
      </c>
      <c r="H1" s="3" t="s">
        <v>7</v>
      </c>
      <c r="I1" s="2" t="s">
        <v>27</v>
      </c>
    </row>
    <row r="2" spans="1:9" x14ac:dyDescent="0.35">
      <c r="A2" t="s">
        <v>8</v>
      </c>
      <c r="B2" t="s">
        <v>16</v>
      </c>
      <c r="C2" t="s">
        <v>20</v>
      </c>
      <c r="D2" t="s">
        <v>24</v>
      </c>
      <c r="E2">
        <v>171</v>
      </c>
      <c r="F2">
        <v>50</v>
      </c>
      <c r="G2">
        <v>3816</v>
      </c>
      <c r="H2" s="4">
        <v>8550</v>
      </c>
      <c r="I2" t="str">
        <f>IF(H2&gt;=G2, "Target Met", "Target Missed")</f>
        <v>Target Met</v>
      </c>
    </row>
    <row r="3" spans="1:9" x14ac:dyDescent="0.35">
      <c r="A3" t="s">
        <v>9</v>
      </c>
      <c r="B3" t="s">
        <v>17</v>
      </c>
      <c r="C3" t="s">
        <v>21</v>
      </c>
      <c r="D3" t="s">
        <v>24</v>
      </c>
      <c r="E3">
        <v>194</v>
      </c>
      <c r="F3">
        <v>40</v>
      </c>
      <c r="G3">
        <v>6977</v>
      </c>
      <c r="H3" s="4">
        <v>7760</v>
      </c>
      <c r="I3" t="str">
        <f t="shared" ref="I3:I66" si="0">IF(H3&gt;=G3, "Target Met", "Target Missed")</f>
        <v>Target Met</v>
      </c>
    </row>
    <row r="4" spans="1:9" x14ac:dyDescent="0.35">
      <c r="A4" t="s">
        <v>10</v>
      </c>
      <c r="B4" t="s">
        <v>18</v>
      </c>
      <c r="C4" t="s">
        <v>22</v>
      </c>
      <c r="D4" t="s">
        <v>24</v>
      </c>
      <c r="E4">
        <v>185</v>
      </c>
      <c r="F4">
        <v>30</v>
      </c>
      <c r="G4">
        <v>6862</v>
      </c>
      <c r="H4" s="4">
        <v>5550</v>
      </c>
      <c r="I4" t="str">
        <f t="shared" si="0"/>
        <v>Target Missed</v>
      </c>
    </row>
    <row r="5" spans="1:9" x14ac:dyDescent="0.35">
      <c r="A5" t="s">
        <v>11</v>
      </c>
      <c r="B5" t="s">
        <v>17</v>
      </c>
      <c r="C5" t="s">
        <v>21</v>
      </c>
      <c r="D5" t="s">
        <v>25</v>
      </c>
      <c r="E5">
        <v>74</v>
      </c>
      <c r="F5">
        <v>50</v>
      </c>
      <c r="G5">
        <v>9311</v>
      </c>
      <c r="H5" s="4">
        <v>3700</v>
      </c>
      <c r="I5" t="str">
        <f t="shared" si="0"/>
        <v>Target Missed</v>
      </c>
    </row>
    <row r="6" spans="1:9" x14ac:dyDescent="0.35">
      <c r="A6" t="s">
        <v>11</v>
      </c>
      <c r="B6" t="s">
        <v>18</v>
      </c>
      <c r="C6" t="s">
        <v>21</v>
      </c>
      <c r="D6" t="s">
        <v>25</v>
      </c>
      <c r="E6">
        <v>184</v>
      </c>
      <c r="F6">
        <v>60</v>
      </c>
      <c r="G6">
        <v>5505</v>
      </c>
      <c r="H6" s="4">
        <v>11040</v>
      </c>
      <c r="I6" t="str">
        <f t="shared" si="0"/>
        <v>Target Met</v>
      </c>
    </row>
    <row r="7" spans="1:9" x14ac:dyDescent="0.35">
      <c r="A7" t="s">
        <v>10</v>
      </c>
      <c r="B7" t="s">
        <v>16</v>
      </c>
      <c r="C7" t="s">
        <v>20</v>
      </c>
      <c r="D7" t="s">
        <v>26</v>
      </c>
      <c r="E7">
        <v>88</v>
      </c>
      <c r="F7">
        <v>30</v>
      </c>
      <c r="G7">
        <v>9750</v>
      </c>
      <c r="H7" s="4">
        <v>2640</v>
      </c>
      <c r="I7" t="str">
        <f t="shared" si="0"/>
        <v>Target Missed</v>
      </c>
    </row>
    <row r="8" spans="1:9" x14ac:dyDescent="0.35">
      <c r="A8" t="s">
        <v>9</v>
      </c>
      <c r="B8" t="s">
        <v>19</v>
      </c>
      <c r="C8" t="s">
        <v>23</v>
      </c>
      <c r="D8" t="s">
        <v>24</v>
      </c>
      <c r="E8">
        <v>105</v>
      </c>
      <c r="F8">
        <v>60</v>
      </c>
      <c r="G8">
        <v>5447</v>
      </c>
      <c r="H8" s="4">
        <v>6300</v>
      </c>
      <c r="I8" t="str">
        <f t="shared" si="0"/>
        <v>Target Met</v>
      </c>
    </row>
    <row r="9" spans="1:9" x14ac:dyDescent="0.35">
      <c r="A9" t="s">
        <v>8</v>
      </c>
      <c r="B9" t="s">
        <v>18</v>
      </c>
      <c r="C9" t="s">
        <v>20</v>
      </c>
      <c r="D9" t="s">
        <v>25</v>
      </c>
      <c r="E9">
        <v>98</v>
      </c>
      <c r="F9">
        <v>50</v>
      </c>
      <c r="G9">
        <v>4841</v>
      </c>
      <c r="H9" s="4">
        <v>4900</v>
      </c>
      <c r="I9" t="str">
        <f t="shared" si="0"/>
        <v>Target Met</v>
      </c>
    </row>
    <row r="10" spans="1:9" x14ac:dyDescent="0.35">
      <c r="A10" t="s">
        <v>9</v>
      </c>
      <c r="B10" t="s">
        <v>19</v>
      </c>
      <c r="C10" t="s">
        <v>22</v>
      </c>
      <c r="D10" t="s">
        <v>26</v>
      </c>
      <c r="E10">
        <v>156</v>
      </c>
      <c r="F10">
        <v>60</v>
      </c>
      <c r="G10">
        <v>6363</v>
      </c>
      <c r="H10" s="4">
        <v>9360</v>
      </c>
      <c r="I10" t="str">
        <f t="shared" si="0"/>
        <v>Target Met</v>
      </c>
    </row>
    <row r="11" spans="1:9" x14ac:dyDescent="0.35">
      <c r="A11" t="s">
        <v>12</v>
      </c>
      <c r="B11" t="s">
        <v>19</v>
      </c>
      <c r="C11" t="s">
        <v>20</v>
      </c>
      <c r="D11" t="s">
        <v>24</v>
      </c>
      <c r="E11">
        <v>68</v>
      </c>
      <c r="F11">
        <v>40</v>
      </c>
      <c r="G11">
        <v>5966</v>
      </c>
      <c r="H11" s="4">
        <v>2720</v>
      </c>
      <c r="I11" t="str">
        <f t="shared" si="0"/>
        <v>Target Missed</v>
      </c>
    </row>
    <row r="12" spans="1:9" x14ac:dyDescent="0.35">
      <c r="A12" t="s">
        <v>13</v>
      </c>
      <c r="B12" t="s">
        <v>16</v>
      </c>
      <c r="C12" t="s">
        <v>20</v>
      </c>
      <c r="D12" t="s">
        <v>24</v>
      </c>
      <c r="E12">
        <v>66</v>
      </c>
      <c r="F12">
        <v>50</v>
      </c>
      <c r="G12">
        <v>6456</v>
      </c>
      <c r="H12" s="4">
        <v>3300</v>
      </c>
      <c r="I12" t="str">
        <f t="shared" si="0"/>
        <v>Target Missed</v>
      </c>
    </row>
    <row r="13" spans="1:9" x14ac:dyDescent="0.35">
      <c r="A13" t="s">
        <v>13</v>
      </c>
      <c r="B13" t="s">
        <v>18</v>
      </c>
      <c r="C13" t="s">
        <v>22</v>
      </c>
      <c r="D13" t="s">
        <v>26</v>
      </c>
      <c r="E13">
        <v>178</v>
      </c>
      <c r="F13">
        <v>50</v>
      </c>
      <c r="G13">
        <v>6902</v>
      </c>
      <c r="H13" s="4">
        <v>8900</v>
      </c>
      <c r="I13" t="str">
        <f t="shared" si="0"/>
        <v>Target Met</v>
      </c>
    </row>
    <row r="14" spans="1:9" x14ac:dyDescent="0.35">
      <c r="A14" t="s">
        <v>14</v>
      </c>
      <c r="B14" t="s">
        <v>16</v>
      </c>
      <c r="C14" t="s">
        <v>23</v>
      </c>
      <c r="D14" t="s">
        <v>26</v>
      </c>
      <c r="E14">
        <v>192</v>
      </c>
      <c r="F14">
        <v>40</v>
      </c>
      <c r="G14">
        <v>3201</v>
      </c>
      <c r="H14" s="4">
        <v>7680</v>
      </c>
      <c r="I14" t="str">
        <f t="shared" si="0"/>
        <v>Target Met</v>
      </c>
    </row>
    <row r="15" spans="1:9" x14ac:dyDescent="0.35">
      <c r="A15" t="s">
        <v>11</v>
      </c>
      <c r="B15" t="s">
        <v>19</v>
      </c>
      <c r="C15" t="s">
        <v>21</v>
      </c>
      <c r="D15" t="s">
        <v>25</v>
      </c>
      <c r="E15">
        <v>190</v>
      </c>
      <c r="F15">
        <v>40</v>
      </c>
      <c r="G15">
        <v>4717</v>
      </c>
      <c r="H15" s="4">
        <v>7600</v>
      </c>
      <c r="I15" t="str">
        <f t="shared" si="0"/>
        <v>Target Met</v>
      </c>
    </row>
    <row r="16" spans="1:9" x14ac:dyDescent="0.35">
      <c r="A16" t="s">
        <v>8</v>
      </c>
      <c r="B16" t="s">
        <v>17</v>
      </c>
      <c r="C16" t="s">
        <v>22</v>
      </c>
      <c r="D16" t="s">
        <v>25</v>
      </c>
      <c r="E16">
        <v>186</v>
      </c>
      <c r="F16">
        <v>60</v>
      </c>
      <c r="G16">
        <v>5382</v>
      </c>
      <c r="H16" s="4">
        <v>11160</v>
      </c>
      <c r="I16" t="str">
        <f t="shared" si="0"/>
        <v>Target Met</v>
      </c>
    </row>
    <row r="17" spans="1:9" x14ac:dyDescent="0.35">
      <c r="A17" t="s">
        <v>14</v>
      </c>
      <c r="B17" t="s">
        <v>16</v>
      </c>
      <c r="C17" t="s">
        <v>22</v>
      </c>
      <c r="D17" t="s">
        <v>24</v>
      </c>
      <c r="E17">
        <v>125</v>
      </c>
      <c r="F17">
        <v>50</v>
      </c>
      <c r="G17">
        <v>9006</v>
      </c>
      <c r="H17" s="4">
        <v>6250</v>
      </c>
      <c r="I17" t="str">
        <f t="shared" si="0"/>
        <v>Target Missed</v>
      </c>
    </row>
    <row r="18" spans="1:9" x14ac:dyDescent="0.35">
      <c r="A18" t="s">
        <v>9</v>
      </c>
      <c r="B18" t="s">
        <v>18</v>
      </c>
      <c r="C18" t="s">
        <v>23</v>
      </c>
      <c r="D18" t="s">
        <v>24</v>
      </c>
      <c r="E18">
        <v>191</v>
      </c>
      <c r="F18">
        <v>30</v>
      </c>
      <c r="G18">
        <v>8644</v>
      </c>
      <c r="H18" s="4">
        <v>5730</v>
      </c>
      <c r="I18" t="str">
        <f t="shared" si="0"/>
        <v>Target Missed</v>
      </c>
    </row>
    <row r="19" spans="1:9" x14ac:dyDescent="0.35">
      <c r="A19" t="s">
        <v>13</v>
      </c>
      <c r="B19" t="s">
        <v>18</v>
      </c>
      <c r="C19" t="s">
        <v>21</v>
      </c>
      <c r="D19" t="s">
        <v>24</v>
      </c>
      <c r="E19">
        <v>102</v>
      </c>
      <c r="F19">
        <v>30</v>
      </c>
      <c r="G19">
        <v>5147</v>
      </c>
      <c r="H19" s="4">
        <v>3060</v>
      </c>
      <c r="I19" t="str">
        <f t="shared" si="0"/>
        <v>Target Missed</v>
      </c>
    </row>
    <row r="20" spans="1:9" x14ac:dyDescent="0.35">
      <c r="A20" t="s">
        <v>13</v>
      </c>
      <c r="B20" t="s">
        <v>19</v>
      </c>
      <c r="C20" t="s">
        <v>23</v>
      </c>
      <c r="D20" t="s">
        <v>24</v>
      </c>
      <c r="E20">
        <v>112</v>
      </c>
      <c r="F20">
        <v>50</v>
      </c>
      <c r="G20">
        <v>6421</v>
      </c>
      <c r="H20" s="4">
        <v>5600</v>
      </c>
      <c r="I20" t="str">
        <f t="shared" si="0"/>
        <v>Target Missed</v>
      </c>
    </row>
    <row r="21" spans="1:9" x14ac:dyDescent="0.35">
      <c r="A21" t="s">
        <v>11</v>
      </c>
      <c r="B21" t="s">
        <v>19</v>
      </c>
      <c r="C21" t="s">
        <v>23</v>
      </c>
      <c r="D21" t="s">
        <v>24</v>
      </c>
      <c r="E21">
        <v>112</v>
      </c>
      <c r="F21">
        <v>60</v>
      </c>
      <c r="G21">
        <v>7938</v>
      </c>
      <c r="H21" s="4">
        <v>6720</v>
      </c>
      <c r="I21" t="str">
        <f t="shared" si="0"/>
        <v>Target Missed</v>
      </c>
    </row>
    <row r="22" spans="1:9" x14ac:dyDescent="0.35">
      <c r="A22" t="s">
        <v>15</v>
      </c>
      <c r="B22" t="s">
        <v>18</v>
      </c>
      <c r="C22" t="s">
        <v>21</v>
      </c>
      <c r="D22" t="s">
        <v>26</v>
      </c>
      <c r="E22">
        <v>71</v>
      </c>
      <c r="F22">
        <v>40</v>
      </c>
      <c r="G22">
        <v>4984</v>
      </c>
      <c r="H22" s="4">
        <v>2840</v>
      </c>
      <c r="I22" t="str">
        <f t="shared" si="0"/>
        <v>Target Missed</v>
      </c>
    </row>
    <row r="23" spans="1:9" x14ac:dyDescent="0.35">
      <c r="A23" t="s">
        <v>9</v>
      </c>
      <c r="B23" t="s">
        <v>16</v>
      </c>
      <c r="C23" t="s">
        <v>21</v>
      </c>
      <c r="D23" t="s">
        <v>26</v>
      </c>
      <c r="E23">
        <v>125</v>
      </c>
      <c r="F23">
        <v>60</v>
      </c>
      <c r="G23">
        <v>7675</v>
      </c>
      <c r="H23" s="4">
        <v>7500</v>
      </c>
      <c r="I23" t="str">
        <f t="shared" si="0"/>
        <v>Target Missed</v>
      </c>
    </row>
    <row r="24" spans="1:9" x14ac:dyDescent="0.35">
      <c r="A24" t="s">
        <v>13</v>
      </c>
      <c r="B24" t="s">
        <v>19</v>
      </c>
      <c r="C24" t="s">
        <v>23</v>
      </c>
      <c r="D24" t="s">
        <v>24</v>
      </c>
      <c r="E24">
        <v>97</v>
      </c>
      <c r="F24">
        <v>30</v>
      </c>
      <c r="G24">
        <v>5341</v>
      </c>
      <c r="H24" s="4">
        <v>2910</v>
      </c>
      <c r="I24" t="str">
        <f t="shared" si="0"/>
        <v>Target Missed</v>
      </c>
    </row>
    <row r="25" spans="1:9" x14ac:dyDescent="0.35">
      <c r="A25" t="s">
        <v>8</v>
      </c>
      <c r="B25" t="s">
        <v>19</v>
      </c>
      <c r="C25" t="s">
        <v>21</v>
      </c>
      <c r="D25" t="s">
        <v>24</v>
      </c>
      <c r="E25">
        <v>67</v>
      </c>
      <c r="F25">
        <v>30</v>
      </c>
      <c r="G25">
        <v>3508</v>
      </c>
      <c r="H25" s="4">
        <v>2010</v>
      </c>
      <c r="I25" t="str">
        <f t="shared" si="0"/>
        <v>Target Missed</v>
      </c>
    </row>
    <row r="26" spans="1:9" x14ac:dyDescent="0.35">
      <c r="A26" t="s">
        <v>8</v>
      </c>
      <c r="B26" t="s">
        <v>19</v>
      </c>
      <c r="C26" t="s">
        <v>23</v>
      </c>
      <c r="D26" t="s">
        <v>25</v>
      </c>
      <c r="E26">
        <v>64</v>
      </c>
      <c r="F26">
        <v>30</v>
      </c>
      <c r="G26">
        <v>5065</v>
      </c>
      <c r="H26" s="4">
        <v>1920</v>
      </c>
      <c r="I26" t="str">
        <f t="shared" si="0"/>
        <v>Target Missed</v>
      </c>
    </row>
    <row r="27" spans="1:9" x14ac:dyDescent="0.35">
      <c r="A27" t="s">
        <v>10</v>
      </c>
      <c r="B27" t="s">
        <v>16</v>
      </c>
      <c r="C27" t="s">
        <v>23</v>
      </c>
      <c r="D27" t="s">
        <v>24</v>
      </c>
      <c r="E27">
        <v>156</v>
      </c>
      <c r="F27">
        <v>40</v>
      </c>
      <c r="G27">
        <v>4173</v>
      </c>
      <c r="H27" s="4">
        <v>6240</v>
      </c>
      <c r="I27" t="str">
        <f t="shared" si="0"/>
        <v>Target Met</v>
      </c>
    </row>
    <row r="28" spans="1:9" x14ac:dyDescent="0.35">
      <c r="A28" t="s">
        <v>11</v>
      </c>
      <c r="B28" t="s">
        <v>18</v>
      </c>
      <c r="C28" t="s">
        <v>23</v>
      </c>
      <c r="D28" t="s">
        <v>25</v>
      </c>
      <c r="E28">
        <v>105</v>
      </c>
      <c r="F28">
        <v>40</v>
      </c>
      <c r="G28">
        <v>6928</v>
      </c>
      <c r="H28" s="4">
        <v>4200</v>
      </c>
      <c r="I28" t="str">
        <f t="shared" si="0"/>
        <v>Target Missed</v>
      </c>
    </row>
    <row r="29" spans="1:9" x14ac:dyDescent="0.35">
      <c r="A29" t="s">
        <v>9</v>
      </c>
      <c r="B29" t="s">
        <v>18</v>
      </c>
      <c r="C29" t="s">
        <v>23</v>
      </c>
      <c r="D29" t="s">
        <v>24</v>
      </c>
      <c r="E29">
        <v>101</v>
      </c>
      <c r="F29">
        <v>40</v>
      </c>
      <c r="G29">
        <v>3723</v>
      </c>
      <c r="H29" s="4">
        <v>4040</v>
      </c>
      <c r="I29" t="str">
        <f t="shared" si="0"/>
        <v>Target Met</v>
      </c>
    </row>
    <row r="30" spans="1:9" x14ac:dyDescent="0.35">
      <c r="A30" t="s">
        <v>9</v>
      </c>
      <c r="B30" t="s">
        <v>18</v>
      </c>
      <c r="C30" t="s">
        <v>21</v>
      </c>
      <c r="D30" t="s">
        <v>25</v>
      </c>
      <c r="E30">
        <v>109</v>
      </c>
      <c r="F30">
        <v>60</v>
      </c>
      <c r="G30">
        <v>9704</v>
      </c>
      <c r="H30" s="4">
        <v>6540</v>
      </c>
      <c r="I30" t="str">
        <f t="shared" si="0"/>
        <v>Target Missed</v>
      </c>
    </row>
    <row r="31" spans="1:9" x14ac:dyDescent="0.35">
      <c r="A31" t="s">
        <v>12</v>
      </c>
      <c r="B31" t="s">
        <v>19</v>
      </c>
      <c r="C31" t="s">
        <v>23</v>
      </c>
      <c r="D31" t="s">
        <v>24</v>
      </c>
      <c r="E31">
        <v>167</v>
      </c>
      <c r="F31">
        <v>60</v>
      </c>
      <c r="G31">
        <v>6099</v>
      </c>
      <c r="H31" s="4">
        <v>10020</v>
      </c>
      <c r="I31" t="str">
        <f t="shared" si="0"/>
        <v>Target Met</v>
      </c>
    </row>
    <row r="32" spans="1:9" x14ac:dyDescent="0.35">
      <c r="A32" t="s">
        <v>12</v>
      </c>
      <c r="B32" t="s">
        <v>19</v>
      </c>
      <c r="C32" t="s">
        <v>23</v>
      </c>
      <c r="D32" t="s">
        <v>25</v>
      </c>
      <c r="E32">
        <v>199</v>
      </c>
      <c r="F32">
        <v>30</v>
      </c>
      <c r="G32">
        <v>4359</v>
      </c>
      <c r="H32" s="4">
        <v>5970</v>
      </c>
      <c r="I32" t="str">
        <f t="shared" si="0"/>
        <v>Target Met</v>
      </c>
    </row>
    <row r="33" spans="1:9" x14ac:dyDescent="0.35">
      <c r="A33" t="s">
        <v>15</v>
      </c>
      <c r="B33" t="s">
        <v>18</v>
      </c>
      <c r="C33" t="s">
        <v>20</v>
      </c>
      <c r="D33" t="s">
        <v>25</v>
      </c>
      <c r="E33">
        <v>87</v>
      </c>
      <c r="F33">
        <v>40</v>
      </c>
      <c r="G33">
        <v>7067</v>
      </c>
      <c r="H33" s="4">
        <v>3480</v>
      </c>
      <c r="I33" t="str">
        <f t="shared" si="0"/>
        <v>Target Missed</v>
      </c>
    </row>
    <row r="34" spans="1:9" x14ac:dyDescent="0.35">
      <c r="A34" t="s">
        <v>15</v>
      </c>
      <c r="B34" t="s">
        <v>17</v>
      </c>
      <c r="C34" t="s">
        <v>22</v>
      </c>
      <c r="D34" t="s">
        <v>25</v>
      </c>
      <c r="E34">
        <v>180</v>
      </c>
      <c r="F34">
        <v>60</v>
      </c>
      <c r="G34">
        <v>6934</v>
      </c>
      <c r="H34" s="4">
        <v>10800</v>
      </c>
      <c r="I34" t="str">
        <f t="shared" si="0"/>
        <v>Target Met</v>
      </c>
    </row>
    <row r="35" spans="1:9" x14ac:dyDescent="0.35">
      <c r="A35" t="s">
        <v>10</v>
      </c>
      <c r="B35" t="s">
        <v>19</v>
      </c>
      <c r="C35" t="s">
        <v>21</v>
      </c>
      <c r="D35" t="s">
        <v>24</v>
      </c>
      <c r="E35">
        <v>195</v>
      </c>
      <c r="F35">
        <v>60</v>
      </c>
      <c r="G35">
        <v>8063</v>
      </c>
      <c r="H35" s="4">
        <v>11700</v>
      </c>
      <c r="I35" t="str">
        <f t="shared" si="0"/>
        <v>Target Met</v>
      </c>
    </row>
    <row r="36" spans="1:9" x14ac:dyDescent="0.35">
      <c r="A36" t="s">
        <v>8</v>
      </c>
      <c r="B36" t="s">
        <v>16</v>
      </c>
      <c r="C36" t="s">
        <v>20</v>
      </c>
      <c r="D36" t="s">
        <v>24</v>
      </c>
      <c r="E36">
        <v>108</v>
      </c>
      <c r="F36">
        <v>30</v>
      </c>
      <c r="G36">
        <v>5615</v>
      </c>
      <c r="H36" s="4">
        <v>3240</v>
      </c>
      <c r="I36" t="str">
        <f t="shared" si="0"/>
        <v>Target Missed</v>
      </c>
    </row>
    <row r="37" spans="1:9" x14ac:dyDescent="0.35">
      <c r="A37" t="s">
        <v>13</v>
      </c>
      <c r="B37" t="s">
        <v>19</v>
      </c>
      <c r="C37" t="s">
        <v>21</v>
      </c>
      <c r="D37" t="s">
        <v>25</v>
      </c>
      <c r="E37">
        <v>75</v>
      </c>
      <c r="F37">
        <v>40</v>
      </c>
      <c r="G37">
        <v>6070</v>
      </c>
      <c r="H37" s="4">
        <v>3000</v>
      </c>
      <c r="I37" t="str">
        <f t="shared" si="0"/>
        <v>Target Missed</v>
      </c>
    </row>
    <row r="38" spans="1:9" x14ac:dyDescent="0.35">
      <c r="A38" t="s">
        <v>10</v>
      </c>
      <c r="B38" t="s">
        <v>18</v>
      </c>
      <c r="C38" t="s">
        <v>23</v>
      </c>
      <c r="D38" t="s">
        <v>24</v>
      </c>
      <c r="E38">
        <v>102</v>
      </c>
      <c r="F38">
        <v>50</v>
      </c>
      <c r="G38">
        <v>8094</v>
      </c>
      <c r="H38" s="4">
        <v>5100</v>
      </c>
      <c r="I38" t="str">
        <f t="shared" si="0"/>
        <v>Target Missed</v>
      </c>
    </row>
    <row r="39" spans="1:9" x14ac:dyDescent="0.35">
      <c r="A39" t="s">
        <v>15</v>
      </c>
      <c r="B39" t="s">
        <v>16</v>
      </c>
      <c r="C39" t="s">
        <v>22</v>
      </c>
      <c r="D39" t="s">
        <v>24</v>
      </c>
      <c r="E39">
        <v>96</v>
      </c>
      <c r="F39">
        <v>30</v>
      </c>
      <c r="G39">
        <v>9866</v>
      </c>
      <c r="H39" s="4">
        <v>2880</v>
      </c>
      <c r="I39" t="str">
        <f t="shared" si="0"/>
        <v>Target Missed</v>
      </c>
    </row>
    <row r="40" spans="1:9" x14ac:dyDescent="0.35">
      <c r="A40" t="s">
        <v>9</v>
      </c>
      <c r="B40" t="s">
        <v>19</v>
      </c>
      <c r="C40" t="s">
        <v>21</v>
      </c>
      <c r="D40" t="s">
        <v>24</v>
      </c>
      <c r="E40">
        <v>175</v>
      </c>
      <c r="F40">
        <v>30</v>
      </c>
      <c r="G40">
        <v>6572</v>
      </c>
      <c r="H40" s="4">
        <v>5250</v>
      </c>
      <c r="I40" t="str">
        <f t="shared" si="0"/>
        <v>Target Missed</v>
      </c>
    </row>
    <row r="41" spans="1:9" x14ac:dyDescent="0.35">
      <c r="A41" t="s">
        <v>8</v>
      </c>
      <c r="B41" t="s">
        <v>19</v>
      </c>
      <c r="C41" t="s">
        <v>20</v>
      </c>
      <c r="D41" t="s">
        <v>26</v>
      </c>
      <c r="E41">
        <v>117</v>
      </c>
      <c r="F41">
        <v>30</v>
      </c>
      <c r="G41">
        <v>8146</v>
      </c>
      <c r="H41" s="4">
        <v>3510</v>
      </c>
      <c r="I41" t="str">
        <f t="shared" si="0"/>
        <v>Target Missed</v>
      </c>
    </row>
    <row r="42" spans="1:9" x14ac:dyDescent="0.35">
      <c r="A42" t="s">
        <v>14</v>
      </c>
      <c r="B42" t="s">
        <v>18</v>
      </c>
      <c r="C42" t="s">
        <v>20</v>
      </c>
      <c r="D42" t="s">
        <v>24</v>
      </c>
      <c r="E42">
        <v>190</v>
      </c>
      <c r="F42">
        <v>30</v>
      </c>
      <c r="G42">
        <v>8822</v>
      </c>
      <c r="H42" s="4">
        <v>5700</v>
      </c>
      <c r="I42" t="str">
        <f t="shared" si="0"/>
        <v>Target Missed</v>
      </c>
    </row>
    <row r="43" spans="1:9" x14ac:dyDescent="0.35">
      <c r="A43" t="s">
        <v>13</v>
      </c>
      <c r="B43" t="s">
        <v>16</v>
      </c>
      <c r="C43" t="s">
        <v>21</v>
      </c>
      <c r="D43" t="s">
        <v>24</v>
      </c>
      <c r="E43">
        <v>158</v>
      </c>
      <c r="F43">
        <v>30</v>
      </c>
      <c r="G43">
        <v>6889</v>
      </c>
      <c r="H43" s="4">
        <v>4740</v>
      </c>
      <c r="I43" t="str">
        <f t="shared" si="0"/>
        <v>Target Missed</v>
      </c>
    </row>
    <row r="44" spans="1:9" x14ac:dyDescent="0.35">
      <c r="A44" t="s">
        <v>15</v>
      </c>
      <c r="B44" t="s">
        <v>17</v>
      </c>
      <c r="C44" t="s">
        <v>23</v>
      </c>
      <c r="D44" t="s">
        <v>24</v>
      </c>
      <c r="E44">
        <v>108</v>
      </c>
      <c r="F44">
        <v>50</v>
      </c>
      <c r="G44">
        <v>9659</v>
      </c>
      <c r="H44" s="4">
        <v>5400</v>
      </c>
      <c r="I44" t="str">
        <f t="shared" si="0"/>
        <v>Target Missed</v>
      </c>
    </row>
    <row r="45" spans="1:9" x14ac:dyDescent="0.35">
      <c r="A45" t="s">
        <v>12</v>
      </c>
      <c r="B45" t="s">
        <v>16</v>
      </c>
      <c r="C45" t="s">
        <v>22</v>
      </c>
      <c r="D45" t="s">
        <v>24</v>
      </c>
      <c r="E45">
        <v>181</v>
      </c>
      <c r="F45">
        <v>50</v>
      </c>
      <c r="G45">
        <v>3259</v>
      </c>
      <c r="H45" s="4">
        <v>9050</v>
      </c>
      <c r="I45" t="str">
        <f t="shared" si="0"/>
        <v>Target Met</v>
      </c>
    </row>
    <row r="46" spans="1:9" x14ac:dyDescent="0.35">
      <c r="A46" t="s">
        <v>9</v>
      </c>
      <c r="B46" t="s">
        <v>16</v>
      </c>
      <c r="C46" t="s">
        <v>23</v>
      </c>
      <c r="D46" t="s">
        <v>25</v>
      </c>
      <c r="E46">
        <v>115</v>
      </c>
      <c r="F46">
        <v>40</v>
      </c>
      <c r="G46">
        <v>5855</v>
      </c>
      <c r="H46" s="4">
        <v>4600</v>
      </c>
      <c r="I46" t="str">
        <f t="shared" si="0"/>
        <v>Target Missed</v>
      </c>
    </row>
    <row r="47" spans="1:9" x14ac:dyDescent="0.35">
      <c r="A47" t="s">
        <v>14</v>
      </c>
      <c r="B47" t="s">
        <v>16</v>
      </c>
      <c r="C47" t="s">
        <v>20</v>
      </c>
      <c r="D47" t="s">
        <v>25</v>
      </c>
      <c r="E47">
        <v>94</v>
      </c>
      <c r="F47">
        <v>30</v>
      </c>
      <c r="G47">
        <v>6644</v>
      </c>
      <c r="H47" s="4">
        <v>2820</v>
      </c>
      <c r="I47" t="str">
        <f t="shared" si="0"/>
        <v>Target Missed</v>
      </c>
    </row>
    <row r="48" spans="1:9" x14ac:dyDescent="0.35">
      <c r="A48" t="s">
        <v>8</v>
      </c>
      <c r="B48" t="s">
        <v>17</v>
      </c>
      <c r="C48" t="s">
        <v>20</v>
      </c>
      <c r="D48" t="s">
        <v>24</v>
      </c>
      <c r="E48">
        <v>101</v>
      </c>
      <c r="F48">
        <v>60</v>
      </c>
      <c r="G48">
        <v>8592</v>
      </c>
      <c r="H48" s="4">
        <v>6060</v>
      </c>
      <c r="I48" t="str">
        <f t="shared" si="0"/>
        <v>Target Missed</v>
      </c>
    </row>
    <row r="49" spans="1:9" x14ac:dyDescent="0.35">
      <c r="A49" t="s">
        <v>10</v>
      </c>
      <c r="B49" t="s">
        <v>18</v>
      </c>
      <c r="C49" t="s">
        <v>21</v>
      </c>
      <c r="D49" t="s">
        <v>24</v>
      </c>
      <c r="E49">
        <v>99</v>
      </c>
      <c r="F49">
        <v>40</v>
      </c>
      <c r="G49">
        <v>4898</v>
      </c>
      <c r="H49" s="4">
        <v>3960</v>
      </c>
      <c r="I49" t="str">
        <f t="shared" si="0"/>
        <v>Target Missed</v>
      </c>
    </row>
    <row r="50" spans="1:9" x14ac:dyDescent="0.35">
      <c r="A50" t="s">
        <v>14</v>
      </c>
      <c r="B50" t="s">
        <v>16</v>
      </c>
      <c r="C50" t="s">
        <v>20</v>
      </c>
      <c r="D50" t="s">
        <v>25</v>
      </c>
      <c r="E50">
        <v>178</v>
      </c>
      <c r="F50">
        <v>60</v>
      </c>
      <c r="G50">
        <v>3172</v>
      </c>
      <c r="H50" s="4">
        <v>10680</v>
      </c>
      <c r="I50" t="str">
        <f t="shared" si="0"/>
        <v>Target Met</v>
      </c>
    </row>
    <row r="51" spans="1:9" x14ac:dyDescent="0.35">
      <c r="A51" t="s">
        <v>15</v>
      </c>
      <c r="B51" t="s">
        <v>19</v>
      </c>
      <c r="C51" t="s">
        <v>22</v>
      </c>
      <c r="D51" t="s">
        <v>26</v>
      </c>
      <c r="E51">
        <v>124</v>
      </c>
      <c r="F51">
        <v>50</v>
      </c>
      <c r="G51">
        <v>5766</v>
      </c>
      <c r="H51" s="4">
        <v>6200</v>
      </c>
      <c r="I51" t="str">
        <f t="shared" si="0"/>
        <v>Target Met</v>
      </c>
    </row>
    <row r="52" spans="1:9" x14ac:dyDescent="0.35">
      <c r="A52" t="s">
        <v>13</v>
      </c>
      <c r="B52" t="s">
        <v>17</v>
      </c>
      <c r="C52" t="s">
        <v>21</v>
      </c>
      <c r="D52" t="s">
        <v>24</v>
      </c>
      <c r="E52">
        <v>55</v>
      </c>
      <c r="F52">
        <v>60</v>
      </c>
      <c r="G52">
        <v>8875</v>
      </c>
      <c r="H52" s="4">
        <v>3300</v>
      </c>
      <c r="I52" t="str">
        <f t="shared" si="0"/>
        <v>Target Missed</v>
      </c>
    </row>
    <row r="53" spans="1:9" x14ac:dyDescent="0.35">
      <c r="A53" t="s">
        <v>11</v>
      </c>
      <c r="B53" t="s">
        <v>19</v>
      </c>
      <c r="C53" t="s">
        <v>20</v>
      </c>
      <c r="D53" t="s">
        <v>25</v>
      </c>
      <c r="E53">
        <v>101</v>
      </c>
      <c r="F53">
        <v>50</v>
      </c>
      <c r="G53">
        <v>7908</v>
      </c>
      <c r="H53" s="4">
        <v>5050</v>
      </c>
      <c r="I53" t="str">
        <f t="shared" si="0"/>
        <v>Target Missed</v>
      </c>
    </row>
    <row r="54" spans="1:9" x14ac:dyDescent="0.35">
      <c r="A54" t="s">
        <v>12</v>
      </c>
      <c r="B54" t="s">
        <v>16</v>
      </c>
      <c r="C54" t="s">
        <v>23</v>
      </c>
      <c r="D54" t="s">
        <v>24</v>
      </c>
      <c r="E54">
        <v>117</v>
      </c>
      <c r="F54">
        <v>30</v>
      </c>
      <c r="G54">
        <v>4166</v>
      </c>
      <c r="H54" s="4">
        <v>3510</v>
      </c>
      <c r="I54" t="str">
        <f t="shared" si="0"/>
        <v>Target Missed</v>
      </c>
    </row>
    <row r="55" spans="1:9" x14ac:dyDescent="0.35">
      <c r="A55" t="s">
        <v>14</v>
      </c>
      <c r="B55" t="s">
        <v>19</v>
      </c>
      <c r="C55" t="s">
        <v>20</v>
      </c>
      <c r="D55" t="s">
        <v>26</v>
      </c>
      <c r="E55">
        <v>75</v>
      </c>
      <c r="F55">
        <v>60</v>
      </c>
      <c r="G55">
        <v>7709</v>
      </c>
      <c r="H55" s="4">
        <v>4500</v>
      </c>
      <c r="I55" t="str">
        <f t="shared" si="0"/>
        <v>Target Missed</v>
      </c>
    </row>
    <row r="56" spans="1:9" x14ac:dyDescent="0.35">
      <c r="A56" t="s">
        <v>11</v>
      </c>
      <c r="B56" t="s">
        <v>18</v>
      </c>
      <c r="C56" t="s">
        <v>22</v>
      </c>
      <c r="D56" t="s">
        <v>25</v>
      </c>
      <c r="E56">
        <v>163</v>
      </c>
      <c r="F56">
        <v>60</v>
      </c>
      <c r="G56">
        <v>5340</v>
      </c>
      <c r="H56" s="4">
        <v>9780</v>
      </c>
      <c r="I56" t="str">
        <f t="shared" si="0"/>
        <v>Target Met</v>
      </c>
    </row>
    <row r="57" spans="1:9" x14ac:dyDescent="0.35">
      <c r="A57" t="s">
        <v>10</v>
      </c>
      <c r="B57" t="s">
        <v>17</v>
      </c>
      <c r="C57" t="s">
        <v>22</v>
      </c>
      <c r="D57" t="s">
        <v>26</v>
      </c>
      <c r="E57">
        <v>79</v>
      </c>
      <c r="F57">
        <v>60</v>
      </c>
      <c r="G57">
        <v>6034</v>
      </c>
      <c r="H57" s="4">
        <v>4740</v>
      </c>
      <c r="I57" t="str">
        <f t="shared" si="0"/>
        <v>Target Missed</v>
      </c>
    </row>
    <row r="58" spans="1:9" x14ac:dyDescent="0.35">
      <c r="A58" t="s">
        <v>11</v>
      </c>
      <c r="B58" t="s">
        <v>18</v>
      </c>
      <c r="C58" t="s">
        <v>21</v>
      </c>
      <c r="D58" t="s">
        <v>26</v>
      </c>
      <c r="E58">
        <v>186</v>
      </c>
      <c r="F58">
        <v>60</v>
      </c>
      <c r="G58">
        <v>4172</v>
      </c>
      <c r="H58" s="4">
        <v>11160</v>
      </c>
      <c r="I58" t="str">
        <f t="shared" si="0"/>
        <v>Target Met</v>
      </c>
    </row>
    <row r="59" spans="1:9" x14ac:dyDescent="0.35">
      <c r="A59" t="s">
        <v>13</v>
      </c>
      <c r="B59" t="s">
        <v>18</v>
      </c>
      <c r="C59" t="s">
        <v>20</v>
      </c>
      <c r="D59" t="s">
        <v>24</v>
      </c>
      <c r="E59">
        <v>133</v>
      </c>
      <c r="F59">
        <v>50</v>
      </c>
      <c r="G59">
        <v>9823</v>
      </c>
      <c r="H59" s="4">
        <v>6650</v>
      </c>
      <c r="I59" t="str">
        <f t="shared" si="0"/>
        <v>Target Missed</v>
      </c>
    </row>
    <row r="60" spans="1:9" x14ac:dyDescent="0.35">
      <c r="A60" t="s">
        <v>13</v>
      </c>
      <c r="B60" t="s">
        <v>17</v>
      </c>
      <c r="C60" t="s">
        <v>22</v>
      </c>
      <c r="D60" t="s">
        <v>24</v>
      </c>
      <c r="E60">
        <v>124</v>
      </c>
      <c r="F60">
        <v>60</v>
      </c>
      <c r="G60">
        <v>6882</v>
      </c>
      <c r="H60" s="4">
        <v>7440</v>
      </c>
      <c r="I60" t="str">
        <f t="shared" si="0"/>
        <v>Target Met</v>
      </c>
    </row>
    <row r="61" spans="1:9" x14ac:dyDescent="0.35">
      <c r="A61" t="s">
        <v>15</v>
      </c>
      <c r="B61" t="s">
        <v>17</v>
      </c>
      <c r="C61" t="s">
        <v>22</v>
      </c>
      <c r="D61" t="s">
        <v>25</v>
      </c>
      <c r="E61">
        <v>182</v>
      </c>
      <c r="F61">
        <v>30</v>
      </c>
      <c r="G61">
        <v>9868</v>
      </c>
      <c r="H61" s="4">
        <v>5460</v>
      </c>
      <c r="I61" t="str">
        <f t="shared" si="0"/>
        <v>Target Missed</v>
      </c>
    </row>
    <row r="62" spans="1:9" x14ac:dyDescent="0.35">
      <c r="A62" t="s">
        <v>9</v>
      </c>
      <c r="B62" t="s">
        <v>18</v>
      </c>
      <c r="C62" t="s">
        <v>20</v>
      </c>
      <c r="D62" t="s">
        <v>24</v>
      </c>
      <c r="E62">
        <v>192</v>
      </c>
      <c r="F62">
        <v>60</v>
      </c>
      <c r="G62">
        <v>7347</v>
      </c>
      <c r="H62" s="4">
        <v>11520</v>
      </c>
      <c r="I62" t="str">
        <f t="shared" si="0"/>
        <v>Target Met</v>
      </c>
    </row>
    <row r="63" spans="1:9" x14ac:dyDescent="0.35">
      <c r="A63" t="s">
        <v>12</v>
      </c>
      <c r="B63" t="s">
        <v>17</v>
      </c>
      <c r="C63" t="s">
        <v>21</v>
      </c>
      <c r="D63" t="s">
        <v>24</v>
      </c>
      <c r="E63">
        <v>184</v>
      </c>
      <c r="F63">
        <v>60</v>
      </c>
      <c r="G63">
        <v>6070</v>
      </c>
      <c r="H63" s="4">
        <v>11040</v>
      </c>
      <c r="I63" t="str">
        <f t="shared" si="0"/>
        <v>Target Met</v>
      </c>
    </row>
    <row r="64" spans="1:9" x14ac:dyDescent="0.35">
      <c r="A64" t="s">
        <v>12</v>
      </c>
      <c r="B64" t="s">
        <v>17</v>
      </c>
      <c r="C64" t="s">
        <v>23</v>
      </c>
      <c r="D64" t="s">
        <v>25</v>
      </c>
      <c r="E64">
        <v>127</v>
      </c>
      <c r="F64">
        <v>50</v>
      </c>
      <c r="G64">
        <v>5316</v>
      </c>
      <c r="H64" s="4">
        <v>6350</v>
      </c>
      <c r="I64" t="str">
        <f t="shared" si="0"/>
        <v>Target Met</v>
      </c>
    </row>
    <row r="65" spans="1:9" x14ac:dyDescent="0.35">
      <c r="A65" t="s">
        <v>13</v>
      </c>
      <c r="B65" t="s">
        <v>16</v>
      </c>
      <c r="C65" t="s">
        <v>22</v>
      </c>
      <c r="D65" t="s">
        <v>25</v>
      </c>
      <c r="E65">
        <v>117</v>
      </c>
      <c r="F65">
        <v>30</v>
      </c>
      <c r="G65">
        <v>9223</v>
      </c>
      <c r="H65" s="4">
        <v>3510</v>
      </c>
      <c r="I65" t="str">
        <f t="shared" si="0"/>
        <v>Target Missed</v>
      </c>
    </row>
    <row r="66" spans="1:9" x14ac:dyDescent="0.35">
      <c r="A66" t="s">
        <v>14</v>
      </c>
      <c r="B66" t="s">
        <v>17</v>
      </c>
      <c r="C66" t="s">
        <v>20</v>
      </c>
      <c r="D66" t="s">
        <v>26</v>
      </c>
      <c r="E66">
        <v>170</v>
      </c>
      <c r="F66">
        <v>50</v>
      </c>
      <c r="G66">
        <v>9601</v>
      </c>
      <c r="H66" s="4">
        <v>8500</v>
      </c>
      <c r="I66" t="str">
        <f t="shared" si="0"/>
        <v>Target Missed</v>
      </c>
    </row>
    <row r="67" spans="1:9" x14ac:dyDescent="0.35">
      <c r="A67" t="s">
        <v>8</v>
      </c>
      <c r="B67" t="s">
        <v>17</v>
      </c>
      <c r="C67" t="s">
        <v>22</v>
      </c>
      <c r="D67" t="s">
        <v>25</v>
      </c>
      <c r="E67">
        <v>62</v>
      </c>
      <c r="F67">
        <v>40</v>
      </c>
      <c r="G67">
        <v>7129</v>
      </c>
      <c r="H67" s="4">
        <v>2480</v>
      </c>
      <c r="I67" t="str">
        <f t="shared" ref="I67:I101" si="1">IF(H67&gt;=G67, "Target Met", "Target Missed")</f>
        <v>Target Missed</v>
      </c>
    </row>
    <row r="68" spans="1:9" x14ac:dyDescent="0.35">
      <c r="A68" t="s">
        <v>11</v>
      </c>
      <c r="B68" t="s">
        <v>18</v>
      </c>
      <c r="C68" t="s">
        <v>22</v>
      </c>
      <c r="D68" t="s">
        <v>24</v>
      </c>
      <c r="E68">
        <v>158</v>
      </c>
      <c r="F68">
        <v>40</v>
      </c>
      <c r="G68">
        <v>3309</v>
      </c>
      <c r="H68" s="4">
        <v>6320</v>
      </c>
      <c r="I68" t="str">
        <f t="shared" si="1"/>
        <v>Target Met</v>
      </c>
    </row>
    <row r="69" spans="1:9" x14ac:dyDescent="0.35">
      <c r="A69" t="s">
        <v>13</v>
      </c>
      <c r="B69" t="s">
        <v>19</v>
      </c>
      <c r="C69" t="s">
        <v>22</v>
      </c>
      <c r="D69" t="s">
        <v>26</v>
      </c>
      <c r="E69">
        <v>134</v>
      </c>
      <c r="F69">
        <v>40</v>
      </c>
      <c r="G69">
        <v>3497</v>
      </c>
      <c r="H69" s="4">
        <v>5360</v>
      </c>
      <c r="I69" t="str">
        <f t="shared" si="1"/>
        <v>Target Met</v>
      </c>
    </row>
    <row r="70" spans="1:9" x14ac:dyDescent="0.35">
      <c r="A70" t="s">
        <v>14</v>
      </c>
      <c r="B70" t="s">
        <v>18</v>
      </c>
      <c r="C70" t="s">
        <v>22</v>
      </c>
      <c r="D70" t="s">
        <v>24</v>
      </c>
      <c r="E70">
        <v>195</v>
      </c>
      <c r="F70">
        <v>30</v>
      </c>
      <c r="G70">
        <v>5145</v>
      </c>
      <c r="H70" s="4">
        <v>5850</v>
      </c>
      <c r="I70" t="str">
        <f t="shared" si="1"/>
        <v>Target Met</v>
      </c>
    </row>
    <row r="71" spans="1:9" x14ac:dyDescent="0.35">
      <c r="A71" t="s">
        <v>15</v>
      </c>
      <c r="B71" t="s">
        <v>16</v>
      </c>
      <c r="C71" t="s">
        <v>23</v>
      </c>
      <c r="D71" t="s">
        <v>26</v>
      </c>
      <c r="E71">
        <v>174</v>
      </c>
      <c r="F71">
        <v>30</v>
      </c>
      <c r="G71">
        <v>9397</v>
      </c>
      <c r="H71" s="4">
        <v>5220</v>
      </c>
      <c r="I71" t="str">
        <f t="shared" si="1"/>
        <v>Target Missed</v>
      </c>
    </row>
    <row r="72" spans="1:9" x14ac:dyDescent="0.35">
      <c r="A72" t="s">
        <v>13</v>
      </c>
      <c r="B72" t="s">
        <v>16</v>
      </c>
      <c r="C72" t="s">
        <v>22</v>
      </c>
      <c r="D72" t="s">
        <v>26</v>
      </c>
      <c r="E72">
        <v>66</v>
      </c>
      <c r="F72">
        <v>50</v>
      </c>
      <c r="G72">
        <v>3391</v>
      </c>
      <c r="H72" s="4">
        <v>3300</v>
      </c>
      <c r="I72" t="str">
        <f t="shared" si="1"/>
        <v>Target Missed</v>
      </c>
    </row>
    <row r="73" spans="1:9" x14ac:dyDescent="0.35">
      <c r="A73" t="s">
        <v>15</v>
      </c>
      <c r="B73" t="s">
        <v>19</v>
      </c>
      <c r="C73" t="s">
        <v>20</v>
      </c>
      <c r="D73" t="s">
        <v>24</v>
      </c>
      <c r="E73">
        <v>142</v>
      </c>
      <c r="F73">
        <v>50</v>
      </c>
      <c r="G73">
        <v>5918</v>
      </c>
      <c r="H73" s="4">
        <v>7100</v>
      </c>
      <c r="I73" t="str">
        <f t="shared" si="1"/>
        <v>Target Met</v>
      </c>
    </row>
    <row r="74" spans="1:9" x14ac:dyDescent="0.35">
      <c r="A74" t="s">
        <v>10</v>
      </c>
      <c r="B74" t="s">
        <v>16</v>
      </c>
      <c r="C74" t="s">
        <v>20</v>
      </c>
      <c r="D74" t="s">
        <v>24</v>
      </c>
      <c r="E74">
        <v>195</v>
      </c>
      <c r="F74">
        <v>40</v>
      </c>
      <c r="G74">
        <v>9365</v>
      </c>
      <c r="H74" s="4">
        <v>7800</v>
      </c>
      <c r="I74" t="str">
        <f t="shared" si="1"/>
        <v>Target Missed</v>
      </c>
    </row>
    <row r="75" spans="1:9" x14ac:dyDescent="0.35">
      <c r="A75" t="s">
        <v>12</v>
      </c>
      <c r="B75" t="s">
        <v>19</v>
      </c>
      <c r="C75" t="s">
        <v>21</v>
      </c>
      <c r="D75" t="s">
        <v>25</v>
      </c>
      <c r="E75">
        <v>65</v>
      </c>
      <c r="F75">
        <v>50</v>
      </c>
      <c r="G75">
        <v>9809</v>
      </c>
      <c r="H75" s="4">
        <v>3250</v>
      </c>
      <c r="I75" t="str">
        <f t="shared" si="1"/>
        <v>Target Missed</v>
      </c>
    </row>
    <row r="76" spans="1:9" x14ac:dyDescent="0.35">
      <c r="A76" t="s">
        <v>14</v>
      </c>
      <c r="B76" t="s">
        <v>17</v>
      </c>
      <c r="C76" t="s">
        <v>23</v>
      </c>
      <c r="D76" t="s">
        <v>26</v>
      </c>
      <c r="E76">
        <v>61</v>
      </c>
      <c r="F76">
        <v>60</v>
      </c>
      <c r="G76">
        <v>9964</v>
      </c>
      <c r="H76" s="4">
        <v>3660</v>
      </c>
      <c r="I76" t="str">
        <f t="shared" si="1"/>
        <v>Target Missed</v>
      </c>
    </row>
    <row r="77" spans="1:9" x14ac:dyDescent="0.35">
      <c r="A77" t="s">
        <v>15</v>
      </c>
      <c r="B77" t="s">
        <v>19</v>
      </c>
      <c r="C77" t="s">
        <v>21</v>
      </c>
      <c r="D77" t="s">
        <v>25</v>
      </c>
      <c r="E77">
        <v>110</v>
      </c>
      <c r="F77">
        <v>60</v>
      </c>
      <c r="G77">
        <v>3877</v>
      </c>
      <c r="H77" s="4">
        <v>6600</v>
      </c>
      <c r="I77" t="str">
        <f t="shared" si="1"/>
        <v>Target Met</v>
      </c>
    </row>
    <row r="78" spans="1:9" x14ac:dyDescent="0.35">
      <c r="A78" t="s">
        <v>11</v>
      </c>
      <c r="B78" t="s">
        <v>19</v>
      </c>
      <c r="C78" t="s">
        <v>22</v>
      </c>
      <c r="D78" t="s">
        <v>24</v>
      </c>
      <c r="E78">
        <v>178</v>
      </c>
      <c r="F78">
        <v>40</v>
      </c>
      <c r="G78">
        <v>8366</v>
      </c>
      <c r="H78" s="4">
        <v>7120</v>
      </c>
      <c r="I78" t="str">
        <f t="shared" si="1"/>
        <v>Target Missed</v>
      </c>
    </row>
    <row r="79" spans="1:9" x14ac:dyDescent="0.35">
      <c r="A79" t="s">
        <v>12</v>
      </c>
      <c r="B79" t="s">
        <v>16</v>
      </c>
      <c r="C79" t="s">
        <v>22</v>
      </c>
      <c r="D79" t="s">
        <v>25</v>
      </c>
      <c r="E79">
        <v>155</v>
      </c>
      <c r="F79">
        <v>30</v>
      </c>
      <c r="G79">
        <v>4337</v>
      </c>
      <c r="H79" s="4">
        <v>4650</v>
      </c>
      <c r="I79" t="str">
        <f t="shared" si="1"/>
        <v>Target Met</v>
      </c>
    </row>
    <row r="80" spans="1:9" x14ac:dyDescent="0.35">
      <c r="A80" t="s">
        <v>15</v>
      </c>
      <c r="B80" t="s">
        <v>16</v>
      </c>
      <c r="C80" t="s">
        <v>20</v>
      </c>
      <c r="D80" t="s">
        <v>26</v>
      </c>
      <c r="E80">
        <v>154</v>
      </c>
      <c r="F80">
        <v>60</v>
      </c>
      <c r="G80">
        <v>6296</v>
      </c>
      <c r="H80" s="4">
        <v>9240</v>
      </c>
      <c r="I80" t="str">
        <f t="shared" si="1"/>
        <v>Target Met</v>
      </c>
    </row>
    <row r="81" spans="1:9" x14ac:dyDescent="0.35">
      <c r="A81" t="s">
        <v>15</v>
      </c>
      <c r="B81" t="s">
        <v>17</v>
      </c>
      <c r="C81" t="s">
        <v>23</v>
      </c>
      <c r="D81" t="s">
        <v>24</v>
      </c>
      <c r="E81">
        <v>86</v>
      </c>
      <c r="F81">
        <v>50</v>
      </c>
      <c r="G81">
        <v>5158</v>
      </c>
      <c r="H81" s="4">
        <v>4300</v>
      </c>
      <c r="I81" t="str">
        <f t="shared" si="1"/>
        <v>Target Missed</v>
      </c>
    </row>
    <row r="82" spans="1:9" x14ac:dyDescent="0.35">
      <c r="A82" t="s">
        <v>11</v>
      </c>
      <c r="B82" t="s">
        <v>18</v>
      </c>
      <c r="C82" t="s">
        <v>21</v>
      </c>
      <c r="D82" t="s">
        <v>26</v>
      </c>
      <c r="E82">
        <v>187</v>
      </c>
      <c r="F82">
        <v>30</v>
      </c>
      <c r="G82">
        <v>9472</v>
      </c>
      <c r="H82" s="4">
        <v>5610</v>
      </c>
      <c r="I82" t="str">
        <f t="shared" si="1"/>
        <v>Target Missed</v>
      </c>
    </row>
    <row r="83" spans="1:9" x14ac:dyDescent="0.35">
      <c r="A83" t="s">
        <v>15</v>
      </c>
      <c r="B83" t="s">
        <v>16</v>
      </c>
      <c r="C83" t="s">
        <v>23</v>
      </c>
      <c r="D83" t="s">
        <v>25</v>
      </c>
      <c r="E83">
        <v>166</v>
      </c>
      <c r="F83">
        <v>40</v>
      </c>
      <c r="G83">
        <v>5102</v>
      </c>
      <c r="H83" s="4">
        <v>6640</v>
      </c>
      <c r="I83" t="str">
        <f t="shared" si="1"/>
        <v>Target Met</v>
      </c>
    </row>
    <row r="84" spans="1:9" x14ac:dyDescent="0.35">
      <c r="A84" t="s">
        <v>8</v>
      </c>
      <c r="B84" t="s">
        <v>17</v>
      </c>
      <c r="C84" t="s">
        <v>21</v>
      </c>
      <c r="D84" t="s">
        <v>24</v>
      </c>
      <c r="E84">
        <v>134</v>
      </c>
      <c r="F84">
        <v>30</v>
      </c>
      <c r="G84">
        <v>3803</v>
      </c>
      <c r="H84" s="4">
        <v>4020</v>
      </c>
      <c r="I84" t="str">
        <f t="shared" si="1"/>
        <v>Target Met</v>
      </c>
    </row>
    <row r="85" spans="1:9" x14ac:dyDescent="0.35">
      <c r="A85" t="s">
        <v>9</v>
      </c>
      <c r="B85" t="s">
        <v>17</v>
      </c>
      <c r="C85" t="s">
        <v>22</v>
      </c>
      <c r="D85" t="s">
        <v>24</v>
      </c>
      <c r="E85">
        <v>71</v>
      </c>
      <c r="F85">
        <v>30</v>
      </c>
      <c r="G85">
        <v>7372</v>
      </c>
      <c r="H85" s="4">
        <v>2130</v>
      </c>
      <c r="I85" t="str">
        <f t="shared" si="1"/>
        <v>Target Missed</v>
      </c>
    </row>
    <row r="86" spans="1:9" x14ac:dyDescent="0.35">
      <c r="A86" t="s">
        <v>14</v>
      </c>
      <c r="B86" t="s">
        <v>19</v>
      </c>
      <c r="C86" t="s">
        <v>20</v>
      </c>
      <c r="D86" t="s">
        <v>24</v>
      </c>
      <c r="E86">
        <v>73</v>
      </c>
      <c r="F86">
        <v>40</v>
      </c>
      <c r="G86">
        <v>4864</v>
      </c>
      <c r="H86" s="4">
        <v>2920</v>
      </c>
      <c r="I86" t="str">
        <f t="shared" si="1"/>
        <v>Target Missed</v>
      </c>
    </row>
    <row r="87" spans="1:9" x14ac:dyDescent="0.35">
      <c r="A87" t="s">
        <v>14</v>
      </c>
      <c r="B87" t="s">
        <v>17</v>
      </c>
      <c r="C87" t="s">
        <v>23</v>
      </c>
      <c r="D87" t="s">
        <v>26</v>
      </c>
      <c r="E87">
        <v>75</v>
      </c>
      <c r="F87">
        <v>40</v>
      </c>
      <c r="G87">
        <v>7450</v>
      </c>
      <c r="H87" s="4">
        <v>3000</v>
      </c>
      <c r="I87" t="str">
        <f t="shared" si="1"/>
        <v>Target Missed</v>
      </c>
    </row>
    <row r="88" spans="1:9" x14ac:dyDescent="0.35">
      <c r="A88" t="s">
        <v>10</v>
      </c>
      <c r="B88" t="s">
        <v>19</v>
      </c>
      <c r="C88" t="s">
        <v>20</v>
      </c>
      <c r="D88" t="s">
        <v>25</v>
      </c>
      <c r="E88">
        <v>56</v>
      </c>
      <c r="F88">
        <v>40</v>
      </c>
      <c r="G88">
        <v>9974</v>
      </c>
      <c r="H88" s="4">
        <v>2240</v>
      </c>
      <c r="I88" t="str">
        <f t="shared" si="1"/>
        <v>Target Missed</v>
      </c>
    </row>
    <row r="89" spans="1:9" x14ac:dyDescent="0.35">
      <c r="A89" t="s">
        <v>14</v>
      </c>
      <c r="B89" t="s">
        <v>19</v>
      </c>
      <c r="C89" t="s">
        <v>20</v>
      </c>
      <c r="D89" t="s">
        <v>26</v>
      </c>
      <c r="E89">
        <v>99</v>
      </c>
      <c r="F89">
        <v>40</v>
      </c>
      <c r="G89">
        <v>6211</v>
      </c>
      <c r="H89" s="4">
        <v>3960</v>
      </c>
      <c r="I89" t="str">
        <f t="shared" si="1"/>
        <v>Target Missed</v>
      </c>
    </row>
    <row r="90" spans="1:9" x14ac:dyDescent="0.35">
      <c r="A90" t="s">
        <v>8</v>
      </c>
      <c r="B90" t="s">
        <v>19</v>
      </c>
      <c r="C90" t="s">
        <v>21</v>
      </c>
      <c r="D90" t="s">
        <v>24</v>
      </c>
      <c r="E90">
        <v>200</v>
      </c>
      <c r="F90">
        <v>40</v>
      </c>
      <c r="G90">
        <v>5547</v>
      </c>
      <c r="H90" s="4">
        <v>8000</v>
      </c>
      <c r="I90" t="str">
        <f t="shared" si="1"/>
        <v>Target Met</v>
      </c>
    </row>
    <row r="91" spans="1:9" x14ac:dyDescent="0.35">
      <c r="A91" t="s">
        <v>13</v>
      </c>
      <c r="B91" t="s">
        <v>18</v>
      </c>
      <c r="C91" t="s">
        <v>21</v>
      </c>
      <c r="D91" t="s">
        <v>24</v>
      </c>
      <c r="E91">
        <v>125</v>
      </c>
      <c r="F91">
        <v>40</v>
      </c>
      <c r="G91">
        <v>3794</v>
      </c>
      <c r="H91" s="4">
        <v>5000</v>
      </c>
      <c r="I91" t="str">
        <f t="shared" si="1"/>
        <v>Target Met</v>
      </c>
    </row>
    <row r="92" spans="1:9" x14ac:dyDescent="0.35">
      <c r="A92" t="s">
        <v>13</v>
      </c>
      <c r="B92" t="s">
        <v>17</v>
      </c>
      <c r="C92" t="s">
        <v>23</v>
      </c>
      <c r="D92" t="s">
        <v>26</v>
      </c>
      <c r="E92">
        <v>146</v>
      </c>
      <c r="F92">
        <v>40</v>
      </c>
      <c r="G92">
        <v>4381</v>
      </c>
      <c r="H92" s="4">
        <v>5840</v>
      </c>
      <c r="I92" t="str">
        <f t="shared" si="1"/>
        <v>Target Met</v>
      </c>
    </row>
    <row r="93" spans="1:9" x14ac:dyDescent="0.35">
      <c r="A93" t="s">
        <v>13</v>
      </c>
      <c r="B93" t="s">
        <v>18</v>
      </c>
      <c r="C93" t="s">
        <v>20</v>
      </c>
      <c r="D93" t="s">
        <v>26</v>
      </c>
      <c r="E93">
        <v>112</v>
      </c>
      <c r="F93">
        <v>60</v>
      </c>
      <c r="G93">
        <v>9427</v>
      </c>
      <c r="H93" s="4">
        <v>6720</v>
      </c>
      <c r="I93" t="str">
        <f t="shared" si="1"/>
        <v>Target Missed</v>
      </c>
    </row>
    <row r="94" spans="1:9" x14ac:dyDescent="0.35">
      <c r="A94" t="s">
        <v>11</v>
      </c>
      <c r="B94" t="s">
        <v>16</v>
      </c>
      <c r="C94" t="s">
        <v>20</v>
      </c>
      <c r="D94" t="s">
        <v>25</v>
      </c>
      <c r="E94">
        <v>177</v>
      </c>
      <c r="F94">
        <v>60</v>
      </c>
      <c r="G94">
        <v>4270</v>
      </c>
      <c r="H94" s="4">
        <v>10620</v>
      </c>
      <c r="I94" t="str">
        <f t="shared" si="1"/>
        <v>Target Met</v>
      </c>
    </row>
    <row r="95" spans="1:9" x14ac:dyDescent="0.35">
      <c r="A95" t="s">
        <v>14</v>
      </c>
      <c r="B95" t="s">
        <v>18</v>
      </c>
      <c r="C95" t="s">
        <v>23</v>
      </c>
      <c r="D95" t="s">
        <v>25</v>
      </c>
      <c r="E95">
        <v>125</v>
      </c>
      <c r="F95">
        <v>50</v>
      </c>
      <c r="G95">
        <v>3708</v>
      </c>
      <c r="H95" s="4">
        <v>6250</v>
      </c>
      <c r="I95" t="str">
        <f t="shared" si="1"/>
        <v>Target Met</v>
      </c>
    </row>
    <row r="96" spans="1:9" x14ac:dyDescent="0.35">
      <c r="A96" t="s">
        <v>14</v>
      </c>
      <c r="B96" t="s">
        <v>16</v>
      </c>
      <c r="C96" t="s">
        <v>20</v>
      </c>
      <c r="D96" t="s">
        <v>25</v>
      </c>
      <c r="E96">
        <v>157</v>
      </c>
      <c r="F96">
        <v>40</v>
      </c>
      <c r="G96">
        <v>3126</v>
      </c>
      <c r="H96" s="4">
        <v>6280</v>
      </c>
      <c r="I96" t="str">
        <f t="shared" si="1"/>
        <v>Target Met</v>
      </c>
    </row>
    <row r="97" spans="1:9" x14ac:dyDescent="0.35">
      <c r="A97" t="s">
        <v>15</v>
      </c>
      <c r="B97" t="s">
        <v>17</v>
      </c>
      <c r="C97" t="s">
        <v>20</v>
      </c>
      <c r="D97" t="s">
        <v>24</v>
      </c>
      <c r="E97">
        <v>110</v>
      </c>
      <c r="F97">
        <v>40</v>
      </c>
      <c r="G97">
        <v>4820</v>
      </c>
      <c r="H97" s="4">
        <v>4400</v>
      </c>
      <c r="I97" t="str">
        <f t="shared" si="1"/>
        <v>Target Missed</v>
      </c>
    </row>
    <row r="98" spans="1:9" x14ac:dyDescent="0.35">
      <c r="A98" t="s">
        <v>12</v>
      </c>
      <c r="B98" t="s">
        <v>17</v>
      </c>
      <c r="C98" t="s">
        <v>21</v>
      </c>
      <c r="D98" t="s">
        <v>26</v>
      </c>
      <c r="E98">
        <v>198</v>
      </c>
      <c r="F98">
        <v>50</v>
      </c>
      <c r="G98">
        <v>7249</v>
      </c>
      <c r="H98" s="4">
        <v>9900</v>
      </c>
      <c r="I98" t="str">
        <f t="shared" si="1"/>
        <v>Target Met</v>
      </c>
    </row>
    <row r="99" spans="1:9" x14ac:dyDescent="0.35">
      <c r="A99" t="s">
        <v>13</v>
      </c>
      <c r="B99" t="s">
        <v>16</v>
      </c>
      <c r="C99" t="s">
        <v>20</v>
      </c>
      <c r="D99" t="s">
        <v>24</v>
      </c>
      <c r="E99">
        <v>84</v>
      </c>
      <c r="F99">
        <v>50</v>
      </c>
      <c r="G99">
        <v>9221</v>
      </c>
      <c r="H99" s="4">
        <v>4200</v>
      </c>
      <c r="I99" t="str">
        <f t="shared" si="1"/>
        <v>Target Missed</v>
      </c>
    </row>
    <row r="100" spans="1:9" x14ac:dyDescent="0.35">
      <c r="A100" t="s">
        <v>9</v>
      </c>
      <c r="B100" t="s">
        <v>17</v>
      </c>
      <c r="C100" t="s">
        <v>20</v>
      </c>
      <c r="D100" t="s">
        <v>26</v>
      </c>
      <c r="E100">
        <v>86</v>
      </c>
      <c r="F100">
        <v>30</v>
      </c>
      <c r="G100">
        <v>8247</v>
      </c>
      <c r="H100" s="4">
        <v>2580</v>
      </c>
      <c r="I100" t="str">
        <f t="shared" si="1"/>
        <v>Target Missed</v>
      </c>
    </row>
    <row r="101" spans="1:9" x14ac:dyDescent="0.35">
      <c r="A101" t="s">
        <v>10</v>
      </c>
      <c r="B101" t="s">
        <v>17</v>
      </c>
      <c r="C101" t="s">
        <v>22</v>
      </c>
      <c r="D101" t="s">
        <v>24</v>
      </c>
      <c r="E101">
        <v>152</v>
      </c>
      <c r="F101">
        <v>60</v>
      </c>
      <c r="G101">
        <v>5395</v>
      </c>
      <c r="H101" s="4">
        <v>9120</v>
      </c>
      <c r="I101" t="str">
        <f t="shared" si="1"/>
        <v>Target Met</v>
      </c>
    </row>
  </sheetData>
  <conditionalFormatting sqref="I1:I1048576">
    <cfRule type="containsText" dxfId="0" priority="5" operator="containsText" text="Target Missed">
      <formula>NOT(ISERROR(SEARCH("Target Missed",I1)))</formula>
    </cfRule>
    <cfRule type="iconSet" priority="1">
      <iconSet iconSet="3Symbols2">
        <cfvo type="percent" val="0"/>
        <cfvo type="percent" val="33"/>
        <cfvo type="percent" val="67"/>
      </iconSet>
    </cfRule>
  </conditionalFormatting>
  <conditionalFormatting sqref="H1:H1048576">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workbookViewId="0">
      <selection activeCell="I4" sqref="I4"/>
    </sheetView>
  </sheetViews>
  <sheetFormatPr defaultRowHeight="14.5" x14ac:dyDescent="0.35"/>
  <cols>
    <col min="1" max="1" width="11.453125" customWidth="1"/>
    <col min="2" max="2" width="17" customWidth="1"/>
    <col min="3" max="3" width="17.81640625" customWidth="1"/>
    <col min="4" max="4" width="16.08984375" customWidth="1"/>
    <col min="5" max="5" width="14.08984375" customWidth="1"/>
  </cols>
  <sheetData>
    <row r="1" spans="1:6" ht="15.5" x14ac:dyDescent="0.35">
      <c r="A1" s="6" t="s">
        <v>7</v>
      </c>
      <c r="B1" s="5" t="s">
        <v>28</v>
      </c>
      <c r="C1" s="5" t="s">
        <v>29</v>
      </c>
      <c r="D1" s="5" t="s">
        <v>30</v>
      </c>
      <c r="E1" s="5" t="s">
        <v>31</v>
      </c>
      <c r="F1" s="5" t="s">
        <v>32</v>
      </c>
    </row>
    <row r="2" spans="1:6" x14ac:dyDescent="0.35">
      <c r="A2">
        <f>SUM(Sheet1!H1:H101)</f>
        <v>585070</v>
      </c>
      <c r="B2">
        <f>AVERAGE(Sheet1!F1:F101)</f>
        <v>44.9</v>
      </c>
      <c r="C2">
        <f>MAX(Sheet1!H1:H101)</f>
        <v>11700</v>
      </c>
      <c r="D2">
        <f>COUNTIF(Sheet1!I1:I101, "Target Met")</f>
        <v>42</v>
      </c>
      <c r="E2">
        <f>SUMIF(Sheet1!B1:B101, "Alice", Sheet1!H1:H101)</f>
        <v>146890</v>
      </c>
      <c r="F2">
        <f>SUMIF(Sheet1!C1:C101, "North", Sheet1!H1:H101)</f>
        <v>148580</v>
      </c>
    </row>
    <row r="3" spans="1:6" x14ac:dyDescent="0.35">
      <c r="A3">
        <f>SUM(Sheet1!H2:H102)</f>
        <v>585070</v>
      </c>
      <c r="B3">
        <f>AVERAGE(Sheet1!F2:F102)</f>
        <v>44.9</v>
      </c>
      <c r="C3">
        <f>MAX(Sheet1!H2:H102)</f>
        <v>11700</v>
      </c>
      <c r="D3">
        <f>COUNTIF(Sheet1!I2:I102, "Target Met")</f>
        <v>42</v>
      </c>
      <c r="E3">
        <f>SUMIF(Sheet1!B2:B102, "Alice", Sheet1!H2:H102)</f>
        <v>146890</v>
      </c>
      <c r="F3">
        <f>SUMIF(Sheet1!C2:C102, "North", Sheet1!H2:H102)</f>
        <v>148580</v>
      </c>
    </row>
    <row r="4" spans="1:6" x14ac:dyDescent="0.35">
      <c r="A4">
        <f>SUM(Sheet1!H3:H103)</f>
        <v>576520</v>
      </c>
      <c r="B4">
        <f>AVERAGE(Sheet1!F3:F103)</f>
        <v>44.848484848484851</v>
      </c>
      <c r="C4">
        <f>MAX(Sheet1!H3:H103)</f>
        <v>11700</v>
      </c>
      <c r="D4">
        <f>COUNTIF(Sheet1!I3:I103, "Target Met")</f>
        <v>41</v>
      </c>
      <c r="E4">
        <f>SUMIF(Sheet1!B3:B103, "Alice", Sheet1!H3:H103)</f>
        <v>146890</v>
      </c>
      <c r="F4">
        <f>SUMIF(Sheet1!C3:C103, "North", Sheet1!H3:H103)</f>
        <v>148580</v>
      </c>
    </row>
    <row r="5" spans="1:6" x14ac:dyDescent="0.35">
      <c r="A5">
        <f>SUM(Sheet1!H4:H104)</f>
        <v>568760</v>
      </c>
      <c r="B5">
        <f>AVERAGE(Sheet1!F4:F104)</f>
        <v>44.897959183673471</v>
      </c>
      <c r="C5">
        <f>MAX(Sheet1!H4:H104)</f>
        <v>11700</v>
      </c>
      <c r="D5">
        <f>COUNTIF(Sheet1!I4:I104, "Target Met")</f>
        <v>40</v>
      </c>
      <c r="E5">
        <f>SUMIF(Sheet1!B4:B104, "Alice", Sheet1!H4:H104)</f>
        <v>146890</v>
      </c>
      <c r="F5">
        <f>SUMIF(Sheet1!C4:C104, "North", Sheet1!H4:H104)</f>
        <v>140820</v>
      </c>
    </row>
    <row r="6" spans="1:6" x14ac:dyDescent="0.35">
      <c r="A6">
        <f>SUM(Sheet1!H5:H105)</f>
        <v>563210</v>
      </c>
      <c r="B6">
        <f>AVERAGE(Sheet1!F5:F105)</f>
        <v>45.051546391752581</v>
      </c>
      <c r="C6">
        <f>MAX(Sheet1!H5:H105)</f>
        <v>11700</v>
      </c>
      <c r="D6">
        <f>COUNTIF(Sheet1!I5:I105, "Target Met")</f>
        <v>40</v>
      </c>
      <c r="E6">
        <f>SUMIF(Sheet1!B5:B105, "Alice", Sheet1!H5:H105)</f>
        <v>146890</v>
      </c>
      <c r="F6">
        <f>SUMIF(Sheet1!C5:C105, "North", Sheet1!H5:H105)</f>
        <v>140820</v>
      </c>
    </row>
    <row r="7" spans="1:6" x14ac:dyDescent="0.35">
      <c r="A7">
        <f>SUM(Sheet1!H6:H106)</f>
        <v>559510</v>
      </c>
      <c r="B7">
        <f>AVERAGE(Sheet1!F6:F106)</f>
        <v>45</v>
      </c>
      <c r="C7">
        <f>MAX(Sheet1!H6:H106)</f>
        <v>11700</v>
      </c>
      <c r="D7">
        <f>COUNTIF(Sheet1!I6:I106, "Target Met")</f>
        <v>40</v>
      </c>
      <c r="E7">
        <f>SUMIF(Sheet1!B6:B106, "Alice", Sheet1!H6:H106)</f>
        <v>146890</v>
      </c>
      <c r="F7">
        <f>SUMIF(Sheet1!C6:C106, "North", Sheet1!H6:H106)</f>
        <v>137120</v>
      </c>
    </row>
    <row r="8" spans="1:6" x14ac:dyDescent="0.35">
      <c r="A8">
        <f>SUM(Sheet1!H7:H107)</f>
        <v>548470</v>
      </c>
      <c r="B8">
        <f>AVERAGE(Sheet1!F7:F107)</f>
        <v>44.842105263157897</v>
      </c>
      <c r="C8">
        <f>MAX(Sheet1!H7:H107)</f>
        <v>11700</v>
      </c>
      <c r="D8">
        <f>COUNTIF(Sheet1!I7:I107, "Target Met")</f>
        <v>39</v>
      </c>
      <c r="E8">
        <f>SUMIF(Sheet1!B7:B107, "Alice", Sheet1!H7:H107)</f>
        <v>146890</v>
      </c>
      <c r="F8">
        <f>SUMIF(Sheet1!C7:C107, "North", Sheet1!H7:H107)</f>
        <v>126080</v>
      </c>
    </row>
    <row r="9" spans="1:6" x14ac:dyDescent="0.35">
      <c r="A9">
        <f>SUM(Sheet1!H8:H108)</f>
        <v>545830</v>
      </c>
      <c r="B9">
        <f>AVERAGE(Sheet1!F8:F108)</f>
        <v>45</v>
      </c>
      <c r="C9">
        <f>MAX(Sheet1!H8:H108)</f>
        <v>11700</v>
      </c>
      <c r="D9">
        <f>COUNTIF(Sheet1!I8:I108, "Target Met")</f>
        <v>39</v>
      </c>
      <c r="E9">
        <f>SUMIF(Sheet1!B8:B108, "Alice", Sheet1!H8:H108)</f>
        <v>146890</v>
      </c>
      <c r="F9">
        <f>SUMIF(Sheet1!C8:C108, "North", Sheet1!H8:H108)</f>
        <v>126080</v>
      </c>
    </row>
    <row r="10" spans="1:6" x14ac:dyDescent="0.35">
      <c r="A10">
        <f>SUM(Sheet1!H9:H109)</f>
        <v>539530</v>
      </c>
      <c r="B10">
        <f>AVERAGE(Sheet1!F9:F109)</f>
        <v>44.838709677419352</v>
      </c>
      <c r="C10">
        <f>MAX(Sheet1!H9:H109)</f>
        <v>11700</v>
      </c>
      <c r="D10">
        <f>COUNTIF(Sheet1!I9:I109, "Target Met")</f>
        <v>38</v>
      </c>
      <c r="E10">
        <f>SUMIF(Sheet1!B9:B109, "Alice", Sheet1!H9:H109)</f>
        <v>140590</v>
      </c>
      <c r="F10">
        <f>SUMIF(Sheet1!C9:C109, "North", Sheet1!H9:H109)</f>
        <v>126080</v>
      </c>
    </row>
    <row r="11" spans="1:6" x14ac:dyDescent="0.35">
      <c r="A11">
        <f>SUM(Sheet1!H10:H110)</f>
        <v>534630</v>
      </c>
      <c r="B11">
        <f>AVERAGE(Sheet1!F10:F110)</f>
        <v>44.782608695652172</v>
      </c>
      <c r="C11">
        <f>MAX(Sheet1!H10:H110)</f>
        <v>11700</v>
      </c>
      <c r="D11">
        <f>COUNTIF(Sheet1!I10:I110, "Target Met")</f>
        <v>37</v>
      </c>
      <c r="E11">
        <f>SUMIF(Sheet1!B10:B110, "Alice", Sheet1!H10:H110)</f>
        <v>140590</v>
      </c>
      <c r="F11">
        <f>SUMIF(Sheet1!C10:C110, "North", Sheet1!H10:H110)</f>
        <v>126080</v>
      </c>
    </row>
    <row r="12" spans="1:6" x14ac:dyDescent="0.35">
      <c r="A12">
        <f>SUM(Sheet1!H11:H111)</f>
        <v>525270</v>
      </c>
      <c r="B12">
        <f>AVERAGE(Sheet1!F11:F111)</f>
        <v>44.615384615384613</v>
      </c>
      <c r="C12">
        <f>MAX(Sheet1!H11:H111)</f>
        <v>11700</v>
      </c>
      <c r="D12">
        <f>COUNTIF(Sheet1!I11:I111, "Target Met")</f>
        <v>36</v>
      </c>
      <c r="E12">
        <f>SUMIF(Sheet1!B11:B111, "Alice", Sheet1!H11:H111)</f>
        <v>131230</v>
      </c>
      <c r="F12">
        <f>SUMIF(Sheet1!C11:C111, "North", Sheet1!H11:H111)</f>
        <v>126080</v>
      </c>
    </row>
    <row r="13" spans="1:6" x14ac:dyDescent="0.35">
      <c r="A13">
        <f>SUM(Sheet1!H12:H112)</f>
        <v>522550</v>
      </c>
      <c r="B13">
        <f>AVERAGE(Sheet1!F12:F112)</f>
        <v>44.666666666666664</v>
      </c>
      <c r="C13">
        <f>MAX(Sheet1!H12:H112)</f>
        <v>11700</v>
      </c>
      <c r="D13">
        <f>COUNTIF(Sheet1!I12:I112, "Target Met")</f>
        <v>36</v>
      </c>
      <c r="E13">
        <f>SUMIF(Sheet1!B12:B112, "Alice", Sheet1!H12:H112)</f>
        <v>128510</v>
      </c>
      <c r="F13">
        <f>SUMIF(Sheet1!C12:C112, "North", Sheet1!H12:H112)</f>
        <v>126080</v>
      </c>
    </row>
    <row r="14" spans="1:6" x14ac:dyDescent="0.35">
      <c r="A14">
        <f>SUM(Sheet1!H13:H113)</f>
        <v>519250</v>
      </c>
      <c r="B14">
        <f>AVERAGE(Sheet1!F13:F113)</f>
        <v>44.606741573033709</v>
      </c>
      <c r="C14">
        <f>MAX(Sheet1!H13:H113)</f>
        <v>11700</v>
      </c>
      <c r="D14">
        <f>COUNTIF(Sheet1!I13:I113, "Target Met")</f>
        <v>36</v>
      </c>
      <c r="E14">
        <f>SUMIF(Sheet1!B13:B113, "Alice", Sheet1!H13:H113)</f>
        <v>128510</v>
      </c>
      <c r="F14">
        <f>SUMIF(Sheet1!C13:C113, "North", Sheet1!H13:H113)</f>
        <v>126080</v>
      </c>
    </row>
    <row r="15" spans="1:6" x14ac:dyDescent="0.35">
      <c r="A15">
        <f>SUM(Sheet1!H14:H114)</f>
        <v>510350</v>
      </c>
      <c r="B15">
        <f>AVERAGE(Sheet1!F14:F114)</f>
        <v>44.545454545454547</v>
      </c>
      <c r="C15">
        <f>MAX(Sheet1!H14:H114)</f>
        <v>11700</v>
      </c>
      <c r="D15">
        <f>COUNTIF(Sheet1!I14:I114, "Target Met")</f>
        <v>35</v>
      </c>
      <c r="E15">
        <f>SUMIF(Sheet1!B14:B114, "Alice", Sheet1!H14:H114)</f>
        <v>128510</v>
      </c>
      <c r="F15">
        <f>SUMIF(Sheet1!C14:C114, "North", Sheet1!H14:H114)</f>
        <v>126080</v>
      </c>
    </row>
    <row r="16" spans="1:6" x14ac:dyDescent="0.35">
      <c r="A16">
        <f>SUM(Sheet1!H15:H115)</f>
        <v>502670</v>
      </c>
      <c r="B16">
        <f>AVERAGE(Sheet1!F15:F115)</f>
        <v>44.597701149425291</v>
      </c>
      <c r="C16">
        <f>MAX(Sheet1!H15:H115)</f>
        <v>11700</v>
      </c>
      <c r="D16">
        <f>COUNTIF(Sheet1!I15:I115, "Target Met")</f>
        <v>34</v>
      </c>
      <c r="E16">
        <f>SUMIF(Sheet1!B15:B115, "Alice", Sheet1!H15:H115)</f>
        <v>128510</v>
      </c>
      <c r="F16">
        <f>SUMIF(Sheet1!C15:C115, "North", Sheet1!H15:H115)</f>
        <v>126080</v>
      </c>
    </row>
    <row r="17" spans="1:6" x14ac:dyDescent="0.35">
      <c r="A17">
        <f>SUM(Sheet1!H16:H116)</f>
        <v>495070</v>
      </c>
      <c r="B17">
        <f>AVERAGE(Sheet1!F16:F116)</f>
        <v>44.651162790697676</v>
      </c>
      <c r="C17">
        <f>MAX(Sheet1!H16:H116)</f>
        <v>11700</v>
      </c>
      <c r="D17">
        <f>COUNTIF(Sheet1!I16:I116, "Target Met")</f>
        <v>33</v>
      </c>
      <c r="E17">
        <f>SUMIF(Sheet1!B16:B116, "Alice", Sheet1!H16:H116)</f>
        <v>120910</v>
      </c>
      <c r="F17">
        <f>SUMIF(Sheet1!C16:C116, "North", Sheet1!H16:H116)</f>
        <v>118480</v>
      </c>
    </row>
    <row r="18" spans="1:6" x14ac:dyDescent="0.35">
      <c r="A18">
        <f>SUM(Sheet1!H17:H117)</f>
        <v>483910</v>
      </c>
      <c r="B18">
        <f>AVERAGE(Sheet1!F17:F117)</f>
        <v>44.470588235294116</v>
      </c>
      <c r="C18">
        <f>MAX(Sheet1!H17:H117)</f>
        <v>11700</v>
      </c>
      <c r="D18">
        <f>COUNTIF(Sheet1!I17:I117, "Target Met")</f>
        <v>32</v>
      </c>
      <c r="E18">
        <f>SUMIF(Sheet1!B17:B117, "Alice", Sheet1!H17:H117)</f>
        <v>120910</v>
      </c>
      <c r="F18">
        <f>SUMIF(Sheet1!C17:C117, "North", Sheet1!H17:H117)</f>
        <v>118480</v>
      </c>
    </row>
    <row r="19" spans="1:6" x14ac:dyDescent="0.35">
      <c r="A19">
        <f>SUM(Sheet1!H18:H118)</f>
        <v>477660</v>
      </c>
      <c r="B19">
        <f>AVERAGE(Sheet1!F18:F118)</f>
        <v>44.404761904761905</v>
      </c>
      <c r="C19">
        <f>MAX(Sheet1!H18:H118)</f>
        <v>11700</v>
      </c>
      <c r="D19">
        <f>COUNTIF(Sheet1!I18:I118, "Target Met")</f>
        <v>32</v>
      </c>
      <c r="E19">
        <f>SUMIF(Sheet1!B18:B118, "Alice", Sheet1!H18:H118)</f>
        <v>120910</v>
      </c>
      <c r="F19">
        <f>SUMIF(Sheet1!C18:C118, "North", Sheet1!H18:H118)</f>
        <v>118480</v>
      </c>
    </row>
    <row r="20" spans="1:6" x14ac:dyDescent="0.35">
      <c r="A20">
        <f>SUM(Sheet1!H19:H119)</f>
        <v>471930</v>
      </c>
      <c r="B20">
        <f>AVERAGE(Sheet1!F19:F119)</f>
        <v>44.578313253012048</v>
      </c>
      <c r="C20">
        <f>MAX(Sheet1!H19:H119)</f>
        <v>11700</v>
      </c>
      <c r="D20">
        <f>COUNTIF(Sheet1!I19:I119, "Target Met")</f>
        <v>32</v>
      </c>
      <c r="E20">
        <f>SUMIF(Sheet1!B19:B119, "Alice", Sheet1!H19:H119)</f>
        <v>120910</v>
      </c>
      <c r="F20">
        <f>SUMIF(Sheet1!C19:C119, "North", Sheet1!H19:H119)</f>
        <v>118480</v>
      </c>
    </row>
    <row r="21" spans="1:6" x14ac:dyDescent="0.35">
      <c r="A21">
        <f>SUM(Sheet1!H20:H120)</f>
        <v>468870</v>
      </c>
      <c r="B21">
        <f>AVERAGE(Sheet1!F20:F120)</f>
        <v>44.756097560975611</v>
      </c>
      <c r="C21">
        <f>MAX(Sheet1!H20:H120)</f>
        <v>11700</v>
      </c>
      <c r="D21">
        <f>COUNTIF(Sheet1!I20:I120, "Target Met")</f>
        <v>32</v>
      </c>
      <c r="E21">
        <f>SUMIF(Sheet1!B20:B120, "Alice", Sheet1!H20:H120)</f>
        <v>120910</v>
      </c>
      <c r="F21">
        <f>SUMIF(Sheet1!C20:C120, "North", Sheet1!H20:H120)</f>
        <v>115420</v>
      </c>
    </row>
    <row r="22" spans="1:6" x14ac:dyDescent="0.35">
      <c r="A22">
        <f>SUM(Sheet1!H21:H121)</f>
        <v>463270</v>
      </c>
      <c r="B22">
        <f>AVERAGE(Sheet1!F21:F121)</f>
        <v>44.691358024691361</v>
      </c>
      <c r="C22">
        <f>MAX(Sheet1!H21:H121)</f>
        <v>11700</v>
      </c>
      <c r="D22">
        <f>COUNTIF(Sheet1!I21:I121, "Target Met")</f>
        <v>32</v>
      </c>
      <c r="E22">
        <f>SUMIF(Sheet1!B21:B121, "Alice", Sheet1!H21:H121)</f>
        <v>115310</v>
      </c>
      <c r="F22">
        <f>SUMIF(Sheet1!C21:C121, "North", Sheet1!H21:H121)</f>
        <v>115420</v>
      </c>
    </row>
    <row r="23" spans="1:6" x14ac:dyDescent="0.35">
      <c r="A23">
        <f>SUM(Sheet1!H22:H122)</f>
        <v>456550</v>
      </c>
      <c r="B23">
        <f>AVERAGE(Sheet1!F22:F122)</f>
        <v>44.5</v>
      </c>
      <c r="C23">
        <f>MAX(Sheet1!H22:H122)</f>
        <v>11700</v>
      </c>
      <c r="D23">
        <f>COUNTIF(Sheet1!I22:I122, "Target Met")</f>
        <v>32</v>
      </c>
      <c r="E23">
        <f>SUMIF(Sheet1!B22:B122, "Alice", Sheet1!H22:H122)</f>
        <v>108590</v>
      </c>
      <c r="F23">
        <f>SUMIF(Sheet1!C22:C122, "North", Sheet1!H22:H122)</f>
        <v>115420</v>
      </c>
    </row>
    <row r="24" spans="1:6" x14ac:dyDescent="0.35">
      <c r="A24">
        <f>SUM(Sheet1!H23:H123)</f>
        <v>453710</v>
      </c>
      <c r="B24">
        <f>AVERAGE(Sheet1!F23:F123)</f>
        <v>44.556962025316459</v>
      </c>
      <c r="C24">
        <f>MAX(Sheet1!H23:H123)</f>
        <v>11700</v>
      </c>
      <c r="D24">
        <f>COUNTIF(Sheet1!I23:I123, "Target Met")</f>
        <v>32</v>
      </c>
      <c r="E24">
        <f>SUMIF(Sheet1!B23:B123, "Alice", Sheet1!H23:H123)</f>
        <v>108590</v>
      </c>
      <c r="F24">
        <f>SUMIF(Sheet1!C23:C123, "North", Sheet1!H23:H123)</f>
        <v>112580</v>
      </c>
    </row>
    <row r="25" spans="1:6" x14ac:dyDescent="0.35">
      <c r="A25">
        <f>SUM(Sheet1!H24:H124)</f>
        <v>446210</v>
      </c>
      <c r="B25">
        <f>AVERAGE(Sheet1!F24:F124)</f>
        <v>44.358974358974358</v>
      </c>
      <c r="C25">
        <f>MAX(Sheet1!H24:H124)</f>
        <v>11700</v>
      </c>
      <c r="D25">
        <f>COUNTIF(Sheet1!I24:I124, "Target Met")</f>
        <v>32</v>
      </c>
      <c r="E25">
        <f>SUMIF(Sheet1!B24:B124, "Alice", Sheet1!H24:H124)</f>
        <v>108590</v>
      </c>
      <c r="F25">
        <f>SUMIF(Sheet1!C24:C124, "North", Sheet1!H24:H124)</f>
        <v>105080</v>
      </c>
    </row>
    <row r="26" spans="1:6" x14ac:dyDescent="0.35">
      <c r="A26">
        <f>SUM(Sheet1!H25:H125)</f>
        <v>443300</v>
      </c>
      <c r="B26">
        <f>AVERAGE(Sheet1!F25:F125)</f>
        <v>44.545454545454547</v>
      </c>
      <c r="C26">
        <f>MAX(Sheet1!H25:H125)</f>
        <v>11700</v>
      </c>
      <c r="D26">
        <f>COUNTIF(Sheet1!I25:I125, "Target Met")</f>
        <v>32</v>
      </c>
      <c r="E26">
        <f>SUMIF(Sheet1!B25:B125, "Alice", Sheet1!H25:H125)</f>
        <v>105680</v>
      </c>
      <c r="F26">
        <f>SUMIF(Sheet1!C25:C125, "North", Sheet1!H25:H125)</f>
        <v>105080</v>
      </c>
    </row>
    <row r="27" spans="1:6" x14ac:dyDescent="0.35">
      <c r="A27">
        <f>SUM(Sheet1!H26:H126)</f>
        <v>441290</v>
      </c>
      <c r="B27">
        <f>AVERAGE(Sheet1!F26:F126)</f>
        <v>44.736842105263158</v>
      </c>
      <c r="C27">
        <f>MAX(Sheet1!H26:H126)</f>
        <v>11700</v>
      </c>
      <c r="D27">
        <f>COUNTIF(Sheet1!I26:I126, "Target Met")</f>
        <v>32</v>
      </c>
      <c r="E27">
        <f>SUMIF(Sheet1!B26:B126, "Alice", Sheet1!H26:H126)</f>
        <v>103670</v>
      </c>
      <c r="F27">
        <f>SUMIF(Sheet1!C26:C126, "North", Sheet1!H26:H126)</f>
        <v>103070</v>
      </c>
    </row>
    <row r="28" spans="1:6" x14ac:dyDescent="0.35">
      <c r="A28">
        <f>SUM(Sheet1!H27:H127)</f>
        <v>439370</v>
      </c>
      <c r="B28">
        <f>AVERAGE(Sheet1!F27:F127)</f>
        <v>44.93333333333333</v>
      </c>
      <c r="C28">
        <f>MAX(Sheet1!H27:H127)</f>
        <v>11700</v>
      </c>
      <c r="D28">
        <f>COUNTIF(Sheet1!I27:I127, "Target Met")</f>
        <v>32</v>
      </c>
      <c r="E28">
        <f>SUMIF(Sheet1!B27:B127, "Alice", Sheet1!H27:H127)</f>
        <v>101750</v>
      </c>
      <c r="F28">
        <f>SUMIF(Sheet1!C27:C127, "North", Sheet1!H27:H127)</f>
        <v>103070</v>
      </c>
    </row>
    <row r="29" spans="1:6" x14ac:dyDescent="0.35">
      <c r="A29">
        <f>SUM(Sheet1!H28:H128)</f>
        <v>433130</v>
      </c>
      <c r="B29">
        <f>AVERAGE(Sheet1!F28:F128)</f>
        <v>45</v>
      </c>
      <c r="C29">
        <f>MAX(Sheet1!H28:H128)</f>
        <v>11700</v>
      </c>
      <c r="D29">
        <f>COUNTIF(Sheet1!I28:I128, "Target Met")</f>
        <v>31</v>
      </c>
      <c r="E29">
        <f>SUMIF(Sheet1!B28:B128, "Alice", Sheet1!H28:H128)</f>
        <v>101750</v>
      </c>
      <c r="F29">
        <f>SUMIF(Sheet1!C28:C128, "North", Sheet1!H28:H128)</f>
        <v>103070</v>
      </c>
    </row>
    <row r="30" spans="1:6" x14ac:dyDescent="0.35">
      <c r="A30">
        <f>SUM(Sheet1!H29:H129)</f>
        <v>428930</v>
      </c>
      <c r="B30">
        <f>AVERAGE(Sheet1!F29:F129)</f>
        <v>45.06849315068493</v>
      </c>
      <c r="C30">
        <f>MAX(Sheet1!H29:H129)</f>
        <v>11700</v>
      </c>
      <c r="D30">
        <f>COUNTIF(Sheet1!I29:I129, "Target Met")</f>
        <v>31</v>
      </c>
      <c r="E30">
        <f>SUMIF(Sheet1!B29:B129, "Alice", Sheet1!H29:H129)</f>
        <v>101750</v>
      </c>
      <c r="F30">
        <f>SUMIF(Sheet1!C29:C129, "North", Sheet1!H29:H129)</f>
        <v>103070</v>
      </c>
    </row>
    <row r="31" spans="1:6" x14ac:dyDescent="0.35">
      <c r="A31">
        <f>SUM(Sheet1!H30:H130)</f>
        <v>424890</v>
      </c>
      <c r="B31">
        <f>AVERAGE(Sheet1!F30:F130)</f>
        <v>45.138888888888886</v>
      </c>
      <c r="C31">
        <f>MAX(Sheet1!H30:H130)</f>
        <v>11700</v>
      </c>
      <c r="D31">
        <f>COUNTIF(Sheet1!I30:I130, "Target Met")</f>
        <v>30</v>
      </c>
      <c r="E31">
        <f>SUMIF(Sheet1!B30:B130, "Alice", Sheet1!H30:H130)</f>
        <v>101750</v>
      </c>
      <c r="F31">
        <f>SUMIF(Sheet1!C30:C130, "North", Sheet1!H30:H130)</f>
        <v>103070</v>
      </c>
    </row>
    <row r="32" spans="1:6" x14ac:dyDescent="0.35">
      <c r="A32">
        <f>SUM(Sheet1!H31:H131)</f>
        <v>418350</v>
      </c>
      <c r="B32">
        <f>AVERAGE(Sheet1!F31:F131)</f>
        <v>44.929577464788736</v>
      </c>
      <c r="C32">
        <f>MAX(Sheet1!H31:H131)</f>
        <v>11700</v>
      </c>
      <c r="D32">
        <f>COUNTIF(Sheet1!I31:I131, "Target Met")</f>
        <v>30</v>
      </c>
      <c r="E32">
        <f>SUMIF(Sheet1!B31:B131, "Alice", Sheet1!H31:H131)</f>
        <v>101750</v>
      </c>
      <c r="F32">
        <f>SUMIF(Sheet1!C31:C131, "North", Sheet1!H31:H131)</f>
        <v>96530</v>
      </c>
    </row>
    <row r="33" spans="1:6" x14ac:dyDescent="0.35">
      <c r="A33">
        <f>SUM(Sheet1!H32:H132)</f>
        <v>408330</v>
      </c>
      <c r="B33">
        <f>AVERAGE(Sheet1!F32:F132)</f>
        <v>44.714285714285715</v>
      </c>
      <c r="C33">
        <f>MAX(Sheet1!H32:H132)</f>
        <v>11700</v>
      </c>
      <c r="D33">
        <f>COUNTIF(Sheet1!I32:I132, "Target Met")</f>
        <v>29</v>
      </c>
      <c r="E33">
        <f>SUMIF(Sheet1!B32:B132, "Alice", Sheet1!H32:H132)</f>
        <v>91730</v>
      </c>
      <c r="F33">
        <f>SUMIF(Sheet1!C32:C132, "North", Sheet1!H32:H132)</f>
        <v>96530</v>
      </c>
    </row>
    <row r="34" spans="1:6" x14ac:dyDescent="0.35">
      <c r="A34">
        <f>SUM(Sheet1!H33:H133)</f>
        <v>402360</v>
      </c>
      <c r="B34">
        <f>AVERAGE(Sheet1!F33:F133)</f>
        <v>44.927536231884055</v>
      </c>
      <c r="C34">
        <f>MAX(Sheet1!H33:H133)</f>
        <v>11700</v>
      </c>
      <c r="D34">
        <f>COUNTIF(Sheet1!I33:I133, "Target Met")</f>
        <v>28</v>
      </c>
      <c r="E34">
        <f>SUMIF(Sheet1!B33:B133, "Alice", Sheet1!H33:H133)</f>
        <v>85760</v>
      </c>
      <c r="F34">
        <f>SUMIF(Sheet1!C33:C133, "North", Sheet1!H33:H133)</f>
        <v>96530</v>
      </c>
    </row>
    <row r="35" spans="1:6" x14ac:dyDescent="0.35">
      <c r="A35">
        <f>SUM(Sheet1!H34:H134)</f>
        <v>398880</v>
      </c>
      <c r="B35">
        <f>AVERAGE(Sheet1!F34:F134)</f>
        <v>45</v>
      </c>
      <c r="C35">
        <f>MAX(Sheet1!H34:H134)</f>
        <v>11700</v>
      </c>
      <c r="D35">
        <f>COUNTIF(Sheet1!I34:I134, "Target Met")</f>
        <v>28</v>
      </c>
      <c r="E35">
        <f>SUMIF(Sheet1!B34:B134, "Alice", Sheet1!H34:H134)</f>
        <v>85760</v>
      </c>
      <c r="F35">
        <f>SUMIF(Sheet1!C34:C134, "North", Sheet1!H34:H134)</f>
        <v>96530</v>
      </c>
    </row>
    <row r="36" spans="1:6" x14ac:dyDescent="0.35">
      <c r="A36">
        <f>SUM(Sheet1!H35:H135)</f>
        <v>388080</v>
      </c>
      <c r="B36">
        <f>AVERAGE(Sheet1!F35:F135)</f>
        <v>44.776119402985074</v>
      </c>
      <c r="C36">
        <f>MAX(Sheet1!H35:H135)</f>
        <v>11700</v>
      </c>
      <c r="D36">
        <f>COUNTIF(Sheet1!I35:I135, "Target Met")</f>
        <v>27</v>
      </c>
      <c r="E36">
        <f>SUMIF(Sheet1!B35:B135, "Alice", Sheet1!H35:H135)</f>
        <v>85760</v>
      </c>
      <c r="F36">
        <f>SUMIF(Sheet1!C35:C135, "North", Sheet1!H35:H135)</f>
        <v>96530</v>
      </c>
    </row>
    <row r="37" spans="1:6" x14ac:dyDescent="0.35">
      <c r="A37">
        <f>SUM(Sheet1!H36:H136)</f>
        <v>376380</v>
      </c>
      <c r="B37">
        <f>AVERAGE(Sheet1!F36:F136)</f>
        <v>44.545454545454547</v>
      </c>
      <c r="C37">
        <f>MAX(Sheet1!H36:H136)</f>
        <v>11520</v>
      </c>
      <c r="D37">
        <f>COUNTIF(Sheet1!I36:I136, "Target Met")</f>
        <v>26</v>
      </c>
      <c r="E37">
        <f>SUMIF(Sheet1!B36:B136, "Alice", Sheet1!H36:H136)</f>
        <v>74060</v>
      </c>
      <c r="F37">
        <f>SUMIF(Sheet1!C36:C136, "North", Sheet1!H36:H136)</f>
        <v>84830</v>
      </c>
    </row>
    <row r="38" spans="1:6" x14ac:dyDescent="0.35">
      <c r="A38">
        <f>SUM(Sheet1!H37:H137)</f>
        <v>373140</v>
      </c>
      <c r="B38">
        <f>AVERAGE(Sheet1!F37:F137)</f>
        <v>44.769230769230766</v>
      </c>
      <c r="C38">
        <f>MAX(Sheet1!H37:H137)</f>
        <v>11520</v>
      </c>
      <c r="D38">
        <f>COUNTIF(Sheet1!I37:I137, "Target Met")</f>
        <v>26</v>
      </c>
      <c r="E38">
        <f>SUMIF(Sheet1!B37:B137, "Alice", Sheet1!H37:H137)</f>
        <v>74060</v>
      </c>
      <c r="F38">
        <f>SUMIF(Sheet1!C37:C137, "North", Sheet1!H37:H137)</f>
        <v>84830</v>
      </c>
    </row>
    <row r="39" spans="1:6" x14ac:dyDescent="0.35">
      <c r="A39">
        <f>SUM(Sheet1!H38:H138)</f>
        <v>370140</v>
      </c>
      <c r="B39">
        <f>AVERAGE(Sheet1!F38:F138)</f>
        <v>44.84375</v>
      </c>
      <c r="C39">
        <f>MAX(Sheet1!H38:H138)</f>
        <v>11520</v>
      </c>
      <c r="D39">
        <f>COUNTIF(Sheet1!I38:I138, "Target Met")</f>
        <v>26</v>
      </c>
      <c r="E39">
        <f>SUMIF(Sheet1!B38:B138, "Alice", Sheet1!H38:H138)</f>
        <v>71060</v>
      </c>
      <c r="F39">
        <f>SUMIF(Sheet1!C38:C138, "North", Sheet1!H38:H138)</f>
        <v>81830</v>
      </c>
    </row>
    <row r="40" spans="1:6" x14ac:dyDescent="0.35">
      <c r="A40">
        <f>SUM(Sheet1!H39:H139)</f>
        <v>365040</v>
      </c>
      <c r="B40">
        <f>AVERAGE(Sheet1!F39:F139)</f>
        <v>44.761904761904759</v>
      </c>
      <c r="C40">
        <f>MAX(Sheet1!H39:H139)</f>
        <v>11520</v>
      </c>
      <c r="D40">
        <f>COUNTIF(Sheet1!I39:I139, "Target Met")</f>
        <v>26</v>
      </c>
      <c r="E40">
        <f>SUMIF(Sheet1!B39:B139, "Alice", Sheet1!H39:H139)</f>
        <v>71060</v>
      </c>
      <c r="F40">
        <f>SUMIF(Sheet1!C39:C139, "North", Sheet1!H39:H139)</f>
        <v>81830</v>
      </c>
    </row>
    <row r="41" spans="1:6" x14ac:dyDescent="0.35">
      <c r="A41">
        <f>SUM(Sheet1!H40:H140)</f>
        <v>362160</v>
      </c>
      <c r="B41">
        <f>AVERAGE(Sheet1!F40:F140)</f>
        <v>45</v>
      </c>
      <c r="C41">
        <f>MAX(Sheet1!H40:H140)</f>
        <v>11520</v>
      </c>
      <c r="D41">
        <f>COUNTIF(Sheet1!I40:I140, "Target Met")</f>
        <v>26</v>
      </c>
      <c r="E41">
        <f>SUMIF(Sheet1!B40:B140, "Alice", Sheet1!H40:H140)</f>
        <v>71060</v>
      </c>
      <c r="F41">
        <f>SUMIF(Sheet1!C40:C140, "North", Sheet1!H40:H140)</f>
        <v>81830</v>
      </c>
    </row>
    <row r="42" spans="1:6" x14ac:dyDescent="0.35">
      <c r="A42">
        <f>SUM(Sheet1!H41:H141)</f>
        <v>356910</v>
      </c>
      <c r="B42">
        <f>AVERAGE(Sheet1!F41:F141)</f>
        <v>45.245901639344261</v>
      </c>
      <c r="C42">
        <f>MAX(Sheet1!H41:H141)</f>
        <v>11520</v>
      </c>
      <c r="D42">
        <f>COUNTIF(Sheet1!I41:I141, "Target Met")</f>
        <v>26</v>
      </c>
      <c r="E42">
        <f>SUMIF(Sheet1!B41:B141, "Alice", Sheet1!H41:H141)</f>
        <v>65810</v>
      </c>
      <c r="F42">
        <f>SUMIF(Sheet1!C41:C141, "North", Sheet1!H41:H141)</f>
        <v>76580</v>
      </c>
    </row>
    <row r="43" spans="1:6" x14ac:dyDescent="0.35">
      <c r="A43">
        <f>SUM(Sheet1!H42:H142)</f>
        <v>353400</v>
      </c>
      <c r="B43">
        <f>AVERAGE(Sheet1!F42:F142)</f>
        <v>45.5</v>
      </c>
      <c r="C43">
        <f>MAX(Sheet1!H42:H142)</f>
        <v>11520</v>
      </c>
      <c r="D43">
        <f>COUNTIF(Sheet1!I42:I142, "Target Met")</f>
        <v>26</v>
      </c>
      <c r="E43">
        <f>SUMIF(Sheet1!B42:B142, "Alice", Sheet1!H42:H142)</f>
        <v>62300</v>
      </c>
      <c r="F43">
        <f>SUMIF(Sheet1!C42:C142, "North", Sheet1!H42:H142)</f>
        <v>76580</v>
      </c>
    </row>
    <row r="44" spans="1:6" x14ac:dyDescent="0.35">
      <c r="A44">
        <f>SUM(Sheet1!H43:H143)</f>
        <v>347700</v>
      </c>
      <c r="B44">
        <f>AVERAGE(Sheet1!F43:F143)</f>
        <v>45.762711864406782</v>
      </c>
      <c r="C44">
        <f>MAX(Sheet1!H43:H143)</f>
        <v>11520</v>
      </c>
      <c r="D44">
        <f>COUNTIF(Sheet1!I43:I143, "Target Met")</f>
        <v>26</v>
      </c>
      <c r="E44">
        <f>SUMIF(Sheet1!B43:B143, "Alice", Sheet1!H43:H143)</f>
        <v>62300</v>
      </c>
      <c r="F44">
        <f>SUMIF(Sheet1!C43:C143, "North", Sheet1!H43:H143)</f>
        <v>76580</v>
      </c>
    </row>
    <row r="45" spans="1:6" x14ac:dyDescent="0.35">
      <c r="A45">
        <f>SUM(Sheet1!H44:H144)</f>
        <v>342960</v>
      </c>
      <c r="B45">
        <f>AVERAGE(Sheet1!F44:F144)</f>
        <v>46.03448275862069</v>
      </c>
      <c r="C45">
        <f>MAX(Sheet1!H44:H144)</f>
        <v>11520</v>
      </c>
      <c r="D45">
        <f>COUNTIF(Sheet1!I44:I144, "Target Met")</f>
        <v>26</v>
      </c>
      <c r="E45">
        <f>SUMIF(Sheet1!B44:B144, "Alice", Sheet1!H44:H144)</f>
        <v>62300</v>
      </c>
      <c r="F45">
        <f>SUMIF(Sheet1!C44:C144, "North", Sheet1!H44:H144)</f>
        <v>71840</v>
      </c>
    </row>
    <row r="46" spans="1:6" x14ac:dyDescent="0.35">
      <c r="A46">
        <f>SUM(Sheet1!H45:H145)</f>
        <v>337560</v>
      </c>
      <c r="B46">
        <f>AVERAGE(Sheet1!F45:F145)</f>
        <v>45.964912280701753</v>
      </c>
      <c r="C46">
        <f>MAX(Sheet1!H45:H145)</f>
        <v>11520</v>
      </c>
      <c r="D46">
        <f>COUNTIF(Sheet1!I45:I145, "Target Met")</f>
        <v>26</v>
      </c>
      <c r="E46">
        <f>SUMIF(Sheet1!B45:B145, "Alice", Sheet1!H45:H145)</f>
        <v>62300</v>
      </c>
      <c r="F46">
        <f>SUMIF(Sheet1!C45:C145, "North", Sheet1!H45:H145)</f>
        <v>71840</v>
      </c>
    </row>
    <row r="47" spans="1:6" x14ac:dyDescent="0.35">
      <c r="A47">
        <f>SUM(Sheet1!H46:H146)</f>
        <v>328510</v>
      </c>
      <c r="B47">
        <f>AVERAGE(Sheet1!F46:F146)</f>
        <v>45.892857142857146</v>
      </c>
      <c r="C47">
        <f>MAX(Sheet1!H46:H146)</f>
        <v>11520</v>
      </c>
      <c r="D47">
        <f>COUNTIF(Sheet1!I46:I146, "Target Met")</f>
        <v>25</v>
      </c>
      <c r="E47">
        <f>SUMIF(Sheet1!B46:B146, "Alice", Sheet1!H46:H146)</f>
        <v>62300</v>
      </c>
      <c r="F47">
        <f>SUMIF(Sheet1!C46:C146, "North", Sheet1!H46:H146)</f>
        <v>71840</v>
      </c>
    </row>
    <row r="48" spans="1:6" x14ac:dyDescent="0.35">
      <c r="A48">
        <f>SUM(Sheet1!H47:H147)</f>
        <v>323910</v>
      </c>
      <c r="B48">
        <f>AVERAGE(Sheet1!F47:F147)</f>
        <v>46</v>
      </c>
      <c r="C48">
        <f>MAX(Sheet1!H47:H147)</f>
        <v>11520</v>
      </c>
      <c r="D48">
        <f>COUNTIF(Sheet1!I47:I147, "Target Met")</f>
        <v>25</v>
      </c>
      <c r="E48">
        <f>SUMIF(Sheet1!B47:B147, "Alice", Sheet1!H47:H147)</f>
        <v>62300</v>
      </c>
      <c r="F48">
        <f>SUMIF(Sheet1!C47:C147, "North", Sheet1!H47:H147)</f>
        <v>71840</v>
      </c>
    </row>
    <row r="49" spans="1:6" x14ac:dyDescent="0.35">
      <c r="A49">
        <f>SUM(Sheet1!H48:H148)</f>
        <v>321090</v>
      </c>
      <c r="B49">
        <f>AVERAGE(Sheet1!F48:F148)</f>
        <v>46.296296296296298</v>
      </c>
      <c r="C49">
        <f>MAX(Sheet1!H48:H148)</f>
        <v>11520</v>
      </c>
      <c r="D49">
        <f>COUNTIF(Sheet1!I48:I148, "Target Met")</f>
        <v>25</v>
      </c>
      <c r="E49">
        <f>SUMIF(Sheet1!B48:B148, "Alice", Sheet1!H48:H148)</f>
        <v>62300</v>
      </c>
      <c r="F49">
        <f>SUMIF(Sheet1!C48:C148, "North", Sheet1!H48:H148)</f>
        <v>71840</v>
      </c>
    </row>
    <row r="50" spans="1:6" x14ac:dyDescent="0.35">
      <c r="A50">
        <f>SUM(Sheet1!H49:H149)</f>
        <v>315030</v>
      </c>
      <c r="B50">
        <f>AVERAGE(Sheet1!F49:F149)</f>
        <v>46.037735849056602</v>
      </c>
      <c r="C50">
        <f>MAX(Sheet1!H49:H149)</f>
        <v>11520</v>
      </c>
      <c r="D50">
        <f>COUNTIF(Sheet1!I49:I149, "Target Met")</f>
        <v>25</v>
      </c>
      <c r="E50">
        <f>SUMIF(Sheet1!B49:B149, "Alice", Sheet1!H49:H149)</f>
        <v>62300</v>
      </c>
      <c r="F50">
        <f>SUMIF(Sheet1!C49:C149, "North", Sheet1!H49:H149)</f>
        <v>71840</v>
      </c>
    </row>
    <row r="51" spans="1:6" x14ac:dyDescent="0.35">
      <c r="A51">
        <f>SUM(Sheet1!H50:H150)</f>
        <v>311070</v>
      </c>
      <c r="B51">
        <f>AVERAGE(Sheet1!F50:F150)</f>
        <v>46.153846153846153</v>
      </c>
      <c r="C51">
        <f>MAX(Sheet1!H50:H150)</f>
        <v>11520</v>
      </c>
      <c r="D51">
        <f>COUNTIF(Sheet1!I50:I150, "Target Met")</f>
        <v>25</v>
      </c>
      <c r="E51">
        <f>SUMIF(Sheet1!B50:B150, "Alice", Sheet1!H50:H150)</f>
        <v>62300</v>
      </c>
      <c r="F51">
        <f>SUMIF(Sheet1!C50:C150, "North", Sheet1!H50:H150)</f>
        <v>67880</v>
      </c>
    </row>
    <row r="52" spans="1:6" x14ac:dyDescent="0.35">
      <c r="A52">
        <f>SUM(Sheet1!H51:H151)</f>
        <v>300390</v>
      </c>
      <c r="B52">
        <f>AVERAGE(Sheet1!F51:F151)</f>
        <v>45.882352941176471</v>
      </c>
      <c r="C52">
        <f>MAX(Sheet1!H51:H151)</f>
        <v>11520</v>
      </c>
      <c r="D52">
        <f>COUNTIF(Sheet1!I51:I151, "Target Met")</f>
        <v>24</v>
      </c>
      <c r="E52">
        <f>SUMIF(Sheet1!B51:B151, "Alice", Sheet1!H51:H151)</f>
        <v>62300</v>
      </c>
      <c r="F52">
        <f>SUMIF(Sheet1!C51:C151, "North", Sheet1!H51:H151)</f>
        <v>67880</v>
      </c>
    </row>
    <row r="53" spans="1:6" x14ac:dyDescent="0.35">
      <c r="A53">
        <f>SUM(Sheet1!H52:H152)</f>
        <v>294190</v>
      </c>
      <c r="B53">
        <f>AVERAGE(Sheet1!F52:F152)</f>
        <v>45.8</v>
      </c>
      <c r="C53">
        <f>MAX(Sheet1!H52:H152)</f>
        <v>11520</v>
      </c>
      <c r="D53">
        <f>COUNTIF(Sheet1!I52:I152, "Target Met")</f>
        <v>23</v>
      </c>
      <c r="E53">
        <f>SUMIF(Sheet1!B52:B152, "Alice", Sheet1!H52:H152)</f>
        <v>56100</v>
      </c>
      <c r="F53">
        <f>SUMIF(Sheet1!C52:C152, "North", Sheet1!H52:H152)</f>
        <v>67880</v>
      </c>
    </row>
    <row r="54" spans="1:6" x14ac:dyDescent="0.35">
      <c r="A54">
        <f>SUM(Sheet1!H53:H153)</f>
        <v>290890</v>
      </c>
      <c r="B54">
        <f>AVERAGE(Sheet1!F53:F153)</f>
        <v>45.510204081632651</v>
      </c>
      <c r="C54">
        <f>MAX(Sheet1!H53:H153)</f>
        <v>11520</v>
      </c>
      <c r="D54">
        <f>COUNTIF(Sheet1!I53:I153, "Target Met")</f>
        <v>23</v>
      </c>
      <c r="E54">
        <f>SUMIF(Sheet1!B53:B153, "Alice", Sheet1!H53:H153)</f>
        <v>56100</v>
      </c>
      <c r="F54">
        <f>SUMIF(Sheet1!C53:C153, "North", Sheet1!H53:H153)</f>
        <v>64580</v>
      </c>
    </row>
    <row r="55" spans="1:6" x14ac:dyDescent="0.35">
      <c r="A55">
        <f>SUM(Sheet1!H54:H154)</f>
        <v>285840</v>
      </c>
      <c r="B55">
        <f>AVERAGE(Sheet1!F54:F154)</f>
        <v>45.416666666666664</v>
      </c>
      <c r="C55">
        <f>MAX(Sheet1!H54:H154)</f>
        <v>11520</v>
      </c>
      <c r="D55">
        <f>COUNTIF(Sheet1!I54:I154, "Target Met")</f>
        <v>23</v>
      </c>
      <c r="E55">
        <f>SUMIF(Sheet1!B54:B154, "Alice", Sheet1!H54:H154)</f>
        <v>51050</v>
      </c>
      <c r="F55">
        <f>SUMIF(Sheet1!C54:C154, "North", Sheet1!H54:H154)</f>
        <v>64580</v>
      </c>
    </row>
    <row r="56" spans="1:6" x14ac:dyDescent="0.35">
      <c r="A56">
        <f>SUM(Sheet1!H55:H155)</f>
        <v>282330</v>
      </c>
      <c r="B56">
        <f>AVERAGE(Sheet1!F55:F155)</f>
        <v>45.744680851063826</v>
      </c>
      <c r="C56">
        <f>MAX(Sheet1!H55:H155)</f>
        <v>11520</v>
      </c>
      <c r="D56">
        <f>COUNTIF(Sheet1!I55:I155, "Target Met")</f>
        <v>23</v>
      </c>
      <c r="E56">
        <f>SUMIF(Sheet1!B55:B155, "Alice", Sheet1!H55:H155)</f>
        <v>51050</v>
      </c>
      <c r="F56">
        <f>SUMIF(Sheet1!C55:C155, "North", Sheet1!H55:H155)</f>
        <v>64580</v>
      </c>
    </row>
    <row r="57" spans="1:6" x14ac:dyDescent="0.35">
      <c r="A57">
        <f>SUM(Sheet1!H56:H156)</f>
        <v>277830</v>
      </c>
      <c r="B57">
        <f>AVERAGE(Sheet1!F56:F156)</f>
        <v>45.434782608695649</v>
      </c>
      <c r="C57">
        <f>MAX(Sheet1!H56:H156)</f>
        <v>11520</v>
      </c>
      <c r="D57">
        <f>COUNTIF(Sheet1!I56:I156, "Target Met")</f>
        <v>23</v>
      </c>
      <c r="E57">
        <f>SUMIF(Sheet1!B56:B156, "Alice", Sheet1!H56:H156)</f>
        <v>46550</v>
      </c>
      <c r="F57">
        <f>SUMIF(Sheet1!C56:C156, "North", Sheet1!H56:H156)</f>
        <v>64580</v>
      </c>
    </row>
    <row r="58" spans="1:6" x14ac:dyDescent="0.35">
      <c r="A58">
        <f>SUM(Sheet1!H57:H157)</f>
        <v>268050</v>
      </c>
      <c r="B58">
        <f>AVERAGE(Sheet1!F57:F157)</f>
        <v>45.111111111111114</v>
      </c>
      <c r="C58">
        <f>MAX(Sheet1!H57:H157)</f>
        <v>11520</v>
      </c>
      <c r="D58">
        <f>COUNTIF(Sheet1!I57:I157, "Target Met")</f>
        <v>22</v>
      </c>
      <c r="E58">
        <f>SUMIF(Sheet1!B57:B157, "Alice", Sheet1!H57:H157)</f>
        <v>46550</v>
      </c>
      <c r="F58">
        <f>SUMIF(Sheet1!C57:C157, "North", Sheet1!H57:H157)</f>
        <v>64580</v>
      </c>
    </row>
    <row r="59" spans="1:6" x14ac:dyDescent="0.35">
      <c r="A59">
        <f>SUM(Sheet1!H58:H158)</f>
        <v>263310</v>
      </c>
      <c r="B59">
        <f>AVERAGE(Sheet1!F58:F158)</f>
        <v>44.772727272727273</v>
      </c>
      <c r="C59">
        <f>MAX(Sheet1!H58:H158)</f>
        <v>11520</v>
      </c>
      <c r="D59">
        <f>COUNTIF(Sheet1!I58:I158, "Target Met")</f>
        <v>22</v>
      </c>
      <c r="E59">
        <f>SUMIF(Sheet1!B58:B158, "Alice", Sheet1!H58:H158)</f>
        <v>46550</v>
      </c>
      <c r="F59">
        <f>SUMIF(Sheet1!C58:C158, "North", Sheet1!H58:H158)</f>
        <v>64580</v>
      </c>
    </row>
    <row r="60" spans="1:6" x14ac:dyDescent="0.35">
      <c r="A60">
        <f>SUM(Sheet1!H59:H159)</f>
        <v>252150</v>
      </c>
      <c r="B60">
        <f>AVERAGE(Sheet1!F59:F159)</f>
        <v>44.418604651162788</v>
      </c>
      <c r="C60">
        <f>MAX(Sheet1!H59:H159)</f>
        <v>11520</v>
      </c>
      <c r="D60">
        <f>COUNTIF(Sheet1!I59:I159, "Target Met")</f>
        <v>21</v>
      </c>
      <c r="E60">
        <f>SUMIF(Sheet1!B59:B159, "Alice", Sheet1!H59:H159)</f>
        <v>46550</v>
      </c>
      <c r="F60">
        <f>SUMIF(Sheet1!C59:C159, "North", Sheet1!H59:H159)</f>
        <v>53420</v>
      </c>
    </row>
    <row r="61" spans="1:6" x14ac:dyDescent="0.35">
      <c r="A61">
        <f>SUM(Sheet1!H60:H160)</f>
        <v>245500</v>
      </c>
      <c r="B61">
        <f>AVERAGE(Sheet1!F60:F160)</f>
        <v>44.285714285714285</v>
      </c>
      <c r="C61">
        <f>MAX(Sheet1!H60:H160)</f>
        <v>11520</v>
      </c>
      <c r="D61">
        <f>COUNTIF(Sheet1!I60:I160, "Target Met")</f>
        <v>21</v>
      </c>
      <c r="E61">
        <f>SUMIF(Sheet1!B60:B160, "Alice", Sheet1!H60:H160)</f>
        <v>46550</v>
      </c>
      <c r="F61">
        <f>SUMIF(Sheet1!C60:C160, "North", Sheet1!H60:H160)</f>
        <v>53420</v>
      </c>
    </row>
    <row r="62" spans="1:6" x14ac:dyDescent="0.35">
      <c r="A62">
        <f>SUM(Sheet1!H61:H161)</f>
        <v>238060</v>
      </c>
      <c r="B62">
        <f>AVERAGE(Sheet1!F61:F161)</f>
        <v>43.902439024390247</v>
      </c>
      <c r="C62">
        <f>MAX(Sheet1!H61:H161)</f>
        <v>11520</v>
      </c>
      <c r="D62">
        <f>COUNTIF(Sheet1!I61:I161, "Target Met")</f>
        <v>20</v>
      </c>
      <c r="E62">
        <f>SUMIF(Sheet1!B61:B161, "Alice", Sheet1!H61:H161)</f>
        <v>46550</v>
      </c>
      <c r="F62">
        <f>SUMIF(Sheet1!C61:C161, "North", Sheet1!H61:H161)</f>
        <v>53420</v>
      </c>
    </row>
    <row r="63" spans="1:6" x14ac:dyDescent="0.35">
      <c r="A63">
        <f>SUM(Sheet1!H62:H162)</f>
        <v>232600</v>
      </c>
      <c r="B63">
        <f>AVERAGE(Sheet1!F62:F162)</f>
        <v>44.25</v>
      </c>
      <c r="C63">
        <f>MAX(Sheet1!H62:H162)</f>
        <v>11520</v>
      </c>
      <c r="D63">
        <f>COUNTIF(Sheet1!I62:I162, "Target Met")</f>
        <v>20</v>
      </c>
      <c r="E63">
        <f>SUMIF(Sheet1!B62:B162, "Alice", Sheet1!H62:H162)</f>
        <v>46550</v>
      </c>
      <c r="F63">
        <f>SUMIF(Sheet1!C62:C162, "North", Sheet1!H62:H162)</f>
        <v>53420</v>
      </c>
    </row>
    <row r="64" spans="1:6" x14ac:dyDescent="0.35">
      <c r="A64">
        <f>SUM(Sheet1!H63:H163)</f>
        <v>221080</v>
      </c>
      <c r="B64">
        <f>AVERAGE(Sheet1!F63:F163)</f>
        <v>43.846153846153847</v>
      </c>
      <c r="C64">
        <f>MAX(Sheet1!H63:H163)</f>
        <v>11040</v>
      </c>
      <c r="D64">
        <f>COUNTIF(Sheet1!I63:I163, "Target Met")</f>
        <v>19</v>
      </c>
      <c r="E64">
        <f>SUMIF(Sheet1!B63:B163, "Alice", Sheet1!H63:H163)</f>
        <v>46550</v>
      </c>
      <c r="F64">
        <f>SUMIF(Sheet1!C63:C163, "North", Sheet1!H63:H163)</f>
        <v>53420</v>
      </c>
    </row>
    <row r="65" spans="1:6" x14ac:dyDescent="0.35">
      <c r="A65">
        <f>SUM(Sheet1!H64:H164)</f>
        <v>210040</v>
      </c>
      <c r="B65">
        <f>AVERAGE(Sheet1!F64:F164)</f>
        <v>43.421052631578945</v>
      </c>
      <c r="C65">
        <f>MAX(Sheet1!H64:H164)</f>
        <v>10620</v>
      </c>
      <c r="D65">
        <f>COUNTIF(Sheet1!I64:I164, "Target Met")</f>
        <v>18</v>
      </c>
      <c r="E65">
        <f>SUMIF(Sheet1!B64:B164, "Alice", Sheet1!H64:H164)</f>
        <v>46550</v>
      </c>
      <c r="F65">
        <f>SUMIF(Sheet1!C64:C164, "North", Sheet1!H64:H164)</f>
        <v>42380</v>
      </c>
    </row>
    <row r="66" spans="1:6" x14ac:dyDescent="0.35">
      <c r="A66">
        <f>SUM(Sheet1!H65:H165)</f>
        <v>203690</v>
      </c>
      <c r="B66">
        <f>AVERAGE(Sheet1!F65:F165)</f>
        <v>43.243243243243242</v>
      </c>
      <c r="C66">
        <f>MAX(Sheet1!H65:H165)</f>
        <v>10620</v>
      </c>
      <c r="D66">
        <f>COUNTIF(Sheet1!I65:I165, "Target Met")</f>
        <v>17</v>
      </c>
      <c r="E66">
        <f>SUMIF(Sheet1!B65:B165, "Alice", Sheet1!H65:H165)</f>
        <v>46550</v>
      </c>
      <c r="F66">
        <f>SUMIF(Sheet1!C65:C165, "North", Sheet1!H65:H165)</f>
        <v>42380</v>
      </c>
    </row>
    <row r="67" spans="1:6" x14ac:dyDescent="0.35">
      <c r="A67">
        <f>SUM(Sheet1!H66:H166)</f>
        <v>200180</v>
      </c>
      <c r="B67">
        <f>AVERAGE(Sheet1!F66:F166)</f>
        <v>43.611111111111114</v>
      </c>
      <c r="C67">
        <f>MAX(Sheet1!H66:H166)</f>
        <v>10620</v>
      </c>
      <c r="D67">
        <f>COUNTIF(Sheet1!I66:I166, "Target Met")</f>
        <v>17</v>
      </c>
      <c r="E67">
        <f>SUMIF(Sheet1!B66:B166, "Alice", Sheet1!H66:H166)</f>
        <v>46550</v>
      </c>
      <c r="F67">
        <f>SUMIF(Sheet1!C66:C166, "North", Sheet1!H66:H166)</f>
        <v>42380</v>
      </c>
    </row>
    <row r="68" spans="1:6" x14ac:dyDescent="0.35">
      <c r="A68">
        <f>SUM(Sheet1!H67:H167)</f>
        <v>191680</v>
      </c>
      <c r="B68">
        <f>AVERAGE(Sheet1!F67:F167)</f>
        <v>43.428571428571431</v>
      </c>
      <c r="C68">
        <f>MAX(Sheet1!H67:H167)</f>
        <v>10620</v>
      </c>
      <c r="D68">
        <f>COUNTIF(Sheet1!I67:I167, "Target Met")</f>
        <v>17</v>
      </c>
      <c r="E68">
        <f>SUMIF(Sheet1!B67:B167, "Alice", Sheet1!H67:H167)</f>
        <v>46550</v>
      </c>
      <c r="F68">
        <f>SUMIF(Sheet1!C67:C167, "North", Sheet1!H67:H167)</f>
        <v>42380</v>
      </c>
    </row>
    <row r="69" spans="1:6" x14ac:dyDescent="0.35">
      <c r="A69">
        <f>SUM(Sheet1!H68:H168)</f>
        <v>189200</v>
      </c>
      <c r="B69">
        <f>AVERAGE(Sheet1!F68:F168)</f>
        <v>43.529411764705884</v>
      </c>
      <c r="C69">
        <f>MAX(Sheet1!H68:H168)</f>
        <v>10620</v>
      </c>
      <c r="D69">
        <f>COUNTIF(Sheet1!I68:I168, "Target Met")</f>
        <v>17</v>
      </c>
      <c r="E69">
        <f>SUMIF(Sheet1!B68:B168, "Alice", Sheet1!H68:H168)</f>
        <v>46550</v>
      </c>
      <c r="F69">
        <f>SUMIF(Sheet1!C68:C168, "North", Sheet1!H68:H168)</f>
        <v>42380</v>
      </c>
    </row>
    <row r="70" spans="1:6" x14ac:dyDescent="0.35">
      <c r="A70">
        <f>SUM(Sheet1!H69:H169)</f>
        <v>182880</v>
      </c>
      <c r="B70">
        <f>AVERAGE(Sheet1!F69:F169)</f>
        <v>43.636363636363633</v>
      </c>
      <c r="C70">
        <f>MAX(Sheet1!H69:H169)</f>
        <v>10620</v>
      </c>
      <c r="D70">
        <f>COUNTIF(Sheet1!I69:I169, "Target Met")</f>
        <v>16</v>
      </c>
      <c r="E70">
        <f>SUMIF(Sheet1!B69:B169, "Alice", Sheet1!H69:H169)</f>
        <v>46550</v>
      </c>
      <c r="F70">
        <f>SUMIF(Sheet1!C69:C169, "North", Sheet1!H69:H169)</f>
        <v>42380</v>
      </c>
    </row>
    <row r="71" spans="1:6" x14ac:dyDescent="0.35">
      <c r="A71">
        <f>SUM(Sheet1!H70:H170)</f>
        <v>177520</v>
      </c>
      <c r="B71">
        <f>AVERAGE(Sheet1!F70:F170)</f>
        <v>43.75</v>
      </c>
      <c r="C71">
        <f>MAX(Sheet1!H70:H170)</f>
        <v>10620</v>
      </c>
      <c r="D71">
        <f>COUNTIF(Sheet1!I70:I170, "Target Met")</f>
        <v>15</v>
      </c>
      <c r="E71">
        <f>SUMIF(Sheet1!B70:B170, "Alice", Sheet1!H70:H170)</f>
        <v>41190</v>
      </c>
      <c r="F71">
        <f>SUMIF(Sheet1!C70:C170, "North", Sheet1!H70:H170)</f>
        <v>42380</v>
      </c>
    </row>
    <row r="72" spans="1:6" x14ac:dyDescent="0.35">
      <c r="A72">
        <f>SUM(Sheet1!H71:H171)</f>
        <v>171670</v>
      </c>
      <c r="B72">
        <f>AVERAGE(Sheet1!F71:F171)</f>
        <v>44.193548387096776</v>
      </c>
      <c r="C72">
        <f>MAX(Sheet1!H71:H171)</f>
        <v>10620</v>
      </c>
      <c r="D72">
        <f>COUNTIF(Sheet1!I71:I171, "Target Met")</f>
        <v>14</v>
      </c>
      <c r="E72">
        <f>SUMIF(Sheet1!B71:B171, "Alice", Sheet1!H71:H171)</f>
        <v>41190</v>
      </c>
      <c r="F72">
        <f>SUMIF(Sheet1!C71:C171, "North", Sheet1!H71:H171)</f>
        <v>42380</v>
      </c>
    </row>
    <row r="73" spans="1:6" x14ac:dyDescent="0.35">
      <c r="A73">
        <f>SUM(Sheet1!H72:H172)</f>
        <v>166450</v>
      </c>
      <c r="B73">
        <f>AVERAGE(Sheet1!F72:F172)</f>
        <v>44.666666666666664</v>
      </c>
      <c r="C73">
        <f>MAX(Sheet1!H72:H172)</f>
        <v>10620</v>
      </c>
      <c r="D73">
        <f>COUNTIF(Sheet1!I72:I172, "Target Met")</f>
        <v>14</v>
      </c>
      <c r="E73">
        <f>SUMIF(Sheet1!B72:B172, "Alice", Sheet1!H72:H172)</f>
        <v>41190</v>
      </c>
      <c r="F73">
        <f>SUMIF(Sheet1!C72:C172, "North", Sheet1!H72:H172)</f>
        <v>42380</v>
      </c>
    </row>
    <row r="74" spans="1:6" x14ac:dyDescent="0.35">
      <c r="A74">
        <f>SUM(Sheet1!H73:H173)</f>
        <v>163150</v>
      </c>
      <c r="B74">
        <f>AVERAGE(Sheet1!F73:F173)</f>
        <v>44.482758620689658</v>
      </c>
      <c r="C74">
        <f>MAX(Sheet1!H73:H173)</f>
        <v>10620</v>
      </c>
      <c r="D74">
        <f>COUNTIF(Sheet1!I73:I173, "Target Met")</f>
        <v>14</v>
      </c>
      <c r="E74">
        <f>SUMIF(Sheet1!B73:B173, "Alice", Sheet1!H73:H173)</f>
        <v>41190</v>
      </c>
      <c r="F74">
        <f>SUMIF(Sheet1!C73:C173, "North", Sheet1!H73:H173)</f>
        <v>42380</v>
      </c>
    </row>
    <row r="75" spans="1:6" x14ac:dyDescent="0.35">
      <c r="A75">
        <f>SUM(Sheet1!H74:H174)</f>
        <v>156050</v>
      </c>
      <c r="B75">
        <f>AVERAGE(Sheet1!F74:F174)</f>
        <v>44.285714285714285</v>
      </c>
      <c r="C75">
        <f>MAX(Sheet1!H74:H174)</f>
        <v>10620</v>
      </c>
      <c r="D75">
        <f>COUNTIF(Sheet1!I74:I174, "Target Met")</f>
        <v>13</v>
      </c>
      <c r="E75">
        <f>SUMIF(Sheet1!B74:B174, "Alice", Sheet1!H74:H174)</f>
        <v>34090</v>
      </c>
      <c r="F75">
        <f>SUMIF(Sheet1!C74:C174, "North", Sheet1!H74:H174)</f>
        <v>42380</v>
      </c>
    </row>
    <row r="76" spans="1:6" x14ac:dyDescent="0.35">
      <c r="A76">
        <f>SUM(Sheet1!H75:H175)</f>
        <v>148250</v>
      </c>
      <c r="B76">
        <f>AVERAGE(Sheet1!F75:F175)</f>
        <v>44.444444444444443</v>
      </c>
      <c r="C76">
        <f>MAX(Sheet1!H75:H175)</f>
        <v>10620</v>
      </c>
      <c r="D76">
        <f>COUNTIF(Sheet1!I75:I175, "Target Met")</f>
        <v>13</v>
      </c>
      <c r="E76">
        <f>SUMIF(Sheet1!B75:B175, "Alice", Sheet1!H75:H175)</f>
        <v>34090</v>
      </c>
      <c r="F76">
        <f>SUMIF(Sheet1!C75:C175, "North", Sheet1!H75:H175)</f>
        <v>42380</v>
      </c>
    </row>
    <row r="77" spans="1:6" x14ac:dyDescent="0.35">
      <c r="A77">
        <f>SUM(Sheet1!H76:H176)</f>
        <v>145000</v>
      </c>
      <c r="B77">
        <f>AVERAGE(Sheet1!F76:F176)</f>
        <v>44.230769230769234</v>
      </c>
      <c r="C77">
        <f>MAX(Sheet1!H76:H176)</f>
        <v>10620</v>
      </c>
      <c r="D77">
        <f>COUNTIF(Sheet1!I76:I176, "Target Met")</f>
        <v>13</v>
      </c>
      <c r="E77">
        <f>SUMIF(Sheet1!B76:B176, "Alice", Sheet1!H76:H176)</f>
        <v>30840</v>
      </c>
      <c r="F77">
        <f>SUMIF(Sheet1!C76:C176, "North", Sheet1!H76:H176)</f>
        <v>39130</v>
      </c>
    </row>
    <row r="78" spans="1:6" x14ac:dyDescent="0.35">
      <c r="A78">
        <f>SUM(Sheet1!H77:H177)</f>
        <v>141340</v>
      </c>
      <c r="B78">
        <f>AVERAGE(Sheet1!F77:F177)</f>
        <v>43.6</v>
      </c>
      <c r="C78">
        <f>MAX(Sheet1!H77:H177)</f>
        <v>10620</v>
      </c>
      <c r="D78">
        <f>COUNTIF(Sheet1!I77:I177, "Target Met")</f>
        <v>13</v>
      </c>
      <c r="E78">
        <f>SUMIF(Sheet1!B77:B177, "Alice", Sheet1!H77:H177)</f>
        <v>30840</v>
      </c>
      <c r="F78">
        <f>SUMIF(Sheet1!C77:C177, "North", Sheet1!H77:H177)</f>
        <v>39130</v>
      </c>
    </row>
    <row r="79" spans="1:6" x14ac:dyDescent="0.35">
      <c r="A79">
        <f>SUM(Sheet1!H78:H178)</f>
        <v>134740</v>
      </c>
      <c r="B79">
        <f>AVERAGE(Sheet1!F78:F178)</f>
        <v>42.916666666666664</v>
      </c>
      <c r="C79">
        <f>MAX(Sheet1!H78:H178)</f>
        <v>10620</v>
      </c>
      <c r="D79">
        <f>COUNTIF(Sheet1!I78:I178, "Target Met")</f>
        <v>12</v>
      </c>
      <c r="E79">
        <f>SUMIF(Sheet1!B78:B178, "Alice", Sheet1!H78:H178)</f>
        <v>24240</v>
      </c>
      <c r="F79">
        <f>SUMIF(Sheet1!C78:C178, "North", Sheet1!H78:H178)</f>
        <v>32530</v>
      </c>
    </row>
    <row r="80" spans="1:6" x14ac:dyDescent="0.35">
      <c r="A80">
        <f>SUM(Sheet1!H79:H179)</f>
        <v>127620</v>
      </c>
      <c r="B80">
        <f>AVERAGE(Sheet1!F79:F179)</f>
        <v>43.043478260869563</v>
      </c>
      <c r="C80">
        <f>MAX(Sheet1!H79:H179)</f>
        <v>10620</v>
      </c>
      <c r="D80">
        <f>COUNTIF(Sheet1!I79:I179, "Target Met")</f>
        <v>12</v>
      </c>
      <c r="E80">
        <f>SUMIF(Sheet1!B79:B179, "Alice", Sheet1!H79:H179)</f>
        <v>17120</v>
      </c>
      <c r="F80">
        <f>SUMIF(Sheet1!C79:C179, "North", Sheet1!H79:H179)</f>
        <v>32530</v>
      </c>
    </row>
    <row r="81" spans="1:6" x14ac:dyDescent="0.35">
      <c r="A81">
        <f>SUM(Sheet1!H80:H180)</f>
        <v>122970</v>
      </c>
      <c r="B81">
        <f>AVERAGE(Sheet1!F80:F180)</f>
        <v>43.636363636363633</v>
      </c>
      <c r="C81">
        <f>MAX(Sheet1!H80:H180)</f>
        <v>10620</v>
      </c>
      <c r="D81">
        <f>COUNTIF(Sheet1!I80:I180, "Target Met")</f>
        <v>11</v>
      </c>
      <c r="E81">
        <f>SUMIF(Sheet1!B80:B180, "Alice", Sheet1!H80:H180)</f>
        <v>17120</v>
      </c>
      <c r="F81">
        <f>SUMIF(Sheet1!C80:C180, "North", Sheet1!H80:H180)</f>
        <v>32530</v>
      </c>
    </row>
    <row r="82" spans="1:6" x14ac:dyDescent="0.35">
      <c r="A82">
        <f>SUM(Sheet1!H81:H181)</f>
        <v>113730</v>
      </c>
      <c r="B82">
        <f>AVERAGE(Sheet1!F81:F181)</f>
        <v>42.857142857142854</v>
      </c>
      <c r="C82">
        <f>MAX(Sheet1!H81:H181)</f>
        <v>10620</v>
      </c>
      <c r="D82">
        <f>COUNTIF(Sheet1!I81:I181, "Target Met")</f>
        <v>10</v>
      </c>
      <c r="E82">
        <f>SUMIF(Sheet1!B81:B181, "Alice", Sheet1!H81:H181)</f>
        <v>17120</v>
      </c>
      <c r="F82">
        <f>SUMIF(Sheet1!C81:C181, "North", Sheet1!H81:H181)</f>
        <v>32530</v>
      </c>
    </row>
    <row r="83" spans="1:6" x14ac:dyDescent="0.35">
      <c r="A83">
        <f>SUM(Sheet1!H82:H182)</f>
        <v>109430</v>
      </c>
      <c r="B83">
        <f>AVERAGE(Sheet1!F82:F182)</f>
        <v>42.5</v>
      </c>
      <c r="C83">
        <f>MAX(Sheet1!H82:H182)</f>
        <v>10620</v>
      </c>
      <c r="D83">
        <f>COUNTIF(Sheet1!I82:I182, "Target Met")</f>
        <v>10</v>
      </c>
      <c r="E83">
        <f>SUMIF(Sheet1!B82:B182, "Alice", Sheet1!H82:H182)</f>
        <v>17120</v>
      </c>
      <c r="F83">
        <f>SUMIF(Sheet1!C82:C182, "North", Sheet1!H82:H182)</f>
        <v>32530</v>
      </c>
    </row>
    <row r="84" spans="1:6" x14ac:dyDescent="0.35">
      <c r="A84">
        <f>SUM(Sheet1!H83:H183)</f>
        <v>103820</v>
      </c>
      <c r="B84">
        <f>AVERAGE(Sheet1!F83:F183)</f>
        <v>43.157894736842103</v>
      </c>
      <c r="C84">
        <f>MAX(Sheet1!H83:H183)</f>
        <v>10620</v>
      </c>
      <c r="D84">
        <f>COUNTIF(Sheet1!I83:I183, "Target Met")</f>
        <v>10</v>
      </c>
      <c r="E84">
        <f>SUMIF(Sheet1!B83:B183, "Alice", Sheet1!H83:H183)</f>
        <v>17120</v>
      </c>
      <c r="F84">
        <f>SUMIF(Sheet1!C83:C183, "North", Sheet1!H83:H183)</f>
        <v>26920</v>
      </c>
    </row>
    <row r="85" spans="1:6" x14ac:dyDescent="0.35">
      <c r="A85">
        <f>SUM(Sheet1!H84:H184)</f>
        <v>97180</v>
      </c>
      <c r="B85">
        <f>AVERAGE(Sheet1!F84:F184)</f>
        <v>43.333333333333336</v>
      </c>
      <c r="C85">
        <f>MAX(Sheet1!H84:H184)</f>
        <v>10620</v>
      </c>
      <c r="D85">
        <f>COUNTIF(Sheet1!I84:I184, "Target Met")</f>
        <v>9</v>
      </c>
      <c r="E85">
        <f>SUMIF(Sheet1!B84:B184, "Alice", Sheet1!H84:H184)</f>
        <v>17120</v>
      </c>
      <c r="F85">
        <f>SUMIF(Sheet1!C84:C184, "North", Sheet1!H84:H184)</f>
        <v>26920</v>
      </c>
    </row>
    <row r="86" spans="1:6" x14ac:dyDescent="0.35">
      <c r="A86">
        <f>SUM(Sheet1!H85:H185)</f>
        <v>93160</v>
      </c>
      <c r="B86">
        <f>AVERAGE(Sheet1!F85:F185)</f>
        <v>44.117647058823529</v>
      </c>
      <c r="C86">
        <f>MAX(Sheet1!H85:H185)</f>
        <v>10620</v>
      </c>
      <c r="D86">
        <f>COUNTIF(Sheet1!I85:I185, "Target Met")</f>
        <v>8</v>
      </c>
      <c r="E86">
        <f>SUMIF(Sheet1!B85:B185, "Alice", Sheet1!H85:H185)</f>
        <v>17120</v>
      </c>
      <c r="F86">
        <f>SUMIF(Sheet1!C85:C185, "North", Sheet1!H85:H185)</f>
        <v>22900</v>
      </c>
    </row>
    <row r="87" spans="1:6" x14ac:dyDescent="0.35">
      <c r="A87">
        <f>SUM(Sheet1!H86:H186)</f>
        <v>91030</v>
      </c>
      <c r="B87">
        <f>AVERAGE(Sheet1!F86:F186)</f>
        <v>45</v>
      </c>
      <c r="C87">
        <f>MAX(Sheet1!H86:H186)</f>
        <v>10620</v>
      </c>
      <c r="D87">
        <f>COUNTIF(Sheet1!I86:I186, "Target Met")</f>
        <v>8</v>
      </c>
      <c r="E87">
        <f>SUMIF(Sheet1!B86:B186, "Alice", Sheet1!H86:H186)</f>
        <v>17120</v>
      </c>
      <c r="F87">
        <f>SUMIF(Sheet1!C86:C186, "North", Sheet1!H86:H186)</f>
        <v>22900</v>
      </c>
    </row>
    <row r="88" spans="1:6" x14ac:dyDescent="0.35">
      <c r="A88">
        <f>SUM(Sheet1!H87:H187)</f>
        <v>88110</v>
      </c>
      <c r="B88">
        <f>AVERAGE(Sheet1!F87:F187)</f>
        <v>45.333333333333336</v>
      </c>
      <c r="C88">
        <f>MAX(Sheet1!H87:H187)</f>
        <v>10620</v>
      </c>
      <c r="D88">
        <f>COUNTIF(Sheet1!I87:I187, "Target Met")</f>
        <v>8</v>
      </c>
      <c r="E88">
        <f>SUMIF(Sheet1!B87:B187, "Alice", Sheet1!H87:H187)</f>
        <v>14200</v>
      </c>
      <c r="F88">
        <f>SUMIF(Sheet1!C87:C187, "North", Sheet1!H87:H187)</f>
        <v>22900</v>
      </c>
    </row>
    <row r="89" spans="1:6" x14ac:dyDescent="0.35">
      <c r="A89">
        <f>SUM(Sheet1!H88:H188)</f>
        <v>85110</v>
      </c>
      <c r="B89">
        <f>AVERAGE(Sheet1!F88:F188)</f>
        <v>45.714285714285715</v>
      </c>
      <c r="C89">
        <f>MAX(Sheet1!H88:H188)</f>
        <v>10620</v>
      </c>
      <c r="D89">
        <f>COUNTIF(Sheet1!I88:I188, "Target Met")</f>
        <v>8</v>
      </c>
      <c r="E89">
        <f>SUMIF(Sheet1!B88:B188, "Alice", Sheet1!H88:H188)</f>
        <v>14200</v>
      </c>
      <c r="F89">
        <f>SUMIF(Sheet1!C88:C188, "North", Sheet1!H88:H188)</f>
        <v>22900</v>
      </c>
    </row>
    <row r="90" spans="1:6" x14ac:dyDescent="0.35">
      <c r="A90">
        <f>SUM(Sheet1!H89:H189)</f>
        <v>82870</v>
      </c>
      <c r="B90">
        <f>AVERAGE(Sheet1!F89:F189)</f>
        <v>46.153846153846153</v>
      </c>
      <c r="C90">
        <f>MAX(Sheet1!H89:H189)</f>
        <v>10620</v>
      </c>
      <c r="D90">
        <f>COUNTIF(Sheet1!I89:I189, "Target Met")</f>
        <v>8</v>
      </c>
      <c r="E90">
        <f>SUMIF(Sheet1!B89:B189, "Alice", Sheet1!H89:H189)</f>
        <v>11960</v>
      </c>
      <c r="F90">
        <f>SUMIF(Sheet1!C89:C189, "North", Sheet1!H89:H189)</f>
        <v>22900</v>
      </c>
    </row>
    <row r="91" spans="1:6" x14ac:dyDescent="0.35">
      <c r="A91">
        <f>SUM(Sheet1!H90:H190)</f>
        <v>78910</v>
      </c>
      <c r="B91">
        <f>AVERAGE(Sheet1!F90:F190)</f>
        <v>46.666666666666664</v>
      </c>
      <c r="C91">
        <f>MAX(Sheet1!H90:H190)</f>
        <v>10620</v>
      </c>
      <c r="D91">
        <f>COUNTIF(Sheet1!I90:I190, "Target Met")</f>
        <v>8</v>
      </c>
      <c r="E91">
        <f>SUMIF(Sheet1!B90:B190, "Alice", Sheet1!H90:H190)</f>
        <v>8000</v>
      </c>
      <c r="F91">
        <f>SUMIF(Sheet1!C90:C190, "North", Sheet1!H90:H190)</f>
        <v>22900</v>
      </c>
    </row>
    <row r="92" spans="1:6" x14ac:dyDescent="0.35">
      <c r="A92">
        <f>SUM(Sheet1!H91:H191)</f>
        <v>70910</v>
      </c>
      <c r="B92">
        <f>AVERAGE(Sheet1!F91:F191)</f>
        <v>47.272727272727273</v>
      </c>
      <c r="C92">
        <f>MAX(Sheet1!H91:H191)</f>
        <v>10620</v>
      </c>
      <c r="D92">
        <f>COUNTIF(Sheet1!I91:I191, "Target Met")</f>
        <v>7</v>
      </c>
      <c r="E92">
        <f>SUMIF(Sheet1!B91:B191, "Alice", Sheet1!H91:H191)</f>
        <v>0</v>
      </c>
      <c r="F92">
        <f>SUMIF(Sheet1!C91:C191, "North", Sheet1!H91:H191)</f>
        <v>14900</v>
      </c>
    </row>
    <row r="93" spans="1:6" x14ac:dyDescent="0.35">
      <c r="A93">
        <f>SUM(Sheet1!H92:H192)</f>
        <v>65910</v>
      </c>
      <c r="B93">
        <f>AVERAGE(Sheet1!F92:F192)</f>
        <v>48</v>
      </c>
      <c r="C93">
        <f>MAX(Sheet1!H92:H192)</f>
        <v>10620</v>
      </c>
      <c r="D93">
        <f>COUNTIF(Sheet1!I92:I192, "Target Met")</f>
        <v>6</v>
      </c>
      <c r="E93">
        <f>SUMIF(Sheet1!B92:B192, "Alice", Sheet1!H92:H192)</f>
        <v>0</v>
      </c>
      <c r="F93">
        <f>SUMIF(Sheet1!C92:C192, "North", Sheet1!H92:H192)</f>
        <v>9900</v>
      </c>
    </row>
    <row r="94" spans="1:6" x14ac:dyDescent="0.35">
      <c r="A94">
        <f>SUM(Sheet1!H93:H193)</f>
        <v>60070</v>
      </c>
      <c r="B94">
        <f>AVERAGE(Sheet1!F93:F193)</f>
        <v>48.888888888888886</v>
      </c>
      <c r="C94">
        <f>MAX(Sheet1!H93:H193)</f>
        <v>10620</v>
      </c>
      <c r="D94">
        <f>COUNTIF(Sheet1!I93:I193, "Target Met")</f>
        <v>5</v>
      </c>
      <c r="E94">
        <f>SUMIF(Sheet1!B93:B193, "Alice", Sheet1!H93:H193)</f>
        <v>0</v>
      </c>
      <c r="F94">
        <f>SUMIF(Sheet1!C93:C193, "North", Sheet1!H93:H193)</f>
        <v>9900</v>
      </c>
    </row>
    <row r="95" spans="1:6" x14ac:dyDescent="0.35">
      <c r="A95">
        <f>SUM(Sheet1!H94:H194)</f>
        <v>53350</v>
      </c>
      <c r="B95">
        <f>AVERAGE(Sheet1!F94:F194)</f>
        <v>47.5</v>
      </c>
      <c r="C95">
        <f>MAX(Sheet1!H94:H194)</f>
        <v>10620</v>
      </c>
      <c r="D95">
        <f>COUNTIF(Sheet1!I94:I194, "Target Met")</f>
        <v>5</v>
      </c>
      <c r="E95">
        <f>SUMIF(Sheet1!B94:B194, "Alice", Sheet1!H94:H194)</f>
        <v>0</v>
      </c>
      <c r="F95">
        <f>SUMIF(Sheet1!C94:C194, "North", Sheet1!H94:H194)</f>
        <v>9900</v>
      </c>
    </row>
    <row r="96" spans="1:6" x14ac:dyDescent="0.35">
      <c r="A96">
        <f>SUM(Sheet1!H95:H195)</f>
        <v>42730</v>
      </c>
      <c r="B96">
        <f>AVERAGE(Sheet1!F95:F195)</f>
        <v>45.714285714285715</v>
      </c>
      <c r="C96">
        <f>MAX(Sheet1!H95:H195)</f>
        <v>9900</v>
      </c>
      <c r="D96">
        <f>COUNTIF(Sheet1!I95:I195, "Target Met")</f>
        <v>4</v>
      </c>
      <c r="E96">
        <f>SUMIF(Sheet1!B95:B195, "Alice", Sheet1!H95:H195)</f>
        <v>0</v>
      </c>
      <c r="F96">
        <f>SUMIF(Sheet1!C95:C195, "North", Sheet1!H95:H195)</f>
        <v>9900</v>
      </c>
    </row>
    <row r="97" spans="1:6" x14ac:dyDescent="0.35">
      <c r="A97">
        <f>SUM(Sheet1!H96:H196)</f>
        <v>36480</v>
      </c>
      <c r="B97">
        <f>AVERAGE(Sheet1!F96:F196)</f>
        <v>45</v>
      </c>
      <c r="C97">
        <f>MAX(Sheet1!H96:H196)</f>
        <v>9900</v>
      </c>
      <c r="D97">
        <f>COUNTIF(Sheet1!I96:I196, "Target Met")</f>
        <v>3</v>
      </c>
      <c r="E97">
        <f>SUMIF(Sheet1!B96:B196, "Alice", Sheet1!H96:H196)</f>
        <v>0</v>
      </c>
      <c r="F97">
        <f>SUMIF(Sheet1!C96:C196, "North", Sheet1!H96:H196)</f>
        <v>9900</v>
      </c>
    </row>
    <row r="98" spans="1:6" x14ac:dyDescent="0.35">
      <c r="A98">
        <f>SUM(Sheet1!H97:H197)</f>
        <v>30200</v>
      </c>
      <c r="B98">
        <f>AVERAGE(Sheet1!F97:F197)</f>
        <v>46</v>
      </c>
      <c r="C98">
        <f>MAX(Sheet1!H97:H197)</f>
        <v>9900</v>
      </c>
      <c r="D98">
        <f>COUNTIF(Sheet1!I97:I197, "Target Met")</f>
        <v>2</v>
      </c>
      <c r="E98">
        <f>SUMIF(Sheet1!B97:B197, "Alice", Sheet1!H97:H197)</f>
        <v>0</v>
      </c>
      <c r="F98">
        <f>SUMIF(Sheet1!C97:C197, "North", Sheet1!H97:H197)</f>
        <v>9900</v>
      </c>
    </row>
    <row r="99" spans="1:6" x14ac:dyDescent="0.35">
      <c r="A99">
        <f>SUM(Sheet1!H98:H198)</f>
        <v>25800</v>
      </c>
      <c r="B99">
        <f>AVERAGE(Sheet1!F98:F198)</f>
        <v>47.5</v>
      </c>
      <c r="C99">
        <f>MAX(Sheet1!H98:H198)</f>
        <v>9900</v>
      </c>
      <c r="D99">
        <f>COUNTIF(Sheet1!I98:I198, "Target Met")</f>
        <v>2</v>
      </c>
      <c r="E99">
        <f>SUMIF(Sheet1!B98:B198, "Alice", Sheet1!H98:H198)</f>
        <v>0</v>
      </c>
      <c r="F99">
        <f>SUMIF(Sheet1!C98:C198, "North", Sheet1!H98:H198)</f>
        <v>9900</v>
      </c>
    </row>
    <row r="100" spans="1:6" x14ac:dyDescent="0.35">
      <c r="A100">
        <f>SUM(Sheet1!H99:H199)</f>
        <v>15900</v>
      </c>
      <c r="B100">
        <f>AVERAGE(Sheet1!F99:F199)</f>
        <v>46.666666666666664</v>
      </c>
      <c r="C100">
        <f>MAX(Sheet1!H99:H199)</f>
        <v>9120</v>
      </c>
      <c r="D100">
        <f>COUNTIF(Sheet1!I99:I199, "Target Met")</f>
        <v>1</v>
      </c>
      <c r="E100">
        <f>SUMIF(Sheet1!B99:B199, "Alice", Sheet1!H99:H199)</f>
        <v>0</v>
      </c>
      <c r="F100">
        <f>SUMIF(Sheet1!C99:C199, "North", Sheet1!H99:H199)</f>
        <v>0</v>
      </c>
    </row>
    <row r="101" spans="1:6" x14ac:dyDescent="0.35">
      <c r="A101">
        <f>SUM(Sheet1!H100:H200)</f>
        <v>11700</v>
      </c>
      <c r="B101">
        <f>AVERAGE(Sheet1!F100:F200)</f>
        <v>45</v>
      </c>
      <c r="C101">
        <f>MAX(Sheet1!H100:H200)</f>
        <v>9120</v>
      </c>
      <c r="D101">
        <f>COUNTIF(Sheet1!I100:I200, "Target Met")</f>
        <v>1</v>
      </c>
      <c r="E101">
        <f>SUMIF(Sheet1!B100:B200, "Alice", Sheet1!H100:H200)</f>
        <v>0</v>
      </c>
      <c r="F101">
        <f>SUMIF(Sheet1!C100:C200, "North", Sheet1!H100:H200)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9"/>
  <sheetViews>
    <sheetView workbookViewId="0">
      <selection activeCell="B25" sqref="B25"/>
    </sheetView>
  </sheetViews>
  <sheetFormatPr defaultRowHeight="14.5" x14ac:dyDescent="0.35"/>
  <cols>
    <col min="1" max="1" width="12.36328125" customWidth="1"/>
    <col min="2" max="2" width="16.08984375" customWidth="1"/>
    <col min="3" max="9" width="5.81640625" customWidth="1"/>
    <col min="10" max="10" width="10.7265625" bestFit="1" customWidth="1"/>
  </cols>
  <sheetData>
    <row r="3" spans="1:10" x14ac:dyDescent="0.35">
      <c r="A3" s="7" t="s">
        <v>36</v>
      </c>
      <c r="B3" s="7" t="s">
        <v>35</v>
      </c>
    </row>
    <row r="4" spans="1:10" x14ac:dyDescent="0.35">
      <c r="A4" s="7" t="s">
        <v>33</v>
      </c>
      <c r="B4" t="s">
        <v>10</v>
      </c>
      <c r="C4" t="s">
        <v>14</v>
      </c>
      <c r="D4" t="s">
        <v>12</v>
      </c>
      <c r="E4" t="s">
        <v>11</v>
      </c>
      <c r="F4" t="s">
        <v>8</v>
      </c>
      <c r="G4" t="s">
        <v>15</v>
      </c>
      <c r="H4" t="s">
        <v>9</v>
      </c>
      <c r="I4" t="s">
        <v>13</v>
      </c>
      <c r="J4" t="s">
        <v>34</v>
      </c>
    </row>
    <row r="5" spans="1:10" x14ac:dyDescent="0.35">
      <c r="A5" s="8" t="s">
        <v>19</v>
      </c>
      <c r="B5" s="4">
        <v>13940</v>
      </c>
      <c r="C5" s="4">
        <v>11380</v>
      </c>
      <c r="D5" s="4">
        <v>21960</v>
      </c>
      <c r="E5" s="4">
        <v>26490</v>
      </c>
      <c r="F5" s="4">
        <v>15440</v>
      </c>
      <c r="G5" s="4">
        <v>19900</v>
      </c>
      <c r="H5" s="4">
        <v>20910</v>
      </c>
      <c r="I5" s="4">
        <v>16870</v>
      </c>
      <c r="J5" s="4">
        <v>146890</v>
      </c>
    </row>
    <row r="6" spans="1:10" x14ac:dyDescent="0.35">
      <c r="A6" s="8" t="s">
        <v>18</v>
      </c>
      <c r="B6" s="4">
        <v>14610</v>
      </c>
      <c r="C6" s="4">
        <v>17800</v>
      </c>
      <c r="D6" s="4"/>
      <c r="E6" s="4">
        <v>48110</v>
      </c>
      <c r="F6" s="4">
        <v>4900</v>
      </c>
      <c r="G6" s="4">
        <v>6320</v>
      </c>
      <c r="H6" s="4">
        <v>27830</v>
      </c>
      <c r="I6" s="4">
        <v>30330</v>
      </c>
      <c r="J6" s="4">
        <v>149900</v>
      </c>
    </row>
    <row r="7" spans="1:10" x14ac:dyDescent="0.35">
      <c r="A7" s="8" t="s">
        <v>16</v>
      </c>
      <c r="B7" s="4">
        <v>16680</v>
      </c>
      <c r="C7" s="4">
        <v>33710</v>
      </c>
      <c r="D7" s="4">
        <v>17210</v>
      </c>
      <c r="E7" s="4">
        <v>10620</v>
      </c>
      <c r="F7" s="4">
        <v>11790</v>
      </c>
      <c r="G7" s="4">
        <v>23980</v>
      </c>
      <c r="H7" s="4">
        <v>12100</v>
      </c>
      <c r="I7" s="4">
        <v>19050</v>
      </c>
      <c r="J7" s="4">
        <v>145140</v>
      </c>
    </row>
    <row r="8" spans="1:10" x14ac:dyDescent="0.35">
      <c r="A8" s="8" t="s">
        <v>17</v>
      </c>
      <c r="B8" s="4">
        <v>13860</v>
      </c>
      <c r="C8" s="4">
        <v>15160</v>
      </c>
      <c r="D8" s="4">
        <v>27290</v>
      </c>
      <c r="E8" s="4">
        <v>3700</v>
      </c>
      <c r="F8" s="4">
        <v>23720</v>
      </c>
      <c r="G8" s="4">
        <v>30360</v>
      </c>
      <c r="H8" s="4">
        <v>12470</v>
      </c>
      <c r="I8" s="4">
        <v>16580</v>
      </c>
      <c r="J8" s="4">
        <v>143140</v>
      </c>
    </row>
    <row r="9" spans="1:10" x14ac:dyDescent="0.35">
      <c r="A9" s="8" t="s">
        <v>34</v>
      </c>
      <c r="B9" s="4">
        <v>59090</v>
      </c>
      <c r="C9" s="4">
        <v>78050</v>
      </c>
      <c r="D9" s="4">
        <v>66460</v>
      </c>
      <c r="E9" s="4">
        <v>88920</v>
      </c>
      <c r="F9" s="4">
        <v>55850</v>
      </c>
      <c r="G9" s="4">
        <v>80560</v>
      </c>
      <c r="H9" s="4">
        <v>73310</v>
      </c>
      <c r="I9" s="4">
        <v>82830</v>
      </c>
      <c r="J9" s="4">
        <v>585070</v>
      </c>
    </row>
    <row r="23" spans="1:2" x14ac:dyDescent="0.35">
      <c r="A23" s="7" t="s">
        <v>33</v>
      </c>
      <c r="B23" t="s">
        <v>36</v>
      </c>
    </row>
    <row r="24" spans="1:2" x14ac:dyDescent="0.35">
      <c r="A24" s="8" t="s">
        <v>22</v>
      </c>
      <c r="B24" s="4">
        <v>147410</v>
      </c>
    </row>
    <row r="25" spans="1:2" x14ac:dyDescent="0.35">
      <c r="A25" s="9" t="s">
        <v>10</v>
      </c>
      <c r="B25" s="4">
        <v>19410</v>
      </c>
    </row>
    <row r="26" spans="1:2" x14ac:dyDescent="0.35">
      <c r="A26" s="9" t="s">
        <v>14</v>
      </c>
      <c r="B26" s="4">
        <v>12100</v>
      </c>
    </row>
    <row r="27" spans="1:2" x14ac:dyDescent="0.35">
      <c r="A27" s="9" t="s">
        <v>12</v>
      </c>
      <c r="B27" s="4">
        <v>13700</v>
      </c>
    </row>
    <row r="28" spans="1:2" x14ac:dyDescent="0.35">
      <c r="A28" s="9" t="s">
        <v>11</v>
      </c>
      <c r="B28" s="4">
        <v>23220</v>
      </c>
    </row>
    <row r="29" spans="1:2" x14ac:dyDescent="0.35">
      <c r="A29" s="9" t="s">
        <v>8</v>
      </c>
      <c r="B29" s="4">
        <v>13640</v>
      </c>
    </row>
    <row r="30" spans="1:2" x14ac:dyDescent="0.35">
      <c r="A30" s="9" t="s">
        <v>15</v>
      </c>
      <c r="B30" s="4">
        <v>25340</v>
      </c>
    </row>
    <row r="31" spans="1:2" x14ac:dyDescent="0.35">
      <c r="A31" s="9" t="s">
        <v>9</v>
      </c>
      <c r="B31" s="4">
        <v>11490</v>
      </c>
    </row>
    <row r="32" spans="1:2" x14ac:dyDescent="0.35">
      <c r="A32" s="9" t="s">
        <v>13</v>
      </c>
      <c r="B32" s="4">
        <v>28510</v>
      </c>
    </row>
    <row r="33" spans="1:2" x14ac:dyDescent="0.35">
      <c r="A33" s="8" t="s">
        <v>21</v>
      </c>
      <c r="B33" s="4">
        <v>148580</v>
      </c>
    </row>
    <row r="34" spans="1:2" x14ac:dyDescent="0.35">
      <c r="A34" s="9" t="s">
        <v>10</v>
      </c>
      <c r="B34" s="4">
        <v>15660</v>
      </c>
    </row>
    <row r="35" spans="1:2" x14ac:dyDescent="0.35">
      <c r="A35" s="9" t="s">
        <v>12</v>
      </c>
      <c r="B35" s="4">
        <v>24190</v>
      </c>
    </row>
    <row r="36" spans="1:2" x14ac:dyDescent="0.35">
      <c r="A36" s="9" t="s">
        <v>11</v>
      </c>
      <c r="B36" s="4">
        <v>39110</v>
      </c>
    </row>
    <row r="37" spans="1:2" x14ac:dyDescent="0.35">
      <c r="A37" s="9" t="s">
        <v>8</v>
      </c>
      <c r="B37" s="4">
        <v>14030</v>
      </c>
    </row>
    <row r="38" spans="1:2" x14ac:dyDescent="0.35">
      <c r="A38" s="9" t="s">
        <v>15</v>
      </c>
      <c r="B38" s="4">
        <v>9440</v>
      </c>
    </row>
    <row r="39" spans="1:2" x14ac:dyDescent="0.35">
      <c r="A39" s="9" t="s">
        <v>9</v>
      </c>
      <c r="B39" s="4">
        <v>27050</v>
      </c>
    </row>
    <row r="40" spans="1:2" x14ac:dyDescent="0.35">
      <c r="A40" s="9" t="s">
        <v>13</v>
      </c>
      <c r="B40" s="4">
        <v>19100</v>
      </c>
    </row>
    <row r="41" spans="1:2" x14ac:dyDescent="0.35">
      <c r="A41" s="8" t="s">
        <v>20</v>
      </c>
      <c r="B41" s="4">
        <v>161880</v>
      </c>
    </row>
    <row r="42" spans="1:2" x14ac:dyDescent="0.35">
      <c r="A42" s="9" t="s">
        <v>10</v>
      </c>
      <c r="B42" s="4">
        <v>12680</v>
      </c>
    </row>
    <row r="43" spans="1:2" x14ac:dyDescent="0.35">
      <c r="A43" s="9" t="s">
        <v>14</v>
      </c>
      <c r="B43" s="4">
        <v>45360</v>
      </c>
    </row>
    <row r="44" spans="1:2" x14ac:dyDescent="0.35">
      <c r="A44" s="9" t="s">
        <v>12</v>
      </c>
      <c r="B44" s="4">
        <v>2720</v>
      </c>
    </row>
    <row r="45" spans="1:2" x14ac:dyDescent="0.35">
      <c r="A45" s="9" t="s">
        <v>11</v>
      </c>
      <c r="B45" s="4">
        <v>15670</v>
      </c>
    </row>
    <row r="46" spans="1:2" x14ac:dyDescent="0.35">
      <c r="A46" s="9" t="s">
        <v>8</v>
      </c>
      <c r="B46" s="4">
        <v>26260</v>
      </c>
    </row>
    <row r="47" spans="1:2" x14ac:dyDescent="0.35">
      <c r="A47" s="9" t="s">
        <v>15</v>
      </c>
      <c r="B47" s="4">
        <v>24220</v>
      </c>
    </row>
    <row r="48" spans="1:2" x14ac:dyDescent="0.35">
      <c r="A48" s="9" t="s">
        <v>9</v>
      </c>
      <c r="B48" s="4">
        <v>14100</v>
      </c>
    </row>
    <row r="49" spans="1:2" x14ac:dyDescent="0.35">
      <c r="A49" s="9" t="s">
        <v>13</v>
      </c>
      <c r="B49" s="4">
        <v>20870</v>
      </c>
    </row>
    <row r="50" spans="1:2" x14ac:dyDescent="0.35">
      <c r="A50" s="8" t="s">
        <v>23</v>
      </c>
      <c r="B50" s="4">
        <v>127200</v>
      </c>
    </row>
    <row r="51" spans="1:2" x14ac:dyDescent="0.35">
      <c r="A51" s="9" t="s">
        <v>10</v>
      </c>
      <c r="B51" s="4">
        <v>11340</v>
      </c>
    </row>
    <row r="52" spans="1:2" x14ac:dyDescent="0.35">
      <c r="A52" s="9" t="s">
        <v>14</v>
      </c>
      <c r="B52" s="4">
        <v>20590</v>
      </c>
    </row>
    <row r="53" spans="1:2" x14ac:dyDescent="0.35">
      <c r="A53" s="9" t="s">
        <v>12</v>
      </c>
      <c r="B53" s="4">
        <v>25850</v>
      </c>
    </row>
    <row r="54" spans="1:2" x14ac:dyDescent="0.35">
      <c r="A54" s="9" t="s">
        <v>11</v>
      </c>
      <c r="B54" s="4">
        <v>10920</v>
      </c>
    </row>
    <row r="55" spans="1:2" x14ac:dyDescent="0.35">
      <c r="A55" s="9" t="s">
        <v>8</v>
      </c>
      <c r="B55" s="4">
        <v>1920</v>
      </c>
    </row>
    <row r="56" spans="1:2" x14ac:dyDescent="0.35">
      <c r="A56" s="9" t="s">
        <v>15</v>
      </c>
      <c r="B56" s="4">
        <v>21560</v>
      </c>
    </row>
    <row r="57" spans="1:2" x14ac:dyDescent="0.35">
      <c r="A57" s="9" t="s">
        <v>9</v>
      </c>
      <c r="B57" s="4">
        <v>20670</v>
      </c>
    </row>
    <row r="58" spans="1:2" x14ac:dyDescent="0.35">
      <c r="A58" s="9" t="s">
        <v>13</v>
      </c>
      <c r="B58" s="4">
        <v>14350</v>
      </c>
    </row>
    <row r="59" spans="1:2" x14ac:dyDescent="0.35">
      <c r="A59" s="8" t="s">
        <v>34</v>
      </c>
      <c r="B59" s="4">
        <v>585070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7"/>
  <sheetViews>
    <sheetView tabSelected="1" topLeftCell="A37" workbookViewId="0">
      <selection activeCell="A47" sqref="A47"/>
    </sheetView>
  </sheetViews>
  <sheetFormatPr defaultRowHeight="14.5" x14ac:dyDescent="0.35"/>
  <sheetData>
    <row r="17" spans="12:12" x14ac:dyDescent="0.35">
      <c r="L17"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Calculations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2025-08-07T11:23:19Z</dcterms:created>
  <dcterms:modified xsi:type="dcterms:W3CDTF">2025-08-07T12:58:12Z</dcterms:modified>
</cp:coreProperties>
</file>