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 activeTab="9"/>
  </bookViews>
  <sheets>
    <sheet name="SectionType" sheetId="1" r:id="rId1"/>
    <sheet name="Users" sheetId="2" r:id="rId2"/>
    <sheet name="UnitType" sheetId="3" r:id="rId3"/>
    <sheet name="DeliveryType" sheetId="4" r:id="rId4"/>
    <sheet name="PaymentType" sheetId="5" r:id="rId5"/>
    <sheet name="ValidPeriodType" sheetId="6" r:id="rId6"/>
    <sheet name="QuotationStatusType" sheetId="7" r:id="rId7"/>
    <sheet name="DeliveryTimeType" sheetId="8" r:id="rId8"/>
    <sheet name="InvoiceMethodType" sheetId="9" r:id="rId9"/>
    <sheet name="Company" sheetId="10" r:id="rId10"/>
    <sheet name="ConfigurationKey" sheetId="11" r:id="rId11"/>
  </sheets>
  <calcPr calcId="125725"/>
</workbook>
</file>

<file path=xl/calcChain.xml><?xml version="1.0" encoding="utf-8"?>
<calcChain xmlns="http://schemas.openxmlformats.org/spreadsheetml/2006/main">
  <c r="F3" i="10"/>
  <c r="F2"/>
  <c r="D7" i="7"/>
  <c r="D6"/>
  <c r="D13" i="11"/>
  <c r="D12"/>
  <c r="D11"/>
  <c r="D10"/>
  <c r="D9"/>
  <c r="D8"/>
  <c r="D7"/>
  <c r="D6"/>
  <c r="D5"/>
  <c r="D4"/>
  <c r="D3"/>
  <c r="D2"/>
  <c r="F2" i="2"/>
  <c r="D4" i="9"/>
  <c r="D3"/>
  <c r="D2"/>
  <c r="D6" i="4"/>
  <c r="D5" i="7"/>
  <c r="D8" i="8"/>
  <c r="D7"/>
  <c r="D6"/>
  <c r="D5"/>
  <c r="D4"/>
  <c r="D3"/>
  <c r="D2"/>
  <c r="D2" i="6"/>
  <c r="D4" i="7"/>
  <c r="D3"/>
  <c r="D2"/>
  <c r="D6" i="6"/>
  <c r="D5"/>
  <c r="D4"/>
  <c r="D3"/>
  <c r="D9" i="5"/>
  <c r="D8"/>
  <c r="D7"/>
  <c r="D6"/>
  <c r="D5"/>
  <c r="D4"/>
  <c r="D3"/>
  <c r="D5" i="4"/>
  <c r="D4"/>
  <c r="D3"/>
  <c r="D2" i="5"/>
  <c r="D2" i="4"/>
  <c r="D4" i="3"/>
  <c r="D3"/>
  <c r="D2"/>
  <c r="D6" i="1"/>
  <c r="D5"/>
  <c r="D4"/>
  <c r="D3"/>
  <c r="D2"/>
</calcChain>
</file>

<file path=xl/sharedStrings.xml><?xml version="1.0" encoding="utf-8"?>
<sst xmlns="http://schemas.openxmlformats.org/spreadsheetml/2006/main" count="134" uniqueCount="114">
  <si>
    <t>Abreviacion</t>
  </si>
  <si>
    <t>Descripcion</t>
  </si>
  <si>
    <t>ERW</t>
  </si>
  <si>
    <t>SSAW</t>
  </si>
  <si>
    <t>Query</t>
  </si>
  <si>
    <t>Login</t>
  </si>
  <si>
    <t>Nombre</t>
  </si>
  <si>
    <t>ShortName</t>
  </si>
  <si>
    <t>Description</t>
  </si>
  <si>
    <t>Metros</t>
  </si>
  <si>
    <t>Toneladas</t>
  </si>
  <si>
    <t>Metros en Sistema Internacional de medidas</t>
  </si>
  <si>
    <t>Toneladas en sistema internacional de medidas</t>
  </si>
  <si>
    <t>Tramos</t>
  </si>
  <si>
    <t>Tramos de tubo</t>
  </si>
  <si>
    <t>Insert</t>
  </si>
  <si>
    <t>LAB Monterrey, nuestro almacén + IVA</t>
  </si>
  <si>
    <t>LAB Monterrey, transportista ocurre + IVA</t>
  </si>
  <si>
    <t>LAB Destino final + IVA</t>
  </si>
  <si>
    <t>(Ciudad) + IVA</t>
  </si>
  <si>
    <t>LABAlmacen</t>
  </si>
  <si>
    <t>LABTransportista</t>
  </si>
  <si>
    <t>LABDestino</t>
  </si>
  <si>
    <t>ESPECIAL</t>
  </si>
  <si>
    <t>Prepago contado</t>
  </si>
  <si>
    <t>7 días</t>
  </si>
  <si>
    <t>30 días</t>
  </si>
  <si>
    <t>45 días</t>
  </si>
  <si>
    <t>50% Anticipo. Resto a 7 días</t>
  </si>
  <si>
    <t>50% Anticipo, 50% Contra entrega</t>
  </si>
  <si>
    <t>Pagos Progresivos a Convenir</t>
  </si>
  <si>
    <t>Pagos Progresivos 20% Anticipo / 40% Contra aviso de embarque marítimo / 30% Contra llegada a Puerto Mexicano / 10% Contra entrega</t>
  </si>
  <si>
    <t>PREPAGO</t>
  </si>
  <si>
    <t>7DIAS</t>
  </si>
  <si>
    <t>30DIAS</t>
  </si>
  <si>
    <t>45DIAS</t>
  </si>
  <si>
    <t>50X7</t>
  </si>
  <si>
    <t>50X50</t>
  </si>
  <si>
    <t>CONVENIR</t>
  </si>
  <si>
    <t>PLANEADO</t>
  </si>
  <si>
    <t>3DIASH</t>
  </si>
  <si>
    <t>7DIASH</t>
  </si>
  <si>
    <t>20DIAS</t>
  </si>
  <si>
    <t>3 días hábiles</t>
  </si>
  <si>
    <t>5 días hábiles</t>
  </si>
  <si>
    <t>20 días</t>
  </si>
  <si>
    <t>Incompleta</t>
  </si>
  <si>
    <t>Completa</t>
  </si>
  <si>
    <t>Finalizada</t>
  </si>
  <si>
    <t>5 días hábiles a partir de esta fecha</t>
  </si>
  <si>
    <t>DEFAULT</t>
  </si>
  <si>
    <t>LUGAR DE ENTREGA</t>
  </si>
  <si>
    <t>Forma de pago</t>
  </si>
  <si>
    <t>va al final de la cotizacion antes de validez</t>
  </si>
  <si>
    <t>por cada detalle</t>
  </si>
  <si>
    <t>Validez de la oferta</t>
  </si>
  <si>
    <t>al final de la cotizacion</t>
  </si>
  <si>
    <t>Inmediato</t>
  </si>
  <si>
    <t>2-3 días</t>
  </si>
  <si>
    <t>15 días</t>
  </si>
  <si>
    <t>45-60 días</t>
  </si>
  <si>
    <t>60-70 días</t>
  </si>
  <si>
    <t>70-90 días</t>
  </si>
  <si>
    <t>Vendida</t>
  </si>
  <si>
    <t>LABManzanillo</t>
  </si>
  <si>
    <t>LAB Manzanillo + IVA</t>
  </si>
  <si>
    <t>LSAW</t>
  </si>
  <si>
    <t>INSERT statement</t>
  </si>
  <si>
    <t>INV01</t>
  </si>
  <si>
    <t>INV02</t>
  </si>
  <si>
    <t>INV03</t>
  </si>
  <si>
    <t>Por metro lineal más IVA</t>
  </si>
  <si>
    <t>En Peso Teórico Más IVA</t>
  </si>
  <si>
    <t>En Peso Neto Más IVA</t>
  </si>
  <si>
    <t>TSCB</t>
  </si>
  <si>
    <t>Tubería de acero al carbón, sin costura (TSC), especificaciones ASTM A106 Grado "B" y/o ASTM A53 Grado "B" Tipo "S" y/o API 5L Grado "B/X42", calidad conducción. A partir de 2 pulgadas de diámetro nominal los extremos son biselados a 30 grados</t>
  </si>
  <si>
    <t>TSCX52</t>
  </si>
  <si>
    <t>Tubería de acero al carbón, sin costura (TSC), especificación API 5L X‐52 PSL 1, calidad conducción, extremos biselados a 30 grados</t>
  </si>
  <si>
    <t>Tubería de acero al carbón, con costura longitudinal soldada por resistencia eléctrica de alta frecuencia inducida (ERW‐HFI), especificación API 5L Grado "B" PSL 1, extremos biselados a 30 grados</t>
  </si>
  <si>
    <t>Tubería de acero al carbón, con costura longitudinal soldada por proceso de doble arco sumergido (LSAW‐DSAW), especificaciones API 5L Grado "B" PSL 1 y/o ASTM A139 Grado "B", extremos biselados a 30 grados. Largos dobles a 12 metros +/- 200 mm</t>
  </si>
  <si>
    <t>Tubería de acero al carbón, con costura helicoidal soldada por proceso de doble arco sumergido (SSAW), especificaciones API 5L Grado "B" PSL 1 y/o ASTM A139 Grado "B", extremos biselados a 30 grados. Largos dobles a 12 metros +/‐ 200 mm</t>
  </si>
  <si>
    <t>Password</t>
  </si>
  <si>
    <t>admin</t>
  </si>
  <si>
    <t>Administrador de Sistema de Cotizaciones</t>
  </si>
  <si>
    <t>CompanyName</t>
  </si>
  <si>
    <t>FullName</t>
  </si>
  <si>
    <t>CompanyCity</t>
  </si>
  <si>
    <t>LogoFilePath</t>
  </si>
  <si>
    <t>Fersum</t>
  </si>
  <si>
    <t>FERSUM, SA de CV</t>
  </si>
  <si>
    <t>San Pedro Garza García, Nuevo León, México</t>
  </si>
  <si>
    <t>FERSUM logo.bmp</t>
  </si>
  <si>
    <t>Ayante</t>
  </si>
  <si>
    <t>AYANTE, SA de CV</t>
  </si>
  <si>
    <t>AYANTE logo.bmp</t>
  </si>
  <si>
    <t>Name</t>
  </si>
  <si>
    <t>Value</t>
  </si>
  <si>
    <t>FontName</t>
  </si>
  <si>
    <t>Verdana</t>
  </si>
  <si>
    <t>NetworkFolder</t>
  </si>
  <si>
    <t>C:\Users\Usuario\Documents\tmp</t>
  </si>
  <si>
    <t>DefaultGreetingsMessage</t>
  </si>
  <si>
    <t>Anexo cotización solicitada</t>
  </si>
  <si>
    <t>AdminUser</t>
  </si>
  <si>
    <t>DefaultCompanyID</t>
  </si>
  <si>
    <t>FakeUser</t>
  </si>
  <si>
    <t>_a_a_a_</t>
  </si>
  <si>
    <t>Finalizada Externa</t>
  </si>
  <si>
    <t>FinalizadaEnviada</t>
  </si>
  <si>
    <t>FinalizadaExterna</t>
  </si>
  <si>
    <t>Finalizada y Enviada</t>
  </si>
  <si>
    <t>LogoSize</t>
  </si>
  <si>
    <t>3.0cm</t>
  </si>
  <si>
    <t>1.5cm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</si>
</sst>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3" fillId="0" borderId="0" xfId="1" applyFont="1" applyAlignment="1" applyProtection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3" totalsRowShown="0">
  <autoFilter ref="A1:E3">
    <filterColumn colId="4"/>
  </autoFilter>
  <tableColumns count="5">
    <tableColumn id="1" name="CompanyName"/>
    <tableColumn id="2" name="FullName"/>
    <tableColumn id="3" name="CompanyCity"/>
    <tableColumn id="4" name="LogoFilePath"/>
    <tableColumn id="5" name="LogoSiz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3" totalsRowShown="0">
  <autoFilter ref="A1:B13"/>
  <tableColumns count="2">
    <tableColumn id="1" name="Name"/>
    <tableColumn id="2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E9" sqref="E9"/>
    </sheetView>
  </sheetViews>
  <sheetFormatPr defaultColWidth="11.42578125" defaultRowHeight="15"/>
  <sheetData>
    <row r="1" spans="1:4">
      <c r="A1" t="s">
        <v>0</v>
      </c>
      <c r="B1" t="s">
        <v>1</v>
      </c>
      <c r="D1" t="s">
        <v>4</v>
      </c>
    </row>
    <row r="2" spans="1:4">
      <c r="A2" t="s">
        <v>74</v>
      </c>
      <c r="B2" t="s">
        <v>75</v>
      </c>
      <c r="D2" s="1" t="str">
        <f>"INSERT INTO [dbo].[SectionType] ([ShortName],[Description],[Active],[Creator],[Created]) VALUES('"&amp;A2&amp;"','"&amp;B2&amp;"','A','admin',GETDATE());"</f>
        <v>INSERT INTO [dbo].[SectionType] ([ShortName],[Description],[Active],[Creator],[Created]) VALUES('TSCB','Tubería de acero al carbón, sin costura (TSC), especificaciones ASTM A106 Grado "B" y/o ASTM A53 Grado "B" Tipo "S" y/o API 5L Grado "B/X42", calidad conducción. A partir de 2 pulgadas de diámetro nominal los extremos son biselados a 30 grados','A','admin',GETDATE());</v>
      </c>
    </row>
    <row r="3" spans="1:4">
      <c r="A3" t="s">
        <v>76</v>
      </c>
      <c r="B3" t="s">
        <v>77</v>
      </c>
      <c r="D3" s="1" t="str">
        <f t="shared" ref="D3:D6" si="0">"INSERT INTO [dbo].[SectionType] ([ShortName],[Description],[Active],[Creator],[Created]) VALUES('"&amp;A3&amp;"','"&amp;B3&amp;"','A','admin',GETDATE());"</f>
        <v>INSERT INTO [dbo].[SectionType] ([ShortName],[Description],[Active],[Creator],[Created]) VALUES('TSCX52','Tubería de acero al carbón, sin costura (TSC), especificación API 5L X‐52 PSL 1, calidad conducción, extremos biselados a 30 grados','A','admin',GETDATE());</v>
      </c>
    </row>
    <row r="4" spans="1:4">
      <c r="A4" t="s">
        <v>2</v>
      </c>
      <c r="B4" t="s">
        <v>78</v>
      </c>
      <c r="D4" s="1" t="str">
        <f t="shared" si="0"/>
        <v>INSERT INTO [dbo].[SectionType] ([ShortName],[Description],[Active],[Creator],[Created]) VALUES('ERW','Tubería de acero al carbón, con costura longitudinal soldada por resistencia eléctrica de alta frecuencia inducida (ERW‐HFI), especificación API 5L Grado "B" PSL 1, extremos biselados a 30 grados','A','admin',GETDATE());</v>
      </c>
    </row>
    <row r="5" spans="1:4">
      <c r="A5" t="s">
        <v>66</v>
      </c>
      <c r="B5" t="s">
        <v>79</v>
      </c>
      <c r="D5" s="1" t="str">
        <f t="shared" si="0"/>
        <v>INSERT INTO [dbo].[SectionType] ([ShortName],[Description],[Active],[Creator],[Created]) VALUES('LSAW','Tubería de acero al carbón, con costura longitudinal soldada por proceso de doble arco sumergido (LSAW‐DSAW), especificaciones API 5L Grado "B" PSL 1 y/o ASTM A139 Grado "B", extremos biselados a 30 grados. Largos dobles a 12 metros +/- 200 mm','A','admin',GETDATE());</v>
      </c>
    </row>
    <row r="6" spans="1:4">
      <c r="A6" s="1" t="s">
        <v>3</v>
      </c>
      <c r="B6" t="s">
        <v>80</v>
      </c>
      <c r="D6" s="1" t="str">
        <f t="shared" si="0"/>
        <v>INSERT INTO [dbo].[SectionType] ([ShortName],[Description],[Active],[Creator],[Created]) VALUES('SSAW','Tubería de acero al carbón, con costura helicoidal soldada por proceso de doble arco sumergido (SSAW), especificaciones API 5L Grado "B" PSL 1 y/o ASTM A139 Grado "B", extremos biselados a 30 grados. Largos dobles a 12 metros +/‐ 200 mm','A','admin',GETDATE());</v>
      </c>
    </row>
    <row r="23" spans="8:8">
      <c r="H23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"/>
  <sheetViews>
    <sheetView tabSelected="1" topLeftCell="D1" workbookViewId="0">
      <selection activeCell="F3" sqref="F3"/>
    </sheetView>
  </sheetViews>
  <sheetFormatPr defaultRowHeight="15"/>
  <cols>
    <col min="1" max="1" width="17" bestFit="1" customWidth="1"/>
    <col min="2" max="2" width="17.28515625" bestFit="1" customWidth="1"/>
    <col min="3" max="3" width="40.85546875" bestFit="1" customWidth="1"/>
    <col min="4" max="4" width="17.28515625" bestFit="1" customWidth="1"/>
  </cols>
  <sheetData>
    <row r="1" spans="1:6">
      <c r="A1" t="s">
        <v>84</v>
      </c>
      <c r="B1" t="s">
        <v>85</v>
      </c>
      <c r="C1" t="s">
        <v>86</v>
      </c>
      <c r="D1" t="s">
        <v>87</v>
      </c>
      <c r="E1" t="s">
        <v>111</v>
      </c>
    </row>
    <row r="2" spans="1:6">
      <c r="A2" t="s">
        <v>88</v>
      </c>
      <c r="B2" t="s">
        <v>89</v>
      </c>
      <c r="C2" t="s">
        <v>90</v>
      </c>
      <c r="D2" t="s">
        <v>91</v>
      </c>
      <c r="E2" t="s">
        <v>112</v>
      </c>
      <c r="F2" t="str">
        <f>"INSERT INTO Company(CompanyName, CompanyFullName, CompanyCity, LogoFilePath, LogoSize, Active, Creator, Created) VALUES ('"&amp;Table1[[#This Row],[CompanyName]]&amp;"', '"&amp;Table1[[#This Row],[FullName]]&amp;"', '"&amp;Table1[[#This Row],[CompanyCity]]&amp;"', '"&amp;Table1[[#This Row],[LogoFilePath]]&amp;"', '"&amp;Table1[[#This Row],[LogoSize]]&amp;"', 'A', 'admin', GETDATE());"</f>
        <v>INSERT INTO Company(CompanyName, CompanyFullName, CompanyCity, LogoFilePath, LogoSize, Active, Creator, Created) VALUES ('Fersum', 'FERSUM, SA de CV', 'San Pedro Garza García, Nuevo León, México', 'FERSUM logo.bmp', '3.0cm', 'A', 'admin', GETDATE());</v>
      </c>
    </row>
    <row r="3" spans="1:6">
      <c r="A3" t="s">
        <v>92</v>
      </c>
      <c r="B3" t="s">
        <v>93</v>
      </c>
      <c r="C3" t="s">
        <v>90</v>
      </c>
      <c r="D3" t="s">
        <v>94</v>
      </c>
      <c r="E3" t="s">
        <v>113</v>
      </c>
      <c r="F3" t="str">
        <f>"INSERT INTO Company(CompanyName, CompanyFullName, CompanyCity, LogoFilePath, LogoSize, Active, Creator, Created) VALUES ('"&amp;Table1[[#This Row],[CompanyName]]&amp;"', '"&amp;Table1[[#This Row],[FullName]]&amp;"', '"&amp;Table1[[#This Row],[CompanyCity]]&amp;"', '"&amp;Table1[[#This Row],[LogoFilePath]]&amp;"', '"&amp;Table1[[#This Row],[LogoSize]]&amp;"', 'A', 'admin', GETDATE());"</f>
        <v>INSERT INTO Company(CompanyName, CompanyFullName, CompanyCity, LogoFilePath, LogoSize, Active, Creator, Created) VALUES ('Ayante', 'AYANTE, SA de CV', 'San Pedro Garza García, Nuevo León, México', 'AYANTE logo.bmp', '1.5cm', 'A', 'admin', GETDATE());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B4" sqref="B4"/>
    </sheetView>
  </sheetViews>
  <sheetFormatPr defaultRowHeight="15"/>
  <cols>
    <col min="1" max="1" width="24.28515625" bestFit="1" customWidth="1"/>
    <col min="2" max="2" width="32" bestFit="1" customWidth="1"/>
  </cols>
  <sheetData>
    <row r="1" spans="1:4">
      <c r="A1" t="s">
        <v>95</v>
      </c>
      <c r="B1" t="s">
        <v>96</v>
      </c>
    </row>
    <row r="2" spans="1:4">
      <c r="A2" t="s">
        <v>97</v>
      </c>
      <c r="B2" t="s">
        <v>98</v>
      </c>
      <c r="D2" t="str">
        <f>"INSERT INTO ConfigurationKey(Name, Value, Active, Creator, Created) VALUES ('"&amp;Table2[[#This Row],[Name]]&amp;"', '"&amp;Table2[[#This Row],[Value]]&amp;"', 'A', 'admin', GETDATE());"</f>
        <v>INSERT INTO ConfigurationKey(Name, Value, Active, Creator, Created) VALUES ('FontName', 'Verdana', 'A', 'admin', GETDATE());</v>
      </c>
    </row>
    <row r="3" spans="1:4">
      <c r="A3" s="4" t="s">
        <v>99</v>
      </c>
      <c r="B3" s="4" t="s">
        <v>100</v>
      </c>
      <c r="D3" t="str">
        <f>"INSERT INTO ConfigurationKey(Name, Value, Active, Creator, Created) VALUES ('"&amp;Table2[[#This Row],[Name]]&amp;"', '"&amp;Table2[[#This Row],[Value]]&amp;"', 'A', 'admin', GETDATE());"</f>
        <v>INSERT INTO ConfigurationKey(Name, Value, Active, Creator, Created) VALUES ('NetworkFolder', 'C:\Users\Usuario\Documents\tmp', 'A', 'admin', GETDATE());</v>
      </c>
    </row>
    <row r="4" spans="1:4">
      <c r="A4" s="4" t="s">
        <v>101</v>
      </c>
      <c r="B4" s="4" t="s">
        <v>102</v>
      </c>
      <c r="D4" t="str">
        <f>"INSERT INTO ConfigurationKey(Name, Value, Active, Creator, Created) VALUES ('"&amp;Table2[[#This Row],[Name]]&amp;"', '"&amp;Table2[[#This Row],[Value]]&amp;"', 'A', 'admin', GETDATE());"</f>
        <v>INSERT INTO ConfigurationKey(Name, Value, Active, Creator, Created) VALUES ('DefaultGreetingsMessage', 'Anexo cotización solicitada', 'A', 'admin', GETDATE());</v>
      </c>
    </row>
    <row r="5" spans="1:4">
      <c r="A5" s="4" t="s">
        <v>103</v>
      </c>
      <c r="B5" s="4" t="s">
        <v>82</v>
      </c>
      <c r="D5" t="str">
        <f>"INSERT INTO ConfigurationKey(Name, Value, Active, Creator, Created) VALUES ('"&amp;Table2[[#This Row],[Name]]&amp;"', '"&amp;Table2[[#This Row],[Value]]&amp;"', 'A', 'admin', GETDATE());"</f>
        <v>INSERT INTO ConfigurationKey(Name, Value, Active, Creator, Created) VALUES ('AdminUser', 'admin', 'A', 'admin', GETDATE());</v>
      </c>
    </row>
    <row r="6" spans="1:4">
      <c r="A6" s="4" t="s">
        <v>104</v>
      </c>
      <c r="B6" s="4">
        <v>1</v>
      </c>
      <c r="D6" t="str">
        <f>"INSERT INTO ConfigurationKey(Name, Value, Active, Creator, Created) VALUES ('"&amp;Table2[[#This Row],[Name]]&amp;"', '"&amp;Table2[[#This Row],[Value]]&amp;"', 'A', 'admin', GETDATE());"</f>
        <v>INSERT INTO ConfigurationKey(Name, Value, Active, Creator, Created) VALUES ('DefaultCompanyID', '1', 'A', 'admin', GETDATE());</v>
      </c>
    </row>
    <row r="7" spans="1:4">
      <c r="A7" s="4" t="s">
        <v>105</v>
      </c>
      <c r="B7" s="4" t="s">
        <v>106</v>
      </c>
      <c r="D7" t="str">
        <f>"INSERT INTO ConfigurationKey(Name, Value, Active, Creator, Created) VALUES ('"&amp;Table2[[#This Row],[Name]]&amp;"', '"&amp;Table2[[#This Row],[Value]]&amp;"', 'A', 'admin', GETDATE());"</f>
        <v>INSERT INTO ConfigurationKey(Name, Value, Active, Creator, Created) VALUES ('FakeUser', '_a_a_a_', 'A', 'admin', GETDATE());</v>
      </c>
    </row>
    <row r="8" spans="1:4">
      <c r="A8" s="4"/>
      <c r="B8" s="4"/>
      <c r="D8" t="str">
        <f>"INSERT INTO ConfigurationKey(Name, Value, Active, Creator, Created) VALUES ('"&amp;Table2[[#This Row],[Name]]&amp;"', '"&amp;Table2[[#This Row],[Value]]&amp;"', 'A', 'admin', GETDATE());"</f>
        <v>INSERT INTO ConfigurationKey(Name, Value, Active, Creator, Created) VALUES ('', '', 'A', 'admin', GETDATE());</v>
      </c>
    </row>
    <row r="9" spans="1:4">
      <c r="A9" s="4"/>
      <c r="B9" s="4"/>
      <c r="D9" t="str">
        <f>"INSERT INTO ConfigurationKey(Name, Value, Active, Creator, Created) VALUES ('"&amp;Table2[[#This Row],[Name]]&amp;"', '"&amp;Table2[[#This Row],[Value]]&amp;"', 'A', 'admin', GETDATE());"</f>
        <v>INSERT INTO ConfigurationKey(Name, Value, Active, Creator, Created) VALUES ('', '', 'A', 'admin', GETDATE());</v>
      </c>
    </row>
    <row r="10" spans="1:4">
      <c r="A10" s="4"/>
      <c r="B10" s="4"/>
      <c r="D10" t="str">
        <f>"INSERT INTO ConfigurationKey(Name, Value, Active, Creator, Created) VALUES ('"&amp;Table2[[#This Row],[Name]]&amp;"', '"&amp;Table2[[#This Row],[Value]]&amp;"', 'A', 'admin', GETDATE());"</f>
        <v>INSERT INTO ConfigurationKey(Name, Value, Active, Creator, Created) VALUES ('', '', 'A', 'admin', GETDATE());</v>
      </c>
    </row>
    <row r="11" spans="1:4">
      <c r="A11" s="4"/>
      <c r="B11" s="4"/>
      <c r="D11" t="str">
        <f>"INSERT INTO ConfigurationKey(Name, Value, Active, Creator, Created) VALUES ('"&amp;Table2[[#This Row],[Name]]&amp;"', '"&amp;Table2[[#This Row],[Value]]&amp;"', 'A', 'admin', GETDATE());"</f>
        <v>INSERT INTO ConfigurationKey(Name, Value, Active, Creator, Created) VALUES ('', '', 'A', 'admin', GETDATE());</v>
      </c>
    </row>
    <row r="12" spans="1:4">
      <c r="A12" s="4"/>
      <c r="B12" s="4"/>
      <c r="D12" t="str">
        <f>"INSERT INTO ConfigurationKey(Name, Value, Active, Creator, Created) VALUES ('"&amp;Table2[[#This Row],[Name]]&amp;"', '"&amp;Table2[[#This Row],[Value]]&amp;"', 'A', 'admin', GETDATE());"</f>
        <v>INSERT INTO ConfigurationKey(Name, Value, Active, Creator, Created) VALUES ('', '', 'A', 'admin', GETDATE());</v>
      </c>
    </row>
    <row r="13" spans="1:4">
      <c r="A13" s="4"/>
      <c r="B13" s="4"/>
      <c r="D13" t="str">
        <f>"INSERT INTO ConfigurationKey(Name, Value, Active, Creator, Created) VALUES ('"&amp;Table2[[#This Row],[Name]]&amp;"', '"&amp;Table2[[#This Row],[Value]]&amp;"', 'A', 'admin', GETDATE());"</f>
        <v>INSERT INTO ConfigurationKey(Name, Value, Active, Creator, Created) VALUES ('', '', 'A', 'admin', GETDATE());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F2" sqref="F2"/>
    </sheetView>
  </sheetViews>
  <sheetFormatPr defaultColWidth="11.42578125" defaultRowHeight="15"/>
  <cols>
    <col min="3" max="3" width="17" bestFit="1" customWidth="1"/>
    <col min="4" max="4" width="22.5703125" bestFit="1" customWidth="1"/>
    <col min="5" max="5" width="22.5703125" customWidth="1"/>
  </cols>
  <sheetData>
    <row r="1" spans="1:6">
      <c r="A1" t="s">
        <v>5</v>
      </c>
      <c r="B1" t="s">
        <v>81</v>
      </c>
      <c r="C1" t="s">
        <v>6</v>
      </c>
      <c r="F1" t="s">
        <v>15</v>
      </c>
    </row>
    <row r="2" spans="1:6">
      <c r="A2" t="s">
        <v>82</v>
      </c>
      <c r="B2" t="s">
        <v>82</v>
      </c>
      <c r="C2" t="s">
        <v>83</v>
      </c>
      <c r="D2" s="3"/>
      <c r="E2" s="3"/>
      <c r="F2" s="1" t="str">
        <f>"INSERT INTO [dbo].[User] ([ShortName],[Password],[FullName],[Active],[Creator],[Created]) VALUES('"&amp;A2&amp;"','"&amp;B2&amp;"','"&amp;C2&amp;"','A','admin',GETUTCDATE());"</f>
        <v>INSERT INTO [dbo].[User] ([ShortName],[Password],[FullName],[Active],[Creator],[Created]) VALUES('admin','admin','Administrador de Sistema de Cotizaciones','A','admin',GETUTCDATE());</v>
      </c>
    </row>
    <row r="3" spans="1:6">
      <c r="A3" s="1"/>
      <c r="D3" s="3"/>
      <c r="E3" s="3"/>
      <c r="F3" s="1"/>
    </row>
    <row r="4" spans="1:6">
      <c r="D4" s="3"/>
      <c r="E4" s="3"/>
      <c r="F4" s="1"/>
    </row>
    <row r="5" spans="1:6">
      <c r="D5" s="3"/>
      <c r="E5" s="3"/>
      <c r="F5" s="1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2" sqref="D2"/>
    </sheetView>
  </sheetViews>
  <sheetFormatPr defaultColWidth="11.42578125" defaultRowHeight="15"/>
  <sheetData>
    <row r="1" spans="1:4">
      <c r="A1" t="s">
        <v>7</v>
      </c>
      <c r="B1" t="s">
        <v>8</v>
      </c>
    </row>
    <row r="2" spans="1:4">
      <c r="A2" t="s">
        <v>9</v>
      </c>
      <c r="B2" t="s">
        <v>11</v>
      </c>
      <c r="D2" s="1" t="str">
        <f>"INSERT INTO [dbo].[UnitType] ([ShortName],[Description],[Active],[Creator],[Created]) VALUES('"&amp;A2&amp;"','"&amp;B2&amp;"','A','admin',GETDATE());"</f>
        <v>INSERT INTO [dbo].[UnitType] ([ShortName],[Description],[Active],[Creator],[Created]) VALUES('Metros','Metros en Sistema Internacional de medidas','A','admin',GETDATE());</v>
      </c>
    </row>
    <row r="3" spans="1:4">
      <c r="A3" t="s">
        <v>10</v>
      </c>
      <c r="B3" t="s">
        <v>12</v>
      </c>
      <c r="D3" s="1" t="str">
        <f t="shared" ref="D3:D4" si="0">"INSERT INTO [dbo].[UnitType] ([ShortName],[Description],[Active],[Creator],[Created]) VALUES('"&amp;A3&amp;"','"&amp;B3&amp;"','A','admin',GETDATE());"</f>
        <v>INSERT INTO [dbo].[UnitType] ([ShortName],[Description],[Active],[Creator],[Created]) VALUES('Toneladas','Toneladas en sistema internacional de medidas','A','admin',GETDATE());</v>
      </c>
    </row>
    <row r="4" spans="1:4">
      <c r="A4" t="s">
        <v>13</v>
      </c>
      <c r="B4" t="s">
        <v>14</v>
      </c>
      <c r="D4" s="1" t="str">
        <f t="shared" si="0"/>
        <v>INSERT INTO [dbo].[UnitType] ([ShortName],[Description],[Active],[Creator],[Created]) VALUES('Tramos','Tramos de tubo','A','admin',GETDATE());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D6" sqref="D2:D6"/>
    </sheetView>
  </sheetViews>
  <sheetFormatPr defaultColWidth="11.42578125" defaultRowHeight="15"/>
  <sheetData>
    <row r="1" spans="1:5">
      <c r="A1" t="s">
        <v>7</v>
      </c>
      <c r="B1" t="s">
        <v>8</v>
      </c>
      <c r="D1" t="s">
        <v>51</v>
      </c>
      <c r="E1" t="s">
        <v>54</v>
      </c>
    </row>
    <row r="2" spans="1:5">
      <c r="A2" t="s">
        <v>20</v>
      </c>
      <c r="B2" t="s">
        <v>16</v>
      </c>
      <c r="D2" t="str">
        <f>"INSERT INTO [dbo].[DeliveryType] ([ShortName],[Description],[Active],[Creator],[Created]) VALUES('"&amp;A2&amp;"','"&amp;B2&amp;"','A','admin',GETDATE());"</f>
        <v>INSERT INTO [dbo].[DeliveryType] ([ShortName],[Description],[Active],[Creator],[Created]) VALUES('LABAlmacen','LAB Monterrey, nuestro almacén + IVA','A','admin',GETDATE());</v>
      </c>
    </row>
    <row r="3" spans="1:5">
      <c r="A3" t="s">
        <v>21</v>
      </c>
      <c r="B3" t="s">
        <v>17</v>
      </c>
      <c r="D3" t="str">
        <f>"INSERT INTO [dbo].[DeliveryType] ([ShortName],[Description],[Active],[Creator],[Created]) VALUES('"&amp;A3&amp;"','"&amp;B3&amp;"','A','admin',GETDATE());"</f>
        <v>INSERT INTO [dbo].[DeliveryType] ([ShortName],[Description],[Active],[Creator],[Created]) VALUES('LABTransportista','LAB Monterrey, transportista ocurre + IVA','A','admin',GETDATE());</v>
      </c>
    </row>
    <row r="4" spans="1:5">
      <c r="A4" t="s">
        <v>22</v>
      </c>
      <c r="B4" t="s">
        <v>18</v>
      </c>
      <c r="D4" t="str">
        <f>"INSERT INTO [dbo].[DeliveryType] ([ShortName],[Description],[Active],[Creator],[Created]) VALUES('"&amp;A4&amp;"','"&amp;B4&amp;"','A','admin',GETDATE());"</f>
        <v>INSERT INTO [dbo].[DeliveryType] ([ShortName],[Description],[Active],[Creator],[Created]) VALUES('LABDestino','LAB Destino final + IVA','A','admin',GETDATE());</v>
      </c>
    </row>
    <row r="5" spans="1:5">
      <c r="A5" t="s">
        <v>23</v>
      </c>
      <c r="B5" t="s">
        <v>19</v>
      </c>
      <c r="D5" t="str">
        <f>"INSERT INTO [dbo].[DeliveryType] ([ShortName],[Description],[Active],[Creator],[Created]) VALUES('"&amp;A5&amp;"','"&amp;B5&amp;"','A','admin',GETDATE());"</f>
        <v>INSERT INTO [dbo].[DeliveryType] ([ShortName],[Description],[Active],[Creator],[Created]) VALUES('ESPECIAL','(Ciudad) + IVA','A','admin',GETDATE());</v>
      </c>
    </row>
    <row r="6" spans="1:5">
      <c r="A6" s="1" t="s">
        <v>64</v>
      </c>
      <c r="B6" t="s">
        <v>65</v>
      </c>
      <c r="D6" t="str">
        <f>"INSERT INTO [dbo].[DeliveryType] ([ShortName],[Description],[Active],[Creator],[Created]) VALUES('"&amp;A6&amp;"','"&amp;B6&amp;"','A','admin',GETDATE());"</f>
        <v>INSERT INTO [dbo].[DeliveryType] ([ShortName],[Description],[Active],[Creator],[Created]) VALUES('LABManzanillo','LAB Manzanillo + IVA','A','admin',GETDATE());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D1" sqref="D1"/>
    </sheetView>
  </sheetViews>
  <sheetFormatPr defaultColWidth="11.42578125" defaultRowHeight="15"/>
  <sheetData>
    <row r="1" spans="1:5">
      <c r="A1" t="s">
        <v>7</v>
      </c>
      <c r="B1" t="s">
        <v>8</v>
      </c>
      <c r="D1" t="s">
        <v>52</v>
      </c>
      <c r="E1" t="s">
        <v>53</v>
      </c>
    </row>
    <row r="2" spans="1:5">
      <c r="A2" s="2" t="s">
        <v>32</v>
      </c>
      <c r="B2" t="s">
        <v>24</v>
      </c>
      <c r="D2" t="str">
        <f>"INSERT INTO [dbo].[PaymentType] ([ShortName],[Description],[Active],[Creator],[Created]) VALUES('"&amp;A2&amp;"','"&amp;B2&amp;"','A','admin',GETDATE());"</f>
        <v>INSERT INTO [dbo].[PaymentType] ([ShortName],[Description],[Active],[Creator],[Created]) VALUES('PREPAGO','Prepago contado','A','admin',GETDATE());</v>
      </c>
    </row>
    <row r="3" spans="1:5">
      <c r="A3" t="s">
        <v>33</v>
      </c>
      <c r="B3" t="s">
        <v>25</v>
      </c>
      <c r="D3" t="str">
        <f t="shared" ref="D3:D9" si="0">"INSERT INTO [dbo].[PaymentType] ([ShortName],[Description],[Active],[Creator],[Created]) VALUES('"&amp;A3&amp;"','"&amp;B3&amp;"','A','admin',GETDATE());"</f>
        <v>INSERT INTO [dbo].[PaymentType] ([ShortName],[Description],[Active],[Creator],[Created]) VALUES('7DIAS','7 días','A','admin',GETDATE());</v>
      </c>
    </row>
    <row r="4" spans="1:5">
      <c r="A4" t="s">
        <v>34</v>
      </c>
      <c r="B4" t="s">
        <v>26</v>
      </c>
      <c r="D4" t="str">
        <f t="shared" si="0"/>
        <v>INSERT INTO [dbo].[PaymentType] ([ShortName],[Description],[Active],[Creator],[Created]) VALUES('30DIAS','30 días','A','admin',GETDATE());</v>
      </c>
    </row>
    <row r="5" spans="1:5">
      <c r="A5" t="s">
        <v>35</v>
      </c>
      <c r="B5" t="s">
        <v>27</v>
      </c>
      <c r="D5" t="str">
        <f t="shared" si="0"/>
        <v>INSERT INTO [dbo].[PaymentType] ([ShortName],[Description],[Active],[Creator],[Created]) VALUES('45DIAS','45 días','A','admin',GETDATE());</v>
      </c>
    </row>
    <row r="6" spans="1:5">
      <c r="A6" t="s">
        <v>36</v>
      </c>
      <c r="B6" t="s">
        <v>28</v>
      </c>
      <c r="D6" t="str">
        <f t="shared" si="0"/>
        <v>INSERT INTO [dbo].[PaymentType] ([ShortName],[Description],[Active],[Creator],[Created]) VALUES('50X7','50% Anticipo. Resto a 7 días','A','admin',GETDATE());</v>
      </c>
    </row>
    <row r="7" spans="1:5">
      <c r="A7" t="s">
        <v>37</v>
      </c>
      <c r="B7" t="s">
        <v>29</v>
      </c>
      <c r="D7" t="str">
        <f t="shared" si="0"/>
        <v>INSERT INTO [dbo].[PaymentType] ([ShortName],[Description],[Active],[Creator],[Created]) VALUES('50X50','50% Anticipo, 50% Contra entrega','A','admin',GETDATE());</v>
      </c>
    </row>
    <row r="8" spans="1:5">
      <c r="A8" t="s">
        <v>38</v>
      </c>
      <c r="B8" t="s">
        <v>30</v>
      </c>
      <c r="D8" t="str">
        <f t="shared" si="0"/>
        <v>INSERT INTO [dbo].[PaymentType] ([ShortName],[Description],[Active],[Creator],[Created]) VALUES('CONVENIR','Pagos Progresivos a Convenir','A','admin',GETDATE());</v>
      </c>
    </row>
    <row r="9" spans="1:5">
      <c r="A9" t="s">
        <v>39</v>
      </c>
      <c r="B9" t="s">
        <v>31</v>
      </c>
      <c r="D9" t="str">
        <f t="shared" si="0"/>
        <v>INSERT INTO [dbo].[PaymentType] ([ShortName],[Description],[Active],[Creator],[Created]) VALUES('PLANEADO','Pagos Progresivos 20% Anticipo / 40% Contra aviso de embarque marítimo / 30% Contra llegada a Puerto Mexicano / 10% Contra entrega','A','admin',GETDATE());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D1" sqref="D1"/>
    </sheetView>
  </sheetViews>
  <sheetFormatPr defaultColWidth="11.42578125" defaultRowHeight="15"/>
  <sheetData>
    <row r="1" spans="1:5">
      <c r="A1" t="s">
        <v>7</v>
      </c>
      <c r="B1" t="s">
        <v>8</v>
      </c>
      <c r="D1" t="s">
        <v>55</v>
      </c>
      <c r="E1" t="s">
        <v>56</v>
      </c>
    </row>
    <row r="2" spans="1:5">
      <c r="A2" s="1" t="s">
        <v>50</v>
      </c>
      <c r="B2" t="s">
        <v>49</v>
      </c>
      <c r="D2" s="1" t="str">
        <f>"INSERT INTO [dbo].[ValidPeriodType] ([ShortName],[Description],[Active],[Creator],[Created]) VALUES('"&amp;A2&amp;"','"&amp;B2&amp;"','A','admin',GETDATE());"</f>
        <v>INSERT INTO [dbo].[ValidPeriodType] ([ShortName],[Description],[Active],[Creator],[Created]) VALUES('DEFAULT','5 días hábiles a partir de esta fecha','A','admin',GETDATE());</v>
      </c>
    </row>
    <row r="3" spans="1:5">
      <c r="A3" t="s">
        <v>40</v>
      </c>
      <c r="B3" t="s">
        <v>43</v>
      </c>
      <c r="D3" t="str">
        <f>"INSERT INTO [dbo].[ValidPeriodType] ([ShortName],[Description],[Active],[Creator],[Created]) VALUES('"&amp;A3&amp;"','"&amp;B3&amp;"','A','admin',GETDATE());"</f>
        <v>INSERT INTO [dbo].[ValidPeriodType] ([ShortName],[Description],[Active],[Creator],[Created]) VALUES('3DIASH','3 días hábiles','A','admin',GETDATE());</v>
      </c>
    </row>
    <row r="4" spans="1:5">
      <c r="A4" t="s">
        <v>41</v>
      </c>
      <c r="B4" t="s">
        <v>44</v>
      </c>
      <c r="D4" t="str">
        <f t="shared" ref="D4:D6" si="0">"INSERT INTO [dbo].[ValidPeriodType] ([ShortName],[Description],[Active],[Creator],[Created]) VALUES('"&amp;A4&amp;"','"&amp;B4&amp;"','A','admin',GETDATE());"</f>
        <v>INSERT INTO [dbo].[ValidPeriodType] ([ShortName],[Description],[Active],[Creator],[Created]) VALUES('7DIASH','5 días hábiles','A','admin',GETDATE());</v>
      </c>
    </row>
    <row r="5" spans="1:5">
      <c r="A5" t="s">
        <v>33</v>
      </c>
      <c r="B5" t="s">
        <v>25</v>
      </c>
      <c r="D5" t="str">
        <f t="shared" si="0"/>
        <v>INSERT INTO [dbo].[ValidPeriodType] ([ShortName],[Description],[Active],[Creator],[Created]) VALUES('7DIAS','7 días','A','admin',GETDATE());</v>
      </c>
    </row>
    <row r="6" spans="1:5">
      <c r="A6" t="s">
        <v>42</v>
      </c>
      <c r="B6" t="s">
        <v>45</v>
      </c>
      <c r="D6" t="str">
        <f t="shared" si="0"/>
        <v>INSERT INTO [dbo].[ValidPeriodType] ([ShortName],[Description],[Active],[Creator],[Created]) VALUES('20DIAS','20 días','A','admin',GETDATE());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D7"/>
  <sheetViews>
    <sheetView workbookViewId="0">
      <selection activeCell="A6" sqref="A6"/>
    </sheetView>
  </sheetViews>
  <sheetFormatPr defaultColWidth="11.42578125" defaultRowHeight="15"/>
  <sheetData>
    <row r="2" spans="1:4">
      <c r="A2" s="2" t="s">
        <v>46</v>
      </c>
      <c r="B2" t="s">
        <v>46</v>
      </c>
      <c r="D2" t="str">
        <f>"INSERT INTO [dbo].[QuotationStatusType] ([ShortName],[Description],[Active],[Creator],[Created]) VALUES('"&amp;A2&amp;"','"&amp;B2&amp;"','A','admin',GETDATE());"</f>
        <v>INSERT INTO [dbo].[QuotationStatusType] ([ShortName],[Description],[Active],[Creator],[Created]) VALUES('Incompleta','Incompleta','A','admin',GETDATE());</v>
      </c>
    </row>
    <row r="3" spans="1:4">
      <c r="A3" t="s">
        <v>47</v>
      </c>
      <c r="B3" t="s">
        <v>47</v>
      </c>
      <c r="D3" t="str">
        <f t="shared" ref="D3:D7" si="0">"INSERT INTO [dbo].[QuotationStatusType] ([ShortName],[Description],[Active],[Creator],[Created]) VALUES('"&amp;A3&amp;"','"&amp;B3&amp;"','A','admin',GETDATE());"</f>
        <v>INSERT INTO [dbo].[QuotationStatusType] ([ShortName],[Description],[Active],[Creator],[Created]) VALUES('Completa','Completa','A','admin',GETDATE());</v>
      </c>
    </row>
    <row r="4" spans="1:4">
      <c r="A4" t="s">
        <v>48</v>
      </c>
      <c r="B4" t="s">
        <v>48</v>
      </c>
      <c r="D4" t="str">
        <f t="shared" si="0"/>
        <v>INSERT INTO [dbo].[QuotationStatusType] ([ShortName],[Description],[Active],[Creator],[Created]) VALUES('Finalizada','Finalizada','A','admin',GETDATE());</v>
      </c>
    </row>
    <row r="5" spans="1:4">
      <c r="A5" t="s">
        <v>63</v>
      </c>
      <c r="B5" t="s">
        <v>63</v>
      </c>
      <c r="C5" s="2"/>
      <c r="D5" t="str">
        <f t="shared" si="0"/>
        <v>INSERT INTO [dbo].[QuotationStatusType] ([ShortName],[Description],[Active],[Creator],[Created]) VALUES('Vendida','Vendida','A','admin',GETDATE());</v>
      </c>
    </row>
    <row r="6" spans="1:4">
      <c r="A6" t="s">
        <v>109</v>
      </c>
      <c r="B6" t="s">
        <v>107</v>
      </c>
      <c r="D6" t="str">
        <f t="shared" si="0"/>
        <v>INSERT INTO [dbo].[QuotationStatusType] ([ShortName],[Description],[Active],[Creator],[Created]) VALUES('FinalizadaExterna','Finalizada Externa','A','admin',GETDATE());</v>
      </c>
    </row>
    <row r="7" spans="1:4">
      <c r="A7" t="s">
        <v>108</v>
      </c>
      <c r="B7" t="s">
        <v>110</v>
      </c>
      <c r="D7" t="str">
        <f t="shared" si="0"/>
        <v>INSERT INTO [dbo].[QuotationStatusType] ([ShortName],[Description],[Active],[Creator],[Created]) VALUES('FinalizadaEnviada','Finalizada y Enviada','A','admin',GETDATE());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D2" sqref="D2"/>
    </sheetView>
  </sheetViews>
  <sheetFormatPr defaultColWidth="11.42578125" defaultRowHeight="15"/>
  <sheetData>
    <row r="1" spans="1:4">
      <c r="A1" t="s">
        <v>7</v>
      </c>
      <c r="B1" t="s">
        <v>8</v>
      </c>
    </row>
    <row r="2" spans="1:4">
      <c r="B2" t="s">
        <v>57</v>
      </c>
      <c r="D2" t="str">
        <f>"INSERT INTO [dbo].[DeliveryTimeType] ([ShortName],[Description],[Active],[Creator],[Created]) VALUES('"&amp;A2&amp;"','"&amp;B2&amp;"','A','admin',GETDATE());"</f>
        <v>INSERT INTO [dbo].[DeliveryTimeType] ([ShortName],[Description],[Active],[Creator],[Created]) VALUES('','Inmediato','A','admin',GETDATE());</v>
      </c>
    </row>
    <row r="3" spans="1:4">
      <c r="B3" s="1" t="s">
        <v>58</v>
      </c>
      <c r="D3" s="1" t="str">
        <f t="shared" ref="D3:D8" si="0">"INSERT INTO [dbo].[DeliveryTimeType] ([ShortName],[Description],[Active],[Creator],[Created]) VALUES('"&amp;A3&amp;"','"&amp;B3&amp;"','A','admin',GETDATE());"</f>
        <v>INSERT INTO [dbo].[DeliveryTimeType] ([ShortName],[Description],[Active],[Creator],[Created]) VALUES('','2-3 días','A','admin',GETDATE());</v>
      </c>
    </row>
    <row r="4" spans="1:4">
      <c r="B4" t="s">
        <v>25</v>
      </c>
      <c r="D4" t="str">
        <f t="shared" si="0"/>
        <v>INSERT INTO [dbo].[DeliveryTimeType] ([ShortName],[Description],[Active],[Creator],[Created]) VALUES('','7 días','A','admin',GETDATE());</v>
      </c>
    </row>
    <row r="5" spans="1:4">
      <c r="B5" t="s">
        <v>59</v>
      </c>
      <c r="D5" t="str">
        <f t="shared" si="0"/>
        <v>INSERT INTO [dbo].[DeliveryTimeType] ([ShortName],[Description],[Active],[Creator],[Created]) VALUES('','15 días','A','admin',GETDATE());</v>
      </c>
    </row>
    <row r="6" spans="1:4">
      <c r="B6" t="s">
        <v>60</v>
      </c>
      <c r="D6" t="str">
        <f t="shared" si="0"/>
        <v>INSERT INTO [dbo].[DeliveryTimeType] ([ShortName],[Description],[Active],[Creator],[Created]) VALUES('','45-60 días','A','admin',GETDATE());</v>
      </c>
    </row>
    <row r="7" spans="1:4">
      <c r="B7" t="s">
        <v>61</v>
      </c>
      <c r="D7" t="str">
        <f t="shared" si="0"/>
        <v>INSERT INTO [dbo].[DeliveryTimeType] ([ShortName],[Description],[Active],[Creator],[Created]) VALUES('','60-70 días','A','admin',GETDATE());</v>
      </c>
    </row>
    <row r="8" spans="1:4">
      <c r="B8" t="s">
        <v>62</v>
      </c>
      <c r="D8" t="str">
        <f t="shared" si="0"/>
        <v>INSERT INTO [dbo].[DeliveryTimeType] ([ShortName],[Description],[Active],[Creator],[Created]) VALUES('','70-90 días','A','admin',GETDATE());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7" sqref="B7"/>
    </sheetView>
  </sheetViews>
  <sheetFormatPr defaultColWidth="11.42578125" defaultRowHeight="15"/>
  <sheetData>
    <row r="1" spans="1:4">
      <c r="A1" t="s">
        <v>7</v>
      </c>
      <c r="B1" t="s">
        <v>8</v>
      </c>
      <c r="D1" t="s">
        <v>67</v>
      </c>
    </row>
    <row r="2" spans="1:4">
      <c r="A2" t="s">
        <v>68</v>
      </c>
      <c r="B2" t="s">
        <v>71</v>
      </c>
      <c r="D2" t="str">
        <f>"INSERT INTO [dbo].[InvoiceMethodType] ([ShortName],[Description],[Active],[Creator],[Created]) VALUES('"&amp;A2&amp;"','"&amp;B2&amp;"','A','admin',GETDATE());"</f>
        <v>INSERT INTO [dbo].[InvoiceMethodType] ([ShortName],[Description],[Active],[Creator],[Created]) VALUES('INV01','Por metro lineal más IVA','A','admin',GETDATE());</v>
      </c>
    </row>
    <row r="3" spans="1:4">
      <c r="A3" t="s">
        <v>69</v>
      </c>
      <c r="B3" t="s">
        <v>72</v>
      </c>
      <c r="D3" t="str">
        <f t="shared" ref="D3:D4" si="0">"INSERT INTO [dbo].[InvoiceMethodType] ([ShortName],[Description],[Active],[Creator],[Created]) VALUES('"&amp;A3&amp;"','"&amp;B3&amp;"','A','admin',GETDATE());"</f>
        <v>INSERT INTO [dbo].[InvoiceMethodType] ([ShortName],[Description],[Active],[Creator],[Created]) VALUES('INV02','En Peso Teórico Más IVA','A','admin',GETDATE());</v>
      </c>
    </row>
    <row r="4" spans="1:4">
      <c r="A4" t="s">
        <v>70</v>
      </c>
      <c r="B4" t="s">
        <v>73</v>
      </c>
      <c r="D4" t="str">
        <f t="shared" si="0"/>
        <v>INSERT INTO [dbo].[InvoiceMethodType] ([ShortName],[Description],[Active],[Creator],[Created]) VALUES('INV03','En Peso Neto Más IVA','A','admin',GETDATE());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SectionType</vt:lpstr>
      <vt:lpstr>Users</vt:lpstr>
      <vt:lpstr>UnitType</vt:lpstr>
      <vt:lpstr>DeliveryType</vt:lpstr>
      <vt:lpstr>PaymentType</vt:lpstr>
      <vt:lpstr>ValidPeriodType</vt:lpstr>
      <vt:lpstr>QuotationStatusType</vt:lpstr>
      <vt:lpstr>DeliveryTimeType</vt:lpstr>
      <vt:lpstr>InvoiceMethodType</vt:lpstr>
      <vt:lpstr>Company</vt:lpstr>
      <vt:lpstr>ConfigurationKey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2010-12-14T05:15:15Z</dcterms:modified>
</cp:coreProperties>
</file>