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12673\Documents\GitHub\NOPE\writeup\"/>
    </mc:Choice>
  </mc:AlternateContent>
  <xr:revisionPtr revIDLastSave="0" documentId="13_ncr:1_{FA653740-9241-476E-BB87-72D456E2AE6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ncoding" sheetId="1" r:id="rId1"/>
    <sheet name="grid size" sheetId="2" r:id="rId2"/>
  </sheets>
  <externalReferences>
    <externalReference r:id="rId3"/>
  </externalReferences>
  <definedNames>
    <definedName name="_xlnm._FilterDatabase" localSheetId="0" hidden="1">encoding!$A$1:$L$1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C20" i="1" l="1"/>
  <c r="C18" i="1"/>
  <c r="C19" i="1"/>
  <c r="C17" i="1"/>
  <c r="I6" i="1" l="1"/>
  <c r="I7" i="1"/>
  <c r="I4" i="1"/>
  <c r="I3" i="1"/>
  <c r="I2" i="1"/>
  <c r="I5" i="1"/>
  <c r="J6" i="1"/>
  <c r="J7" i="1"/>
  <c r="J4" i="1"/>
  <c r="J3" i="1"/>
  <c r="J2" i="1"/>
  <c r="J5" i="1"/>
  <c r="L6" i="1"/>
  <c r="L7" i="1"/>
  <c r="L4" i="1"/>
  <c r="L3" i="1"/>
  <c r="L2" i="1"/>
  <c r="L5" i="1"/>
  <c r="K6" i="1"/>
  <c r="K7" i="1"/>
  <c r="K4" i="1"/>
  <c r="K3" i="1"/>
  <c r="K2" i="1"/>
  <c r="K5" i="1"/>
</calcChain>
</file>

<file path=xl/sharedStrings.xml><?xml version="1.0" encoding="utf-8"?>
<sst xmlns="http://schemas.openxmlformats.org/spreadsheetml/2006/main" count="35" uniqueCount="30">
  <si>
    <t>TP</t>
  </si>
  <si>
    <t>FP</t>
  </si>
  <si>
    <t>TN</t>
  </si>
  <si>
    <t>FN</t>
  </si>
  <si>
    <t>PI</t>
  </si>
  <si>
    <t>NP</t>
  </si>
  <si>
    <t>NN</t>
  </si>
  <si>
    <t>accuracy</t>
  </si>
  <si>
    <t>Charge</t>
  </si>
  <si>
    <t>TP rate</t>
  </si>
  <si>
    <t>FP rate</t>
  </si>
  <si>
    <t>TN rate</t>
  </si>
  <si>
    <t>FN rate</t>
  </si>
  <si>
    <t>Encoding</t>
  </si>
  <si>
    <t>0-20</t>
  </si>
  <si>
    <t>1/0</t>
  </si>
  <si>
    <t>PI norm</t>
  </si>
  <si>
    <t>OI norm</t>
  </si>
  <si>
    <t>subgrid</t>
  </si>
  <si>
    <t>n</t>
  </si>
  <si>
    <t>model</t>
  </si>
  <si>
    <t>loss</t>
  </si>
  <si>
    <t>tp</t>
  </si>
  <si>
    <t>tn</t>
  </si>
  <si>
    <t>fp</t>
  </si>
  <si>
    <t>fn</t>
  </si>
  <si>
    <t>models/NOPE_charge7_100n.h5</t>
  </si>
  <si>
    <t>models/NOPE_charge9_100n.h5</t>
  </si>
  <si>
    <t>models/NOPE_charge11_100n.h5</t>
  </si>
  <si>
    <t>models/NOPE_charge13_100n.h5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</si>
</sst>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encoding!$I$1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encoding!$A$2:$A$7</c:f>
              <c:strCache>
                <c:ptCount val="6"/>
                <c:pt idx="0">
                  <c:v>Charge</c:v>
                </c:pt>
                <c:pt idx="1">
                  <c:v>OI norm</c:v>
                </c:pt>
                <c:pt idx="2">
                  <c:v>PI norm</c:v>
                </c:pt>
                <c:pt idx="3">
                  <c:v>1/0</c:v>
                </c:pt>
                <c:pt idx="4">
                  <c:v>0-20</c:v>
                </c:pt>
                <c:pt idx="5">
                  <c:v>PI</c:v>
                </c:pt>
              </c:strCache>
            </c:strRef>
          </c:cat>
          <c:val>
            <c:numRef>
              <c:f>encoding!$I$2:$I$7</c:f>
              <c:numCache>
                <c:formatCode>General</c:formatCode>
                <c:ptCount val="6"/>
                <c:pt idx="0">
                  <c:v>0.75007116424708231</c:v>
                </c:pt>
                <c:pt idx="1">
                  <c:v>0.68282462739869532</c:v>
                </c:pt>
                <c:pt idx="2">
                  <c:v>0.5945456279202822</c:v>
                </c:pt>
                <c:pt idx="3">
                  <c:v>0.93431525020583661</c:v>
                </c:pt>
                <c:pt idx="4">
                  <c:v>1.5699412093145466E-2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BD6-8030-2DE14728198E}"/>
            </c:ext>
          </c:extLst>
        </c:ser>
        <c:ser>
          <c:idx val="1"/>
          <c:order val="1"/>
          <c:tx>
            <c:strRef>
              <c:f>encoding!$J$1</c:f>
              <c:strCache>
                <c:ptCount val="1"/>
                <c:pt idx="0">
                  <c:v>TN rate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encoding!$A$2:$A$7</c:f>
              <c:strCache>
                <c:ptCount val="6"/>
                <c:pt idx="0">
                  <c:v>Charge</c:v>
                </c:pt>
                <c:pt idx="1">
                  <c:v>OI norm</c:v>
                </c:pt>
                <c:pt idx="2">
                  <c:v>PI norm</c:v>
                </c:pt>
                <c:pt idx="3">
                  <c:v>1/0</c:v>
                </c:pt>
                <c:pt idx="4">
                  <c:v>0-20</c:v>
                </c:pt>
                <c:pt idx="5">
                  <c:v>PI</c:v>
                </c:pt>
              </c:strCache>
            </c:strRef>
          </c:cat>
          <c:val>
            <c:numRef>
              <c:f>encoding!$J$2:$J$7</c:f>
              <c:numCache>
                <c:formatCode>General</c:formatCode>
                <c:ptCount val="6"/>
                <c:pt idx="0">
                  <c:v>0.78761441647597252</c:v>
                </c:pt>
                <c:pt idx="1">
                  <c:v>0.6140217546192942</c:v>
                </c:pt>
                <c:pt idx="2">
                  <c:v>0.61389943074003794</c:v>
                </c:pt>
                <c:pt idx="3">
                  <c:v>2.6049920760697304E-2</c:v>
                </c:pt>
                <c:pt idx="4">
                  <c:v>0.99602076964138397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F-4BD6-8030-2DE14728198E}"/>
            </c:ext>
          </c:extLst>
        </c:ser>
        <c:ser>
          <c:idx val="2"/>
          <c:order val="2"/>
          <c:tx>
            <c:strRef>
              <c:f>encoding!$K$1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encoding!$A$2:$A$7</c:f>
              <c:strCache>
                <c:ptCount val="6"/>
                <c:pt idx="0">
                  <c:v>Charge</c:v>
                </c:pt>
                <c:pt idx="1">
                  <c:v>OI norm</c:v>
                </c:pt>
                <c:pt idx="2">
                  <c:v>PI norm</c:v>
                </c:pt>
                <c:pt idx="3">
                  <c:v>1/0</c:v>
                </c:pt>
                <c:pt idx="4">
                  <c:v>0-20</c:v>
                </c:pt>
                <c:pt idx="5">
                  <c:v>PI</c:v>
                </c:pt>
              </c:strCache>
            </c:strRef>
          </c:cat>
          <c:val>
            <c:numRef>
              <c:f>encoding!$K$2:$K$7</c:f>
              <c:numCache>
                <c:formatCode>General</c:formatCode>
                <c:ptCount val="6"/>
                <c:pt idx="0">
                  <c:v>0.21238558352402745</c:v>
                </c:pt>
                <c:pt idx="1">
                  <c:v>0.38597824538070585</c:v>
                </c:pt>
                <c:pt idx="2">
                  <c:v>0.38610056925996206</c:v>
                </c:pt>
                <c:pt idx="3">
                  <c:v>0.97395007923930266</c:v>
                </c:pt>
                <c:pt idx="4">
                  <c:v>3.9792303586160043E-3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F-4BD6-8030-2DE14728198E}"/>
            </c:ext>
          </c:extLst>
        </c:ser>
        <c:ser>
          <c:idx val="3"/>
          <c:order val="3"/>
          <c:tx>
            <c:strRef>
              <c:f>encoding!$L$1</c:f>
              <c:strCache>
                <c:ptCount val="1"/>
                <c:pt idx="0">
                  <c:v>FN rate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encoding!$A$2:$A$7</c:f>
              <c:strCache>
                <c:ptCount val="6"/>
                <c:pt idx="0">
                  <c:v>Charge</c:v>
                </c:pt>
                <c:pt idx="1">
                  <c:v>OI norm</c:v>
                </c:pt>
                <c:pt idx="2">
                  <c:v>PI norm</c:v>
                </c:pt>
                <c:pt idx="3">
                  <c:v>1/0</c:v>
                </c:pt>
                <c:pt idx="4">
                  <c:v>0-20</c:v>
                </c:pt>
                <c:pt idx="5">
                  <c:v>PI</c:v>
                </c:pt>
              </c:strCache>
            </c:strRef>
          </c:cat>
          <c:val>
            <c:numRef>
              <c:f>encoding!$L$2:$L$7</c:f>
              <c:numCache>
                <c:formatCode>General</c:formatCode>
                <c:ptCount val="6"/>
                <c:pt idx="0">
                  <c:v>0.24992883575291774</c:v>
                </c:pt>
                <c:pt idx="1">
                  <c:v>0.31717537260130468</c:v>
                </c:pt>
                <c:pt idx="2">
                  <c:v>0.40545437207971774</c:v>
                </c:pt>
                <c:pt idx="3">
                  <c:v>6.5684749794163388E-2</c:v>
                </c:pt>
                <c:pt idx="4">
                  <c:v>0.98430058790685448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F-4BD6-8030-2DE14728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17896"/>
        <c:axId val="539021832"/>
      </c:barChart>
      <c:catAx>
        <c:axId val="53901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1832"/>
        <c:crosses val="autoZero"/>
        <c:auto val="1"/>
        <c:lblAlgn val="ctr"/>
        <c:lblOffset val="100"/>
        <c:noMultiLvlLbl val="0"/>
      </c:catAx>
      <c:valAx>
        <c:axId val="53902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Subgrid</a:t>
            </a:r>
            <a:r>
              <a:rPr lang="en-US" baseline="0"/>
              <a:t> Size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'grid size'!$I$1</c:f>
              <c:strCache>
                <c:ptCount val="1"/>
                <c:pt idx="0">
                  <c:v>TP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'grid size'!$I$2:$I$5</c:f>
              <c:numCache>
                <c:formatCode>General</c:formatCode>
                <c:ptCount val="4"/>
                <c:pt idx="0">
                  <c:v>0.73934348239771641</c:v>
                </c:pt>
                <c:pt idx="1">
                  <c:v>0.80955120828538552</c:v>
                </c:pt>
                <c:pt idx="2">
                  <c:v>0.83959173985283642</c:v>
                </c:pt>
                <c:pt idx="3">
                  <c:v>0.8218418284402792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7FF-B54E-A4DCE635A6CA}"/>
            </c:ext>
          </c:extLst>
        </c:ser>
        <c:ser>
          <c:idx val="1"/>
          <c:order val="1"/>
          <c:tx>
            <c:strRef>
              <c:f>'grid size'!$J$1</c:f>
              <c:strCache>
                <c:ptCount val="1"/>
                <c:pt idx="0">
                  <c:v>TN rate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'grid size'!$J$2:$J$5</c:f>
              <c:numCache>
                <c:formatCode>General</c:formatCode>
                <c:ptCount val="4"/>
                <c:pt idx="0">
                  <c:v>0.80894291040941857</c:v>
                </c:pt>
                <c:pt idx="1">
                  <c:v>0.85682067804056528</c:v>
                </c:pt>
                <c:pt idx="2">
                  <c:v>0.85856983371525941</c:v>
                </c:pt>
                <c:pt idx="3">
                  <c:v>0.87815674146598854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2-47FF-B54E-A4DCE635A6CA}"/>
            </c:ext>
          </c:extLst>
        </c:ser>
        <c:ser>
          <c:idx val="2"/>
          <c:order val="2"/>
          <c:tx>
            <c:strRef>
              <c:f>'grid size'!$K$1</c:f>
              <c:strCache>
                <c:ptCount val="1"/>
                <c:pt idx="0">
                  <c:v>FP rate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'grid size'!$K$2:$K$5</c:f>
              <c:numCache>
                <c:formatCode>General</c:formatCode>
                <c:ptCount val="4"/>
                <c:pt idx="0">
                  <c:v>0.19105708959058146</c:v>
                </c:pt>
                <c:pt idx="1">
                  <c:v>0.14317932195943472</c:v>
                </c:pt>
                <c:pt idx="2">
                  <c:v>0.14143016628474059</c:v>
                </c:pt>
                <c:pt idx="3">
                  <c:v>0.12184325853401146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2-47FF-B54E-A4DCE635A6CA}"/>
            </c:ext>
          </c:extLst>
        </c:ser>
        <c:ser>
          <c:idx val="3"/>
          <c:order val="3"/>
          <c:tx>
            <c:strRef>
              <c:f>'grid size'!$L$1</c:f>
              <c:strCache>
                <c:ptCount val="1"/>
                <c:pt idx="0">
                  <c:v>FN rate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'grid size'!$L$2:$L$5</c:f>
              <c:numCache>
                <c:formatCode>General</c:formatCode>
                <c:ptCount val="4"/>
                <c:pt idx="0">
                  <c:v>0.26065651760228353</c:v>
                </c:pt>
                <c:pt idx="1">
                  <c:v>0.19044879171461451</c:v>
                </c:pt>
                <c:pt idx="2">
                  <c:v>0.16040826014716353</c:v>
                </c:pt>
                <c:pt idx="3">
                  <c:v>0.17815817155972077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2-47FF-B54E-A4DCE635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80648"/>
        <c:axId val="470181632"/>
      </c:barChart>
      <c:catAx>
        <c:axId val="47018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1632"/>
        <c:crosses val="autoZero"/>
        <c:auto val="1"/>
        <c:lblAlgn val="ctr"/>
        <c:lblOffset val="100"/>
        <c:noMultiLvlLbl val="0"/>
      </c:catAx>
      <c:valAx>
        <c:axId val="4701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'grid size'!$D$2:$D$5</c:f>
              <c:numCache>
                <c:formatCode>General</c:formatCode>
                <c:ptCount val="4"/>
                <c:pt idx="0">
                  <c:v>0.79253095388412398</c:v>
                </c:pt>
                <c:pt idx="1">
                  <c:v>0.84576123952865601</c:v>
                </c:pt>
                <c:pt idx="2">
                  <c:v>0.85408508777618397</c:v>
                </c:pt>
                <c:pt idx="3">
                  <c:v>0.86494427919387795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C-4835-9405-F60020FA34F5}"/>
            </c:ext>
          </c:extLst>
        </c:ser>
        <c:ser>
          <c:idx val="1"/>
          <c:order val="1"/>
          <c:tx>
            <c:v>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'grid size'!$C$2:$C$5</c:f>
              <c:numCache>
                <c:formatCode>General</c:formatCode>
                <c:ptCount val="4"/>
                <c:pt idx="0">
                  <c:v>0.45980164808138702</c:v>
                </c:pt>
                <c:pt idx="1">
                  <c:v>0.38250514876990799</c:v>
                </c:pt>
                <c:pt idx="2">
                  <c:v>0.36858706517378997</c:v>
                </c:pt>
                <c:pt idx="3">
                  <c:v>0.33125860545825098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FC-4835-9405-F60020FA3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0968"/>
        <c:axId val="543611624"/>
      </c:scatterChart>
      <c:valAx>
        <c:axId val="543610968"/>
        <c:scaling>
          <c:orientation val="minMax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1624"/>
        <c:crosses val="autoZero"/>
        <c:crossBetween val="midCat"/>
      </c:valAx>
      <c:valAx>
        <c:axId val="5436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 vs. Subgrid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'grid size'!$D$2:$D$5</c:f>
              <c:numCache>
                <c:formatCode>General</c:formatCode>
                <c:ptCount val="4"/>
                <c:pt idx="0">
                  <c:v>0.79253095388412398</c:v>
                </c:pt>
                <c:pt idx="1">
                  <c:v>0.84576123952865601</c:v>
                </c:pt>
                <c:pt idx="2">
                  <c:v>0.85408508777618397</c:v>
                </c:pt>
                <c:pt idx="3">
                  <c:v>0.86494427919387795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5-4811-951C-280A0AE75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0968"/>
        <c:axId val="543611624"/>
      </c:scatterChart>
      <c:valAx>
        <c:axId val="5436109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1624"/>
        <c:crosses val="autoZero"/>
        <c:crossBetween val="midCat"/>
      </c:valAx>
      <c:valAx>
        <c:axId val="5436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Loss vs. Subgrid Size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'grid size'!$A$2:$A$5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'grid size'!$C$2:$C$5</c:f>
              <c:numCache>
                <c:formatCode>General</c:formatCode>
                <c:ptCount val="4"/>
                <c:pt idx="0">
                  <c:v>0.45980164808138702</c:v>
                </c:pt>
                <c:pt idx="1">
                  <c:v>0.38250514876990799</c:v>
                </c:pt>
                <c:pt idx="2">
                  <c:v>0.36858706517378997</c:v>
                </c:pt>
                <c:pt idx="3">
                  <c:v>0.33125860545825098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AC3-BEFC-D0F4633F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10968"/>
        <c:axId val="543611624"/>
      </c:scatterChart>
      <c:valAx>
        <c:axId val="5436109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1624"/>
        <c:crosses val="autoZero"/>
        <c:crossBetween val="midCat"/>
      </c:valAx>
      <c:valAx>
        <c:axId val="5436116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12</xdr:row>
      <xdr:rowOff>104774</xdr:rowOff>
    </xdr:from>
    <xdr:to>
      <xdr:col>15</xdr:col>
      <xdr:colOff>19050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6</xdr:row>
      <xdr:rowOff>19050</xdr:rowOff>
    </xdr:from>
    <xdr:to>
      <xdr:col>16</xdr:col>
      <xdr:colOff>236220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97438-671B-42A9-A38E-0BD3FC42D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72390</xdr:rowOff>
    </xdr:from>
    <xdr:to>
      <xdr:col>7</xdr:col>
      <xdr:colOff>304800</xdr:colOff>
      <xdr:row>20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9752A-8378-4343-B185-DFF2D3C2A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21</xdr:row>
      <xdr:rowOff>121920</xdr:rowOff>
    </xdr:from>
    <xdr:to>
      <xdr:col>5</xdr:col>
      <xdr:colOff>289560</xdr:colOff>
      <xdr:row>36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E593F-7CE2-4901-BCC3-4CCF127D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403860</xdr:colOff>
      <xdr:row>21</xdr:row>
      <xdr:rowOff>129540</xdr:rowOff>
    </xdr:from>
    <xdr:to>
      <xdr:col>10</xdr:col>
      <xdr:colOff>556260</xdr:colOff>
      <xdr:row>36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E5A22-BD6C-4B09-9DC0-70D517E7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673/Documents/GitHub/NOPE/test_models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models_results"/>
    </sheetNames>
    <sheetDataSet>
      <sheetData sheetId="0">
        <row r="1">
          <cell r="D1" t="str">
            <v>accuracy</v>
          </cell>
        </row>
        <row r="2">
          <cell r="A2">
            <v>7</v>
          </cell>
          <cell r="D2">
            <v>0.79253095388412398</v>
          </cell>
        </row>
        <row r="3">
          <cell r="A3">
            <v>9</v>
          </cell>
          <cell r="D3">
            <v>0.84576123952865601</v>
          </cell>
        </row>
        <row r="4">
          <cell r="A4">
            <v>11</v>
          </cell>
          <cell r="D4">
            <v>0.85408508777618397</v>
          </cell>
        </row>
        <row r="5">
          <cell r="A5">
            <v>13</v>
          </cell>
          <cell r="D5">
            <v>0.86494427919387795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H1" workbookViewId="0">
      <selection activeCell="K1" sqref="K1:K1048576"/>
    </sheetView>
  </sheetViews>
  <sheetFormatPr defaultRowHeight="14.4" x14ac:dyDescent="0.3"/>
  <cols>
    <col min="1" max="1" width="13.33203125" bestFit="1" customWidth="1"/>
    <col min="2" max="4" width="13.33203125" customWidth="1"/>
  </cols>
  <sheetData>
    <row r="1" spans="1:12" x14ac:dyDescent="0.3">
      <c r="A1" t="s">
        <v>13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9</v>
      </c>
      <c r="J1" t="s">
        <v>11</v>
      </c>
      <c r="K1" t="s">
        <v>10</v>
      </c>
      <c r="L1" t="s">
        <v>12</v>
      </c>
    </row>
    <row r="2" spans="1:12" x14ac:dyDescent="0.3">
      <c r="A2" t="s">
        <v>8</v>
      </c>
      <c r="B2">
        <v>21078</v>
      </c>
      <c r="C2">
        <v>20976</v>
      </c>
      <c r="D2">
        <v>76.900000000000006</v>
      </c>
      <c r="E2">
        <v>15810</v>
      </c>
      <c r="F2">
        <v>4455</v>
      </c>
      <c r="G2">
        <v>16521</v>
      </c>
      <c r="H2">
        <v>5268</v>
      </c>
      <c r="I2">
        <f t="shared" ref="I2:I7" si="0">E2/(E2+H2)</f>
        <v>0.75007116424708231</v>
      </c>
      <c r="J2">
        <f t="shared" ref="J2:J7" si="1">G2/(G2+F2)</f>
        <v>0.78761441647597252</v>
      </c>
      <c r="K2">
        <f t="shared" ref="K2:K7" si="2">F2/(F2+G2)</f>
        <v>0.21238558352402745</v>
      </c>
      <c r="L2">
        <f t="shared" ref="L2:L7" si="3">H2/(E2+H2)</f>
        <v>0.24992883575291774</v>
      </c>
    </row>
    <row r="3" spans="1:12" x14ac:dyDescent="0.3">
      <c r="A3" s="1" t="s">
        <v>17</v>
      </c>
      <c r="B3">
        <v>21001</v>
      </c>
      <c r="C3">
        <v>21053</v>
      </c>
      <c r="D3">
        <v>64.8</v>
      </c>
      <c r="E3">
        <v>14340</v>
      </c>
      <c r="F3">
        <v>8126</v>
      </c>
      <c r="G3">
        <v>12927</v>
      </c>
      <c r="H3">
        <v>6661</v>
      </c>
      <c r="I3">
        <f t="shared" si="0"/>
        <v>0.68282462739869532</v>
      </c>
      <c r="J3">
        <f t="shared" si="1"/>
        <v>0.6140217546192942</v>
      </c>
      <c r="K3">
        <f t="shared" si="2"/>
        <v>0.38597824538070585</v>
      </c>
      <c r="L3">
        <f t="shared" si="3"/>
        <v>0.31717537260130468</v>
      </c>
    </row>
    <row r="4" spans="1:12" x14ac:dyDescent="0.3">
      <c r="A4" t="s">
        <v>16</v>
      </c>
      <c r="B4">
        <v>20974</v>
      </c>
      <c r="C4">
        <v>21080</v>
      </c>
      <c r="D4">
        <v>60.4</v>
      </c>
      <c r="E4">
        <v>12470</v>
      </c>
      <c r="F4">
        <v>8139</v>
      </c>
      <c r="G4">
        <v>12941</v>
      </c>
      <c r="H4">
        <v>8504</v>
      </c>
      <c r="I4">
        <f t="shared" si="0"/>
        <v>0.5945456279202822</v>
      </c>
      <c r="J4">
        <f t="shared" si="1"/>
        <v>0.61389943074003794</v>
      </c>
      <c r="K4">
        <f t="shared" si="2"/>
        <v>0.38610056925996206</v>
      </c>
      <c r="L4">
        <f t="shared" si="3"/>
        <v>0.40545437207971774</v>
      </c>
    </row>
    <row r="5" spans="1:12" x14ac:dyDescent="0.3">
      <c r="A5" s="2" t="s">
        <v>15</v>
      </c>
      <c r="B5">
        <v>20952</v>
      </c>
      <c r="C5">
        <v>21102</v>
      </c>
      <c r="D5">
        <v>51.9</v>
      </c>
      <c r="E5">
        <v>20426</v>
      </c>
      <c r="F5">
        <v>19666</v>
      </c>
      <c r="G5">
        <v>526</v>
      </c>
      <c r="H5">
        <v>1436</v>
      </c>
      <c r="I5">
        <f t="shared" si="0"/>
        <v>0.93431525020583661</v>
      </c>
      <c r="J5">
        <f t="shared" si="1"/>
        <v>2.6049920760697304E-2</v>
      </c>
      <c r="K5">
        <f t="shared" si="2"/>
        <v>0.97395007923930266</v>
      </c>
      <c r="L5">
        <f t="shared" si="3"/>
        <v>6.5684749794163388E-2</v>
      </c>
    </row>
    <row r="6" spans="1:12" x14ac:dyDescent="0.3">
      <c r="A6" t="s">
        <v>14</v>
      </c>
      <c r="B6">
        <v>21003</v>
      </c>
      <c r="C6">
        <v>21051</v>
      </c>
      <c r="D6">
        <v>50.9</v>
      </c>
      <c r="E6">
        <v>478</v>
      </c>
      <c r="F6">
        <v>82</v>
      </c>
      <c r="G6">
        <v>20525</v>
      </c>
      <c r="H6">
        <v>29969</v>
      </c>
      <c r="I6">
        <f t="shared" si="0"/>
        <v>1.5699412093145466E-2</v>
      </c>
      <c r="J6">
        <f t="shared" si="1"/>
        <v>0.99602076964138397</v>
      </c>
      <c r="K6">
        <f t="shared" si="2"/>
        <v>3.9792303586160043E-3</v>
      </c>
      <c r="L6">
        <f t="shared" si="3"/>
        <v>0.98430058790685448</v>
      </c>
    </row>
    <row r="7" spans="1:12" x14ac:dyDescent="0.3">
      <c r="A7" t="s">
        <v>4</v>
      </c>
      <c r="B7">
        <v>20932</v>
      </c>
      <c r="C7">
        <v>21122</v>
      </c>
      <c r="D7">
        <v>50.2</v>
      </c>
      <c r="E7">
        <v>0</v>
      </c>
      <c r="F7">
        <v>0</v>
      </c>
      <c r="G7">
        <v>20923</v>
      </c>
      <c r="H7">
        <v>2112</v>
      </c>
      <c r="I7">
        <f t="shared" si="0"/>
        <v>0</v>
      </c>
      <c r="J7">
        <f t="shared" si="1"/>
        <v>1</v>
      </c>
      <c r="K7">
        <f t="shared" si="2"/>
        <v>0</v>
      </c>
      <c r="L7">
        <f t="shared" si="3"/>
        <v>1</v>
      </c>
    </row>
    <row r="16" spans="1:12" x14ac:dyDescent="0.3">
      <c r="B16" t="s">
        <v>18</v>
      </c>
    </row>
    <row r="17" spans="2:3" x14ac:dyDescent="0.3">
      <c r="B17">
        <v>7</v>
      </c>
      <c r="C17">
        <f>B17^3</f>
        <v>343</v>
      </c>
    </row>
    <row r="18" spans="2:3" x14ac:dyDescent="0.3">
      <c r="B18">
        <v>9</v>
      </c>
      <c r="C18">
        <f t="shared" ref="C18:C20" si="4">B18^3</f>
        <v>729</v>
      </c>
    </row>
    <row r="19" spans="2:3" x14ac:dyDescent="0.3">
      <c r="B19">
        <v>11</v>
      </c>
      <c r="C19">
        <f t="shared" si="4"/>
        <v>1331</v>
      </c>
    </row>
    <row r="20" spans="2:3" x14ac:dyDescent="0.3">
      <c r="B20">
        <v>13</v>
      </c>
      <c r="C20">
        <f t="shared" si="4"/>
        <v>2197</v>
      </c>
    </row>
  </sheetData>
  <autoFilter ref="A1:L1" xr:uid="{00000000-0009-0000-0000-000000000000}">
    <sortState xmlns:xlrd2="http://schemas.microsoft.com/office/spreadsheetml/2017/richdata2" ref="A2:L7">
      <sortCondition descending="1" ref="D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6D20-4852-42CA-A211-A6F2063AB439}">
  <dimension ref="A1:L5"/>
  <sheetViews>
    <sheetView tabSelected="1" topLeftCell="A13" workbookViewId="0">
      <selection activeCell="M32" sqref="M32"/>
    </sheetView>
  </sheetViews>
  <sheetFormatPr defaultRowHeight="14.4" x14ac:dyDescent="0.3"/>
  <sheetData>
    <row r="1" spans="1:12" x14ac:dyDescent="0.3">
      <c r="A1" t="s">
        <v>19</v>
      </c>
      <c r="B1" t="s">
        <v>20</v>
      </c>
      <c r="C1" t="s">
        <v>21</v>
      </c>
      <c r="D1" t="s">
        <v>7</v>
      </c>
      <c r="E1" t="s">
        <v>22</v>
      </c>
      <c r="F1" t="s">
        <v>23</v>
      </c>
      <c r="G1" t="s">
        <v>24</v>
      </c>
      <c r="H1" t="s">
        <v>25</v>
      </c>
      <c r="I1" t="s">
        <v>9</v>
      </c>
      <c r="J1" t="s">
        <v>11</v>
      </c>
      <c r="K1" t="s">
        <v>10</v>
      </c>
      <c r="L1" t="s">
        <v>12</v>
      </c>
    </row>
    <row r="2" spans="1:12" x14ac:dyDescent="0.3">
      <c r="A2">
        <v>7</v>
      </c>
      <c r="B2" t="s">
        <v>26</v>
      </c>
      <c r="C2">
        <v>0.45980164808138702</v>
      </c>
      <c r="D2">
        <v>0.79253095388412398</v>
      </c>
      <c r="E2">
        <v>15541</v>
      </c>
      <c r="F2">
        <v>55106</v>
      </c>
      <c r="G2">
        <v>13015</v>
      </c>
      <c r="H2">
        <v>5479</v>
      </c>
      <c r="I2">
        <f>E2/(E2+H2)</f>
        <v>0.73934348239771641</v>
      </c>
      <c r="J2">
        <f>F2/(F2+G2)</f>
        <v>0.80894291040941857</v>
      </c>
      <c r="K2">
        <f>G2/(G2+F2)</f>
        <v>0.19105708959058146</v>
      </c>
      <c r="L2">
        <f>H2/(H2+E2)</f>
        <v>0.26065651760228353</v>
      </c>
    </row>
    <row r="3" spans="1:12" x14ac:dyDescent="0.3">
      <c r="A3">
        <v>9</v>
      </c>
      <c r="B3" t="s">
        <v>27</v>
      </c>
      <c r="C3">
        <v>0.38250514876990799</v>
      </c>
      <c r="D3">
        <v>0.84576123952865601</v>
      </c>
      <c r="E3">
        <v>16884</v>
      </c>
      <c r="F3">
        <v>58508</v>
      </c>
      <c r="G3">
        <v>9777</v>
      </c>
      <c r="H3">
        <v>3972</v>
      </c>
      <c r="I3">
        <f t="shared" ref="I3:I5" si="0">E3/(E3+H3)</f>
        <v>0.80955120828538552</v>
      </c>
      <c r="J3">
        <f t="shared" ref="J3:J5" si="1">F3/(F3+G3)</f>
        <v>0.85682067804056528</v>
      </c>
      <c r="K3">
        <f t="shared" ref="K3:K5" si="2">G3/(G3+F3)</f>
        <v>0.14317932195943472</v>
      </c>
      <c r="L3">
        <f t="shared" ref="L3:L5" si="3">H3/(H3+E3)</f>
        <v>0.19044879171461451</v>
      </c>
    </row>
    <row r="4" spans="1:12" x14ac:dyDescent="0.3">
      <c r="A4">
        <v>11</v>
      </c>
      <c r="B4" t="s">
        <v>28</v>
      </c>
      <c r="C4">
        <v>0.36858706517378997</v>
      </c>
      <c r="D4">
        <v>0.85408508777618397</v>
      </c>
      <c r="E4">
        <v>17686</v>
      </c>
      <c r="F4">
        <v>58448</v>
      </c>
      <c r="G4">
        <v>9628</v>
      </c>
      <c r="H4">
        <v>3379</v>
      </c>
      <c r="I4">
        <f t="shared" si="0"/>
        <v>0.83959173985283642</v>
      </c>
      <c r="J4">
        <f t="shared" si="1"/>
        <v>0.85856983371525941</v>
      </c>
      <c r="K4">
        <f t="shared" si="2"/>
        <v>0.14143016628474059</v>
      </c>
      <c r="L4">
        <f t="shared" si="3"/>
        <v>0.16040826014716353</v>
      </c>
    </row>
    <row r="5" spans="1:12" x14ac:dyDescent="0.3">
      <c r="A5">
        <v>13</v>
      </c>
      <c r="B5" t="s">
        <v>29</v>
      </c>
      <c r="C5">
        <v>0.33125860545825098</v>
      </c>
      <c r="D5">
        <v>0.86494427919387795</v>
      </c>
      <c r="E5">
        <v>17188</v>
      </c>
      <c r="F5">
        <v>59914</v>
      </c>
      <c r="G5">
        <v>8313</v>
      </c>
      <c r="H5">
        <v>3726</v>
      </c>
      <c r="I5">
        <f t="shared" si="0"/>
        <v>0.8218418284402792</v>
      </c>
      <c r="J5">
        <f t="shared" si="1"/>
        <v>0.87815674146598854</v>
      </c>
      <c r="K5">
        <f t="shared" si="2"/>
        <v>0.12184325853401146</v>
      </c>
      <c r="L5">
        <f t="shared" si="3"/>
        <v>0.17815817155972077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encoding</vt:lpstr>
      <vt:lpstr>grid size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 Huuki</dc:creator>
  <cp:lastModifiedBy>Louise Huuki</cp:lastModifiedBy>
  <dcterms:created xsi:type="dcterms:W3CDTF">2019-05-07T13:15:47Z</dcterms:created>
  <dcterms:modified xsi:type="dcterms:W3CDTF">2019-05-08T02:57:42Z</dcterms:modified>
</cp:coreProperties>
</file>